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90" activeTab="0"/>
  </bookViews>
  <sheets>
    <sheet name="zał. nr 1 do oferty" sheetId="1" r:id="rId1"/>
    <sheet name="Arkusz1" sheetId="2" r:id="rId2"/>
  </sheets>
  <definedNames>
    <definedName name="_xlnm.Print_Area" localSheetId="0">'zał. nr 1 do oferty'!$A$1:$J$16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<sst xmlns="http://schemas.openxmlformats.org/spreadsheetml/2006/main" count="45" uniqueCount="37">
  <si>
    <t>Sterylny system implantów do rekonstrukcji artroskopowej ACL - BTB, PCL (cała procedura endoskopowa):
Skład systemu:
a)  śruba interferencyjna - mocowanie piszczelowe.
b) system mocowania udowego</t>
  </si>
  <si>
    <t xml:space="preserve">poz. 2 </t>
  </si>
  <si>
    <t>poz.7</t>
  </si>
  <si>
    <t xml:space="preserve">poz. 3 </t>
  </si>
  <si>
    <t>Sterylne wiertło kaniulowane śr. 4.5mm</t>
  </si>
  <si>
    <t>Sterylny drut wiercący z oczkiem śr. 2.4mm</t>
  </si>
  <si>
    <t>Sterylny drut kierunkowy do śrub, opakowanie 5 sztuk</t>
  </si>
  <si>
    <t>Lp.</t>
  </si>
  <si>
    <t>poz.1</t>
  </si>
  <si>
    <t>wartość brutto</t>
  </si>
  <si>
    <t>Opis przedmiotu zamówienia</t>
  </si>
  <si>
    <t>poz.5</t>
  </si>
  <si>
    <t>wartość pakietu</t>
  </si>
  <si>
    <t>poz.6</t>
  </si>
  <si>
    <t>szt.</t>
  </si>
  <si>
    <t>poz.1a</t>
  </si>
  <si>
    <t>poz.1b</t>
  </si>
  <si>
    <t>nazwa/ nr katalogowy dla wszystkich oferowanych wielkości</t>
  </si>
  <si>
    <t>nazwa producenta</t>
  </si>
  <si>
    <t xml:space="preserve">                     Skład jednego kompletu:</t>
  </si>
  <si>
    <t>j.m.</t>
  </si>
  <si>
    <t>cena jednostkowa netto  wg j.m.</t>
  </si>
  <si>
    <t>wartość netto</t>
  </si>
  <si>
    <t xml:space="preserve">stawka 
 VAT </t>
  </si>
  <si>
    <t>ilość wg j.m.</t>
  </si>
  <si>
    <t>komplet</t>
  </si>
  <si>
    <t>Płytka z  8 otworami wykonana ze stopu tytanu o kształcie prostokąta z zaokrąglonymi bokami o dł. 12mm na stałe połączona z grubą pętlą chroniącą przeszczep, z nici niewchłanialnej,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załadowany, ułatwiający założenie przeszczepu.</t>
  </si>
  <si>
    <t>op</t>
  </si>
  <si>
    <t>poz. 4</t>
  </si>
  <si>
    <t xml:space="preserve">Mocowanie udowe - dostęp do następujących impalntów w zależności od rodzaju zabiegu: 
a) podłużna płytka metalowa,  trwale bezwęzłowo związana z pętlą plecioną wykonaną z polietylenu o wysokiej wytrzymałości na zerwanie. Długość pętli od 15 do 50 mm ze skokiem co 5mm. Zaopatrzona w dwie nici umżliwiające obrócenie i zablokowanie implantu nad kością korową;
b) podłużna płytka metalowa, bez pętli umożliwiająca zawieszenie przeszczepu bezpośrednio na płytce w przypadku krótkiego kanału w kości udowej, oraz płytka wydłużona, stanowiąca nakładkę na płytkę podstawową. </t>
  </si>
  <si>
    <t xml:space="preserve">Śruba interferencyjna biowchłanialna PLLA-HA lub z materiału PEEK dostęp do 7 średnic w zakresie od 6 do 12mm  i 4 długości w zakresie 20 - 35mm </t>
  </si>
  <si>
    <t>Sterylne wiertło o średnicy 1.7-1.9mm</t>
  </si>
  <si>
    <t xml:space="preserve">Gładka taśma chirurgiczna, która w porównaniu z tradycyjną nicią chirurgiczną nr 2 daje o 75% większy kontakt między ścięgnem a kością, jednocześnie oferując istotnie niższy poziom bardziej równomiernie rozłożonego nacisku. Do zabiegów bezwęzłowych, jak i do zbiegów wymagających wiązania węzła. Sterylna, pakowana pojedyńczo, w opakowaniach zbiorczych po 6 szt. </t>
  </si>
  <si>
    <t>Mocowanie piszczelowe: 
Sterylna śruba tytanowa, kaniulowana, dostęp do co najmniej 3 średnic w zakresie od 7mm do 9mm, dostęp do co najmniej 3 długości w zakresie od 20 do 30mm dla każdej średnicy</t>
  </si>
  <si>
    <t>Pakiet 1</t>
  </si>
  <si>
    <t>Pakiet 2</t>
  </si>
  <si>
    <r>
      <t>dodatek nr 2 do Zapytania ofertowego</t>
    </r>
    <r>
      <rPr>
        <sz val="10.5"/>
        <rFont val="Garamond"/>
        <family val="1"/>
      </rPr>
      <t xml:space="preserve"> </t>
    </r>
    <r>
      <rPr>
        <b/>
        <sz val="10.5"/>
        <rFont val="Garamond"/>
        <family val="1"/>
      </rPr>
      <t xml:space="preserve">
załącznik nr 1 do oferty na dostawę implantów ortopedycznych dla PCZ Sp. z o. o. w Drezdenku, nr sprawy PCZSzp/ZP/ZO/130/15/2023
Opis przedmiotu zamówienia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</si>
</sst>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_ ;\-#,##0.00\ "/>
    <numFmt numFmtId="169" formatCode="#,##0.00\ [$€-1]"/>
    <numFmt numFmtId="170" formatCode="#,##0.00\ [$€-1];\-#,##0.00\ [$€-1]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.00\ &quot;zł&quot;"/>
    <numFmt numFmtId="176" formatCode="#,##0.000\ [$€-1]"/>
    <numFmt numFmtId="177" formatCode="#,##0.0000\ [$€-1]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sz val="10"/>
      <color indexed="10"/>
      <name val="Garamond"/>
      <family val="1"/>
    </font>
    <font>
      <b/>
      <sz val="10.5"/>
      <name val="Garamond"/>
      <family val="1"/>
    </font>
    <font>
      <sz val="7"/>
      <name val="Garamond"/>
      <family val="1"/>
    </font>
    <font>
      <sz val="9"/>
      <name val="Garamond"/>
      <family val="1"/>
    </font>
    <font>
      <sz val="9"/>
      <color indexed="10"/>
      <name val="Garamond"/>
      <family val="1"/>
    </font>
    <font>
      <sz val="7"/>
      <color indexed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i/>
      <sz val="10.5"/>
      <name val="Garamond"/>
      <family val="1"/>
    </font>
    <font>
      <sz val="10.5"/>
      <name val="Garamond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44" fontId="22" fillId="24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4" fontId="23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/>
    </xf>
    <xf numFmtId="0" fontId="27" fillId="26" borderId="10" xfId="53" applyFont="1" applyFill="1" applyBorder="1" applyAlignment="1">
      <alignment horizontal="center" vertical="center" shrinkToFit="1"/>
      <protection/>
    </xf>
    <xf numFmtId="0" fontId="27" fillId="27" borderId="10" xfId="53" applyFont="1" applyFill="1" applyBorder="1" applyAlignment="1">
      <alignment horizontal="left" vertical="center" wrapText="1"/>
      <protection/>
    </xf>
    <xf numFmtId="3" fontId="27" fillId="28" borderId="10" xfId="53" applyNumberFormat="1" applyFont="1" applyFill="1" applyBorder="1" applyAlignment="1">
      <alignment vertical="center" wrapText="1"/>
      <protection/>
    </xf>
    <xf numFmtId="44" fontId="27" fillId="28" borderId="10" xfId="53" applyNumberFormat="1" applyFont="1" applyFill="1" applyBorder="1" applyAlignment="1">
      <alignment vertical="center" wrapText="1"/>
      <protection/>
    </xf>
    <xf numFmtId="44" fontId="27" fillId="27" borderId="10" xfId="53" applyNumberFormat="1" applyFont="1" applyFill="1" applyBorder="1" applyAlignment="1">
      <alignment horizontal="left" vertical="center" wrapText="1"/>
      <protection/>
    </xf>
    <xf numFmtId="0" fontId="27" fillId="28" borderId="10" xfId="53" applyNumberFormat="1" applyFont="1" applyFill="1" applyBorder="1" applyAlignment="1">
      <alignment horizontal="center" vertical="center" wrapText="1"/>
      <protection/>
    </xf>
    <xf numFmtId="0" fontId="27" fillId="26" borderId="10" xfId="0" applyFont="1" applyFill="1" applyBorder="1" applyAlignment="1">
      <alignment vertical="center" wrapText="1"/>
    </xf>
    <xf numFmtId="0" fontId="27" fillId="26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 shrinkToFit="1"/>
      <protection/>
    </xf>
    <xf numFmtId="44" fontId="22" fillId="29" borderId="10" xfId="53" applyNumberFormat="1" applyFont="1" applyFill="1" applyBorder="1" applyAlignment="1">
      <alignment horizontal="right" vertical="center"/>
      <protection/>
    </xf>
    <xf numFmtId="0" fontId="23" fillId="29" borderId="10" xfId="53" applyFont="1" applyFill="1" applyBorder="1" applyAlignment="1">
      <alignment horizontal="left" vertical="center" wrapText="1"/>
      <protection/>
    </xf>
    <xf numFmtId="0" fontId="23" fillId="29" borderId="10" xfId="53" applyFont="1" applyFill="1" applyBorder="1" applyAlignment="1">
      <alignment horizontal="center" vertical="center"/>
      <protection/>
    </xf>
    <xf numFmtId="44" fontId="23" fillId="29" borderId="10" xfId="53" applyNumberFormat="1" applyFont="1" applyFill="1" applyBorder="1" applyAlignment="1">
      <alignment horizontal="right" vertical="center"/>
      <protection/>
    </xf>
    <xf numFmtId="0" fontId="23" fillId="29" borderId="10" xfId="53" applyNumberFormat="1" applyFont="1" applyFill="1" applyBorder="1" applyAlignment="1">
      <alignment horizontal="center" vertical="center"/>
      <protection/>
    </xf>
    <xf numFmtId="0" fontId="23" fillId="29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/>
      <protection/>
    </xf>
    <xf numFmtId="0" fontId="22" fillId="29" borderId="10" xfId="53" applyFont="1" applyFill="1" applyBorder="1" applyAlignment="1">
      <alignment vertical="center" shrinkToFit="1"/>
      <protection/>
    </xf>
    <xf numFmtId="0" fontId="23" fillId="29" borderId="10" xfId="53" applyFont="1" applyFill="1" applyBorder="1" applyAlignment="1">
      <alignment horizontal="center" vertical="center" shrinkToFit="1"/>
      <protection/>
    </xf>
    <xf numFmtId="0" fontId="24" fillId="29" borderId="10" xfId="53" applyFont="1" applyFill="1" applyBorder="1" applyAlignment="1">
      <alignment horizontal="left" vertical="center" wrapText="1"/>
      <protection/>
    </xf>
    <xf numFmtId="44" fontId="22" fillId="29" borderId="10" xfId="53" applyNumberFormat="1" applyFont="1" applyFill="1" applyBorder="1" applyAlignment="1">
      <alignment vertical="center" shrinkToFit="1"/>
      <protection/>
    </xf>
    <xf numFmtId="0" fontId="22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left" vertical="center" wrapText="1"/>
    </xf>
    <xf numFmtId="0" fontId="23" fillId="29" borderId="0" xfId="0" applyFont="1" applyFill="1" applyAlignment="1">
      <alignment horizontal="center"/>
    </xf>
    <xf numFmtId="0" fontId="23" fillId="29" borderId="10" xfId="0" applyFont="1" applyFill="1" applyBorder="1" applyAlignment="1">
      <alignment horizontal="center" vertical="center"/>
    </xf>
    <xf numFmtId="0" fontId="23" fillId="29" borderId="0" xfId="0" applyFont="1" applyFill="1" applyAlignment="1">
      <alignment/>
    </xf>
    <xf numFmtId="0" fontId="23" fillId="29" borderId="10" xfId="0" applyFont="1" applyFill="1" applyBorder="1" applyAlignment="1">
      <alignment vertical="center" wrapText="1"/>
    </xf>
    <xf numFmtId="44" fontId="22" fillId="29" borderId="10" xfId="53" applyNumberFormat="1" applyFont="1" applyFill="1" applyBorder="1" applyAlignment="1">
      <alignment horizontal="center" vertical="center"/>
      <protection/>
    </xf>
    <xf numFmtId="0" fontId="22" fillId="29" borderId="11" xfId="53" applyFont="1" applyFill="1" applyBorder="1" applyAlignment="1">
      <alignment horizontal="center" vertical="center" shrinkToFit="1"/>
      <protection/>
    </xf>
    <xf numFmtId="0" fontId="28" fillId="29" borderId="10" xfId="0" applyFont="1" applyFill="1" applyBorder="1" applyAlignment="1">
      <alignment vertical="center" wrapText="1"/>
    </xf>
    <xf numFmtId="0" fontId="27" fillId="29" borderId="10" xfId="0" applyFont="1" applyFill="1" applyBorder="1" applyAlignment="1">
      <alignment vertical="center"/>
    </xf>
    <xf numFmtId="0" fontId="27" fillId="29" borderId="10" xfId="0" applyFont="1" applyFill="1" applyBorder="1" applyAlignment="1">
      <alignment vertical="center" wrapText="1"/>
    </xf>
    <xf numFmtId="0" fontId="28" fillId="29" borderId="10" xfId="0" applyFont="1" applyFill="1" applyBorder="1" applyAlignment="1">
      <alignment wrapText="1"/>
    </xf>
    <xf numFmtId="0" fontId="29" fillId="29" borderId="10" xfId="0" applyFont="1" applyFill="1" applyBorder="1" applyAlignment="1">
      <alignment vertical="center" wrapText="1"/>
    </xf>
    <xf numFmtId="0" fontId="30" fillId="29" borderId="10" xfId="0" applyFont="1" applyFill="1" applyBorder="1" applyAlignment="1">
      <alignment vertical="center"/>
    </xf>
    <xf numFmtId="44" fontId="23" fillId="29" borderId="10" xfId="53" applyNumberFormat="1" applyFont="1" applyFill="1" applyBorder="1" applyAlignment="1">
      <alignment horizontal="center" vertical="center"/>
      <protection/>
    </xf>
    <xf numFmtId="44" fontId="23" fillId="0" borderId="10" xfId="0" applyNumberFormat="1" applyFont="1" applyBorder="1" applyAlignment="1">
      <alignment horizontal="center" vertical="center"/>
    </xf>
    <xf numFmtId="0" fontId="31" fillId="28" borderId="10" xfId="53" applyFont="1" applyFill="1" applyBorder="1" applyAlignment="1">
      <alignment vertical="center" wrapText="1"/>
      <protection/>
    </xf>
    <xf numFmtId="0" fontId="31" fillId="29" borderId="10" xfId="53" applyFont="1" applyFill="1" applyBorder="1" applyAlignment="1">
      <alignment horizontal="center" vertical="center"/>
      <protection/>
    </xf>
    <xf numFmtId="0" fontId="32" fillId="29" borderId="10" xfId="53" applyFont="1" applyFill="1" applyBorder="1" applyAlignment="1">
      <alignment horizontal="center" vertical="center"/>
      <protection/>
    </xf>
    <xf numFmtId="0" fontId="31" fillId="29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6" fillId="0" borderId="12" xfId="0" applyFont="1" applyBorder="1" applyAlignment="1">
      <alignment wrapText="1"/>
    </xf>
    <xf numFmtId="44" fontId="23" fillId="29" borderId="10" xfId="0" applyNumberFormat="1" applyFont="1" applyFill="1" applyBorder="1" applyAlignment="1">
      <alignment horizontal="center" vertical="center"/>
    </xf>
    <xf numFmtId="8" fontId="23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NumberFormat="1" applyFont="1" applyFill="1" applyBorder="1" applyAlignment="1">
      <alignment horizontal="center" vertical="center"/>
      <protection/>
    </xf>
    <xf numFmtId="0" fontId="25" fillId="29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30" borderId="13" xfId="53" applyFont="1" applyFill="1" applyBorder="1" applyAlignment="1">
      <alignment horizontal="left" vertical="center" wrapText="1"/>
      <protection/>
    </xf>
    <xf numFmtId="0" fontId="22" fillId="30" borderId="14" xfId="53" applyFont="1" applyFill="1" applyBorder="1" applyAlignment="1">
      <alignment horizontal="left" vertical="center" wrapText="1"/>
      <protection/>
    </xf>
    <xf numFmtId="0" fontId="22" fillId="30" borderId="15" xfId="53" applyFont="1" applyFill="1" applyBorder="1" applyAlignment="1">
      <alignment horizontal="left" vertical="center" wrapText="1"/>
      <protection/>
    </xf>
    <xf numFmtId="0" fontId="22" fillId="29" borderId="13" xfId="53" applyFont="1" applyFill="1" applyBorder="1" applyAlignment="1">
      <alignment horizontal="left" vertical="center" shrinkToFit="1"/>
      <protection/>
    </xf>
    <xf numFmtId="0" fontId="22" fillId="29" borderId="14" xfId="53" applyFont="1" applyFill="1" applyBorder="1" applyAlignment="1">
      <alignment horizontal="left" vertical="center" shrinkToFit="1"/>
      <protection/>
    </xf>
    <xf numFmtId="0" fontId="22" fillId="29" borderId="15" xfId="53" applyFont="1" applyFill="1" applyBorder="1" applyAlignment="1">
      <alignment horizontal="left" vertical="center" shrinkToFit="1"/>
      <protection/>
    </xf>
    <xf numFmtId="0" fontId="33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BIOLOGICS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7">
      <selection activeCell="H7" sqref="H7"/>
    </sheetView>
  </sheetViews>
  <sheetFormatPr defaultColWidth="9.140625" defaultRowHeight="12.75"/>
  <cols>
    <col min="1" max="1" width="8.28125" style="6" customWidth="1"/>
    <col min="2" max="2" width="68.8515625" style="1" customWidth="1"/>
    <col min="3" max="3" width="7.7109375" style="1" customWidth="1"/>
    <col min="4" max="4" width="6.28125" style="48" customWidth="1"/>
    <col min="5" max="5" width="10.7109375" style="1" customWidth="1"/>
    <col min="6" max="6" width="12.28125" style="5" customWidth="1"/>
    <col min="7" max="7" width="6.57421875" style="43" customWidth="1"/>
    <col min="8" max="8" width="12.421875" style="4" customWidth="1"/>
    <col min="9" max="9" width="14.7109375" style="5" customWidth="1"/>
    <col min="10" max="10" width="11.8515625" style="1" customWidth="1"/>
    <col min="11" max="11" width="9.140625" style="1" customWidth="1"/>
    <col min="12" max="12" width="12.57421875" style="1" customWidth="1"/>
    <col min="13" max="13" width="11.421875" style="1" customWidth="1"/>
    <col min="14" max="16384" width="9.140625" style="1" customWidth="1"/>
  </cols>
  <sheetData>
    <row r="1" spans="1:11" ht="45.75" customHeight="1">
      <c r="A1" s="61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49"/>
    </row>
    <row r="2" spans="1:10" s="15" customFormat="1" ht="27" customHeight="1">
      <c r="A2" s="8" t="s">
        <v>7</v>
      </c>
      <c r="B2" s="9" t="s">
        <v>10</v>
      </c>
      <c r="C2" s="10" t="s">
        <v>24</v>
      </c>
      <c r="D2" s="44" t="s">
        <v>20</v>
      </c>
      <c r="E2" s="11" t="s">
        <v>21</v>
      </c>
      <c r="F2" s="12" t="s">
        <v>22</v>
      </c>
      <c r="G2" s="13" t="s">
        <v>23</v>
      </c>
      <c r="H2" s="11" t="s">
        <v>9</v>
      </c>
      <c r="I2" s="14" t="s">
        <v>17</v>
      </c>
      <c r="J2" s="14" t="s">
        <v>18</v>
      </c>
    </row>
    <row r="3" spans="1:10" s="7" customFormat="1" ht="16.5" customHeight="1">
      <c r="A3" s="55" t="s">
        <v>34</v>
      </c>
      <c r="B3" s="56"/>
      <c r="C3" s="56"/>
      <c r="D3" s="56"/>
      <c r="E3" s="56"/>
      <c r="F3" s="56"/>
      <c r="G3" s="56"/>
      <c r="H3" s="56"/>
      <c r="I3" s="56"/>
      <c r="J3" s="57"/>
    </row>
    <row r="4" spans="1:8" s="22" customFormat="1" ht="69.75" customHeight="1">
      <c r="A4" s="16" t="s">
        <v>8</v>
      </c>
      <c r="B4" s="26" t="s">
        <v>0</v>
      </c>
      <c r="C4" s="23">
        <v>90</v>
      </c>
      <c r="D4" s="46" t="s">
        <v>25</v>
      </c>
      <c r="E4" s="34">
        <f>F6+F7</f>
        <v>0</v>
      </c>
      <c r="F4" s="17">
        <f>E4*C4</f>
        <v>0</v>
      </c>
      <c r="G4" s="21"/>
      <c r="H4" s="17">
        <f aca="true" t="shared" si="0" ref="H4:H16">ROUND(F4*(G4/100)+F4,2)</f>
        <v>0</v>
      </c>
    </row>
    <row r="5" spans="1:8" s="24" customFormat="1" ht="19.5" customHeight="1">
      <c r="A5" s="58" t="s">
        <v>19</v>
      </c>
      <c r="B5" s="59"/>
      <c r="C5" s="59"/>
      <c r="D5" s="59"/>
      <c r="E5" s="60"/>
      <c r="F5" s="27"/>
      <c r="G5" s="25"/>
      <c r="H5" s="17"/>
    </row>
    <row r="6" spans="1:10" s="22" customFormat="1" ht="47.25" customHeight="1">
      <c r="A6" s="35" t="s">
        <v>15</v>
      </c>
      <c r="B6" s="18" t="s">
        <v>33</v>
      </c>
      <c r="C6" s="19">
        <v>1</v>
      </c>
      <c r="D6" s="45" t="s">
        <v>14</v>
      </c>
      <c r="E6" s="42"/>
      <c r="F6" s="20">
        <f aca="true" t="shared" si="1" ref="F6:F16">E6*C6</f>
        <v>0</v>
      </c>
      <c r="G6" s="21"/>
      <c r="H6" s="20">
        <f t="shared" si="0"/>
        <v>0</v>
      </c>
      <c r="I6" s="36"/>
      <c r="J6" s="37"/>
    </row>
    <row r="7" spans="1:10" s="22" customFormat="1" ht="107.25" customHeight="1">
      <c r="A7" s="16" t="s">
        <v>16</v>
      </c>
      <c r="B7" s="18" t="s">
        <v>29</v>
      </c>
      <c r="C7" s="19">
        <v>1</v>
      </c>
      <c r="D7" s="45" t="s">
        <v>14</v>
      </c>
      <c r="E7" s="42"/>
      <c r="F7" s="20">
        <f t="shared" si="1"/>
        <v>0</v>
      </c>
      <c r="G7" s="21"/>
      <c r="H7" s="20">
        <f t="shared" si="0"/>
        <v>0</v>
      </c>
      <c r="I7" s="36"/>
      <c r="J7" s="37"/>
    </row>
    <row r="8" spans="1:10" s="53" customFormat="1" ht="81.75" customHeight="1">
      <c r="A8" s="16" t="s">
        <v>1</v>
      </c>
      <c r="B8" s="18" t="s">
        <v>26</v>
      </c>
      <c r="C8" s="19">
        <v>4</v>
      </c>
      <c r="D8" s="45" t="s">
        <v>14</v>
      </c>
      <c r="E8" s="51"/>
      <c r="F8" s="20">
        <f t="shared" si="1"/>
        <v>0</v>
      </c>
      <c r="G8" s="52"/>
      <c r="H8" s="20">
        <f t="shared" si="0"/>
        <v>0</v>
      </c>
      <c r="I8" s="40"/>
      <c r="J8" s="41"/>
    </row>
    <row r="9" spans="1:10" s="22" customFormat="1" ht="31.5" customHeight="1">
      <c r="A9" s="16" t="s">
        <v>3</v>
      </c>
      <c r="B9" s="18" t="s">
        <v>30</v>
      </c>
      <c r="C9" s="31">
        <v>10</v>
      </c>
      <c r="D9" s="45" t="s">
        <v>14</v>
      </c>
      <c r="E9" s="42"/>
      <c r="F9" s="20">
        <f t="shared" si="1"/>
        <v>0</v>
      </c>
      <c r="G9" s="21"/>
      <c r="H9" s="20">
        <f t="shared" si="0"/>
        <v>0</v>
      </c>
      <c r="I9" s="33"/>
      <c r="J9" s="38"/>
    </row>
    <row r="10" spans="1:10" s="32" customFormat="1" ht="16.5" customHeight="1">
      <c r="A10" s="28" t="s">
        <v>28</v>
      </c>
      <c r="B10" s="29" t="s">
        <v>31</v>
      </c>
      <c r="C10" s="19">
        <v>1</v>
      </c>
      <c r="D10" s="47" t="s">
        <v>14</v>
      </c>
      <c r="E10" s="50"/>
      <c r="F10" s="20">
        <f t="shared" si="1"/>
        <v>0</v>
      </c>
      <c r="G10" s="30"/>
      <c r="H10" s="20">
        <f t="shared" si="0"/>
        <v>0</v>
      </c>
      <c r="I10" s="39"/>
      <c r="J10" s="37"/>
    </row>
    <row r="11" spans="1:10" s="22" customFormat="1" ht="15" customHeight="1">
      <c r="A11" s="16" t="s">
        <v>11</v>
      </c>
      <c r="B11" s="18" t="s">
        <v>4</v>
      </c>
      <c r="C11" s="19">
        <v>4</v>
      </c>
      <c r="D11" s="45" t="s">
        <v>14</v>
      </c>
      <c r="E11" s="42"/>
      <c r="F11" s="20">
        <f t="shared" si="1"/>
        <v>0</v>
      </c>
      <c r="G11" s="21"/>
      <c r="H11" s="20">
        <f t="shared" si="0"/>
        <v>0</v>
      </c>
      <c r="I11" s="36"/>
      <c r="J11" s="37"/>
    </row>
    <row r="12" spans="1:10" s="22" customFormat="1" ht="15.75" customHeight="1">
      <c r="A12" s="16" t="s">
        <v>13</v>
      </c>
      <c r="B12" s="18" t="s">
        <v>5</v>
      </c>
      <c r="C12" s="19">
        <v>10</v>
      </c>
      <c r="D12" s="45" t="s">
        <v>14</v>
      </c>
      <c r="E12" s="42"/>
      <c r="F12" s="20">
        <f t="shared" si="1"/>
        <v>0</v>
      </c>
      <c r="G12" s="21"/>
      <c r="H12" s="20">
        <f t="shared" si="0"/>
        <v>0</v>
      </c>
      <c r="I12" s="36"/>
      <c r="J12" s="37"/>
    </row>
    <row r="13" spans="1:10" s="22" customFormat="1" ht="16.5" customHeight="1">
      <c r="A13" s="16" t="s">
        <v>2</v>
      </c>
      <c r="B13" s="18" t="s">
        <v>6</v>
      </c>
      <c r="C13" s="19">
        <v>3</v>
      </c>
      <c r="D13" s="45" t="s">
        <v>27</v>
      </c>
      <c r="E13" s="42"/>
      <c r="F13" s="20">
        <f>E13*C13</f>
        <v>0</v>
      </c>
      <c r="G13" s="21"/>
      <c r="H13" s="20">
        <f>ROUND(F13*(G13/100)+F13,2)</f>
        <v>0</v>
      </c>
      <c r="I13" s="36"/>
      <c r="J13" s="37"/>
    </row>
    <row r="14" spans="1:8" s="3" customFormat="1" ht="18.75" customHeight="1">
      <c r="A14" s="54" t="s">
        <v>12</v>
      </c>
      <c r="B14" s="54"/>
      <c r="C14" s="54"/>
      <c r="D14" s="54"/>
      <c r="E14" s="54"/>
      <c r="F14" s="2">
        <f>SUM(F4:F13)</f>
        <v>0</v>
      </c>
      <c r="G14" s="2"/>
      <c r="H14" s="2">
        <f>SUM(H4:H13)</f>
        <v>0</v>
      </c>
    </row>
    <row r="15" spans="1:10" s="7" customFormat="1" ht="24" customHeight="1">
      <c r="A15" s="55" t="s">
        <v>35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s="22" customFormat="1" ht="65.25" customHeight="1">
      <c r="A16" s="16" t="s">
        <v>8</v>
      </c>
      <c r="B16" s="18" t="s">
        <v>32</v>
      </c>
      <c r="C16" s="19">
        <v>5</v>
      </c>
      <c r="D16" s="45" t="s">
        <v>27</v>
      </c>
      <c r="E16" s="42"/>
      <c r="F16" s="20">
        <f t="shared" si="1"/>
        <v>0</v>
      </c>
      <c r="G16" s="21"/>
      <c r="H16" s="20">
        <f t="shared" si="0"/>
        <v>0</v>
      </c>
      <c r="I16" s="36"/>
      <c r="J16" s="37"/>
    </row>
  </sheetData>
  <sheetProtection/>
  <mergeCells count="5">
    <mergeCell ref="A3:J3"/>
    <mergeCell ref="A5:E5"/>
    <mergeCell ref="A1:J1"/>
    <mergeCell ref="A15:J15"/>
    <mergeCell ref="A14:E14"/>
  </mergeCells>
  <printOptions/>
  <pageMargins left="0.32" right="0.27" top="0.54" bottom="0.67" header="0.5" footer="0.38"/>
  <pageSetup horizontalDpi="600" verticalDpi="600" orientation="landscape" paperSize="9" scale="90" r:id="rId1"/>
  <headerFooter alignWithMargins="0">
    <oddFooter>&amp;L&amp;P&amp;C&amp;"Garamond,Normalny"&amp;9załącznik nr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2023-06-29T09:43:46Z</cp:lastPrinted>
  <dcterms:created xsi:type="dcterms:W3CDTF">2014-12-05T06:10:29Z</dcterms:created>
  <dcterms:modified xsi:type="dcterms:W3CDTF">2023-06-29T09:43:49Z</dcterms:modified>
  <cp:category/>
  <cp:version/>
  <cp:contentType/>
  <cp:contentStatus/>
</cp:coreProperties>
</file>