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w\Desktop\przetargi\2021\Części zamienne\"/>
    </mc:Choice>
  </mc:AlternateContent>
  <bookViews>
    <workbookView xWindow="0" yWindow="0" windowWidth="28800" windowHeight="12300" activeTab="2"/>
  </bookViews>
  <sheets>
    <sheet name="01_man" sheetId="17" r:id="rId1"/>
    <sheet name="02__Solaris " sheetId="1" r:id="rId2"/>
    <sheet name="03__Opony_3" sheetId="13" r:id="rId3"/>
    <sheet name="04__Materiały_eksploatacyjne_4_" sheetId="14" r:id="rId4"/>
    <sheet name="05__Materiały_pomocnicze_5" sheetId="15" r:id="rId5"/>
    <sheet name="06__Regeneracja__6" sheetId="16" r:id="rId6"/>
  </sheets>
  <definedNames>
    <definedName name="_xlnm._FilterDatabase" localSheetId="1" hidden="1">'02__Solaris '!$A$4:$J$468</definedName>
    <definedName name="OLE_LINK2_1">#REF!</definedName>
    <definedName name="OLE_LINK2_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74" i="17" l="1"/>
  <c r="J774" i="17" s="1"/>
  <c r="I731" i="17"/>
  <c r="J731" i="17" s="1"/>
  <c r="I6" i="15" l="1"/>
  <c r="J6" i="15" s="1"/>
  <c r="I500" i="17" l="1"/>
  <c r="J500" i="17" s="1"/>
  <c r="I300" i="17"/>
  <c r="J300" i="17" s="1"/>
  <c r="I754" i="17" l="1"/>
  <c r="J754" i="17" s="1"/>
  <c r="I167" i="14"/>
  <c r="J167" i="14" s="1"/>
  <c r="I166" i="14"/>
  <c r="J166" i="14" s="1"/>
  <c r="I125" i="17"/>
  <c r="J125" i="17" s="1"/>
  <c r="I168" i="14"/>
  <c r="J168" i="14" s="1"/>
  <c r="I439" i="17"/>
  <c r="J439" i="17" s="1"/>
  <c r="I205" i="17" l="1"/>
  <c r="J205" i="17" s="1"/>
  <c r="I153" i="17"/>
  <c r="J153" i="17" s="1"/>
  <c r="I126" i="17"/>
  <c r="J126" i="17" s="1"/>
  <c r="I127" i="17"/>
  <c r="J127" i="17" s="1"/>
  <c r="I128" i="17"/>
  <c r="J128" i="17" s="1"/>
  <c r="I474" i="17"/>
  <c r="J474" i="17" s="1"/>
  <c r="I475" i="17"/>
  <c r="J475" i="17" s="1"/>
  <c r="I129" i="17"/>
  <c r="J129" i="17" s="1"/>
  <c r="I113" i="14" l="1"/>
  <c r="J113" i="14" s="1"/>
  <c r="I573" i="17"/>
  <c r="J573" i="17" s="1"/>
  <c r="I682" i="17"/>
  <c r="J682" i="17" s="1"/>
  <c r="I681" i="17"/>
  <c r="J681" i="17" s="1"/>
  <c r="I263" i="14"/>
  <c r="J263" i="14" s="1"/>
  <c r="I50" i="16" l="1"/>
  <c r="J50" i="16" s="1"/>
  <c r="I352" i="17"/>
  <c r="J352" i="17" s="1"/>
  <c r="I228" i="17"/>
  <c r="J228" i="17" s="1"/>
  <c r="I79" i="17"/>
  <c r="I578" i="17"/>
  <c r="J578" i="17" s="1"/>
  <c r="I328" i="17"/>
  <c r="J328" i="17" s="1"/>
  <c r="I412" i="17"/>
  <c r="J412" i="17" s="1"/>
  <c r="I82" i="16" l="1"/>
  <c r="I80" i="16"/>
  <c r="I78" i="16"/>
  <c r="I58" i="16"/>
  <c r="I23" i="16"/>
  <c r="I15" i="16"/>
  <c r="I9" i="16"/>
  <c r="I7" i="16"/>
  <c r="I798" i="17"/>
  <c r="J798" i="17" s="1"/>
  <c r="I797" i="17"/>
  <c r="J797" i="17" s="1"/>
  <c r="I796" i="17"/>
  <c r="J796" i="17" s="1"/>
  <c r="I795" i="17"/>
  <c r="J795" i="17" s="1"/>
  <c r="I794" i="17"/>
  <c r="J794" i="17" s="1"/>
  <c r="I793" i="17"/>
  <c r="J793" i="17" s="1"/>
  <c r="I792" i="17"/>
  <c r="J792" i="17" s="1"/>
  <c r="I791" i="17"/>
  <c r="J791" i="17" s="1"/>
  <c r="I790" i="17"/>
  <c r="J790" i="17" s="1"/>
  <c r="I789" i="17"/>
  <c r="J789" i="17" s="1"/>
  <c r="I788" i="17"/>
  <c r="J788" i="17" s="1"/>
  <c r="I787" i="17"/>
  <c r="J787" i="17" s="1"/>
  <c r="I786" i="17"/>
  <c r="J786" i="17" s="1"/>
  <c r="I785" i="17"/>
  <c r="J785" i="17" s="1"/>
  <c r="I784" i="17"/>
  <c r="J784" i="17" s="1"/>
  <c r="I783" i="17"/>
  <c r="J783" i="17" s="1"/>
  <c r="I782" i="17"/>
  <c r="J782" i="17" s="1"/>
  <c r="I781" i="17"/>
  <c r="J781" i="17" s="1"/>
  <c r="I780" i="17"/>
  <c r="J780" i="17" s="1"/>
  <c r="I779" i="17"/>
  <c r="J779" i="17" s="1"/>
  <c r="I778" i="17"/>
  <c r="J778" i="17" s="1"/>
  <c r="I777" i="17"/>
  <c r="J777" i="17" s="1"/>
  <c r="I776" i="17"/>
  <c r="J776" i="17" s="1"/>
  <c r="I775" i="17"/>
  <c r="J775" i="17" s="1"/>
  <c r="I773" i="17"/>
  <c r="J773" i="17" s="1"/>
  <c r="I772" i="17"/>
  <c r="J772" i="17" s="1"/>
  <c r="I771" i="17"/>
  <c r="J771" i="17" s="1"/>
  <c r="I770" i="17"/>
  <c r="J770" i="17" s="1"/>
  <c r="I769" i="17"/>
  <c r="J769" i="17" s="1"/>
  <c r="I768" i="17"/>
  <c r="J768" i="17" s="1"/>
  <c r="I767" i="17"/>
  <c r="J767" i="17" s="1"/>
  <c r="I766" i="17"/>
  <c r="J766" i="17" s="1"/>
  <c r="I765" i="17"/>
  <c r="J765" i="17" s="1"/>
  <c r="I764" i="17"/>
  <c r="J764" i="17" s="1"/>
  <c r="I763" i="17"/>
  <c r="J763" i="17" s="1"/>
  <c r="I762" i="17"/>
  <c r="J762" i="17" s="1"/>
  <c r="I761" i="17"/>
  <c r="J761" i="17" s="1"/>
  <c r="I760" i="17"/>
  <c r="J760" i="17" s="1"/>
  <c r="I759" i="17"/>
  <c r="J759" i="17" s="1"/>
  <c r="I758" i="17"/>
  <c r="J758" i="17" s="1"/>
  <c r="I757" i="17"/>
  <c r="J757" i="17" s="1"/>
  <c r="I756" i="17"/>
  <c r="J756" i="17" s="1"/>
  <c r="I755" i="17"/>
  <c r="J755" i="17" s="1"/>
  <c r="I753" i="17"/>
  <c r="J753" i="17" s="1"/>
  <c r="I752" i="17"/>
  <c r="J752" i="17" s="1"/>
  <c r="I751" i="17"/>
  <c r="J751" i="17" s="1"/>
  <c r="I750" i="17"/>
  <c r="J750" i="17" s="1"/>
  <c r="I749" i="17"/>
  <c r="J749" i="17" s="1"/>
  <c r="I748" i="17"/>
  <c r="J748" i="17" s="1"/>
  <c r="I747" i="17"/>
  <c r="J747" i="17" s="1"/>
  <c r="I746" i="17"/>
  <c r="J746" i="17" s="1"/>
  <c r="I745" i="17"/>
  <c r="J745" i="17" s="1"/>
  <c r="I744" i="17"/>
  <c r="J744" i="17" s="1"/>
  <c r="I743" i="17"/>
  <c r="J743" i="17" s="1"/>
  <c r="I742" i="17"/>
  <c r="J742" i="17" s="1"/>
  <c r="I741" i="17"/>
  <c r="J741" i="17" s="1"/>
  <c r="I740" i="17"/>
  <c r="J740" i="17" s="1"/>
  <c r="I739" i="17"/>
  <c r="J739" i="17" s="1"/>
  <c r="I738" i="17"/>
  <c r="J738" i="17" s="1"/>
  <c r="I737" i="17"/>
  <c r="J737" i="17" s="1"/>
  <c r="I736" i="17"/>
  <c r="J736" i="17" s="1"/>
  <c r="I735" i="17"/>
  <c r="J735" i="17" s="1"/>
  <c r="I734" i="17"/>
  <c r="J734" i="17" s="1"/>
  <c r="I733" i="17"/>
  <c r="J733" i="17" s="1"/>
  <c r="I732" i="17"/>
  <c r="J732" i="17" s="1"/>
  <c r="I730" i="17"/>
  <c r="J730" i="17" s="1"/>
  <c r="I729" i="17"/>
  <c r="J729" i="17" s="1"/>
  <c r="I728" i="17"/>
  <c r="J728" i="17" s="1"/>
  <c r="I727" i="17"/>
  <c r="J727" i="17" s="1"/>
  <c r="I726" i="17"/>
  <c r="J726" i="17" s="1"/>
  <c r="I725" i="17"/>
  <c r="J725" i="17" s="1"/>
  <c r="I724" i="17"/>
  <c r="J724" i="17" s="1"/>
  <c r="I723" i="17"/>
  <c r="J723" i="17" s="1"/>
  <c r="I722" i="17"/>
  <c r="J722" i="17" s="1"/>
  <c r="I721" i="17"/>
  <c r="J721" i="17" s="1"/>
  <c r="I720" i="17"/>
  <c r="J720" i="17" s="1"/>
  <c r="I719" i="17"/>
  <c r="J719" i="17" s="1"/>
  <c r="I718" i="17"/>
  <c r="J718" i="17" s="1"/>
  <c r="I717" i="17"/>
  <c r="J717" i="17" s="1"/>
  <c r="I716" i="17"/>
  <c r="J716" i="17" s="1"/>
  <c r="I715" i="17"/>
  <c r="J715" i="17" s="1"/>
  <c r="I714" i="17"/>
  <c r="J714" i="17" s="1"/>
  <c r="I713" i="17"/>
  <c r="J713" i="17" s="1"/>
  <c r="I712" i="17"/>
  <c r="J712" i="17" s="1"/>
  <c r="I711" i="17"/>
  <c r="J711" i="17" s="1"/>
  <c r="I710" i="17"/>
  <c r="J710" i="17" s="1"/>
  <c r="I709" i="17"/>
  <c r="J709" i="17" s="1"/>
  <c r="I708" i="17"/>
  <c r="J708" i="17" s="1"/>
  <c r="I707" i="17"/>
  <c r="J707" i="17" s="1"/>
  <c r="I706" i="17"/>
  <c r="J706" i="17" s="1"/>
  <c r="I705" i="17"/>
  <c r="J705" i="17" s="1"/>
  <c r="I704" i="17"/>
  <c r="J704" i="17" s="1"/>
  <c r="I703" i="17"/>
  <c r="J703" i="17" s="1"/>
  <c r="I702" i="17"/>
  <c r="J702" i="17" s="1"/>
  <c r="I701" i="17"/>
  <c r="J701" i="17" s="1"/>
  <c r="I700" i="17"/>
  <c r="J700" i="17" s="1"/>
  <c r="I699" i="17"/>
  <c r="J699" i="17" s="1"/>
  <c r="I698" i="17"/>
  <c r="J698" i="17" s="1"/>
  <c r="I697" i="17"/>
  <c r="J697" i="17" s="1"/>
  <c r="I696" i="17"/>
  <c r="J696" i="17" s="1"/>
  <c r="I695" i="17"/>
  <c r="J695" i="17" s="1"/>
  <c r="I694" i="17"/>
  <c r="J694" i="17" s="1"/>
  <c r="I693" i="17"/>
  <c r="J693" i="17" s="1"/>
  <c r="I692" i="17"/>
  <c r="J692" i="17" s="1"/>
  <c r="I691" i="17"/>
  <c r="J691" i="17" s="1"/>
  <c r="I690" i="17"/>
  <c r="J690" i="17" s="1"/>
  <c r="I689" i="17"/>
  <c r="J689" i="17" s="1"/>
  <c r="I688" i="17"/>
  <c r="J688" i="17" s="1"/>
  <c r="I687" i="17"/>
  <c r="J687" i="17" s="1"/>
  <c r="I686" i="17"/>
  <c r="J686" i="17" s="1"/>
  <c r="I685" i="17"/>
  <c r="J685" i="17" s="1"/>
  <c r="I684" i="17"/>
  <c r="J684" i="17" s="1"/>
  <c r="I683" i="17"/>
  <c r="J683" i="17" s="1"/>
  <c r="I680" i="17"/>
  <c r="J680" i="17" s="1"/>
  <c r="I679" i="17"/>
  <c r="J679" i="17" s="1"/>
  <c r="I678" i="17"/>
  <c r="J678" i="17" s="1"/>
  <c r="I677" i="17"/>
  <c r="J677" i="17" s="1"/>
  <c r="I676" i="17"/>
  <c r="J676" i="17" s="1"/>
  <c r="I675" i="17"/>
  <c r="J675" i="17" s="1"/>
  <c r="I674" i="17"/>
  <c r="J674" i="17" s="1"/>
  <c r="I673" i="17"/>
  <c r="J673" i="17" s="1"/>
  <c r="I672" i="17"/>
  <c r="J672" i="17" s="1"/>
  <c r="I671" i="17"/>
  <c r="J671" i="17" s="1"/>
  <c r="I670" i="17"/>
  <c r="J670" i="17" s="1"/>
  <c r="I669" i="17"/>
  <c r="J669" i="17" s="1"/>
  <c r="I668" i="17"/>
  <c r="J668" i="17" s="1"/>
  <c r="I667" i="17"/>
  <c r="J667" i="17" s="1"/>
  <c r="I666" i="17"/>
  <c r="J666" i="17" s="1"/>
  <c r="I665" i="17"/>
  <c r="J665" i="17" s="1"/>
  <c r="I664" i="17"/>
  <c r="J664" i="17" s="1"/>
  <c r="I663" i="17"/>
  <c r="J663" i="17" s="1"/>
  <c r="I662" i="17"/>
  <c r="J662" i="17" s="1"/>
  <c r="I661" i="17"/>
  <c r="J661" i="17" s="1"/>
  <c r="I660" i="17"/>
  <c r="J660" i="17" s="1"/>
  <c r="I659" i="17"/>
  <c r="J659" i="17" s="1"/>
  <c r="I658" i="17"/>
  <c r="J658" i="17" s="1"/>
  <c r="I657" i="17"/>
  <c r="J657" i="17" s="1"/>
  <c r="I656" i="17"/>
  <c r="J656" i="17" s="1"/>
  <c r="I655" i="17"/>
  <c r="J655" i="17" s="1"/>
  <c r="I654" i="17"/>
  <c r="J654" i="17" s="1"/>
  <c r="I653" i="17"/>
  <c r="J653" i="17" s="1"/>
  <c r="I652" i="17"/>
  <c r="J652" i="17" s="1"/>
  <c r="I651" i="17"/>
  <c r="J651" i="17" s="1"/>
  <c r="I650" i="17"/>
  <c r="J650" i="17" s="1"/>
  <c r="I649" i="17"/>
  <c r="J649" i="17" s="1"/>
  <c r="I648" i="17"/>
  <c r="J648" i="17" s="1"/>
  <c r="I647" i="17"/>
  <c r="J647" i="17" s="1"/>
  <c r="I646" i="17"/>
  <c r="J646" i="17" s="1"/>
  <c r="I645" i="17"/>
  <c r="J645" i="17" s="1"/>
  <c r="I644" i="17"/>
  <c r="J644" i="17" s="1"/>
  <c r="I643" i="17"/>
  <c r="J643" i="17" s="1"/>
  <c r="I642" i="17"/>
  <c r="J642" i="17" s="1"/>
  <c r="I641" i="17"/>
  <c r="J641" i="17" s="1"/>
  <c r="I640" i="17"/>
  <c r="J640" i="17" s="1"/>
  <c r="I639" i="17"/>
  <c r="J639" i="17" s="1"/>
  <c r="I638" i="17"/>
  <c r="J638" i="17" s="1"/>
  <c r="I637" i="17"/>
  <c r="J637" i="17" s="1"/>
  <c r="I636" i="17"/>
  <c r="J636" i="17" s="1"/>
  <c r="I635" i="17"/>
  <c r="J635" i="17" s="1"/>
  <c r="I634" i="17"/>
  <c r="J634" i="17" s="1"/>
  <c r="I633" i="17"/>
  <c r="J633" i="17" s="1"/>
  <c r="I632" i="17"/>
  <c r="J632" i="17" s="1"/>
  <c r="I631" i="17"/>
  <c r="J631" i="17" s="1"/>
  <c r="I630" i="17"/>
  <c r="J630" i="17" s="1"/>
  <c r="I629" i="17"/>
  <c r="J629" i="17" s="1"/>
  <c r="I628" i="17"/>
  <c r="J628" i="17" s="1"/>
  <c r="I627" i="17"/>
  <c r="J627" i="17" s="1"/>
  <c r="I626" i="17"/>
  <c r="J626" i="17" s="1"/>
  <c r="I625" i="17"/>
  <c r="J625" i="17" s="1"/>
  <c r="I624" i="17"/>
  <c r="J624" i="17" s="1"/>
  <c r="I623" i="17"/>
  <c r="J623" i="17" s="1"/>
  <c r="I622" i="17"/>
  <c r="J622" i="17" s="1"/>
  <c r="I621" i="17"/>
  <c r="J621" i="17" s="1"/>
  <c r="I620" i="17"/>
  <c r="J620" i="17" s="1"/>
  <c r="I619" i="17"/>
  <c r="J619" i="17" s="1"/>
  <c r="I618" i="17"/>
  <c r="J618" i="17" s="1"/>
  <c r="I617" i="17"/>
  <c r="J617" i="17" s="1"/>
  <c r="I616" i="17"/>
  <c r="J616" i="17" s="1"/>
  <c r="I615" i="17"/>
  <c r="J615" i="17" s="1"/>
  <c r="I614" i="17"/>
  <c r="J614" i="17" s="1"/>
  <c r="I613" i="17"/>
  <c r="J613" i="17" s="1"/>
  <c r="I612" i="17"/>
  <c r="J612" i="17" s="1"/>
  <c r="I611" i="17"/>
  <c r="J611" i="17" s="1"/>
  <c r="I610" i="17"/>
  <c r="J610" i="17" s="1"/>
  <c r="I609" i="17"/>
  <c r="J609" i="17" s="1"/>
  <c r="I608" i="17"/>
  <c r="J608" i="17" s="1"/>
  <c r="I607" i="17"/>
  <c r="J607" i="17" s="1"/>
  <c r="I606" i="17"/>
  <c r="J606" i="17" s="1"/>
  <c r="I605" i="17"/>
  <c r="J605" i="17" s="1"/>
  <c r="I604" i="17"/>
  <c r="J604" i="17" s="1"/>
  <c r="I603" i="17"/>
  <c r="J603" i="17" s="1"/>
  <c r="I602" i="17"/>
  <c r="J602" i="17" s="1"/>
  <c r="I601" i="17"/>
  <c r="J601" i="17" s="1"/>
  <c r="I600" i="17"/>
  <c r="J600" i="17" s="1"/>
  <c r="I599" i="17"/>
  <c r="J599" i="17" s="1"/>
  <c r="I598" i="17"/>
  <c r="J598" i="17" s="1"/>
  <c r="I597" i="17"/>
  <c r="J597" i="17" s="1"/>
  <c r="I596" i="17"/>
  <c r="J596" i="17" s="1"/>
  <c r="I595" i="17"/>
  <c r="J595" i="17" s="1"/>
  <c r="I594" i="17"/>
  <c r="J594" i="17" s="1"/>
  <c r="I593" i="17"/>
  <c r="J593" i="17" s="1"/>
  <c r="I592" i="17"/>
  <c r="J592" i="17" s="1"/>
  <c r="I591" i="17"/>
  <c r="J591" i="17" s="1"/>
  <c r="I590" i="17"/>
  <c r="J590" i="17" s="1"/>
  <c r="I589" i="17"/>
  <c r="J589" i="17" s="1"/>
  <c r="I588" i="17"/>
  <c r="J588" i="17" s="1"/>
  <c r="I587" i="17"/>
  <c r="J587" i="17" s="1"/>
  <c r="I586" i="17"/>
  <c r="J586" i="17" s="1"/>
  <c r="I585" i="17"/>
  <c r="J585" i="17" s="1"/>
  <c r="I584" i="17"/>
  <c r="J584" i="17" s="1"/>
  <c r="I583" i="17"/>
  <c r="J583" i="17" s="1"/>
  <c r="I582" i="17"/>
  <c r="J582" i="17" s="1"/>
  <c r="I581" i="17"/>
  <c r="J581" i="17" s="1"/>
  <c r="I580" i="17"/>
  <c r="J580" i="17" s="1"/>
  <c r="I579" i="17"/>
  <c r="J579" i="17" s="1"/>
  <c r="I577" i="17"/>
  <c r="J577" i="17" s="1"/>
  <c r="I576" i="17"/>
  <c r="J576" i="17" s="1"/>
  <c r="I575" i="17"/>
  <c r="J575" i="17" s="1"/>
  <c r="I574" i="17"/>
  <c r="J574" i="17" s="1"/>
  <c r="I572" i="17"/>
  <c r="J572" i="17" s="1"/>
  <c r="I571" i="17"/>
  <c r="J571" i="17" s="1"/>
  <c r="I570" i="17"/>
  <c r="J570" i="17" s="1"/>
  <c r="I569" i="17"/>
  <c r="J569" i="17" s="1"/>
  <c r="I568" i="17"/>
  <c r="J568" i="17" s="1"/>
  <c r="I567" i="17"/>
  <c r="J567" i="17" s="1"/>
  <c r="I566" i="17"/>
  <c r="J566" i="17" s="1"/>
  <c r="I565" i="17"/>
  <c r="J565" i="17" s="1"/>
  <c r="I564" i="17"/>
  <c r="J564" i="17" s="1"/>
  <c r="I563" i="17"/>
  <c r="J563" i="17" s="1"/>
  <c r="I562" i="17"/>
  <c r="J562" i="17" s="1"/>
  <c r="I561" i="17"/>
  <c r="J561" i="17" s="1"/>
  <c r="I560" i="17"/>
  <c r="J560" i="17" s="1"/>
  <c r="I559" i="17"/>
  <c r="J559" i="17" s="1"/>
  <c r="I558" i="17"/>
  <c r="J558" i="17" s="1"/>
  <c r="I557" i="17"/>
  <c r="J557" i="17" s="1"/>
  <c r="I556" i="17"/>
  <c r="J556" i="17" s="1"/>
  <c r="I555" i="17"/>
  <c r="J555" i="17" s="1"/>
  <c r="I554" i="17"/>
  <c r="J554" i="17" s="1"/>
  <c r="I553" i="17"/>
  <c r="J553" i="17" s="1"/>
  <c r="I552" i="17"/>
  <c r="J552" i="17" s="1"/>
  <c r="I551" i="17"/>
  <c r="J551" i="17" s="1"/>
  <c r="I550" i="17"/>
  <c r="J550" i="17" s="1"/>
  <c r="I549" i="17"/>
  <c r="J549" i="17" s="1"/>
  <c r="I548" i="17"/>
  <c r="J548" i="17" s="1"/>
  <c r="I547" i="17"/>
  <c r="J547" i="17" s="1"/>
  <c r="I546" i="17"/>
  <c r="J546" i="17" s="1"/>
  <c r="I545" i="17"/>
  <c r="J545" i="17" s="1"/>
  <c r="I544" i="17"/>
  <c r="J544" i="17" s="1"/>
  <c r="I543" i="17"/>
  <c r="J543" i="17" s="1"/>
  <c r="I542" i="17"/>
  <c r="J542" i="17" s="1"/>
  <c r="I541" i="17"/>
  <c r="J541" i="17" s="1"/>
  <c r="I540" i="17"/>
  <c r="J540" i="17" s="1"/>
  <c r="I539" i="17"/>
  <c r="J539" i="17" s="1"/>
  <c r="I538" i="17"/>
  <c r="J538" i="17" s="1"/>
  <c r="I537" i="17"/>
  <c r="J537" i="17" s="1"/>
  <c r="I536" i="17"/>
  <c r="J536" i="17" s="1"/>
  <c r="I535" i="17"/>
  <c r="J535" i="17" s="1"/>
  <c r="I534" i="17"/>
  <c r="J534" i="17" s="1"/>
  <c r="I533" i="17"/>
  <c r="J533" i="17" s="1"/>
  <c r="I532" i="17"/>
  <c r="J532" i="17" s="1"/>
  <c r="I531" i="17"/>
  <c r="J531" i="17" s="1"/>
  <c r="I530" i="17"/>
  <c r="J530" i="17" s="1"/>
  <c r="I529" i="17"/>
  <c r="J529" i="17" s="1"/>
  <c r="I528" i="17"/>
  <c r="J528" i="17" s="1"/>
  <c r="I527" i="17"/>
  <c r="J527" i="17" s="1"/>
  <c r="I526" i="17"/>
  <c r="J526" i="17" s="1"/>
  <c r="I525" i="17"/>
  <c r="J525" i="17" s="1"/>
  <c r="I524" i="17"/>
  <c r="J524" i="17" s="1"/>
  <c r="I523" i="17"/>
  <c r="J523" i="17" s="1"/>
  <c r="I522" i="17"/>
  <c r="J522" i="17" s="1"/>
  <c r="I521" i="17"/>
  <c r="J521" i="17" s="1"/>
  <c r="I520" i="17"/>
  <c r="J520" i="17" s="1"/>
  <c r="I519" i="17"/>
  <c r="J519" i="17" s="1"/>
  <c r="I518" i="17"/>
  <c r="J518" i="17" s="1"/>
  <c r="I517" i="17"/>
  <c r="J517" i="17" s="1"/>
  <c r="I516" i="17"/>
  <c r="J516" i="17" s="1"/>
  <c r="I515" i="17"/>
  <c r="J515" i="17" s="1"/>
  <c r="I514" i="17"/>
  <c r="J514" i="17" s="1"/>
  <c r="I513" i="17"/>
  <c r="J513" i="17" s="1"/>
  <c r="I512" i="17"/>
  <c r="J512" i="17" s="1"/>
  <c r="I511" i="17"/>
  <c r="J511" i="17" s="1"/>
  <c r="I510" i="17"/>
  <c r="J510" i="17" s="1"/>
  <c r="I509" i="17"/>
  <c r="J509" i="17" s="1"/>
  <c r="I508" i="17"/>
  <c r="J508" i="17" s="1"/>
  <c r="I507" i="17"/>
  <c r="J507" i="17" s="1"/>
  <c r="I506" i="17"/>
  <c r="J506" i="17" s="1"/>
  <c r="I505" i="17"/>
  <c r="J505" i="17" s="1"/>
  <c r="I504" i="17"/>
  <c r="J504" i="17" s="1"/>
  <c r="I503" i="17"/>
  <c r="J503" i="17" s="1"/>
  <c r="I502" i="17"/>
  <c r="J502" i="17" s="1"/>
  <c r="I501" i="17"/>
  <c r="J501" i="17" s="1"/>
  <c r="I499" i="17"/>
  <c r="J499" i="17" s="1"/>
  <c r="I498" i="17"/>
  <c r="J498" i="17" s="1"/>
  <c r="I497" i="17"/>
  <c r="J497" i="17" s="1"/>
  <c r="I496" i="17"/>
  <c r="J496" i="17" s="1"/>
  <c r="I495" i="17"/>
  <c r="J495" i="17" s="1"/>
  <c r="I494" i="17"/>
  <c r="I493" i="17"/>
  <c r="J493" i="17" s="1"/>
  <c r="I492" i="17"/>
  <c r="J492" i="17" s="1"/>
  <c r="I491" i="17"/>
  <c r="J491" i="17" s="1"/>
  <c r="I490" i="17"/>
  <c r="J490" i="17" s="1"/>
  <c r="I489" i="17"/>
  <c r="J489" i="17" s="1"/>
  <c r="I488" i="17"/>
  <c r="J488" i="17" s="1"/>
  <c r="I487" i="17"/>
  <c r="J487" i="17" s="1"/>
  <c r="I486" i="17"/>
  <c r="J486" i="17" s="1"/>
  <c r="I485" i="17"/>
  <c r="J485" i="17" s="1"/>
  <c r="I484" i="17"/>
  <c r="J484" i="17" s="1"/>
  <c r="I483" i="17"/>
  <c r="J483" i="17" s="1"/>
  <c r="I482" i="17"/>
  <c r="J482" i="17" s="1"/>
  <c r="I481" i="17"/>
  <c r="J481" i="17" s="1"/>
  <c r="I480" i="17"/>
  <c r="J480" i="17" s="1"/>
  <c r="I479" i="17"/>
  <c r="J479" i="17" s="1"/>
  <c r="I478" i="17"/>
  <c r="J478" i="17" s="1"/>
  <c r="I477" i="17"/>
  <c r="J477" i="17" s="1"/>
  <c r="I476" i="17"/>
  <c r="J476" i="17" s="1"/>
  <c r="I473" i="17"/>
  <c r="J473" i="17" s="1"/>
  <c r="I472" i="17"/>
  <c r="J472" i="17" s="1"/>
  <c r="I471" i="17"/>
  <c r="J471" i="17" s="1"/>
  <c r="I470" i="17"/>
  <c r="J470" i="17" s="1"/>
  <c r="I469" i="17"/>
  <c r="J469" i="17" s="1"/>
  <c r="I468" i="17"/>
  <c r="J468" i="17" s="1"/>
  <c r="I467" i="17"/>
  <c r="J467" i="17" s="1"/>
  <c r="I466" i="17"/>
  <c r="J466" i="17" s="1"/>
  <c r="I465" i="17"/>
  <c r="J465" i="17" s="1"/>
  <c r="I464" i="17"/>
  <c r="J464" i="17" s="1"/>
  <c r="I463" i="17"/>
  <c r="J463" i="17" s="1"/>
  <c r="I462" i="17"/>
  <c r="J462" i="17" s="1"/>
  <c r="I461" i="17"/>
  <c r="J461" i="17" s="1"/>
  <c r="I460" i="17"/>
  <c r="J460" i="17" s="1"/>
  <c r="I459" i="17"/>
  <c r="J459" i="17" s="1"/>
  <c r="I458" i="17"/>
  <c r="J458" i="17" s="1"/>
  <c r="I457" i="17"/>
  <c r="J457" i="17" s="1"/>
  <c r="I456" i="17"/>
  <c r="J456" i="17" s="1"/>
  <c r="I455" i="17"/>
  <c r="J455" i="17" s="1"/>
  <c r="I454" i="17"/>
  <c r="J454" i="17" s="1"/>
  <c r="I453" i="17"/>
  <c r="J453" i="17" s="1"/>
  <c r="I452" i="17"/>
  <c r="J452" i="17" s="1"/>
  <c r="I451" i="17"/>
  <c r="J451" i="17" s="1"/>
  <c r="I450" i="17"/>
  <c r="J450" i="17" s="1"/>
  <c r="I449" i="17"/>
  <c r="J449" i="17" s="1"/>
  <c r="I448" i="17"/>
  <c r="J448" i="17" s="1"/>
  <c r="I447" i="17"/>
  <c r="J447" i="17" s="1"/>
  <c r="I446" i="17"/>
  <c r="J446" i="17" s="1"/>
  <c r="I445" i="17"/>
  <c r="J445" i="17" s="1"/>
  <c r="I444" i="17"/>
  <c r="J444" i="17" s="1"/>
  <c r="I443" i="17"/>
  <c r="J443" i="17" s="1"/>
  <c r="I442" i="17"/>
  <c r="J442" i="17" s="1"/>
  <c r="I441" i="17"/>
  <c r="J441" i="17" s="1"/>
  <c r="I440" i="17"/>
  <c r="J440" i="17" s="1"/>
  <c r="I438" i="17"/>
  <c r="J438" i="17" s="1"/>
  <c r="I437" i="17"/>
  <c r="J437" i="17" s="1"/>
  <c r="I436" i="17"/>
  <c r="J436" i="17" s="1"/>
  <c r="I435" i="17"/>
  <c r="J435" i="17" s="1"/>
  <c r="I434" i="17"/>
  <c r="J434" i="17" s="1"/>
  <c r="I433" i="17"/>
  <c r="J433" i="17" s="1"/>
  <c r="I432" i="17"/>
  <c r="J432" i="17" s="1"/>
  <c r="I431" i="17"/>
  <c r="J431" i="17" s="1"/>
  <c r="I430" i="17"/>
  <c r="J430" i="17" s="1"/>
  <c r="I429" i="17"/>
  <c r="J429" i="17" s="1"/>
  <c r="I428" i="17"/>
  <c r="J428" i="17" s="1"/>
  <c r="I427" i="17"/>
  <c r="J427" i="17" s="1"/>
  <c r="I426" i="17"/>
  <c r="J426" i="17" s="1"/>
  <c r="I425" i="17"/>
  <c r="J425" i="17" s="1"/>
  <c r="I424" i="17"/>
  <c r="J424" i="17" s="1"/>
  <c r="I423" i="17"/>
  <c r="J423" i="17" s="1"/>
  <c r="I422" i="17"/>
  <c r="J422" i="17" s="1"/>
  <c r="I421" i="17"/>
  <c r="J421" i="17" s="1"/>
  <c r="I420" i="17"/>
  <c r="J420" i="17" s="1"/>
  <c r="I419" i="17"/>
  <c r="J419" i="17" s="1"/>
  <c r="I418" i="17"/>
  <c r="J418" i="17" s="1"/>
  <c r="I417" i="17"/>
  <c r="J417" i="17" s="1"/>
  <c r="I416" i="17"/>
  <c r="J416" i="17" s="1"/>
  <c r="I415" i="17"/>
  <c r="J415" i="17" s="1"/>
  <c r="I414" i="17"/>
  <c r="J414" i="17" s="1"/>
  <c r="I413" i="17"/>
  <c r="J413" i="17" s="1"/>
  <c r="I411" i="17"/>
  <c r="J411" i="17" s="1"/>
  <c r="I410" i="17"/>
  <c r="J410" i="17" s="1"/>
  <c r="I409" i="17"/>
  <c r="J409" i="17" s="1"/>
  <c r="I408" i="17"/>
  <c r="J408" i="17" s="1"/>
  <c r="I407" i="17"/>
  <c r="J407" i="17" s="1"/>
  <c r="I406" i="17"/>
  <c r="J406" i="17" s="1"/>
  <c r="I405" i="17"/>
  <c r="J405" i="17" s="1"/>
  <c r="I404" i="17"/>
  <c r="J404" i="17" s="1"/>
  <c r="I403" i="17"/>
  <c r="J403" i="17" s="1"/>
  <c r="I402" i="17"/>
  <c r="J402" i="17" s="1"/>
  <c r="I401" i="17"/>
  <c r="J401" i="17" s="1"/>
  <c r="I400" i="17"/>
  <c r="J400" i="17" s="1"/>
  <c r="I399" i="17"/>
  <c r="J399" i="17" s="1"/>
  <c r="I398" i="17"/>
  <c r="J398" i="17" s="1"/>
  <c r="I397" i="17"/>
  <c r="J397" i="17" s="1"/>
  <c r="I396" i="17"/>
  <c r="J396" i="17" s="1"/>
  <c r="I395" i="17"/>
  <c r="J395" i="17" s="1"/>
  <c r="I394" i="17"/>
  <c r="J394" i="17" s="1"/>
  <c r="I393" i="17"/>
  <c r="J393" i="17" s="1"/>
  <c r="I392" i="17"/>
  <c r="J392" i="17" s="1"/>
  <c r="I391" i="17"/>
  <c r="J391" i="17" s="1"/>
  <c r="I390" i="17"/>
  <c r="J390" i="17" s="1"/>
  <c r="I389" i="17"/>
  <c r="J389" i="17" s="1"/>
  <c r="I388" i="17"/>
  <c r="J388" i="17" s="1"/>
  <c r="I387" i="17"/>
  <c r="J387" i="17" s="1"/>
  <c r="I386" i="17"/>
  <c r="J386" i="17" s="1"/>
  <c r="I385" i="17"/>
  <c r="J385" i="17" s="1"/>
  <c r="I384" i="17"/>
  <c r="J384" i="17" s="1"/>
  <c r="I383" i="17"/>
  <c r="J383" i="17" s="1"/>
  <c r="I382" i="17"/>
  <c r="J382" i="17" s="1"/>
  <c r="I381" i="17"/>
  <c r="J381" i="17" s="1"/>
  <c r="I380" i="17"/>
  <c r="J380" i="17" s="1"/>
  <c r="I379" i="17"/>
  <c r="J379" i="17" s="1"/>
  <c r="I378" i="17"/>
  <c r="J378" i="17" s="1"/>
  <c r="I377" i="17"/>
  <c r="J377" i="17" s="1"/>
  <c r="I376" i="17"/>
  <c r="J376" i="17" s="1"/>
  <c r="I375" i="17"/>
  <c r="J375" i="17" s="1"/>
  <c r="I374" i="17"/>
  <c r="J374" i="17" s="1"/>
  <c r="I373" i="17"/>
  <c r="J373" i="17" s="1"/>
  <c r="I372" i="17"/>
  <c r="J372" i="17" s="1"/>
  <c r="I371" i="17"/>
  <c r="J371" i="17" s="1"/>
  <c r="I370" i="17"/>
  <c r="J370" i="17" s="1"/>
  <c r="I369" i="17"/>
  <c r="J369" i="17" s="1"/>
  <c r="I368" i="17"/>
  <c r="J368" i="17" s="1"/>
  <c r="I367" i="17"/>
  <c r="J367" i="17" s="1"/>
  <c r="I366" i="17"/>
  <c r="J366" i="17" s="1"/>
  <c r="I365" i="17"/>
  <c r="J365" i="17" s="1"/>
  <c r="I364" i="17"/>
  <c r="J364" i="17" s="1"/>
  <c r="I363" i="17"/>
  <c r="J363" i="17" s="1"/>
  <c r="I362" i="17"/>
  <c r="J362" i="17" s="1"/>
  <c r="I361" i="17"/>
  <c r="J361" i="17" s="1"/>
  <c r="I360" i="17"/>
  <c r="J360" i="17" s="1"/>
  <c r="I359" i="17"/>
  <c r="J359" i="17" s="1"/>
  <c r="I358" i="17"/>
  <c r="J358" i="17" s="1"/>
  <c r="I357" i="17"/>
  <c r="J357" i="17" s="1"/>
  <c r="I356" i="17"/>
  <c r="J356" i="17" s="1"/>
  <c r="I355" i="17"/>
  <c r="J355" i="17" s="1"/>
  <c r="I354" i="17"/>
  <c r="J354" i="17" s="1"/>
  <c r="I353" i="17"/>
  <c r="J353" i="17" s="1"/>
  <c r="I351" i="17"/>
  <c r="J351" i="17" s="1"/>
  <c r="I350" i="17"/>
  <c r="J350" i="17" s="1"/>
  <c r="I349" i="17"/>
  <c r="J349" i="17" s="1"/>
  <c r="I348" i="17"/>
  <c r="J348" i="17" s="1"/>
  <c r="I347" i="17"/>
  <c r="J347" i="17" s="1"/>
  <c r="I346" i="17"/>
  <c r="J346" i="17" s="1"/>
  <c r="I345" i="17"/>
  <c r="J345" i="17" s="1"/>
  <c r="I344" i="17"/>
  <c r="J344" i="17" s="1"/>
  <c r="I343" i="17"/>
  <c r="J343" i="17" s="1"/>
  <c r="I342" i="17"/>
  <c r="J342" i="17" s="1"/>
  <c r="I341" i="17"/>
  <c r="J341" i="17" s="1"/>
  <c r="I340" i="17"/>
  <c r="J340" i="17" s="1"/>
  <c r="I339" i="17"/>
  <c r="J339" i="17" s="1"/>
  <c r="I338" i="17"/>
  <c r="J338" i="17" s="1"/>
  <c r="I337" i="17"/>
  <c r="J337" i="17" s="1"/>
  <c r="I336" i="17"/>
  <c r="J336" i="17" s="1"/>
  <c r="I335" i="17"/>
  <c r="J335" i="17" s="1"/>
  <c r="I334" i="17"/>
  <c r="J334" i="17" s="1"/>
  <c r="I333" i="17"/>
  <c r="J333" i="17" s="1"/>
  <c r="I332" i="17"/>
  <c r="J332" i="17" s="1"/>
  <c r="I331" i="17"/>
  <c r="J331" i="17" s="1"/>
  <c r="I330" i="17"/>
  <c r="J330" i="17" s="1"/>
  <c r="I329" i="17"/>
  <c r="J329" i="17" s="1"/>
  <c r="I327" i="17"/>
  <c r="J327" i="17" s="1"/>
  <c r="I326" i="17"/>
  <c r="J326" i="17" s="1"/>
  <c r="I325" i="17"/>
  <c r="J325" i="17" s="1"/>
  <c r="I324" i="17"/>
  <c r="J324" i="17" s="1"/>
  <c r="I323" i="17"/>
  <c r="J323" i="17" s="1"/>
  <c r="I322" i="17"/>
  <c r="J322" i="17" s="1"/>
  <c r="I321" i="17"/>
  <c r="J321" i="17" s="1"/>
  <c r="I320" i="17"/>
  <c r="J320" i="17" s="1"/>
  <c r="I319" i="17"/>
  <c r="J319" i="17" s="1"/>
  <c r="I318" i="17"/>
  <c r="J318" i="17" s="1"/>
  <c r="I317" i="17"/>
  <c r="J317" i="17" s="1"/>
  <c r="I316" i="17"/>
  <c r="J316" i="17" s="1"/>
  <c r="I315" i="17"/>
  <c r="J315" i="17" s="1"/>
  <c r="I314" i="17"/>
  <c r="J314" i="17" s="1"/>
  <c r="I313" i="17"/>
  <c r="J313" i="17" s="1"/>
  <c r="I312" i="17"/>
  <c r="J312" i="17" s="1"/>
  <c r="I311" i="17"/>
  <c r="J311" i="17" s="1"/>
  <c r="I310" i="17"/>
  <c r="J310" i="17" s="1"/>
  <c r="I309" i="17"/>
  <c r="J309" i="17" s="1"/>
  <c r="I308" i="17"/>
  <c r="J308" i="17" s="1"/>
  <c r="I307" i="17"/>
  <c r="J307" i="17" s="1"/>
  <c r="I306" i="17"/>
  <c r="J306" i="17" s="1"/>
  <c r="I305" i="17"/>
  <c r="J305" i="17" s="1"/>
  <c r="I304" i="17"/>
  <c r="J304" i="17" s="1"/>
  <c r="I303" i="17"/>
  <c r="J303" i="17" s="1"/>
  <c r="I302" i="17"/>
  <c r="J302" i="17" s="1"/>
  <c r="I301" i="17"/>
  <c r="J301" i="17" s="1"/>
  <c r="I299" i="17"/>
  <c r="J299" i="17" s="1"/>
  <c r="I298" i="17"/>
  <c r="J298" i="17" s="1"/>
  <c r="I297" i="17"/>
  <c r="J297" i="17" s="1"/>
  <c r="I296" i="17"/>
  <c r="J296" i="17" s="1"/>
  <c r="I295" i="17"/>
  <c r="J295" i="17" s="1"/>
  <c r="I294" i="17"/>
  <c r="J294" i="17" s="1"/>
  <c r="I293" i="17"/>
  <c r="J293" i="17" s="1"/>
  <c r="I292" i="17"/>
  <c r="J292" i="17" s="1"/>
  <c r="I291" i="17"/>
  <c r="J291" i="17" s="1"/>
  <c r="I290" i="17"/>
  <c r="J290" i="17" s="1"/>
  <c r="I289" i="17"/>
  <c r="J289" i="17" s="1"/>
  <c r="I288" i="17"/>
  <c r="J288" i="17" s="1"/>
  <c r="I287" i="17"/>
  <c r="J287" i="17" s="1"/>
  <c r="I286" i="17"/>
  <c r="J286" i="17" s="1"/>
  <c r="I285" i="17"/>
  <c r="J285" i="17" s="1"/>
  <c r="I284" i="17"/>
  <c r="J284" i="17" s="1"/>
  <c r="I283" i="17"/>
  <c r="J283" i="17" s="1"/>
  <c r="I282" i="17"/>
  <c r="J282" i="17" s="1"/>
  <c r="I281" i="17"/>
  <c r="J281" i="17" s="1"/>
  <c r="I280" i="17"/>
  <c r="J280" i="17" s="1"/>
  <c r="I279" i="17"/>
  <c r="J279" i="17" s="1"/>
  <c r="I278" i="17"/>
  <c r="J278" i="17" s="1"/>
  <c r="I277" i="17"/>
  <c r="J277" i="17" s="1"/>
  <c r="I276" i="17"/>
  <c r="J276" i="17" s="1"/>
  <c r="I275" i="17"/>
  <c r="J275" i="17" s="1"/>
  <c r="I274" i="17"/>
  <c r="J274" i="17" s="1"/>
  <c r="I273" i="17"/>
  <c r="J273" i="17" s="1"/>
  <c r="I272" i="17"/>
  <c r="J272" i="17" s="1"/>
  <c r="I271" i="17"/>
  <c r="J271" i="17" s="1"/>
  <c r="I270" i="17"/>
  <c r="J270" i="17" s="1"/>
  <c r="I269" i="17"/>
  <c r="J269" i="17" s="1"/>
  <c r="I268" i="17"/>
  <c r="J268" i="17" s="1"/>
  <c r="I267" i="17"/>
  <c r="J267" i="17" s="1"/>
  <c r="I266" i="17"/>
  <c r="J266" i="17" s="1"/>
  <c r="I265" i="17"/>
  <c r="J265" i="17" s="1"/>
  <c r="I264" i="17"/>
  <c r="J264" i="17" s="1"/>
  <c r="I263" i="17"/>
  <c r="J263" i="17" s="1"/>
  <c r="I262" i="17"/>
  <c r="J262" i="17" s="1"/>
  <c r="I261" i="17"/>
  <c r="J261" i="17" s="1"/>
  <c r="I260" i="17"/>
  <c r="J260" i="17" s="1"/>
  <c r="I259" i="17"/>
  <c r="J259" i="17" s="1"/>
  <c r="I258" i="17"/>
  <c r="J258" i="17" s="1"/>
  <c r="I257" i="17"/>
  <c r="J257" i="17" s="1"/>
  <c r="I256" i="17"/>
  <c r="J256" i="17" s="1"/>
  <c r="I255" i="17"/>
  <c r="J255" i="17" s="1"/>
  <c r="I254" i="17"/>
  <c r="J254" i="17" s="1"/>
  <c r="I253" i="17"/>
  <c r="J253" i="17" s="1"/>
  <c r="I252" i="17"/>
  <c r="J252" i="17" s="1"/>
  <c r="I251" i="17"/>
  <c r="J251" i="17" s="1"/>
  <c r="I250" i="17"/>
  <c r="J250" i="17" s="1"/>
  <c r="I249" i="17"/>
  <c r="J249" i="17" s="1"/>
  <c r="I248" i="17"/>
  <c r="J248" i="17" s="1"/>
  <c r="I247" i="17"/>
  <c r="J247" i="17" s="1"/>
  <c r="I246" i="17"/>
  <c r="J246" i="17" s="1"/>
  <c r="I245" i="17"/>
  <c r="J245" i="17" s="1"/>
  <c r="I244" i="17"/>
  <c r="J244" i="17" s="1"/>
  <c r="I243" i="17"/>
  <c r="J243" i="17" s="1"/>
  <c r="I242" i="17"/>
  <c r="J242" i="17" s="1"/>
  <c r="I241" i="17"/>
  <c r="J241" i="17" s="1"/>
  <c r="I240" i="17"/>
  <c r="J240" i="17" s="1"/>
  <c r="I239" i="17"/>
  <c r="J239" i="17" s="1"/>
  <c r="I238" i="17"/>
  <c r="J238" i="17" s="1"/>
  <c r="I237" i="17"/>
  <c r="J237" i="17" s="1"/>
  <c r="I236" i="17"/>
  <c r="J236" i="17" s="1"/>
  <c r="I235" i="17"/>
  <c r="J235" i="17" s="1"/>
  <c r="I234" i="17"/>
  <c r="J234" i="17" s="1"/>
  <c r="I233" i="17"/>
  <c r="J233" i="17" s="1"/>
  <c r="I232" i="17"/>
  <c r="J232" i="17" s="1"/>
  <c r="I231" i="17"/>
  <c r="J231" i="17" s="1"/>
  <c r="I230" i="17"/>
  <c r="J230" i="17" s="1"/>
  <c r="I229" i="17"/>
  <c r="J229" i="17" s="1"/>
  <c r="I227" i="17"/>
  <c r="J227" i="17" s="1"/>
  <c r="I226" i="17"/>
  <c r="J226" i="17" s="1"/>
  <c r="I225" i="17"/>
  <c r="J225" i="17" s="1"/>
  <c r="I224" i="17"/>
  <c r="J224" i="17" s="1"/>
  <c r="I223" i="17"/>
  <c r="J223" i="17" s="1"/>
  <c r="I222" i="17"/>
  <c r="J222" i="17" s="1"/>
  <c r="I221" i="17"/>
  <c r="J221" i="17" s="1"/>
  <c r="I220" i="17"/>
  <c r="J220" i="17" s="1"/>
  <c r="I219" i="17"/>
  <c r="J219" i="17" s="1"/>
  <c r="I218" i="17"/>
  <c r="J218" i="17" s="1"/>
  <c r="I217" i="17"/>
  <c r="J217" i="17" s="1"/>
  <c r="I216" i="17"/>
  <c r="J216" i="17" s="1"/>
  <c r="I215" i="17"/>
  <c r="J215" i="17" s="1"/>
  <c r="I214" i="17"/>
  <c r="J214" i="17" s="1"/>
  <c r="I213" i="17"/>
  <c r="J213" i="17" s="1"/>
  <c r="I212" i="17"/>
  <c r="J212" i="17" s="1"/>
  <c r="I211" i="17"/>
  <c r="J211" i="17" s="1"/>
  <c r="I210" i="17"/>
  <c r="J210" i="17" s="1"/>
  <c r="I209" i="17"/>
  <c r="J209" i="17" s="1"/>
  <c r="I208" i="17"/>
  <c r="J208" i="17" s="1"/>
  <c r="I207" i="17"/>
  <c r="J207" i="17" s="1"/>
  <c r="I206" i="17"/>
  <c r="J206" i="17" s="1"/>
  <c r="I204" i="17"/>
  <c r="J204" i="17" s="1"/>
  <c r="I203" i="17"/>
  <c r="J203" i="17" s="1"/>
  <c r="I202" i="17"/>
  <c r="J202" i="17" s="1"/>
  <c r="I201" i="17"/>
  <c r="J201" i="17" s="1"/>
  <c r="I200" i="17"/>
  <c r="J200" i="17" s="1"/>
  <c r="I199" i="17"/>
  <c r="J199" i="17" s="1"/>
  <c r="I198" i="17"/>
  <c r="J198" i="17" s="1"/>
  <c r="I197" i="17"/>
  <c r="J197" i="17" s="1"/>
  <c r="I196" i="17"/>
  <c r="J196" i="17" s="1"/>
  <c r="I195" i="17"/>
  <c r="J195" i="17" s="1"/>
  <c r="I194" i="17"/>
  <c r="J194" i="17" s="1"/>
  <c r="I193" i="17"/>
  <c r="J193" i="17" s="1"/>
  <c r="I192" i="17"/>
  <c r="J192" i="17" s="1"/>
  <c r="I191" i="17"/>
  <c r="J191" i="17" s="1"/>
  <c r="I190" i="17"/>
  <c r="J190" i="17" s="1"/>
  <c r="I189" i="17"/>
  <c r="J189" i="17" s="1"/>
  <c r="I188" i="17"/>
  <c r="J188" i="17" s="1"/>
  <c r="I187" i="17"/>
  <c r="J187" i="17" s="1"/>
  <c r="I186" i="17"/>
  <c r="J186" i="17" s="1"/>
  <c r="I185" i="17"/>
  <c r="J185" i="17" s="1"/>
  <c r="I184" i="17"/>
  <c r="J184" i="17" s="1"/>
  <c r="I183" i="17"/>
  <c r="J183" i="17" s="1"/>
  <c r="I182" i="17"/>
  <c r="J182" i="17" s="1"/>
  <c r="I181" i="17"/>
  <c r="J181" i="17" s="1"/>
  <c r="I180" i="17"/>
  <c r="J180" i="17" s="1"/>
  <c r="I179" i="17"/>
  <c r="J179" i="17" s="1"/>
  <c r="I178" i="17"/>
  <c r="J178" i="17" s="1"/>
  <c r="I177" i="17"/>
  <c r="J177" i="17" s="1"/>
  <c r="I176" i="17"/>
  <c r="J176" i="17" s="1"/>
  <c r="I175" i="17"/>
  <c r="J175" i="17" s="1"/>
  <c r="I174" i="17"/>
  <c r="J174" i="17" s="1"/>
  <c r="I173" i="17"/>
  <c r="J173" i="17" s="1"/>
  <c r="I172" i="17"/>
  <c r="J172" i="17" s="1"/>
  <c r="I171" i="17"/>
  <c r="J171" i="17" s="1"/>
  <c r="I170" i="17"/>
  <c r="J170" i="17" s="1"/>
  <c r="I169" i="17"/>
  <c r="J169" i="17" s="1"/>
  <c r="I168" i="17"/>
  <c r="J168" i="17" s="1"/>
  <c r="I167" i="17"/>
  <c r="J167" i="17" s="1"/>
  <c r="I166" i="17"/>
  <c r="J166" i="17" s="1"/>
  <c r="I165" i="17"/>
  <c r="J165" i="17" s="1"/>
  <c r="I164" i="17"/>
  <c r="J164" i="17" s="1"/>
  <c r="I163" i="17"/>
  <c r="J163" i="17" s="1"/>
  <c r="I162" i="17"/>
  <c r="J162" i="17" s="1"/>
  <c r="I161" i="17"/>
  <c r="J161" i="17" s="1"/>
  <c r="I160" i="17"/>
  <c r="J160" i="17" s="1"/>
  <c r="I159" i="17"/>
  <c r="J159" i="17" s="1"/>
  <c r="I158" i="17"/>
  <c r="J158" i="17" s="1"/>
  <c r="I157" i="17"/>
  <c r="J157" i="17" s="1"/>
  <c r="I156" i="17"/>
  <c r="J156" i="17" s="1"/>
  <c r="I155" i="17"/>
  <c r="J155" i="17" s="1"/>
  <c r="I154" i="17"/>
  <c r="J154" i="17" s="1"/>
  <c r="I152" i="17"/>
  <c r="J152" i="17" s="1"/>
  <c r="I151" i="17"/>
  <c r="J151" i="17" s="1"/>
  <c r="I150" i="17"/>
  <c r="J150" i="17" s="1"/>
  <c r="I149" i="17"/>
  <c r="J149" i="17" s="1"/>
  <c r="I148" i="17"/>
  <c r="J148" i="17" s="1"/>
  <c r="I147" i="17"/>
  <c r="J147" i="17" s="1"/>
  <c r="I146" i="17"/>
  <c r="J146" i="17" s="1"/>
  <c r="I145" i="17"/>
  <c r="J145" i="17" s="1"/>
  <c r="I144" i="17"/>
  <c r="J144" i="17" s="1"/>
  <c r="I143" i="17"/>
  <c r="J143" i="17" s="1"/>
  <c r="I142" i="17"/>
  <c r="J142" i="17" s="1"/>
  <c r="I141" i="17"/>
  <c r="J141" i="17" s="1"/>
  <c r="I140" i="17"/>
  <c r="J140" i="17" s="1"/>
  <c r="I139" i="17"/>
  <c r="J139" i="17" s="1"/>
  <c r="I138" i="17"/>
  <c r="J138" i="17" s="1"/>
  <c r="I137" i="17"/>
  <c r="J137" i="17" s="1"/>
  <c r="I136" i="17"/>
  <c r="J136" i="17" s="1"/>
  <c r="I135" i="17"/>
  <c r="J135" i="17" s="1"/>
  <c r="I134" i="17"/>
  <c r="J134" i="17" s="1"/>
  <c r="I133" i="17"/>
  <c r="J133" i="17" s="1"/>
  <c r="I132" i="17"/>
  <c r="J132" i="17" s="1"/>
  <c r="I131" i="17"/>
  <c r="J131" i="17" s="1"/>
  <c r="I130" i="17"/>
  <c r="J130" i="17" s="1"/>
  <c r="I124" i="17"/>
  <c r="J124" i="17" s="1"/>
  <c r="I123" i="17"/>
  <c r="J123" i="17" s="1"/>
  <c r="I122" i="17"/>
  <c r="J122" i="17" s="1"/>
  <c r="I121" i="17"/>
  <c r="J121" i="17" s="1"/>
  <c r="I120" i="17"/>
  <c r="J120" i="17" s="1"/>
  <c r="I119" i="17"/>
  <c r="J119" i="17" s="1"/>
  <c r="I118" i="17"/>
  <c r="J118" i="17" s="1"/>
  <c r="I117" i="17"/>
  <c r="J117" i="17" s="1"/>
  <c r="I116" i="17"/>
  <c r="J116" i="17" s="1"/>
  <c r="I115" i="17"/>
  <c r="J115" i="17" s="1"/>
  <c r="I114" i="17"/>
  <c r="J114" i="17" s="1"/>
  <c r="I113" i="17"/>
  <c r="J113" i="17" s="1"/>
  <c r="I112" i="17"/>
  <c r="J112" i="17" s="1"/>
  <c r="I111" i="17"/>
  <c r="J111" i="17" s="1"/>
  <c r="I110" i="17"/>
  <c r="J110" i="17" s="1"/>
  <c r="I109" i="17"/>
  <c r="J109" i="17" s="1"/>
  <c r="I108" i="17"/>
  <c r="J108" i="17" s="1"/>
  <c r="I107" i="17"/>
  <c r="J107" i="17" s="1"/>
  <c r="I106" i="17"/>
  <c r="J106" i="17" s="1"/>
  <c r="I105" i="17"/>
  <c r="J105" i="17" s="1"/>
  <c r="I104" i="17"/>
  <c r="J104" i="17" s="1"/>
  <c r="I103" i="17"/>
  <c r="J103" i="17" s="1"/>
  <c r="I102" i="17"/>
  <c r="J102" i="17" s="1"/>
  <c r="I101" i="17"/>
  <c r="J101" i="17" s="1"/>
  <c r="I100" i="17"/>
  <c r="J100" i="17" s="1"/>
  <c r="I99" i="17"/>
  <c r="J99" i="17" s="1"/>
  <c r="I98" i="17"/>
  <c r="J98" i="17" s="1"/>
  <c r="I97" i="17"/>
  <c r="J97" i="17" s="1"/>
  <c r="I96" i="17"/>
  <c r="J96" i="17" s="1"/>
  <c r="I95" i="17"/>
  <c r="J95" i="17" s="1"/>
  <c r="I94" i="17"/>
  <c r="J94" i="17" s="1"/>
  <c r="I93" i="17"/>
  <c r="J93" i="17" s="1"/>
  <c r="I92" i="17"/>
  <c r="J92" i="17" s="1"/>
  <c r="I91" i="17"/>
  <c r="J91" i="17" s="1"/>
  <c r="I90" i="17"/>
  <c r="J90" i="17" s="1"/>
  <c r="I89" i="17"/>
  <c r="J89" i="17" s="1"/>
  <c r="I88" i="17"/>
  <c r="J88" i="17" s="1"/>
  <c r="I87" i="17"/>
  <c r="J87" i="17" s="1"/>
  <c r="I86" i="17"/>
  <c r="J86" i="17" s="1"/>
  <c r="I85" i="17"/>
  <c r="J85" i="17" s="1"/>
  <c r="I84" i="17"/>
  <c r="J84" i="17" s="1"/>
  <c r="I83" i="17"/>
  <c r="J83" i="17" s="1"/>
  <c r="I82" i="17"/>
  <c r="J82" i="17" s="1"/>
  <c r="I81" i="17"/>
  <c r="J81" i="17" s="1"/>
  <c r="I80" i="17"/>
  <c r="J80" i="17" s="1"/>
  <c r="I78" i="17"/>
  <c r="I77" i="17"/>
  <c r="J77" i="17" s="1"/>
  <c r="I76" i="17"/>
  <c r="J76" i="17" s="1"/>
  <c r="I75" i="17"/>
  <c r="J75" i="17" s="1"/>
  <c r="I74" i="17"/>
  <c r="J74" i="17" s="1"/>
  <c r="I73" i="17"/>
  <c r="J73" i="17" s="1"/>
  <c r="I72" i="17"/>
  <c r="J72" i="17" s="1"/>
  <c r="I71" i="17"/>
  <c r="J71" i="17" s="1"/>
  <c r="I70" i="17"/>
  <c r="J70" i="17" s="1"/>
  <c r="I69" i="17"/>
  <c r="J69" i="17" s="1"/>
  <c r="I68" i="17"/>
  <c r="J68" i="17" s="1"/>
  <c r="I67" i="17"/>
  <c r="J67" i="17" s="1"/>
  <c r="I66" i="17"/>
  <c r="J66" i="17" s="1"/>
  <c r="I65" i="17"/>
  <c r="J65" i="17" s="1"/>
  <c r="I64" i="17"/>
  <c r="J64" i="17" s="1"/>
  <c r="I63" i="17"/>
  <c r="J63" i="17" s="1"/>
  <c r="I62" i="17"/>
  <c r="J62" i="17" s="1"/>
  <c r="I61" i="17"/>
  <c r="J61" i="17" s="1"/>
  <c r="I60" i="17"/>
  <c r="J60" i="17" s="1"/>
  <c r="I59" i="17"/>
  <c r="J59" i="17" s="1"/>
  <c r="I58" i="17"/>
  <c r="J58" i="17" s="1"/>
  <c r="I57" i="17"/>
  <c r="J57" i="17" s="1"/>
  <c r="I56" i="17"/>
  <c r="J56" i="17" s="1"/>
  <c r="I55" i="17"/>
  <c r="J55" i="17" s="1"/>
  <c r="I54" i="17"/>
  <c r="J54" i="17" s="1"/>
  <c r="I53" i="17"/>
  <c r="J53" i="17" s="1"/>
  <c r="I52" i="17"/>
  <c r="J52" i="17" s="1"/>
  <c r="I51" i="17"/>
  <c r="J51" i="17" s="1"/>
  <c r="I50" i="17"/>
  <c r="J50" i="17" s="1"/>
  <c r="I49" i="17"/>
  <c r="J49" i="17" s="1"/>
  <c r="I48" i="17"/>
  <c r="J48" i="17" s="1"/>
  <c r="I47" i="17"/>
  <c r="J47" i="17" s="1"/>
  <c r="I46" i="17"/>
  <c r="J46" i="17" s="1"/>
  <c r="I45" i="17"/>
  <c r="J45" i="17" s="1"/>
  <c r="I44" i="17"/>
  <c r="J44" i="17" s="1"/>
  <c r="I43" i="17"/>
  <c r="J43" i="17" s="1"/>
  <c r="I42" i="17"/>
  <c r="J42" i="17" s="1"/>
  <c r="I41" i="17"/>
  <c r="J41" i="17" s="1"/>
  <c r="I40" i="17"/>
  <c r="J40" i="17" s="1"/>
  <c r="I39" i="17"/>
  <c r="J39" i="17" s="1"/>
  <c r="I38" i="17"/>
  <c r="J38" i="17" s="1"/>
  <c r="I37" i="17"/>
  <c r="J37" i="17" s="1"/>
  <c r="I36" i="17"/>
  <c r="J36" i="17" s="1"/>
  <c r="I35" i="17"/>
  <c r="J35" i="17" s="1"/>
  <c r="I34" i="17"/>
  <c r="J34" i="17" s="1"/>
  <c r="I33" i="17"/>
  <c r="J33" i="17" s="1"/>
  <c r="I32" i="17"/>
  <c r="J32" i="17" s="1"/>
  <c r="I31" i="17"/>
  <c r="J31" i="17" s="1"/>
  <c r="I30" i="17"/>
  <c r="J30" i="17" s="1"/>
  <c r="I29" i="17"/>
  <c r="J29" i="17" s="1"/>
  <c r="I28" i="17"/>
  <c r="J28" i="17" s="1"/>
  <c r="I27" i="17"/>
  <c r="J27" i="17" s="1"/>
  <c r="I26" i="17"/>
  <c r="J26" i="17" s="1"/>
  <c r="I25" i="17"/>
  <c r="J25" i="17" s="1"/>
  <c r="I24" i="17"/>
  <c r="J24" i="17" s="1"/>
  <c r="I23" i="17"/>
  <c r="J23" i="17" s="1"/>
  <c r="I22" i="17"/>
  <c r="J22" i="17" s="1"/>
  <c r="I21" i="17"/>
  <c r="J21" i="17" s="1"/>
  <c r="I20" i="17"/>
  <c r="J20" i="17" s="1"/>
  <c r="I19" i="17"/>
  <c r="J19" i="17" s="1"/>
  <c r="I18" i="17"/>
  <c r="J18" i="17" s="1"/>
  <c r="I17" i="17"/>
  <c r="J17" i="17" s="1"/>
  <c r="I16" i="17"/>
  <c r="J16" i="17" s="1"/>
  <c r="J79" i="17" l="1"/>
  <c r="J78" i="17"/>
  <c r="J494" i="17"/>
  <c r="H801" i="17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804" i="17" l="1"/>
  <c r="H807" i="17" s="1"/>
  <c r="H245" i="1"/>
  <c r="H242" i="1"/>
  <c r="J92" i="16"/>
  <c r="J91" i="16"/>
  <c r="J90" i="16"/>
  <c r="J89" i="16"/>
  <c r="J88" i="16"/>
  <c r="J87" i="16"/>
  <c r="I86" i="16"/>
  <c r="J86" i="16" s="1"/>
  <c r="I85" i="16"/>
  <c r="J85" i="16" s="1"/>
  <c r="I84" i="16"/>
  <c r="J84" i="16" s="1"/>
  <c r="I83" i="16"/>
  <c r="J83" i="16" s="1"/>
  <c r="J82" i="16"/>
  <c r="I81" i="16"/>
  <c r="J81" i="16" s="1"/>
  <c r="J80" i="16"/>
  <c r="I79" i="16"/>
  <c r="J79" i="16" s="1"/>
  <c r="J78" i="16"/>
  <c r="I77" i="16"/>
  <c r="J77" i="16" s="1"/>
  <c r="I76" i="16"/>
  <c r="J76" i="16" s="1"/>
  <c r="I75" i="16"/>
  <c r="J75" i="16" s="1"/>
  <c r="I74" i="16"/>
  <c r="J74" i="16" s="1"/>
  <c r="I73" i="16"/>
  <c r="J73" i="16" s="1"/>
  <c r="I72" i="16"/>
  <c r="J72" i="16" s="1"/>
  <c r="I71" i="16"/>
  <c r="J71" i="16" s="1"/>
  <c r="I70" i="16"/>
  <c r="J70" i="16" s="1"/>
  <c r="I69" i="16"/>
  <c r="J69" i="16" s="1"/>
  <c r="I68" i="16"/>
  <c r="J68" i="16" s="1"/>
  <c r="J67" i="16"/>
  <c r="I66" i="16"/>
  <c r="J66" i="16" s="1"/>
  <c r="I65" i="16"/>
  <c r="J65" i="16" s="1"/>
  <c r="I64" i="16"/>
  <c r="J64" i="16" s="1"/>
  <c r="I63" i="16"/>
  <c r="J63" i="16" s="1"/>
  <c r="I62" i="16"/>
  <c r="J62" i="16" s="1"/>
  <c r="I61" i="16"/>
  <c r="J61" i="16" s="1"/>
  <c r="I60" i="16"/>
  <c r="J60" i="16" s="1"/>
  <c r="I59" i="16"/>
  <c r="J59" i="16" s="1"/>
  <c r="J58" i="16"/>
  <c r="I57" i="16"/>
  <c r="J57" i="16" s="1"/>
  <c r="I56" i="16"/>
  <c r="J56" i="16" s="1"/>
  <c r="I55" i="16"/>
  <c r="J55" i="16" s="1"/>
  <c r="I54" i="16"/>
  <c r="J54" i="16" s="1"/>
  <c r="I53" i="16"/>
  <c r="J53" i="16" s="1"/>
  <c r="I52" i="16"/>
  <c r="J52" i="16" s="1"/>
  <c r="I51" i="16"/>
  <c r="J51" i="16" s="1"/>
  <c r="I49" i="16"/>
  <c r="J49" i="16" s="1"/>
  <c r="I48" i="16"/>
  <c r="J48" i="16" s="1"/>
  <c r="I47" i="16"/>
  <c r="J47" i="16" s="1"/>
  <c r="I46" i="16"/>
  <c r="J46" i="16" s="1"/>
  <c r="I45" i="16"/>
  <c r="J45" i="16" s="1"/>
  <c r="I44" i="16"/>
  <c r="J44" i="16" s="1"/>
  <c r="I43" i="16"/>
  <c r="J43" i="16" s="1"/>
  <c r="I42" i="16"/>
  <c r="J42" i="16" s="1"/>
  <c r="I41" i="16"/>
  <c r="J41" i="16" s="1"/>
  <c r="I40" i="16"/>
  <c r="J40" i="16" s="1"/>
  <c r="I39" i="16"/>
  <c r="J39" i="16" s="1"/>
  <c r="I38" i="16"/>
  <c r="J38" i="16" s="1"/>
  <c r="I37" i="16"/>
  <c r="J37" i="16" s="1"/>
  <c r="I36" i="16"/>
  <c r="J36" i="16" s="1"/>
  <c r="I35" i="16"/>
  <c r="J35" i="16" s="1"/>
  <c r="I34" i="16"/>
  <c r="J34" i="16" s="1"/>
  <c r="I33" i="16"/>
  <c r="J33" i="16" s="1"/>
  <c r="I32" i="16"/>
  <c r="J32" i="16" s="1"/>
  <c r="I31" i="16"/>
  <c r="J31" i="16" s="1"/>
  <c r="I30" i="16"/>
  <c r="J30" i="16" s="1"/>
  <c r="I29" i="16"/>
  <c r="J29" i="16" s="1"/>
  <c r="I28" i="16"/>
  <c r="J28" i="16" s="1"/>
  <c r="I27" i="16"/>
  <c r="J27" i="16" s="1"/>
  <c r="I26" i="16"/>
  <c r="J26" i="16" s="1"/>
  <c r="I25" i="16"/>
  <c r="J25" i="16" s="1"/>
  <c r="I24" i="16"/>
  <c r="J24" i="16" s="1"/>
  <c r="J23" i="16"/>
  <c r="I22" i="16"/>
  <c r="J22" i="16" s="1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J15" i="16"/>
  <c r="I14" i="16"/>
  <c r="J14" i="16" s="1"/>
  <c r="I13" i="16"/>
  <c r="J13" i="16" s="1"/>
  <c r="I12" i="16"/>
  <c r="J12" i="16" s="1"/>
  <c r="I11" i="16"/>
  <c r="J11" i="16" s="1"/>
  <c r="I10" i="16"/>
  <c r="J10" i="16" s="1"/>
  <c r="J9" i="16"/>
  <c r="I8" i="16"/>
  <c r="J8" i="16" s="1"/>
  <c r="J7" i="16"/>
  <c r="I6" i="16"/>
  <c r="I47" i="15"/>
  <c r="J47" i="15" s="1"/>
  <c r="I46" i="15"/>
  <c r="J46" i="15" s="1"/>
  <c r="I45" i="15"/>
  <c r="J45" i="15" s="1"/>
  <c r="I44" i="15"/>
  <c r="J44" i="15" s="1"/>
  <c r="I43" i="15"/>
  <c r="J43" i="15" s="1"/>
  <c r="I42" i="15"/>
  <c r="J42" i="15" s="1"/>
  <c r="I41" i="15"/>
  <c r="J41" i="15" s="1"/>
  <c r="I40" i="15"/>
  <c r="J40" i="15" s="1"/>
  <c r="I39" i="15"/>
  <c r="J39" i="15" s="1"/>
  <c r="I38" i="15"/>
  <c r="J38" i="15" s="1"/>
  <c r="I37" i="15"/>
  <c r="J37" i="15" s="1"/>
  <c r="I36" i="15"/>
  <c r="J36" i="15" s="1"/>
  <c r="I35" i="15"/>
  <c r="J35" i="15" s="1"/>
  <c r="I34" i="15"/>
  <c r="J34" i="15" s="1"/>
  <c r="I33" i="15"/>
  <c r="J33" i="15" s="1"/>
  <c r="I32" i="15"/>
  <c r="J32" i="15" s="1"/>
  <c r="I31" i="15"/>
  <c r="J31" i="15" s="1"/>
  <c r="I30" i="15"/>
  <c r="J30" i="15" s="1"/>
  <c r="I29" i="15"/>
  <c r="J29" i="15" s="1"/>
  <c r="I28" i="15"/>
  <c r="J28" i="15" s="1"/>
  <c r="I27" i="15"/>
  <c r="J27" i="15" s="1"/>
  <c r="I26" i="15"/>
  <c r="J26" i="15" s="1"/>
  <c r="I25" i="15"/>
  <c r="J25" i="15" s="1"/>
  <c r="I24" i="15"/>
  <c r="J24" i="15" s="1"/>
  <c r="I23" i="15"/>
  <c r="J23" i="15" s="1"/>
  <c r="I22" i="15"/>
  <c r="J22" i="15" s="1"/>
  <c r="I21" i="15"/>
  <c r="J21" i="15" s="1"/>
  <c r="I20" i="15"/>
  <c r="J20" i="15" s="1"/>
  <c r="I19" i="15"/>
  <c r="J19" i="15" s="1"/>
  <c r="I18" i="15"/>
  <c r="J18" i="15" s="1"/>
  <c r="I17" i="15"/>
  <c r="J17" i="15" s="1"/>
  <c r="I16" i="15"/>
  <c r="J16" i="15" s="1"/>
  <c r="I15" i="15"/>
  <c r="J15" i="15" s="1"/>
  <c r="I14" i="15"/>
  <c r="J14" i="15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7" i="15"/>
  <c r="J7" i="15" s="1"/>
  <c r="I5" i="15"/>
  <c r="J5" i="15" s="1"/>
  <c r="I363" i="14"/>
  <c r="J363" i="14" s="1"/>
  <c r="I362" i="14"/>
  <c r="J362" i="14" s="1"/>
  <c r="I361" i="14"/>
  <c r="J361" i="14" s="1"/>
  <c r="I360" i="14"/>
  <c r="J360" i="14" s="1"/>
  <c r="I359" i="14"/>
  <c r="J359" i="14" s="1"/>
  <c r="I358" i="14"/>
  <c r="J358" i="14" s="1"/>
  <c r="I357" i="14"/>
  <c r="J357" i="14" s="1"/>
  <c r="I356" i="14"/>
  <c r="J356" i="14" s="1"/>
  <c r="I355" i="14"/>
  <c r="J355" i="14" s="1"/>
  <c r="I354" i="14"/>
  <c r="J354" i="14" s="1"/>
  <c r="I353" i="14"/>
  <c r="J353" i="14" s="1"/>
  <c r="I352" i="14"/>
  <c r="J352" i="14" s="1"/>
  <c r="I351" i="14"/>
  <c r="J351" i="14" s="1"/>
  <c r="I350" i="14"/>
  <c r="J350" i="14" s="1"/>
  <c r="I349" i="14"/>
  <c r="J349" i="14" s="1"/>
  <c r="I348" i="14"/>
  <c r="J348" i="14" s="1"/>
  <c r="I347" i="14"/>
  <c r="J347" i="14" s="1"/>
  <c r="I346" i="14"/>
  <c r="J346" i="14" s="1"/>
  <c r="I345" i="14"/>
  <c r="J345" i="14" s="1"/>
  <c r="I344" i="14"/>
  <c r="J344" i="14" s="1"/>
  <c r="I343" i="14"/>
  <c r="J343" i="14" s="1"/>
  <c r="I342" i="14"/>
  <c r="J342" i="14" s="1"/>
  <c r="I341" i="14"/>
  <c r="J341" i="14" s="1"/>
  <c r="I340" i="14"/>
  <c r="J340" i="14" s="1"/>
  <c r="I339" i="14"/>
  <c r="J339" i="14" s="1"/>
  <c r="I338" i="14"/>
  <c r="J338" i="14" s="1"/>
  <c r="I337" i="14"/>
  <c r="J337" i="14" s="1"/>
  <c r="I336" i="14"/>
  <c r="J336" i="14" s="1"/>
  <c r="I335" i="14"/>
  <c r="J335" i="14" s="1"/>
  <c r="I334" i="14"/>
  <c r="J334" i="14" s="1"/>
  <c r="I333" i="14"/>
  <c r="J333" i="14" s="1"/>
  <c r="I332" i="14"/>
  <c r="J332" i="14" s="1"/>
  <c r="I331" i="14"/>
  <c r="J331" i="14" s="1"/>
  <c r="I330" i="14"/>
  <c r="J330" i="14" s="1"/>
  <c r="I329" i="14"/>
  <c r="J329" i="14" s="1"/>
  <c r="I328" i="14"/>
  <c r="J328" i="14" s="1"/>
  <c r="I327" i="14"/>
  <c r="J327" i="14" s="1"/>
  <c r="I326" i="14"/>
  <c r="J326" i="14" s="1"/>
  <c r="I325" i="14"/>
  <c r="J325" i="14" s="1"/>
  <c r="I324" i="14"/>
  <c r="J324" i="14" s="1"/>
  <c r="I323" i="14"/>
  <c r="J323" i="14" s="1"/>
  <c r="I322" i="14"/>
  <c r="J322" i="14" s="1"/>
  <c r="I321" i="14"/>
  <c r="J321" i="14" s="1"/>
  <c r="I320" i="14"/>
  <c r="J320" i="14" s="1"/>
  <c r="I319" i="14"/>
  <c r="J319" i="14" s="1"/>
  <c r="I318" i="14"/>
  <c r="J318" i="14" s="1"/>
  <c r="I317" i="14"/>
  <c r="J317" i="14" s="1"/>
  <c r="I316" i="14"/>
  <c r="J316" i="14" s="1"/>
  <c r="I315" i="14"/>
  <c r="J315" i="14" s="1"/>
  <c r="I314" i="14"/>
  <c r="J314" i="14" s="1"/>
  <c r="I313" i="14"/>
  <c r="J313" i="14" s="1"/>
  <c r="I312" i="14"/>
  <c r="J312" i="14" s="1"/>
  <c r="I311" i="14"/>
  <c r="J311" i="14" s="1"/>
  <c r="I310" i="14"/>
  <c r="J310" i="14" s="1"/>
  <c r="I309" i="14"/>
  <c r="J309" i="14" s="1"/>
  <c r="I308" i="14"/>
  <c r="J308" i="14" s="1"/>
  <c r="I307" i="14"/>
  <c r="J307" i="14" s="1"/>
  <c r="I306" i="14"/>
  <c r="J306" i="14" s="1"/>
  <c r="I305" i="14"/>
  <c r="J305" i="14" s="1"/>
  <c r="I304" i="14"/>
  <c r="J304" i="14" s="1"/>
  <c r="I303" i="14"/>
  <c r="J303" i="14" s="1"/>
  <c r="I302" i="14"/>
  <c r="J302" i="14" s="1"/>
  <c r="I301" i="14"/>
  <c r="J301" i="14" s="1"/>
  <c r="I300" i="14"/>
  <c r="J300" i="14" s="1"/>
  <c r="I299" i="14"/>
  <c r="J299" i="14" s="1"/>
  <c r="I298" i="14"/>
  <c r="J298" i="14" s="1"/>
  <c r="I297" i="14"/>
  <c r="J297" i="14" s="1"/>
  <c r="I296" i="14"/>
  <c r="J296" i="14" s="1"/>
  <c r="I295" i="14"/>
  <c r="J295" i="14" s="1"/>
  <c r="I294" i="14"/>
  <c r="J294" i="14" s="1"/>
  <c r="I293" i="14"/>
  <c r="J293" i="14" s="1"/>
  <c r="I292" i="14"/>
  <c r="J292" i="14" s="1"/>
  <c r="I291" i="14"/>
  <c r="J291" i="14" s="1"/>
  <c r="I290" i="14"/>
  <c r="J290" i="14" s="1"/>
  <c r="I289" i="14"/>
  <c r="J289" i="14" s="1"/>
  <c r="I288" i="14"/>
  <c r="J288" i="14" s="1"/>
  <c r="I287" i="14"/>
  <c r="J287" i="14" s="1"/>
  <c r="I286" i="14"/>
  <c r="J286" i="14" s="1"/>
  <c r="I285" i="14"/>
  <c r="J285" i="14" s="1"/>
  <c r="I284" i="14"/>
  <c r="J284" i="14" s="1"/>
  <c r="I283" i="14"/>
  <c r="J283" i="14" s="1"/>
  <c r="I282" i="14"/>
  <c r="J282" i="14" s="1"/>
  <c r="I281" i="14"/>
  <c r="J281" i="14" s="1"/>
  <c r="I280" i="14"/>
  <c r="J280" i="14" s="1"/>
  <c r="I279" i="14"/>
  <c r="J279" i="14" s="1"/>
  <c r="I278" i="14"/>
  <c r="J278" i="14" s="1"/>
  <c r="I277" i="14"/>
  <c r="J277" i="14" s="1"/>
  <c r="I276" i="14"/>
  <c r="J276" i="14" s="1"/>
  <c r="I275" i="14"/>
  <c r="J275" i="14" s="1"/>
  <c r="I274" i="14"/>
  <c r="J274" i="14" s="1"/>
  <c r="I273" i="14"/>
  <c r="J273" i="14" s="1"/>
  <c r="I272" i="14"/>
  <c r="J272" i="14" s="1"/>
  <c r="I271" i="14"/>
  <c r="J271" i="14" s="1"/>
  <c r="I270" i="14"/>
  <c r="J270" i="14" s="1"/>
  <c r="I269" i="14"/>
  <c r="J269" i="14" s="1"/>
  <c r="I268" i="14"/>
  <c r="J268" i="14" s="1"/>
  <c r="I267" i="14"/>
  <c r="J267" i="14" s="1"/>
  <c r="I266" i="14"/>
  <c r="J266" i="14" s="1"/>
  <c r="I265" i="14"/>
  <c r="J265" i="14" s="1"/>
  <c r="I264" i="14"/>
  <c r="J264" i="14" s="1"/>
  <c r="I262" i="14"/>
  <c r="J262" i="14" s="1"/>
  <c r="I261" i="14"/>
  <c r="J261" i="14" s="1"/>
  <c r="I260" i="14"/>
  <c r="J260" i="14" s="1"/>
  <c r="I259" i="14"/>
  <c r="J259" i="14" s="1"/>
  <c r="I258" i="14"/>
  <c r="J258" i="14" s="1"/>
  <c r="I257" i="14"/>
  <c r="J257" i="14" s="1"/>
  <c r="I256" i="14"/>
  <c r="J256" i="14" s="1"/>
  <c r="I255" i="14"/>
  <c r="J255" i="14" s="1"/>
  <c r="I254" i="14"/>
  <c r="J254" i="14" s="1"/>
  <c r="I253" i="14"/>
  <c r="J253" i="14" s="1"/>
  <c r="I252" i="14"/>
  <c r="J252" i="14" s="1"/>
  <c r="I251" i="14"/>
  <c r="J251" i="14" s="1"/>
  <c r="I250" i="14"/>
  <c r="J250" i="14" s="1"/>
  <c r="I249" i="14"/>
  <c r="J249" i="14" s="1"/>
  <c r="I248" i="14"/>
  <c r="J248" i="14" s="1"/>
  <c r="I247" i="14"/>
  <c r="J247" i="14" s="1"/>
  <c r="I246" i="14"/>
  <c r="J246" i="14" s="1"/>
  <c r="I245" i="14"/>
  <c r="J245" i="14" s="1"/>
  <c r="I244" i="14"/>
  <c r="J244" i="14" s="1"/>
  <c r="I243" i="14"/>
  <c r="J243" i="14" s="1"/>
  <c r="I242" i="14"/>
  <c r="J242" i="14" s="1"/>
  <c r="I241" i="14"/>
  <c r="J241" i="14" s="1"/>
  <c r="I240" i="14"/>
  <c r="J240" i="14" s="1"/>
  <c r="I239" i="14"/>
  <c r="J239" i="14" s="1"/>
  <c r="I238" i="14"/>
  <c r="J238" i="14" s="1"/>
  <c r="I237" i="14"/>
  <c r="J237" i="14" s="1"/>
  <c r="I236" i="14"/>
  <c r="J236" i="14" s="1"/>
  <c r="I235" i="14"/>
  <c r="J235" i="14" s="1"/>
  <c r="I234" i="14"/>
  <c r="J234" i="14" s="1"/>
  <c r="I233" i="14"/>
  <c r="J233" i="14" s="1"/>
  <c r="I232" i="14"/>
  <c r="J232" i="14" s="1"/>
  <c r="I231" i="14"/>
  <c r="J231" i="14" s="1"/>
  <c r="I230" i="14"/>
  <c r="J230" i="14" s="1"/>
  <c r="I229" i="14"/>
  <c r="J229" i="14" s="1"/>
  <c r="I228" i="14"/>
  <c r="J228" i="14" s="1"/>
  <c r="I227" i="14"/>
  <c r="J227" i="14" s="1"/>
  <c r="I226" i="14"/>
  <c r="J226" i="14" s="1"/>
  <c r="I225" i="14"/>
  <c r="J225" i="14" s="1"/>
  <c r="I224" i="14"/>
  <c r="J224" i="14" s="1"/>
  <c r="I223" i="14"/>
  <c r="J223" i="14" s="1"/>
  <c r="I222" i="14"/>
  <c r="J222" i="14" s="1"/>
  <c r="I221" i="14"/>
  <c r="J221" i="14" s="1"/>
  <c r="I220" i="14"/>
  <c r="J220" i="14" s="1"/>
  <c r="I219" i="14"/>
  <c r="J219" i="14" s="1"/>
  <c r="I218" i="14"/>
  <c r="J218" i="14" s="1"/>
  <c r="I217" i="14"/>
  <c r="J217" i="14" s="1"/>
  <c r="I216" i="14"/>
  <c r="J216" i="14" s="1"/>
  <c r="I215" i="14"/>
  <c r="J215" i="14" s="1"/>
  <c r="I214" i="14"/>
  <c r="J214" i="14" s="1"/>
  <c r="I213" i="14"/>
  <c r="J213" i="14" s="1"/>
  <c r="I212" i="14"/>
  <c r="J212" i="14" s="1"/>
  <c r="I211" i="14"/>
  <c r="J211" i="14" s="1"/>
  <c r="I210" i="14"/>
  <c r="J210" i="14" s="1"/>
  <c r="I209" i="14"/>
  <c r="J209" i="14" s="1"/>
  <c r="I208" i="14"/>
  <c r="J208" i="14" s="1"/>
  <c r="I207" i="14"/>
  <c r="J207" i="14" s="1"/>
  <c r="I206" i="14"/>
  <c r="J206" i="14" s="1"/>
  <c r="I205" i="14"/>
  <c r="J205" i="14" s="1"/>
  <c r="I204" i="14"/>
  <c r="J204" i="14" s="1"/>
  <c r="I203" i="14"/>
  <c r="J203" i="14" s="1"/>
  <c r="I202" i="14"/>
  <c r="J202" i="14" s="1"/>
  <c r="I201" i="14"/>
  <c r="J201" i="14" s="1"/>
  <c r="I200" i="14"/>
  <c r="J200" i="14" s="1"/>
  <c r="I199" i="14"/>
  <c r="J199" i="14" s="1"/>
  <c r="I198" i="14"/>
  <c r="J198" i="14" s="1"/>
  <c r="I197" i="14"/>
  <c r="J197" i="14" s="1"/>
  <c r="I196" i="14"/>
  <c r="J196" i="14" s="1"/>
  <c r="I195" i="14"/>
  <c r="J195" i="14" s="1"/>
  <c r="I194" i="14"/>
  <c r="J194" i="14" s="1"/>
  <c r="I193" i="14"/>
  <c r="J193" i="14" s="1"/>
  <c r="I192" i="14"/>
  <c r="J192" i="14" s="1"/>
  <c r="I191" i="14"/>
  <c r="J191" i="14" s="1"/>
  <c r="I190" i="14"/>
  <c r="J190" i="14" s="1"/>
  <c r="I189" i="14"/>
  <c r="J189" i="14" s="1"/>
  <c r="I188" i="14"/>
  <c r="J188" i="14" s="1"/>
  <c r="I187" i="14"/>
  <c r="J187" i="14" s="1"/>
  <c r="I186" i="14"/>
  <c r="J186" i="14" s="1"/>
  <c r="I185" i="14"/>
  <c r="J185" i="14" s="1"/>
  <c r="I184" i="14"/>
  <c r="J184" i="14" s="1"/>
  <c r="I183" i="14"/>
  <c r="J183" i="14" s="1"/>
  <c r="I182" i="14"/>
  <c r="J182" i="14" s="1"/>
  <c r="I181" i="14"/>
  <c r="J181" i="14" s="1"/>
  <c r="I180" i="14"/>
  <c r="J180" i="14" s="1"/>
  <c r="I179" i="14"/>
  <c r="J179" i="14" s="1"/>
  <c r="I178" i="14"/>
  <c r="J178" i="14" s="1"/>
  <c r="I177" i="14"/>
  <c r="J177" i="14" s="1"/>
  <c r="I176" i="14"/>
  <c r="J176" i="14" s="1"/>
  <c r="I175" i="14"/>
  <c r="J175" i="14" s="1"/>
  <c r="I174" i="14"/>
  <c r="J174" i="14" s="1"/>
  <c r="I173" i="14"/>
  <c r="J173" i="14" s="1"/>
  <c r="I172" i="14"/>
  <c r="J172" i="14" s="1"/>
  <c r="I171" i="14"/>
  <c r="J171" i="14" s="1"/>
  <c r="I170" i="14"/>
  <c r="J170" i="14" s="1"/>
  <c r="I169" i="14"/>
  <c r="J169" i="14" s="1"/>
  <c r="I165" i="14"/>
  <c r="J165" i="14" s="1"/>
  <c r="I164" i="14"/>
  <c r="J164" i="14" s="1"/>
  <c r="I163" i="14"/>
  <c r="J163" i="14" s="1"/>
  <c r="I162" i="14"/>
  <c r="J162" i="14" s="1"/>
  <c r="I161" i="14"/>
  <c r="J161" i="14" s="1"/>
  <c r="I160" i="14"/>
  <c r="J160" i="14" s="1"/>
  <c r="I159" i="14"/>
  <c r="J159" i="14" s="1"/>
  <c r="I158" i="14"/>
  <c r="J158" i="14" s="1"/>
  <c r="I157" i="14"/>
  <c r="J157" i="14" s="1"/>
  <c r="I156" i="14"/>
  <c r="J156" i="14" s="1"/>
  <c r="I155" i="14"/>
  <c r="J155" i="14" s="1"/>
  <c r="I154" i="14"/>
  <c r="J154" i="14" s="1"/>
  <c r="I153" i="14"/>
  <c r="J153" i="14" s="1"/>
  <c r="I152" i="14"/>
  <c r="J152" i="14" s="1"/>
  <c r="I151" i="14"/>
  <c r="J151" i="14" s="1"/>
  <c r="I150" i="14"/>
  <c r="J150" i="14" s="1"/>
  <c r="I149" i="14"/>
  <c r="J149" i="14" s="1"/>
  <c r="I148" i="14"/>
  <c r="J148" i="14" s="1"/>
  <c r="I147" i="14"/>
  <c r="J147" i="14" s="1"/>
  <c r="I146" i="14"/>
  <c r="J146" i="14" s="1"/>
  <c r="I145" i="14"/>
  <c r="J145" i="14" s="1"/>
  <c r="I144" i="14"/>
  <c r="J144" i="14" s="1"/>
  <c r="I143" i="14"/>
  <c r="J143" i="14" s="1"/>
  <c r="I142" i="14"/>
  <c r="J142" i="14" s="1"/>
  <c r="I141" i="14"/>
  <c r="J141" i="14" s="1"/>
  <c r="I140" i="14"/>
  <c r="J140" i="14" s="1"/>
  <c r="I139" i="14"/>
  <c r="J139" i="14" s="1"/>
  <c r="I138" i="14"/>
  <c r="J138" i="14" s="1"/>
  <c r="I137" i="14"/>
  <c r="J137" i="14" s="1"/>
  <c r="I136" i="14"/>
  <c r="J136" i="14" s="1"/>
  <c r="I135" i="14"/>
  <c r="J135" i="14" s="1"/>
  <c r="I134" i="14"/>
  <c r="J134" i="14" s="1"/>
  <c r="I133" i="14"/>
  <c r="J133" i="14" s="1"/>
  <c r="I132" i="14"/>
  <c r="J132" i="14" s="1"/>
  <c r="I131" i="14"/>
  <c r="J131" i="14" s="1"/>
  <c r="I130" i="14"/>
  <c r="J130" i="14" s="1"/>
  <c r="I129" i="14"/>
  <c r="J129" i="14" s="1"/>
  <c r="I128" i="14"/>
  <c r="J128" i="14" s="1"/>
  <c r="I127" i="14"/>
  <c r="J127" i="14" s="1"/>
  <c r="I126" i="14"/>
  <c r="J126" i="14" s="1"/>
  <c r="I125" i="14"/>
  <c r="J125" i="14" s="1"/>
  <c r="I124" i="14"/>
  <c r="J124" i="14" s="1"/>
  <c r="I123" i="14"/>
  <c r="J123" i="14" s="1"/>
  <c r="I122" i="14"/>
  <c r="J122" i="14" s="1"/>
  <c r="I121" i="14"/>
  <c r="J121" i="14" s="1"/>
  <c r="I120" i="14"/>
  <c r="J120" i="14" s="1"/>
  <c r="I119" i="14"/>
  <c r="J119" i="14" s="1"/>
  <c r="I118" i="14"/>
  <c r="J118" i="14" s="1"/>
  <c r="I117" i="14"/>
  <c r="J117" i="14" s="1"/>
  <c r="I116" i="14"/>
  <c r="J116" i="14" s="1"/>
  <c r="I115" i="14"/>
  <c r="J115" i="14" s="1"/>
  <c r="I114" i="14"/>
  <c r="J114" i="14" s="1"/>
  <c r="I112" i="14"/>
  <c r="J112" i="14" s="1"/>
  <c r="I111" i="14"/>
  <c r="J111" i="14" s="1"/>
  <c r="I110" i="14"/>
  <c r="J110" i="14" s="1"/>
  <c r="I109" i="14"/>
  <c r="J109" i="14" s="1"/>
  <c r="I108" i="14"/>
  <c r="J108" i="14" s="1"/>
  <c r="I107" i="14"/>
  <c r="J107" i="14" s="1"/>
  <c r="I106" i="14"/>
  <c r="J106" i="14" s="1"/>
  <c r="I105" i="14"/>
  <c r="J105" i="14" s="1"/>
  <c r="I104" i="14"/>
  <c r="J104" i="14" s="1"/>
  <c r="I103" i="14"/>
  <c r="J103" i="14" s="1"/>
  <c r="I102" i="14"/>
  <c r="J102" i="14" s="1"/>
  <c r="I101" i="14"/>
  <c r="J101" i="14" s="1"/>
  <c r="I100" i="14"/>
  <c r="J100" i="14" s="1"/>
  <c r="I99" i="14"/>
  <c r="J99" i="14" s="1"/>
  <c r="I98" i="14"/>
  <c r="J98" i="14" s="1"/>
  <c r="I97" i="14"/>
  <c r="J97" i="14" s="1"/>
  <c r="I96" i="14"/>
  <c r="J96" i="14" s="1"/>
  <c r="I95" i="14"/>
  <c r="J95" i="14" s="1"/>
  <c r="I94" i="14"/>
  <c r="J94" i="14" s="1"/>
  <c r="I93" i="14"/>
  <c r="J93" i="14" s="1"/>
  <c r="I92" i="14"/>
  <c r="J92" i="14" s="1"/>
  <c r="I91" i="14"/>
  <c r="J91" i="14" s="1"/>
  <c r="I90" i="14"/>
  <c r="J90" i="14" s="1"/>
  <c r="I89" i="14"/>
  <c r="J89" i="14" s="1"/>
  <c r="I88" i="14"/>
  <c r="J88" i="14" s="1"/>
  <c r="I87" i="14"/>
  <c r="J87" i="14" s="1"/>
  <c r="I86" i="14"/>
  <c r="J86" i="14" s="1"/>
  <c r="I85" i="14"/>
  <c r="J85" i="14" s="1"/>
  <c r="I84" i="14"/>
  <c r="J84" i="14" s="1"/>
  <c r="I83" i="14"/>
  <c r="J83" i="14" s="1"/>
  <c r="I82" i="14"/>
  <c r="J82" i="14" s="1"/>
  <c r="I81" i="14"/>
  <c r="J81" i="14" s="1"/>
  <c r="I80" i="14"/>
  <c r="J80" i="14" s="1"/>
  <c r="I79" i="14"/>
  <c r="J79" i="14" s="1"/>
  <c r="I78" i="14"/>
  <c r="J78" i="14" s="1"/>
  <c r="I77" i="14"/>
  <c r="J77" i="14" s="1"/>
  <c r="I76" i="14"/>
  <c r="J76" i="14" s="1"/>
  <c r="I75" i="14"/>
  <c r="J75" i="14" s="1"/>
  <c r="I74" i="14"/>
  <c r="J74" i="14" s="1"/>
  <c r="I73" i="14"/>
  <c r="J73" i="14" s="1"/>
  <c r="I72" i="14"/>
  <c r="J72" i="14" s="1"/>
  <c r="I71" i="14"/>
  <c r="J71" i="14" s="1"/>
  <c r="I70" i="14"/>
  <c r="J70" i="14" s="1"/>
  <c r="I69" i="14"/>
  <c r="J69" i="14" s="1"/>
  <c r="I68" i="14"/>
  <c r="J68" i="14" s="1"/>
  <c r="I67" i="14"/>
  <c r="J67" i="14" s="1"/>
  <c r="I66" i="14"/>
  <c r="J66" i="14" s="1"/>
  <c r="I65" i="14"/>
  <c r="J65" i="14" s="1"/>
  <c r="I64" i="14"/>
  <c r="J64" i="14" s="1"/>
  <c r="I63" i="14"/>
  <c r="J63" i="14" s="1"/>
  <c r="I62" i="14"/>
  <c r="J62" i="14" s="1"/>
  <c r="I61" i="14"/>
  <c r="J61" i="14" s="1"/>
  <c r="I60" i="14"/>
  <c r="J60" i="14" s="1"/>
  <c r="I59" i="14"/>
  <c r="J59" i="14" s="1"/>
  <c r="I58" i="14"/>
  <c r="J58" i="14" s="1"/>
  <c r="I57" i="14"/>
  <c r="J57" i="14" s="1"/>
  <c r="I56" i="14"/>
  <c r="J56" i="14" s="1"/>
  <c r="I55" i="14"/>
  <c r="J55" i="14" s="1"/>
  <c r="I54" i="14"/>
  <c r="J54" i="14" s="1"/>
  <c r="I53" i="14"/>
  <c r="J53" i="14" s="1"/>
  <c r="I52" i="14"/>
  <c r="J52" i="14" s="1"/>
  <c r="I51" i="14"/>
  <c r="J51" i="14" s="1"/>
  <c r="I50" i="14"/>
  <c r="J50" i="14" s="1"/>
  <c r="I49" i="14"/>
  <c r="J49" i="14" s="1"/>
  <c r="I48" i="14"/>
  <c r="J48" i="14" s="1"/>
  <c r="I47" i="14"/>
  <c r="J47" i="14" s="1"/>
  <c r="I46" i="14"/>
  <c r="J46" i="14" s="1"/>
  <c r="I45" i="14"/>
  <c r="J45" i="14" s="1"/>
  <c r="I44" i="14"/>
  <c r="J44" i="14" s="1"/>
  <c r="I43" i="14"/>
  <c r="J43" i="14" s="1"/>
  <c r="I42" i="14"/>
  <c r="J42" i="14" s="1"/>
  <c r="I41" i="14"/>
  <c r="J41" i="14" s="1"/>
  <c r="I40" i="14"/>
  <c r="J40" i="14" s="1"/>
  <c r="I39" i="14"/>
  <c r="J39" i="14" s="1"/>
  <c r="I38" i="14"/>
  <c r="J38" i="14" s="1"/>
  <c r="I37" i="14"/>
  <c r="J37" i="14" s="1"/>
  <c r="I36" i="14"/>
  <c r="J36" i="14" s="1"/>
  <c r="I35" i="14"/>
  <c r="J35" i="14" s="1"/>
  <c r="I34" i="14"/>
  <c r="J34" i="14" s="1"/>
  <c r="I33" i="14"/>
  <c r="J33" i="14" s="1"/>
  <c r="I32" i="14"/>
  <c r="J32" i="14" s="1"/>
  <c r="I31" i="14"/>
  <c r="J31" i="14" s="1"/>
  <c r="I30" i="14"/>
  <c r="J30" i="14" s="1"/>
  <c r="I29" i="14"/>
  <c r="J29" i="14" s="1"/>
  <c r="I28" i="14"/>
  <c r="J28" i="14" s="1"/>
  <c r="I27" i="14"/>
  <c r="J27" i="14" s="1"/>
  <c r="I26" i="14"/>
  <c r="J26" i="14" s="1"/>
  <c r="I25" i="14"/>
  <c r="J25" i="14" s="1"/>
  <c r="I24" i="14"/>
  <c r="J24" i="14" s="1"/>
  <c r="I23" i="14"/>
  <c r="J23" i="14" s="1"/>
  <c r="I22" i="14"/>
  <c r="J22" i="14" s="1"/>
  <c r="I21" i="14"/>
  <c r="J21" i="14" s="1"/>
  <c r="I20" i="14"/>
  <c r="J20" i="14" s="1"/>
  <c r="I19" i="14"/>
  <c r="J19" i="14" s="1"/>
  <c r="I18" i="14"/>
  <c r="J18" i="14" s="1"/>
  <c r="I17" i="14"/>
  <c r="J17" i="14" s="1"/>
  <c r="I16" i="14"/>
  <c r="J16" i="14" s="1"/>
  <c r="I15" i="14"/>
  <c r="J15" i="14" s="1"/>
  <c r="I14" i="14"/>
  <c r="J14" i="14" s="1"/>
  <c r="I13" i="14"/>
  <c r="J13" i="14" s="1"/>
  <c r="I12" i="14"/>
  <c r="J12" i="14" s="1"/>
  <c r="I11" i="14"/>
  <c r="J11" i="14" s="1"/>
  <c r="I10" i="14"/>
  <c r="J10" i="14" s="1"/>
  <c r="I9" i="14"/>
  <c r="J9" i="14" s="1"/>
  <c r="I8" i="14"/>
  <c r="J8" i="14" s="1"/>
  <c r="I7" i="14"/>
  <c r="J7" i="14" s="1"/>
  <c r="A7" i="14"/>
  <c r="I6" i="14"/>
  <c r="K8" i="13"/>
  <c r="L8" i="13" s="1"/>
  <c r="K7" i="13"/>
  <c r="A8" i="14" l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H95" i="16"/>
  <c r="H13" i="13"/>
  <c r="H98" i="16"/>
  <c r="H101" i="16" s="1"/>
  <c r="H248" i="1"/>
  <c r="K9" i="13"/>
  <c r="K10" i="13" s="1"/>
  <c r="L7" i="13"/>
  <c r="I48" i="15"/>
  <c r="H366" i="14"/>
  <c r="J6" i="16"/>
  <c r="J6" i="14"/>
  <c r="H369" i="14" s="1"/>
  <c r="J48" i="15"/>
  <c r="H53" i="15" s="1"/>
  <c r="H372" i="14" l="1"/>
  <c r="H51" i="15"/>
  <c r="H55" i="15" s="1"/>
  <c r="I49" i="15"/>
  <c r="L9" i="13"/>
  <c r="H16" i="13"/>
  <c r="H19" i="13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</calcChain>
</file>

<file path=xl/sharedStrings.xml><?xml version="1.0" encoding="utf-8"?>
<sst xmlns="http://schemas.openxmlformats.org/spreadsheetml/2006/main" count="4983" uniqueCount="2739">
  <si>
    <t>L.p.</t>
  </si>
  <si>
    <t>Nazwa</t>
  </si>
  <si>
    <t xml:space="preserve"> Nr kat.</t>
  </si>
  <si>
    <t>Indeks</t>
  </si>
  <si>
    <t>JM</t>
  </si>
  <si>
    <t>Ilość</t>
  </si>
  <si>
    <t>Stały zapas w magazynie</t>
  </si>
  <si>
    <t>szt.</t>
  </si>
  <si>
    <t>0120-302-571</t>
  </si>
  <si>
    <t>0120-302-481</t>
  </si>
  <si>
    <t>0000-399-862</t>
  </si>
  <si>
    <t>0000-039-553</t>
  </si>
  <si>
    <t>0499-000-469</t>
  </si>
  <si>
    <t>0000-327-861</t>
  </si>
  <si>
    <t>0004-011-095</t>
  </si>
  <si>
    <t>0520-130-006</t>
  </si>
  <si>
    <t>0004-070-351</t>
  </si>
  <si>
    <t>0120-302-705</t>
  </si>
  <si>
    <t>0120-302-703</t>
  </si>
  <si>
    <t>5300-007-723</t>
  </si>
  <si>
    <t>0004-077-068</t>
  </si>
  <si>
    <t>0120-303-104</t>
  </si>
  <si>
    <t>0004-535-200</t>
  </si>
  <si>
    <t>5300-022-112</t>
  </si>
  <si>
    <t>5300-025-540</t>
  </si>
  <si>
    <t>5300-025-541</t>
  </si>
  <si>
    <t>0120-302-671</t>
  </si>
  <si>
    <t>5300-025-542</t>
  </si>
  <si>
    <t>0120-302-706</t>
  </si>
  <si>
    <t>0120-302-838</t>
  </si>
  <si>
    <t>0004-020-320</t>
  </si>
  <si>
    <t>5300-021-503</t>
  </si>
  <si>
    <t>0004-012-390</t>
  </si>
  <si>
    <t>5300-022-113</t>
  </si>
  <si>
    <t>5300-022-114</t>
  </si>
  <si>
    <t>5300-025-570</t>
  </si>
  <si>
    <t>0120-302-862</t>
  </si>
  <si>
    <t>0120-302-866</t>
  </si>
  <si>
    <t>5300-006-977</t>
  </si>
  <si>
    <t>5300-022-417</t>
  </si>
  <si>
    <t>0004-492-401</t>
  </si>
  <si>
    <t>0520-764-084</t>
  </si>
  <si>
    <t>0520-131-202</t>
  </si>
  <si>
    <t>0520-131-066</t>
  </si>
  <si>
    <t>0520-764-049</t>
  </si>
  <si>
    <t>0004-570-956</t>
  </si>
  <si>
    <t>5300-023-898</t>
  </si>
  <si>
    <t>0004-316-846</t>
  </si>
  <si>
    <t>0004-316-843</t>
  </si>
  <si>
    <t>0004-413-070</t>
  </si>
  <si>
    <t>0004-012-361</t>
  </si>
  <si>
    <t>0707-000-036</t>
  </si>
  <si>
    <t>0820-352-242</t>
  </si>
  <si>
    <t>0820-352-248</t>
  </si>
  <si>
    <t>0820-352-240</t>
  </si>
  <si>
    <t>0734-303-940</t>
  </si>
  <si>
    <t>5300-023-117</t>
  </si>
  <si>
    <t>0000-174-195</t>
  </si>
  <si>
    <t>5300-023-121</t>
  </si>
  <si>
    <t>5300-023-122</t>
  </si>
  <si>
    <t>5300-023-123</t>
  </si>
  <si>
    <t>0820-352-135</t>
  </si>
  <si>
    <t>0707-000-109</t>
  </si>
  <si>
    <t>0000-328-145</t>
  </si>
  <si>
    <t>0820-352-187</t>
  </si>
  <si>
    <t>0000-400-490</t>
  </si>
  <si>
    <t>5300-023-144</t>
  </si>
  <si>
    <t>5300-023-145</t>
  </si>
  <si>
    <t>5300-023-149</t>
  </si>
  <si>
    <t>0000-073-530</t>
  </si>
  <si>
    <t>0000-031-182</t>
  </si>
  <si>
    <t>0000-031-671</t>
  </si>
  <si>
    <t>0000-006-266</t>
  </si>
  <si>
    <t>0820-351-034</t>
  </si>
  <si>
    <t>0000-021-336</t>
  </si>
  <si>
    <t>0000-030-901</t>
  </si>
  <si>
    <t>0000-031-330</t>
  </si>
  <si>
    <t>0820-320-012</t>
  </si>
  <si>
    <t>0820-320-014</t>
  </si>
  <si>
    <t>0004-413-076</t>
  </si>
  <si>
    <t>0004-012-362</t>
  </si>
  <si>
    <t>5300-013-330</t>
  </si>
  <si>
    <t>0000-090-686</t>
  </si>
  <si>
    <t>0707-000-032</t>
  </si>
  <si>
    <t>5300-013-329</t>
  </si>
  <si>
    <t>0707-000-012</t>
  </si>
  <si>
    <t>0000-388-889</t>
  </si>
  <si>
    <t>0000-388-901</t>
  </si>
  <si>
    <t>0390-015-013</t>
  </si>
  <si>
    <t>0004-041-709</t>
  </si>
  <si>
    <t>0870-317-843</t>
  </si>
  <si>
    <t>0720-385-069</t>
  </si>
  <si>
    <t>5300-013-331</t>
  </si>
  <si>
    <t>5300-013-332</t>
  </si>
  <si>
    <t>5300-013-333</t>
  </si>
  <si>
    <t>5300-013-334</t>
  </si>
  <si>
    <t>5300-020-035</t>
  </si>
  <si>
    <t>5300-025-252</t>
  </si>
  <si>
    <t>0870-319-589</t>
  </si>
  <si>
    <t>5300-013-336</t>
  </si>
  <si>
    <t>0870-305-682</t>
  </si>
  <si>
    <t>0870-311-206</t>
  </si>
  <si>
    <t>0870-117-875</t>
  </si>
  <si>
    <t>0000-013-628</t>
  </si>
  <si>
    <t>0000-032-402</t>
  </si>
  <si>
    <t>0707-000-010</t>
  </si>
  <si>
    <t>1203-228-521</t>
  </si>
  <si>
    <t>1203-228-522</t>
  </si>
  <si>
    <t>1203-228-503</t>
  </si>
  <si>
    <t>1203-228-504</t>
  </si>
  <si>
    <t>5104-504-020</t>
  </si>
  <si>
    <t>0000-0306-596</t>
  </si>
  <si>
    <t>0000-374-544</t>
  </si>
  <si>
    <t>0000-374-545</t>
  </si>
  <si>
    <t>1792-363-000</t>
  </si>
  <si>
    <t>1021-400-020</t>
  </si>
  <si>
    <t>1021-400-110</t>
  </si>
  <si>
    <t>0000-341-387</t>
  </si>
  <si>
    <t>0004-365-552</t>
  </si>
  <si>
    <t>1102-252-000</t>
  </si>
  <si>
    <t>0000-306-729</t>
  </si>
  <si>
    <t>szzt</t>
  </si>
  <si>
    <t>1102-307-000</t>
  </si>
  <si>
    <t>1122-315-000</t>
  </si>
  <si>
    <t>1102-681-000</t>
  </si>
  <si>
    <t>1102-506-000</t>
  </si>
  <si>
    <t>1102-751-140</t>
  </si>
  <si>
    <t>0132-434-001</t>
  </si>
  <si>
    <t>1122-357-000</t>
  </si>
  <si>
    <t>2401-173-020</t>
  </si>
  <si>
    <t>0004-002-098</t>
  </si>
  <si>
    <t>0114-101-000</t>
  </si>
  <si>
    <t>1102-540-000</t>
  </si>
  <si>
    <t>1102-751-110</t>
  </si>
  <si>
    <t>1170-032-000</t>
  </si>
  <si>
    <t>0004-087-750</t>
  </si>
  <si>
    <t>0004-094-073</t>
  </si>
  <si>
    <t>0000-306-017</t>
  </si>
  <si>
    <t>0000-249-890</t>
  </si>
  <si>
    <t>0000-386-582</t>
  </si>
  <si>
    <t>0000-386-558</t>
  </si>
  <si>
    <t>00004-092-014</t>
  </si>
  <si>
    <t>5300-025-409</t>
  </si>
  <si>
    <t>5300-028--403</t>
  </si>
  <si>
    <t>5300-028-404</t>
  </si>
  <si>
    <t>5300-025-412</t>
  </si>
  <si>
    <t>00004-092-035</t>
  </si>
  <si>
    <t>5300-025-527</t>
  </si>
  <si>
    <t>0004-056-636</t>
  </si>
  <si>
    <t>0004-056-637</t>
  </si>
  <si>
    <t>0000-197-207</t>
  </si>
  <si>
    <t>2690-001-430</t>
  </si>
  <si>
    <t>0000-140-280</t>
  </si>
  <si>
    <t>0000-217-346</t>
  </si>
  <si>
    <t>0004-341-911</t>
  </si>
  <si>
    <t>0004-425-141</t>
  </si>
  <si>
    <t>0004-425-735</t>
  </si>
  <si>
    <t>0299-001-495</t>
  </si>
  <si>
    <t>5300-026-569</t>
  </si>
  <si>
    <t>5300-026-568</t>
  </si>
  <si>
    <t>5300-026-570</t>
  </si>
  <si>
    <t>5300-026-571</t>
  </si>
  <si>
    <t>5300-026-584</t>
  </si>
  <si>
    <t>0004-070-354</t>
  </si>
  <si>
    <t>0111-380-065</t>
  </si>
  <si>
    <t>0110-379-020</t>
  </si>
  <si>
    <t>0004-367-069</t>
  </si>
  <si>
    <t>0000-401-377</t>
  </si>
  <si>
    <t>0004-458-301</t>
  </si>
  <si>
    <t>0004-458-300</t>
  </si>
  <si>
    <t>0004-064-188</t>
  </si>
  <si>
    <t>0004-490-736</t>
  </si>
  <si>
    <t>0004-480-578</t>
  </si>
  <si>
    <t>0000-395-115</t>
  </si>
  <si>
    <t>0004-029-049</t>
  </si>
  <si>
    <t>0000-389-834</t>
  </si>
  <si>
    <t>0004-062-530</t>
  </si>
  <si>
    <t>0004-048-507</t>
  </si>
  <si>
    <t>0000-036-383</t>
  </si>
  <si>
    <t>0000-036-384</t>
  </si>
  <si>
    <t>0000-036-385</t>
  </si>
  <si>
    <t>0000-036-386</t>
  </si>
  <si>
    <t>0004-331-036</t>
  </si>
  <si>
    <t>0004-381-503</t>
  </si>
  <si>
    <t>1504-260-000</t>
  </si>
  <si>
    <t>szt</t>
  </si>
  <si>
    <t>0000-384-234</t>
  </si>
  <si>
    <t>0004-080-791</t>
  </si>
  <si>
    <t>0004-495-530</t>
  </si>
  <si>
    <t>0004-001-937</t>
  </si>
  <si>
    <t>0000-093-860</t>
  </si>
  <si>
    <t>0004-488-628</t>
  </si>
  <si>
    <t>0004-490-214</t>
  </si>
  <si>
    <t>0004-487-060</t>
  </si>
  <si>
    <t>0004-477-614</t>
  </si>
  <si>
    <t>0004-484-574</t>
  </si>
  <si>
    <t>0004-488-034</t>
  </si>
  <si>
    <t>0004-492-989</t>
  </si>
  <si>
    <t>0004-487-817</t>
  </si>
  <si>
    <t>0004-490-685</t>
  </si>
  <si>
    <t>0004-486-591</t>
  </si>
  <si>
    <t>0004-479-709</t>
  </si>
  <si>
    <t>0004-315-911</t>
  </si>
  <si>
    <t>0000-072-047</t>
  </si>
  <si>
    <t>0000-054-164</t>
  </si>
  <si>
    <t>0000-159-638</t>
  </si>
  <si>
    <t>0004-485-472</t>
  </si>
  <si>
    <t>0004-487-478</t>
  </si>
  <si>
    <t>0000-228-193</t>
  </si>
  <si>
    <t>0000-196-102</t>
  </si>
  <si>
    <t>0004-316-589</t>
  </si>
  <si>
    <t>0004-487-487</t>
  </si>
  <si>
    <t>0004-488-050</t>
  </si>
  <si>
    <t>0004-060-651</t>
  </si>
  <si>
    <t>0004-346-833</t>
  </si>
  <si>
    <t>0004-346-831</t>
  </si>
  <si>
    <t>0004-001-639</t>
  </si>
  <si>
    <t>0004-001-723</t>
  </si>
  <si>
    <t>0004-065-986</t>
  </si>
  <si>
    <t>0004-485-355</t>
  </si>
  <si>
    <t>0004-067-190</t>
  </si>
  <si>
    <t>0004-543-241</t>
  </si>
  <si>
    <t>0004-495-500</t>
  </si>
  <si>
    <t>0004-485-484</t>
  </si>
  <si>
    <t>0004-540-374</t>
  </si>
  <si>
    <t>0004-533-567</t>
  </si>
  <si>
    <t>0004-533-612</t>
  </si>
  <si>
    <t>0004-533-565</t>
  </si>
  <si>
    <t>0004-535-406</t>
  </si>
  <si>
    <t>0004-027-822</t>
  </si>
  <si>
    <t>0004-027-821</t>
  </si>
  <si>
    <t>0000-007-636</t>
  </si>
  <si>
    <t>0004-016-155</t>
  </si>
  <si>
    <t>0004-577-485</t>
  </si>
  <si>
    <t>0004-392-343</t>
  </si>
  <si>
    <t>0004-392-328</t>
  </si>
  <si>
    <t>0000-069-087</t>
  </si>
  <si>
    <t>2302-555-001</t>
  </si>
  <si>
    <t xml:space="preserve">ZACISK HAMULCA TYŁ LEWY </t>
  </si>
  <si>
    <t>1792-529-001</t>
  </si>
  <si>
    <t>1804-100-100</t>
  </si>
  <si>
    <t>0707-000-028</t>
  </si>
  <si>
    <t>Załącznik nr 2a do SIWZ</t>
  </si>
  <si>
    <t>WYKAZ</t>
  </si>
  <si>
    <t>Nowych i regenerowanych części zamiennych, podzespołów, materiałów eksploatacyjnych, materiałów pomocniczych oraz opon w asortymencie, ilościach i cechach określonych w poniższym zestawieniu z uwzględnieniem stałego zapasu magazynowego</t>
  </si>
  <si>
    <r>
      <t xml:space="preserve">GRUPA 1 – części zamienne do autobusów </t>
    </r>
    <r>
      <rPr>
        <b/>
        <sz val="14"/>
        <color indexed="8"/>
        <rFont val="Calibri"/>
        <family val="2"/>
        <charset val="238"/>
      </rPr>
      <t>MAN</t>
    </r>
  </si>
  <si>
    <t>GRUPA 1- CZĘŚCI  DO AUTOBUSÓW  MAN</t>
  </si>
  <si>
    <t xml:space="preserve"> Nazwa</t>
  </si>
  <si>
    <t xml:space="preserve">  Nr kat.</t>
  </si>
  <si>
    <t>Cena jedn. netto (zł)</t>
  </si>
  <si>
    <t>Wartość netto (ilość x cena)</t>
  </si>
  <si>
    <t>Podatek VAT od wartości netto</t>
  </si>
  <si>
    <t>Stały zapas magazynowy</t>
  </si>
  <si>
    <t>ALTERNATOR</t>
  </si>
  <si>
    <t>AMORTYZATOR I OSI MAN</t>
  </si>
  <si>
    <t xml:space="preserve"> 81.43701-6713</t>
  </si>
  <si>
    <t xml:space="preserve"> 81.43701-6880</t>
  </si>
  <si>
    <t>AMORTYZATOR II OSI MAN</t>
  </si>
  <si>
    <t xml:space="preserve"> 81.43701-6714</t>
  </si>
  <si>
    <t>AMORTYZATOR OSI TYŁ MAN</t>
  </si>
  <si>
    <t xml:space="preserve"> 81.43701-6878</t>
  </si>
  <si>
    <t>-----</t>
  </si>
  <si>
    <t>BOLEC WAHACZA</t>
  </si>
  <si>
    <t xml:space="preserve"> 81.91020-0673</t>
  </si>
  <si>
    <t>81.74364-0009</t>
  </si>
  <si>
    <t>CHŁODNICA WODY</t>
  </si>
  <si>
    <t xml:space="preserve"> 81.06101-6529</t>
  </si>
  <si>
    <t>CZĘŚĆ TYLNA PODZESPÓŁ ŚRODEK</t>
  </si>
  <si>
    <t xml:space="preserve"> 88.73203-5009</t>
  </si>
  <si>
    <t xml:space="preserve"> 81.27120-6212</t>
  </si>
  <si>
    <t xml:space="preserve"> 81.27120-6211</t>
  </si>
  <si>
    <t xml:space="preserve"> 81.27120-6214</t>
  </si>
  <si>
    <t xml:space="preserve"> 81.27120-6213</t>
  </si>
  <si>
    <t xml:space="preserve"> 81.27120-6173</t>
  </si>
  <si>
    <t xml:space="preserve"> 81.27120-6172</t>
  </si>
  <si>
    <t xml:space="preserve"> 81.27120-6095</t>
  </si>
  <si>
    <t>CZUJNIK CISNIENIA UKŁ.WYDECHOWEGO</t>
  </si>
  <si>
    <t xml:space="preserve"> 51.27421-0223</t>
  </si>
  <si>
    <t xml:space="preserve"> BO 0 281 002 655</t>
  </si>
  <si>
    <t>CZUJNIK CIŚNIENIA POWIETRZA</t>
  </si>
  <si>
    <t>81.25521-6027</t>
  </si>
  <si>
    <t xml:space="preserve"> 33.25301-6001</t>
  </si>
  <si>
    <t>CZUJNIK PŁOMIENIA DW/THERMO 230</t>
  </si>
  <si>
    <t>81.77911-0004</t>
  </si>
  <si>
    <t>CZUJNIK TEMPERATURY</t>
  </si>
  <si>
    <t xml:space="preserve"> 149.41A</t>
  </si>
  <si>
    <t>CZUJNIK TEMPERATURY THERMO</t>
  </si>
  <si>
    <t>81.77907-0010</t>
  </si>
  <si>
    <t xml:space="preserve"> 88.28620-6007</t>
  </si>
  <si>
    <t xml:space="preserve"> 36.77930-6019</t>
  </si>
  <si>
    <t>DMUCHAWA-SILNIK</t>
  </si>
  <si>
    <t xml:space="preserve"> 81.77930-6034</t>
  </si>
  <si>
    <t xml:space="preserve"> 36.46610-6005</t>
  </si>
  <si>
    <t xml:space="preserve"> 81.46711-6777</t>
  </si>
  <si>
    <t>DRĄŻEK KIEROWNICZY PODŁUŻNY</t>
  </si>
  <si>
    <t xml:space="preserve"> 81.46611-6045</t>
  </si>
  <si>
    <t xml:space="preserve"> 81.46611-6085</t>
  </si>
  <si>
    <t>81.46610-6684</t>
  </si>
  <si>
    <t>DRĄŻEK KIEROWNICZY POPRZECZNY</t>
  </si>
  <si>
    <t xml:space="preserve"> 81.46711-6715</t>
  </si>
  <si>
    <t>DRĄŻEK REAKCYJNY</t>
  </si>
  <si>
    <t xml:space="preserve"> 81.43220-6215</t>
  </si>
  <si>
    <t xml:space="preserve"> 470.724</t>
  </si>
  <si>
    <t xml:space="preserve"> 51.95805-0051</t>
  </si>
  <si>
    <t xml:space="preserve"> 36.74963-0005</t>
  </si>
  <si>
    <t xml:space="preserve"> 36.74963-0006</t>
  </si>
  <si>
    <t>DŹWIGNIE I DRĄŻKI WYCIERACZEK</t>
  </si>
  <si>
    <t xml:space="preserve"> 81.26411-6065</t>
  </si>
  <si>
    <t>ELEKTRODA ZAPŁONOWA</t>
  </si>
  <si>
    <t xml:space="preserve"> 148.46B</t>
  </si>
  <si>
    <t>ELEKTROZAWÓR POMPY WENTYLATORA</t>
  </si>
  <si>
    <t>ELEMENT RESORU</t>
  </si>
  <si>
    <t xml:space="preserve"> 81.98181-0217</t>
  </si>
  <si>
    <t>81.15103-6049</t>
  </si>
  <si>
    <t>GŁÓWNY WYŁĄCZNIK PRĄDU</t>
  </si>
  <si>
    <t xml:space="preserve"> 81.25506-6121</t>
  </si>
  <si>
    <t xml:space="preserve"> 81.25506-6120</t>
  </si>
  <si>
    <t xml:space="preserve"> 81.25505-6877</t>
  </si>
  <si>
    <t xml:space="preserve"> 81.52130-6311</t>
  </si>
  <si>
    <t>GUMA ŁĄCZNIKA DO ECAS</t>
  </si>
  <si>
    <t>HAK</t>
  </si>
  <si>
    <t xml:space="preserve"> 33.77201-0117</t>
  </si>
  <si>
    <t>HALOGEN + KIERUNKOWSKAZ</t>
  </si>
  <si>
    <t xml:space="preserve"> 81.25320-6111</t>
  </si>
  <si>
    <t xml:space="preserve"> 81.25320-6112</t>
  </si>
  <si>
    <t>HAMULEC SILNIKOWY</t>
  </si>
  <si>
    <t xml:space="preserve"> 36.15600-6000</t>
  </si>
  <si>
    <t xml:space="preserve"> 81.15110-6037</t>
  </si>
  <si>
    <t xml:space="preserve"> 81.15110-6041</t>
  </si>
  <si>
    <t>JARZMO ZAWIASU</t>
  </si>
  <si>
    <t xml:space="preserve"> 33.73803-5003</t>
  </si>
  <si>
    <t xml:space="preserve"> 33.73803-5009</t>
  </si>
  <si>
    <t>81.15103-0020</t>
  </si>
  <si>
    <t>KIERUNKOWSKAZ BOK PRZEGUB</t>
  </si>
  <si>
    <t xml:space="preserve"> 81.25225-6234</t>
  </si>
  <si>
    <t>KLAMRA USTALAJĄCA</t>
  </si>
  <si>
    <t xml:space="preserve"> 81.98181-0216</t>
  </si>
  <si>
    <t xml:space="preserve"> 81.25470-0015</t>
  </si>
  <si>
    <t xml:space="preserve"> 81.25470-0014</t>
  </si>
  <si>
    <t>81.37305-0040</t>
  </si>
  <si>
    <t>KOŁO PASOWE</t>
  </si>
  <si>
    <t>KOŁO ZĘBATE 61Z</t>
  </si>
  <si>
    <t>81.37303-0017</t>
  </si>
  <si>
    <t>KOŁPAK DO "WEBASTO"</t>
  </si>
  <si>
    <t xml:space="preserve"> 81.77915-0351</t>
  </si>
  <si>
    <t xml:space="preserve"> 81.06111-0020</t>
  </si>
  <si>
    <t>KOMPENSATOR</t>
  </si>
  <si>
    <t xml:space="preserve"> 51.08105-0137</t>
  </si>
  <si>
    <t>KOŃCÓWKA DRĄŻKA KIEROWNICZEGO-LEWA</t>
  </si>
  <si>
    <t xml:space="preserve"> 81.95301-6275</t>
  </si>
  <si>
    <t>KOREK</t>
  </si>
  <si>
    <t xml:space="preserve"> 06.15090-2534</t>
  </si>
  <si>
    <t>KOREK WLEWU</t>
  </si>
  <si>
    <t xml:space="preserve"> 81.12210-0004</t>
  </si>
  <si>
    <t>KOREK WLEWU OLEJU</t>
  </si>
  <si>
    <t xml:space="preserve"> 81.06111-0022</t>
  </si>
  <si>
    <t xml:space="preserve"> 81.12210-0007</t>
  </si>
  <si>
    <t>KOREK ZBIORNIKA OLEJU</t>
  </si>
  <si>
    <t xml:space="preserve"> 88.05825-6014</t>
  </si>
  <si>
    <t xml:space="preserve"> 51.95800-6103</t>
  </si>
  <si>
    <t xml:space="preserve"> 51.95800-6127</t>
  </si>
  <si>
    <t>KRÓCIEC PRZYŁĄCZENIOWY</t>
  </si>
  <si>
    <t xml:space="preserve"> 51.10301-6164</t>
  </si>
  <si>
    <t>81.39108-6051</t>
  </si>
  <si>
    <t>KSZTAŁTKA ZACISKOWA</t>
  </si>
  <si>
    <t xml:space="preserve"> 04.29300-0747</t>
  </si>
  <si>
    <t>KUREK ODCINAJĄCY</t>
  </si>
  <si>
    <t xml:space="preserve"> 81.12510-0019</t>
  </si>
  <si>
    <t>LAMPA BOCZNA</t>
  </si>
  <si>
    <t xml:space="preserve"> 81.25260-6141</t>
  </si>
  <si>
    <t>LAMPA MIGACZA BIAŁA</t>
  </si>
  <si>
    <t xml:space="preserve"> 36.25320-6003</t>
  </si>
  <si>
    <t>LAMPA OŚWIETLENIA DRZWI</t>
  </si>
  <si>
    <t xml:space="preserve"> 81.25203-6003</t>
  </si>
  <si>
    <t xml:space="preserve"> 81.25205-6008</t>
  </si>
  <si>
    <t>LAMPA PMGŁ. TYŁ</t>
  </si>
  <si>
    <t xml:space="preserve"> 36.25225-6004</t>
  </si>
  <si>
    <t>LAMPA POZ/STOP</t>
  </si>
  <si>
    <t xml:space="preserve"> 88.25225-6033</t>
  </si>
  <si>
    <t>LAMPA POZYCYJNA BOCZNA Z WTYCZKĄ I KABLEM</t>
  </si>
  <si>
    <t>81.25260-6077</t>
  </si>
  <si>
    <t xml:space="preserve"> 81.25101-6633</t>
  </si>
  <si>
    <t xml:space="preserve"> 81.25101-6634</t>
  </si>
  <si>
    <t>LAMPA STOPU</t>
  </si>
  <si>
    <t>LAMPA STOPU LED</t>
  </si>
  <si>
    <t>LAMPA SUFITOWA</t>
  </si>
  <si>
    <t xml:space="preserve"> 88.25203-6009</t>
  </si>
  <si>
    <t>LAMPA SUFITOWA HALOGENOWA</t>
  </si>
  <si>
    <t xml:space="preserve"> 81.25203-6014</t>
  </si>
  <si>
    <t>LAMPA TABLICY REJESTRACYJNEJ</t>
  </si>
  <si>
    <t xml:space="preserve"> 2 KA 003 389 081</t>
  </si>
  <si>
    <t>LISTWA</t>
  </si>
  <si>
    <t>m</t>
  </si>
  <si>
    <t>LISTWA KRYJĄCA</t>
  </si>
  <si>
    <t xml:space="preserve"> 81.71007-0022</t>
  </si>
  <si>
    <t>LISTWA PODŁOGOWA</t>
  </si>
  <si>
    <t xml:space="preserve"> 04.39534-9003</t>
  </si>
  <si>
    <t>LUSTERKO krawężnikowe</t>
  </si>
  <si>
    <t xml:space="preserve"> 88.63730-6062</t>
  </si>
  <si>
    <t>LUSTERKO LEWE</t>
  </si>
  <si>
    <t xml:space="preserve"> 88.63700-6059</t>
  </si>
  <si>
    <t>LUSTERKO ZEWNĘTRZNE</t>
  </si>
  <si>
    <t xml:space="preserve"> 88.63700-6062</t>
  </si>
  <si>
    <t xml:space="preserve"> 88.63730-6039</t>
  </si>
  <si>
    <t>LUSTRO PRAWE STER.ELEKTR.</t>
  </si>
  <si>
    <t xml:space="preserve"> 1905.502.000</t>
  </si>
  <si>
    <t>LUSTRO ZEWNĘTRZNE LEWE</t>
  </si>
  <si>
    <t xml:space="preserve"> 88.63730-6054</t>
  </si>
  <si>
    <t xml:space="preserve"> 88.63730-6053</t>
  </si>
  <si>
    <t>LUSTRO ZEWNĘTRZNE PRAWE</t>
  </si>
  <si>
    <t xml:space="preserve"> 81.63730-6359</t>
  </si>
  <si>
    <t>ŁĄCZNIK METALOWO-GUMOWY TŁUMIKA</t>
  </si>
  <si>
    <t xml:space="preserve"> 81.96301-0495</t>
  </si>
  <si>
    <t>ŁOŻYSKO</t>
  </si>
  <si>
    <t>ŁOŻYSKO STOŻKOWO-ROLKOWE Z KOŁEM IMPULSOWYM</t>
  </si>
  <si>
    <t xml:space="preserve"> 81.93420-0349</t>
  </si>
  <si>
    <t>ŁOŻYSKO WYCIERACZKI SZYBY</t>
  </si>
  <si>
    <t xml:space="preserve"> 81.26421-6034</t>
  </si>
  <si>
    <t>ŁOŻYSKOWANIE KLAPY OGRZEWANIA</t>
  </si>
  <si>
    <t xml:space="preserve"> 81.77940-6040</t>
  </si>
  <si>
    <t xml:space="preserve"> 36.73203-5011</t>
  </si>
  <si>
    <t>MASKOWNICA</t>
  </si>
  <si>
    <t xml:space="preserve"> 88.76332-0160</t>
  </si>
  <si>
    <t xml:space="preserve"> 88.25215-0001</t>
  </si>
  <si>
    <t xml:space="preserve"> 88.79306-0091</t>
  </si>
  <si>
    <t xml:space="preserve"> 88.79306-0090</t>
  </si>
  <si>
    <t xml:space="preserve"> 36.63732-0000</t>
  </si>
  <si>
    <t xml:space="preserve"> 36.63732-0001</t>
  </si>
  <si>
    <t xml:space="preserve"> 88.79201-5022</t>
  </si>
  <si>
    <t>MIARKA OLEJU</t>
  </si>
  <si>
    <t xml:space="preserve"> 472 195 009 0</t>
  </si>
  <si>
    <t>NADAJNIK OBROTÓW</t>
  </si>
  <si>
    <t>NADAJNIK OBROTÓW LEWY</t>
  </si>
  <si>
    <t xml:space="preserve"> 81.27120-6121</t>
  </si>
  <si>
    <t>NAGRZEWNICA SPAL.+RADIATOR</t>
  </si>
  <si>
    <t>81.77930-6075</t>
  </si>
  <si>
    <t xml:space="preserve"> 81.77930-6047</t>
  </si>
  <si>
    <t>06.12115-0131</t>
  </si>
  <si>
    <t xml:space="preserve"> 51.95800-7492</t>
  </si>
  <si>
    <t xml:space="preserve"> 51.95805-5022</t>
  </si>
  <si>
    <t xml:space="preserve"> 51.95800-6108</t>
  </si>
  <si>
    <t xml:space="preserve"> 51.95800-7431</t>
  </si>
  <si>
    <t xml:space="preserve"> 88.73203-5008</t>
  </si>
  <si>
    <t>36.73203-6005</t>
  </si>
  <si>
    <t xml:space="preserve"> 36.73203-5009</t>
  </si>
  <si>
    <t>OBEJMA</t>
  </si>
  <si>
    <t>OBEJMA KANAŁU TURBOSPRĘŻARKI</t>
  </si>
  <si>
    <t xml:space="preserve"> 51.97440-0111</t>
  </si>
  <si>
    <t>OBSADA PRZEWODU</t>
  </si>
  <si>
    <t xml:space="preserve"> 81.98181-6365</t>
  </si>
  <si>
    <t>OBUDOWA</t>
  </si>
  <si>
    <t xml:space="preserve"> 36.25109-0001</t>
  </si>
  <si>
    <t>81.35105-0065</t>
  </si>
  <si>
    <t>OBUDOWA REFLEKTORA</t>
  </si>
  <si>
    <t xml:space="preserve"> 88.25109-6001</t>
  </si>
  <si>
    <t>OBUDOWA WTYCZKI</t>
  </si>
  <si>
    <t xml:space="preserve"> 81.25432-0396</t>
  </si>
  <si>
    <t>OBUDOWA WTYCZKI OKRĄGŁA</t>
  </si>
  <si>
    <t xml:space="preserve"> 81.25435-0434</t>
  </si>
  <si>
    <t>81.77908-0002</t>
  </si>
  <si>
    <t>ODBOJNIK</t>
  </si>
  <si>
    <t xml:space="preserve"> 33.96020-0002</t>
  </si>
  <si>
    <t xml:space="preserve"> 81.96020-0058</t>
  </si>
  <si>
    <t>ODBÓJ</t>
  </si>
  <si>
    <t xml:space="preserve"> 81.96020-0055</t>
  </si>
  <si>
    <t>OKNO</t>
  </si>
  <si>
    <t xml:space="preserve"> 36.75401-6065</t>
  </si>
  <si>
    <t>OKNO KIEROWCY</t>
  </si>
  <si>
    <t xml:space="preserve"> 36.75301-6139</t>
  </si>
  <si>
    <t xml:space="preserve"> 88.75301-6163</t>
  </si>
  <si>
    <t>OKNO SKRZYDŁOWE</t>
  </si>
  <si>
    <t xml:space="preserve"> 36.75401-6081</t>
  </si>
  <si>
    <t xml:space="preserve"> 36.75401-6231</t>
  </si>
  <si>
    <t xml:space="preserve"> 36.75401-6234</t>
  </si>
  <si>
    <t xml:space="preserve"> 88.75401-6161</t>
  </si>
  <si>
    <t xml:space="preserve"> 88.75401-6367</t>
  </si>
  <si>
    <t xml:space="preserve"> 88.75401-6361</t>
  </si>
  <si>
    <t xml:space="preserve"> 88.75401-6365</t>
  </si>
  <si>
    <t xml:space="preserve"> 88.75401-6369</t>
  </si>
  <si>
    <t>OKNO SZARE STONOWANE</t>
  </si>
  <si>
    <t xml:space="preserve"> 36.75401-6238</t>
  </si>
  <si>
    <t>OKNO UCHYLNE</t>
  </si>
  <si>
    <t xml:space="preserve"> 88.75401-6357</t>
  </si>
  <si>
    <t>OPASKA PRZEWODU</t>
  </si>
  <si>
    <t>OPASKA ZACISKOWA TURBO/INTER</t>
  </si>
  <si>
    <t xml:space="preserve"> 51.97445-0033</t>
  </si>
  <si>
    <t>OPORNIK SILNIKA NAGRZEWNICY</t>
  </si>
  <si>
    <t xml:space="preserve"> 81.25907-0178</t>
  </si>
  <si>
    <t>OSŁONA PODUSZKI</t>
  </si>
  <si>
    <t xml:space="preserve"> 81.41506-0057</t>
  </si>
  <si>
    <t>OSUSZACZ FILTRA ZESTAW NAPRAWCZY</t>
  </si>
  <si>
    <t xml:space="preserve"> 36.77972-6024</t>
  </si>
  <si>
    <t>OŚWIETLENIE</t>
  </si>
  <si>
    <t>OŚWIETLENIE BOCZNE</t>
  </si>
  <si>
    <t xml:space="preserve"> 36.25260-6016</t>
  </si>
  <si>
    <t>OŚWIETLENIE TABLICY KIERUNKOWSJ</t>
  </si>
  <si>
    <t xml:space="preserve"> 36.25240-6002</t>
  </si>
  <si>
    <t>OŚWIETLENIE TABLICY REJESTRACYJNEJ</t>
  </si>
  <si>
    <t xml:space="preserve"> 81.25225-6507</t>
  </si>
  <si>
    <t>PIERŚCIEŃ</t>
  </si>
  <si>
    <t xml:space="preserve"> 06.37769-0047</t>
  </si>
  <si>
    <t xml:space="preserve"> 06.56333-2278</t>
  </si>
  <si>
    <t>PIERŚCIEŃ OSADCZY</t>
  </si>
  <si>
    <t xml:space="preserve"> 06.29010-0125</t>
  </si>
  <si>
    <t xml:space="preserve"> 36.15103-0011</t>
  </si>
  <si>
    <t xml:space="preserve"> 81.96503-0333</t>
  </si>
  <si>
    <t>PIERŚCIEŃ USZCZELNIAJĄCY WAŁU 90X125X12/19</t>
  </si>
  <si>
    <t xml:space="preserve"> 81.96503-0326</t>
  </si>
  <si>
    <t>PIERŚCIEŃ Z KOŁEM IMPULSOWYM</t>
  </si>
  <si>
    <t>PODPORA</t>
  </si>
  <si>
    <t xml:space="preserve"> 81.74967-0070</t>
  </si>
  <si>
    <t xml:space="preserve"> 81.96210-0457</t>
  </si>
  <si>
    <t xml:space="preserve"> 81.96210-0153</t>
  </si>
  <si>
    <t xml:space="preserve"> 81.96210-0272</t>
  </si>
  <si>
    <t>PODWÓJNA DMUCHAWA PROMIENIOWA</t>
  </si>
  <si>
    <t xml:space="preserve"> 81.77930-6050</t>
  </si>
  <si>
    <t>POKRYWA</t>
  </si>
  <si>
    <t xml:space="preserve"> 33.72440-5001</t>
  </si>
  <si>
    <t xml:space="preserve"> 36.05825-6003</t>
  </si>
  <si>
    <t xml:space="preserve"> 88.74601-5030</t>
  </si>
  <si>
    <t xml:space="preserve"> 88.76332-0161</t>
  </si>
  <si>
    <t>POKRYWA Z BLACHY</t>
  </si>
  <si>
    <t xml:space="preserve"> 81.72010-0092</t>
  </si>
  <si>
    <t>81.77905-6025</t>
  </si>
  <si>
    <t xml:space="preserve"> ZF 7674 955 519</t>
  </si>
  <si>
    <t>POMPA WODY</t>
  </si>
  <si>
    <t xml:space="preserve"> 81.47101-6189</t>
  </si>
  <si>
    <t>51.11103-7845</t>
  </si>
  <si>
    <t>POMPKA SPRYSKIWACZA</t>
  </si>
  <si>
    <t xml:space="preserve"> 81.26485-6008</t>
  </si>
  <si>
    <t>POTENCJOMETR</t>
  </si>
  <si>
    <t xml:space="preserve"> 36.25907-0008</t>
  </si>
  <si>
    <t xml:space="preserve"> 81.25907-6022</t>
  </si>
  <si>
    <t xml:space="preserve"> 81.25907-6026</t>
  </si>
  <si>
    <t xml:space="preserve"> 88.25907-6025</t>
  </si>
  <si>
    <t xml:space="preserve"> 81.35502-0230</t>
  </si>
  <si>
    <t>PÓŁPANEWKA STABILIZATORA OSI PRZEDNIEJ</t>
  </si>
  <si>
    <t xml:space="preserve"> 81.43704-0076</t>
  </si>
  <si>
    <t>PROFIL</t>
  </si>
  <si>
    <t xml:space="preserve"> 04.29300-0995</t>
  </si>
  <si>
    <t xml:space="preserve"> 04.39535-9030</t>
  </si>
  <si>
    <t xml:space="preserve"> 04.39835-9934</t>
  </si>
  <si>
    <t>PROFIL GUMOWY</t>
  </si>
  <si>
    <t xml:space="preserve"> 04.29300-0953</t>
  </si>
  <si>
    <t>PROFIL GUMOWY BŁOTNIKA</t>
  </si>
  <si>
    <t xml:space="preserve"> 04.29300-0927</t>
  </si>
  <si>
    <t xml:space="preserve"> 81.74940-6477</t>
  </si>
  <si>
    <t>PRZEGUB DO DRĄŻKA</t>
  </si>
  <si>
    <t>PRZEGUB DRAŻKA</t>
  </si>
  <si>
    <t xml:space="preserve"> 81.95301-6270</t>
  </si>
  <si>
    <t xml:space="preserve"> 81.25902-0187</t>
  </si>
  <si>
    <t>PRZEKAŹNIK</t>
  </si>
  <si>
    <t xml:space="preserve"> 81.25902-0541</t>
  </si>
  <si>
    <t xml:space="preserve"> 81.25907-0255</t>
  </si>
  <si>
    <t>PRZEKAŹNIK BLOKADY DRZWI - NADAJNIK PRĘDKOŚCI GRANICZNEJ</t>
  </si>
  <si>
    <t xml:space="preserve"> 81.25902-0303</t>
  </si>
  <si>
    <t xml:space="preserve"> 81.25902-0493</t>
  </si>
  <si>
    <t>PRZEKAŹNIK SYGNAŁU DŹWIĘKOWEGO</t>
  </si>
  <si>
    <t xml:space="preserve"> 81.25906-0021</t>
  </si>
  <si>
    <t>PRZELOTKA DO KABLA</t>
  </si>
  <si>
    <t xml:space="preserve"> 81.96001-0485</t>
  </si>
  <si>
    <t>PRZETWORNICA</t>
  </si>
  <si>
    <t xml:space="preserve"> TM51076</t>
  </si>
  <si>
    <t>PRZEWÓD</t>
  </si>
  <si>
    <t xml:space="preserve"> 51.06304-5457</t>
  </si>
  <si>
    <t xml:space="preserve"> 51.06304-5469</t>
  </si>
  <si>
    <t xml:space="preserve"> 51.96305-0046</t>
  </si>
  <si>
    <t xml:space="preserve"> 51.96341-0378</t>
  </si>
  <si>
    <t>PRZEWÓD GIĘTKI</t>
  </si>
  <si>
    <t xml:space="preserve"> 81.96340-6124</t>
  </si>
  <si>
    <t>PRZEWÓD PALIWA</t>
  </si>
  <si>
    <t xml:space="preserve"> 51.10301-6214</t>
  </si>
  <si>
    <t>PRZEWÓD POWIETRZA</t>
  </si>
  <si>
    <t xml:space="preserve"> 81.96320-0159</t>
  </si>
  <si>
    <t xml:space="preserve"> 81.96320-0175</t>
  </si>
  <si>
    <t xml:space="preserve"> 81.96301-0668</t>
  </si>
  <si>
    <t>PRZEWÓD ZASILAJĄCY THERMO</t>
  </si>
  <si>
    <t xml:space="preserve"> 826.06D</t>
  </si>
  <si>
    <t>PRZYCISK</t>
  </si>
  <si>
    <t xml:space="preserve"> 81.25503-0254</t>
  </si>
  <si>
    <t xml:space="preserve"> 81.25503-6527</t>
  </si>
  <si>
    <t>PRZYCISK GUZIKOWY ZEWNĘTRZNY I DRZWI</t>
  </si>
  <si>
    <t xml:space="preserve"> 81.25503-0222</t>
  </si>
  <si>
    <t>PRZYCISK INWALIDY</t>
  </si>
  <si>
    <t xml:space="preserve"> 33.25503-6117</t>
  </si>
  <si>
    <t>PRZYCISK OPUSZCZANIA JEDNOSTRONNEGO</t>
  </si>
  <si>
    <t xml:space="preserve"> 88.25503-6068</t>
  </si>
  <si>
    <t>PRZYCISK POD.ZIELONY</t>
  </si>
  <si>
    <t xml:space="preserve"> 88.25503-0081</t>
  </si>
  <si>
    <t>PRZYCISK PODŚWIETL.STOP/INWALIDY/</t>
  </si>
  <si>
    <t xml:space="preserve"> 88.25503-6055</t>
  </si>
  <si>
    <t>PRZYCISK PODŚWIETLANY</t>
  </si>
  <si>
    <t xml:space="preserve"> 88.25503-0079</t>
  </si>
  <si>
    <t>PRZYCISK PRZECHYŁOWY</t>
  </si>
  <si>
    <t>PRZYKRYCIE ZAMKA</t>
  </si>
  <si>
    <t xml:space="preserve"> 81.74440-0168</t>
  </si>
  <si>
    <t xml:space="preserve"> 81.74440-0169</t>
  </si>
  <si>
    <t>PRZYSŁONA</t>
  </si>
  <si>
    <t xml:space="preserve"> 88.74940-0047</t>
  </si>
  <si>
    <t>RAMA</t>
  </si>
  <si>
    <t xml:space="preserve"> 88.79201-5024</t>
  </si>
  <si>
    <t>RAMIĘ WYCIERACZKI</t>
  </si>
  <si>
    <t xml:space="preserve"> 81.26430-6042</t>
  </si>
  <si>
    <t>REDUKTOR CIŚNIENIA POWIETRZA</t>
  </si>
  <si>
    <t xml:space="preserve"> 475 015 004 0</t>
  </si>
  <si>
    <t>REGULATOR ALTERNATORA</t>
  </si>
  <si>
    <t>REGULATOR NAPIĘCIA</t>
  </si>
  <si>
    <t>ROLETA</t>
  </si>
  <si>
    <t xml:space="preserve"> 36.76810-6038</t>
  </si>
  <si>
    <t xml:space="preserve"> 81.74940-0056</t>
  </si>
  <si>
    <t xml:space="preserve"> 51.95800-6092</t>
  </si>
  <si>
    <t xml:space="preserve"> 51.95800-6119</t>
  </si>
  <si>
    <t xml:space="preserve"> 51.95800-7485</t>
  </si>
  <si>
    <t>ROLKA Z ŁOŻYSKIEM DRZWI</t>
  </si>
  <si>
    <t xml:space="preserve"> 51.26201-7211</t>
  </si>
  <si>
    <t xml:space="preserve"> 51.10311-6077</t>
  </si>
  <si>
    <t>RURA WYDECHU</t>
  </si>
  <si>
    <t xml:space="preserve"> 460.079</t>
  </si>
  <si>
    <t>RURKA PROWADZĄCA</t>
  </si>
  <si>
    <t>RYGIEL</t>
  </si>
  <si>
    <t xml:space="preserve"> 81.74940-0786</t>
  </si>
  <si>
    <t xml:space="preserve"> 88.77401-2330</t>
  </si>
  <si>
    <t>81.25970-6001</t>
  </si>
  <si>
    <t>SILNIK ELEKTRYCZNY</t>
  </si>
  <si>
    <t xml:space="preserve"> 70-0252.A</t>
  </si>
  <si>
    <t>SILNIK ELEKTRYCZNY-NASTAWCZY KLAP NAWIEWU</t>
  </si>
  <si>
    <t xml:space="preserve"> 81.28601-6088</t>
  </si>
  <si>
    <t>SILNIK NAGRZEWNICY</t>
  </si>
  <si>
    <t>81.77930-6017</t>
  </si>
  <si>
    <t>SILNIK WYCIERACZKI</t>
  </si>
  <si>
    <t xml:space="preserve"> 81.26401-6127</t>
  </si>
  <si>
    <t xml:space="preserve"> 81.51101-6514</t>
  </si>
  <si>
    <t xml:space="preserve"> 81.50410-6767</t>
  </si>
  <si>
    <t>SIŁOWNIK PNEUMATYCZNY</t>
  </si>
  <si>
    <t>SKRZYNKA</t>
  </si>
  <si>
    <t xml:space="preserve"> 88.66909-6037</t>
  </si>
  <si>
    <t xml:space="preserve"> 51.15408-0001</t>
  </si>
  <si>
    <t>SONDA PŁYNU CHŁODZĄCEGO CIECZY CNG</t>
  </si>
  <si>
    <t xml:space="preserve"> 88.27421-0008</t>
  </si>
  <si>
    <t>SPINACZ</t>
  </si>
  <si>
    <t xml:space="preserve"> 88.76340-0090</t>
  </si>
  <si>
    <t xml:space="preserve"> 88.79201-5023</t>
  </si>
  <si>
    <t xml:space="preserve"> 88.79201-5021</t>
  </si>
  <si>
    <t>SPRĘŻYNA GAZOWA</t>
  </si>
  <si>
    <t>81.74821-0063</t>
  </si>
  <si>
    <t>SPRĘŻYNA SKRĘTNA</t>
  </si>
  <si>
    <t xml:space="preserve"> 36.97630-0006</t>
  </si>
  <si>
    <t>SPRZĘGŁO OGRZEWANIA</t>
  </si>
  <si>
    <t xml:space="preserve"> 634.82D</t>
  </si>
  <si>
    <t>STEROWNIK AURORA</t>
  </si>
  <si>
    <t xml:space="preserve"> 423 300 000 7</t>
  </si>
  <si>
    <t>STEROWNIK KLIMATYZACJI</t>
  </si>
  <si>
    <t xml:space="preserve"> 446 024 012 0 WABCO</t>
  </si>
  <si>
    <t>STEROWNIK LUSTEREK</t>
  </si>
  <si>
    <t xml:space="preserve"> 81.25505-6247</t>
  </si>
  <si>
    <t>STEROWNIK THERMO</t>
  </si>
  <si>
    <t>STYK SPRĘŻYNUJĄCY</t>
  </si>
  <si>
    <t xml:space="preserve"> 07.91201-0224</t>
  </si>
  <si>
    <t>SYGNAŁ DŹWIĘKOWY</t>
  </si>
  <si>
    <t xml:space="preserve"> 85.25301-6002</t>
  </si>
  <si>
    <t>SYGNAŁ ZAMYKANIA DRZWI</t>
  </si>
  <si>
    <t xml:space="preserve"> 81.25906-0030</t>
  </si>
  <si>
    <t>SZYBA</t>
  </si>
  <si>
    <t xml:space="preserve"> 36.74445-0060</t>
  </si>
  <si>
    <t xml:space="preserve"> 36.74445-0069</t>
  </si>
  <si>
    <t xml:space="preserve"> 36.75301-6046</t>
  </si>
  <si>
    <t xml:space="preserve"> 88.75101-0770</t>
  </si>
  <si>
    <t>SZYBA BOCZNA</t>
  </si>
  <si>
    <t xml:space="preserve"> 81.75103-0299</t>
  </si>
  <si>
    <t xml:space="preserve"> 88.75103-0069</t>
  </si>
  <si>
    <t xml:space="preserve"> 88.75103-0471</t>
  </si>
  <si>
    <t xml:space="preserve"> 88.75101-0763</t>
  </si>
  <si>
    <t xml:space="preserve"> 88.75101-0973</t>
  </si>
  <si>
    <t xml:space="preserve"> 88.75101-0960</t>
  </si>
  <si>
    <t xml:space="preserve"> 81.75401-6195</t>
  </si>
  <si>
    <t>SZYBA CZOŁOWA LEWA</t>
  </si>
  <si>
    <t xml:space="preserve"> 88.75103-0189</t>
  </si>
  <si>
    <t xml:space="preserve"> 88.75103-0184</t>
  </si>
  <si>
    <t>SZYBA DRZWI</t>
  </si>
  <si>
    <t xml:space="preserve"> 36.74445-0071</t>
  </si>
  <si>
    <t xml:space="preserve"> 36.74445-0070</t>
  </si>
  <si>
    <t>SZYBA TABLICY KIERUNKOWEJ</t>
  </si>
  <si>
    <t xml:space="preserve"> 81.75104-0631</t>
  </si>
  <si>
    <t>SZYBA TYLNA</t>
  </si>
  <si>
    <t xml:space="preserve"> 88.75103-0008</t>
  </si>
  <si>
    <t>SZYBA Z LOGO MAN</t>
  </si>
  <si>
    <t xml:space="preserve"> 36.75101-0507</t>
  </si>
  <si>
    <t>SZYNA ŚLIZGOWA</t>
  </si>
  <si>
    <t xml:space="preserve"> 36.72010-5038</t>
  </si>
  <si>
    <t>ŚWIATŁO COFANIA</t>
  </si>
  <si>
    <t xml:space="preserve"> 36.25103-6000</t>
  </si>
  <si>
    <t>ŚWIATŁO KIERUNKOWSKAZU BOCZNE</t>
  </si>
  <si>
    <t xml:space="preserve"> 81.25320-6088</t>
  </si>
  <si>
    <t>ŚWIATŁO OBRYSOWE PRZÓD</t>
  </si>
  <si>
    <t xml:space="preserve"> 81.25260-6087</t>
  </si>
  <si>
    <t>ŚWIATŁO OBRYSOWE PRZÓD PRAWE</t>
  </si>
  <si>
    <t xml:space="preserve"> 81.25260-6086</t>
  </si>
  <si>
    <t>TARCZA DZIAŁOWA</t>
  </si>
  <si>
    <t xml:space="preserve"> 88.77201-0991</t>
  </si>
  <si>
    <t xml:space="preserve"> 81.50803-0040</t>
  </si>
  <si>
    <t>TAŚMA</t>
  </si>
  <si>
    <t xml:space="preserve"> 04.43300-9001</t>
  </si>
  <si>
    <t>TAŚMA NAPINAJĄCA</t>
  </si>
  <si>
    <t xml:space="preserve"> 36.66950-6002</t>
  </si>
  <si>
    <t xml:space="preserve"> 51.06402-0063</t>
  </si>
  <si>
    <t>TŁUMIK DRGAŃ UKŁADU KIEROWNICZEGO</t>
  </si>
  <si>
    <t xml:space="preserve"> 81.43701-6935</t>
  </si>
  <si>
    <t xml:space="preserve"> 81.93021-0311</t>
  </si>
  <si>
    <t>TULEJA ŁOŻYSKOWA</t>
  </si>
  <si>
    <t xml:space="preserve"> 51.93001-0100</t>
  </si>
  <si>
    <t>TULEJA METALOWO-GUMOWA SZCZELINOWA WAHACZA WZDŁUŻNEGO</t>
  </si>
  <si>
    <t xml:space="preserve"> 81.43722-0047</t>
  </si>
  <si>
    <t>TULEJA STABILIZATORA PRZÓD</t>
  </si>
  <si>
    <t xml:space="preserve"> 81.96210-0450</t>
  </si>
  <si>
    <t>TULEJKA</t>
  </si>
  <si>
    <t xml:space="preserve"> 06.73529-0010</t>
  </si>
  <si>
    <t>TULEJKA GUMOWA AMORTYZATORA</t>
  </si>
  <si>
    <t xml:space="preserve"> 81.43706-0011</t>
  </si>
  <si>
    <t xml:space="preserve"> 07.91216-0152</t>
  </si>
  <si>
    <t>UCHWYT</t>
  </si>
  <si>
    <t xml:space="preserve"> 88.97001-0117</t>
  </si>
  <si>
    <t>UCHWYT MUSZELKOWY</t>
  </si>
  <si>
    <t xml:space="preserve"> 83.74340-0501</t>
  </si>
  <si>
    <t>UCHWYT PRZESUWU SIEDZISKA FOTELA KIEROWCY ISRI KOMPLET</t>
  </si>
  <si>
    <t xml:space="preserve"> 2501.170.119</t>
  </si>
  <si>
    <t>UCHWYT SKŁADANY</t>
  </si>
  <si>
    <t xml:space="preserve"> 88.97001-6033</t>
  </si>
  <si>
    <t>USZCZELKA</t>
  </si>
  <si>
    <t xml:space="preserve"> 81.98181-0160</t>
  </si>
  <si>
    <t>USZCZELKA DEKLA ZAWORU</t>
  </si>
  <si>
    <t xml:space="preserve"> 51.03905-0157</t>
  </si>
  <si>
    <t>USZCZELKA DRZWI</t>
  </si>
  <si>
    <t xml:space="preserve"> 88.96120-6001</t>
  </si>
  <si>
    <t xml:space="preserve"> 88.96120-6002</t>
  </si>
  <si>
    <t>USZCZELKA MIEDZIANA WTRYSKIWACZA</t>
  </si>
  <si>
    <t xml:space="preserve"> 51.98701-0065</t>
  </si>
  <si>
    <t>USZCZELKA POD POMPĘ WODY</t>
  </si>
  <si>
    <t xml:space="preserve"> 51.06901-0187</t>
  </si>
  <si>
    <t>USZCZELKA POMPY WODY</t>
  </si>
  <si>
    <t xml:space="preserve"> 51.06901-0192</t>
  </si>
  <si>
    <t xml:space="preserve"> 51.06599-6070</t>
  </si>
  <si>
    <t>USZCZELKA POMPY WTRYSKOWEJ</t>
  </si>
  <si>
    <t xml:space="preserve"> 81.11904-0014</t>
  </si>
  <si>
    <t xml:space="preserve"> 131-602-0124</t>
  </si>
  <si>
    <t xml:space="preserve"> 4502 004 180 00</t>
  </si>
  <si>
    <t>WIĄZKA ELEKTRYCZNA</t>
  </si>
  <si>
    <t xml:space="preserve"> 829.71C</t>
  </si>
  <si>
    <t xml:space="preserve"> 81.25458-6797</t>
  </si>
  <si>
    <t>WIĄZKA OGRZEWANIA THERMO</t>
  </si>
  <si>
    <t xml:space="preserve"> 930.19B</t>
  </si>
  <si>
    <t>WIĄZKA PRZEWODÓW</t>
  </si>
  <si>
    <t xml:space="preserve"> 81.25404-6974</t>
  </si>
  <si>
    <t>WIRNIK ALTERNATORA</t>
  </si>
  <si>
    <t xml:space="preserve"> 51.26102-0016</t>
  </si>
  <si>
    <t>WKŁAD LUSTERKA</t>
  </si>
  <si>
    <t xml:space="preserve"> 81.63733-0113</t>
  </si>
  <si>
    <t>WKRĘT</t>
  </si>
  <si>
    <t xml:space="preserve"> 06.04298-0809</t>
  </si>
  <si>
    <t xml:space="preserve"> 81.25520-0186</t>
  </si>
  <si>
    <t xml:space="preserve"> 88.25521-6003</t>
  </si>
  <si>
    <t xml:space="preserve"> 81.25520-0184</t>
  </si>
  <si>
    <t xml:space="preserve">WŁĄCZNIK CIŚNIENIOWY  </t>
  </si>
  <si>
    <t xml:space="preserve"> 81.25520-0163</t>
  </si>
  <si>
    <t>WŁĄCZNIK CZERWONY</t>
  </si>
  <si>
    <t xml:space="preserve"> 81.25503-6239</t>
  </si>
  <si>
    <t>WŁĄCZNIK DRZWI</t>
  </si>
  <si>
    <t xml:space="preserve"> 81.25503-6164</t>
  </si>
  <si>
    <t xml:space="preserve"> 51.25902-0140</t>
  </si>
  <si>
    <t>WSPORNIK</t>
  </si>
  <si>
    <t xml:space="preserve"> 33.72440-5002</t>
  </si>
  <si>
    <t xml:space="preserve"> 36.25245-0046</t>
  </si>
  <si>
    <t xml:space="preserve"> 81.35440-5015</t>
  </si>
  <si>
    <t>WSPORNIK LEWY</t>
  </si>
  <si>
    <t xml:space="preserve"> 33.79201-5005</t>
  </si>
  <si>
    <t>WSPORNIK LUSTERKA PRAWY</t>
  </si>
  <si>
    <t xml:space="preserve"> 81.63731-6416</t>
  </si>
  <si>
    <t>WSPORNIK ŚWIATŁA KIERUNKOWEGO</t>
  </si>
  <si>
    <t xml:space="preserve"> 81.25245-0144</t>
  </si>
  <si>
    <t>WTRYSKIWACZ</t>
  </si>
  <si>
    <t xml:space="preserve"> 51.10100-6123</t>
  </si>
  <si>
    <t>WYŁĄCZNIK</t>
  </si>
  <si>
    <t xml:space="preserve"> 81.25509-0188</t>
  </si>
  <si>
    <t xml:space="preserve"> 81.25514-0035</t>
  </si>
  <si>
    <t xml:space="preserve"> 88.25505-0155</t>
  </si>
  <si>
    <t>WYŁĄCZNIK KRAŃCOWY</t>
  </si>
  <si>
    <t xml:space="preserve"> 81.25520-0216</t>
  </si>
  <si>
    <t xml:space="preserve"> 81.77920-6094</t>
  </si>
  <si>
    <t>ZABIERAK POMPY WSPOMAGANIA</t>
  </si>
  <si>
    <t xml:space="preserve"> 51.47104-0024</t>
  </si>
  <si>
    <t xml:space="preserve"> 51.47104-0006</t>
  </si>
  <si>
    <t>ZAMEK</t>
  </si>
  <si>
    <t xml:space="preserve"> 81.97115-6032</t>
  </si>
  <si>
    <t xml:space="preserve"> 81.97115-6063</t>
  </si>
  <si>
    <t>ZAMEK IGLICOWY</t>
  </si>
  <si>
    <t xml:space="preserve"> 36.97115-0003</t>
  </si>
  <si>
    <t xml:space="preserve"> 81.97115-0016</t>
  </si>
  <si>
    <t xml:space="preserve"> 88.97114-6004</t>
  </si>
  <si>
    <t>ZAŚLEPKA PODŁOGOWA</t>
  </si>
  <si>
    <t xml:space="preserve"> 81.96002-0467</t>
  </si>
  <si>
    <t>ZATRZASK</t>
  </si>
  <si>
    <t xml:space="preserve"> 51.98181-6018</t>
  </si>
  <si>
    <t xml:space="preserve"> 81.97116-6052</t>
  </si>
  <si>
    <t>ZAWIAS</t>
  </si>
  <si>
    <t xml:space="preserve"> 33.73803-5004</t>
  </si>
  <si>
    <t xml:space="preserve"> 33.97201-0003</t>
  </si>
  <si>
    <t>ZAWIAS BRAMKI</t>
  </si>
  <si>
    <t>ZAWIAS KABINY</t>
  </si>
  <si>
    <t xml:space="preserve"> 33.97122-0003</t>
  </si>
  <si>
    <t>ZAWIAS KLAPY TYLNEJ LEWY</t>
  </si>
  <si>
    <t xml:space="preserve"> 33.74713-6001</t>
  </si>
  <si>
    <t>ZAWIAS KLAPY TYLNEJ PRAWY</t>
  </si>
  <si>
    <t xml:space="preserve"> 33.74713-6002</t>
  </si>
  <si>
    <t>ZAWIAS OBROTNICY KPL.</t>
  </si>
  <si>
    <t xml:space="preserve"> 81.97201-0286</t>
  </si>
  <si>
    <t xml:space="preserve"> 36.79240-6008</t>
  </si>
  <si>
    <t xml:space="preserve"> 36.79240-6009</t>
  </si>
  <si>
    <t>ZAWIASA PODZESPÓŁ PRAWY</t>
  </si>
  <si>
    <t xml:space="preserve"> 33.79240-5003</t>
  </si>
  <si>
    <t>ZAWÓR GŁÓWNY HAMULCA</t>
  </si>
  <si>
    <t>81.52130-6311</t>
  </si>
  <si>
    <t>ZAWÓR 3-DROŻNY WABCO</t>
  </si>
  <si>
    <t xml:space="preserve"> 472 195 018 0</t>
  </si>
  <si>
    <t xml:space="preserve"> 51.10304-0429</t>
  </si>
  <si>
    <t xml:space="preserve"> 434 208 029 0</t>
  </si>
  <si>
    <t xml:space="preserve"> 81.25902-6230</t>
  </si>
  <si>
    <t>ZAWÓR FOTELA</t>
  </si>
  <si>
    <t xml:space="preserve"> 81.62398-6039</t>
  </si>
  <si>
    <t>ZAWÓR HAMULCOWY</t>
  </si>
  <si>
    <t xml:space="preserve"> 81.52130-6302</t>
  </si>
  <si>
    <t>ZAWÓR KLIMATYZACJI WABCO</t>
  </si>
  <si>
    <t xml:space="preserve"> BO 0 532 006 029</t>
  </si>
  <si>
    <t>ZAWÓR MAGNETYCZNY</t>
  </si>
  <si>
    <t xml:space="preserve"> 81.77962-0038</t>
  </si>
  <si>
    <t xml:space="preserve"> 36.77962-6009</t>
  </si>
  <si>
    <t>36.77962-6008</t>
  </si>
  <si>
    <t>ZAWÓR OTWIERANIA DRZWI WABCO</t>
  </si>
  <si>
    <t xml:space="preserve"> 952 003 032 0</t>
  </si>
  <si>
    <t>ZAWÓR PRZYŚPIESZAJĄCY ODHAMOWANIE</t>
  </si>
  <si>
    <t>ZAWÓR REDUKCYJNY</t>
  </si>
  <si>
    <t>ZAWÓR URUCHAMIANIE SILNIKA</t>
  </si>
  <si>
    <t xml:space="preserve"> 36.74920-6019</t>
  </si>
  <si>
    <t>ZAWÓR WODNY NAGRZEWNICY</t>
  </si>
  <si>
    <t xml:space="preserve"> 381-000-0330</t>
  </si>
  <si>
    <t>ZAWÓR WYSOKOŚCI</t>
  </si>
  <si>
    <t xml:space="preserve"> 36.78115-0007</t>
  </si>
  <si>
    <t xml:space="preserve"> 36.78115-0014</t>
  </si>
  <si>
    <t>ZAWÓR ZWROTNY</t>
  </si>
  <si>
    <t xml:space="preserve"> 81.52120-0029</t>
  </si>
  <si>
    <t>ZAWÓR ZWROTNY DŁAWIĄCY</t>
  </si>
  <si>
    <t xml:space="preserve"> 88.52120-6014</t>
  </si>
  <si>
    <t>ZBIORNIK OLEJU</t>
  </si>
  <si>
    <t>0528.415.914</t>
  </si>
  <si>
    <t>ZBIORNIK REZERWOWY OLEJU</t>
  </si>
  <si>
    <t>ZBIORNIK WYRÓWNAWCZY PŁYNU</t>
  </si>
  <si>
    <t xml:space="preserve"> 81.06102-6202</t>
  </si>
  <si>
    <t xml:space="preserve"> 88.79201-5020</t>
  </si>
  <si>
    <t>ZESTAW CZĘŚCI</t>
  </si>
  <si>
    <t xml:space="preserve"> 36.78110-6024</t>
  </si>
  <si>
    <t>ZESTAW NAPRAWCZY</t>
  </si>
  <si>
    <t>ZŁĄCZE KĄTOWE</t>
  </si>
  <si>
    <t xml:space="preserve"> 07.91164-0091</t>
  </si>
  <si>
    <t>ZŁĄCZKA</t>
  </si>
  <si>
    <t xml:space="preserve"> 88.98181-0001</t>
  </si>
  <si>
    <t>ZŁĄCZKA KĄTOWA</t>
  </si>
  <si>
    <t xml:space="preserve"> 81.26483-6000</t>
  </si>
  <si>
    <t xml:space="preserve"> 81.76810-6257</t>
  </si>
  <si>
    <t>Łączna wartość netto części, podzespołów do pojazdów MAN wymienionych</t>
  </si>
  <si>
    <t>w grupie 1 -</t>
  </si>
  <si>
    <t>Podatek VAT:</t>
  </si>
  <si>
    <t>Łączna wartość brutto części, podzespołów do pojazdów MAN wymienionych</t>
  </si>
  <si>
    <t>Nr kat.</t>
  </si>
  <si>
    <t>DŹWIGNIA</t>
  </si>
  <si>
    <t>NAKRĘTKA</t>
  </si>
  <si>
    <t>ODRZUTNIK</t>
  </si>
  <si>
    <t>OSŁONA</t>
  </si>
  <si>
    <t>m2</t>
  </si>
  <si>
    <t>PRZEŁĄCZNIK POD KIEROWNICĘ</t>
  </si>
  <si>
    <t>SPRĘŻYNA</t>
  </si>
  <si>
    <t>kpl.</t>
  </si>
  <si>
    <t>FILTR OSUSZACZA</t>
  </si>
  <si>
    <t>KATALIZATOR</t>
  </si>
  <si>
    <t>ŁĄCZNIK</t>
  </si>
  <si>
    <t>PASEK WIELOROWKOWY</t>
  </si>
  <si>
    <t>PODKŁADKA</t>
  </si>
  <si>
    <t>SPRZĘGŁO ELEKTROMAGNETYCZNE</t>
  </si>
  <si>
    <t>TURBOSPRĘŻARKA</t>
  </si>
  <si>
    <t>WAŁ NAPĘDOWY</t>
  </si>
  <si>
    <t>Rozmiar</t>
  </si>
  <si>
    <t>Producent, nazwa handlowa, typ rzeźby bieżnika</t>
  </si>
  <si>
    <t>j.m.</t>
  </si>
  <si>
    <t>ZAKUP</t>
  </si>
  <si>
    <t>OPONY NOWE DO AUTOBUSÓW</t>
  </si>
  <si>
    <t>Wersja miejska - CITY - całoroczna (M+S) , wzór rzeźby bieżnika zgodny z załącznikiem nr 4 nr. poz.1</t>
  </si>
  <si>
    <t>275/70 R22.5</t>
  </si>
  <si>
    <t>Wersja miejska - CITY - całoroczna (M+S), wzór rzeźby bieżnika zgodny z załącznikiem nr. 4 poz. nr 2</t>
  </si>
  <si>
    <t>w grupie 4 -</t>
  </si>
  <si>
    <t xml:space="preserve"> </t>
  </si>
  <si>
    <t>AMORTYZATOR GAZOWY 200N</t>
  </si>
  <si>
    <t xml:space="preserve"> 81.74821-0041</t>
  </si>
  <si>
    <t xml:space="preserve"> 81.74821-0048</t>
  </si>
  <si>
    <t>AMORTYZATOR GAZOWY 700N</t>
  </si>
  <si>
    <t xml:space="preserve"> 1912.104.000</t>
  </si>
  <si>
    <t>BEZPIECZNIK AUTOMATYCZNY 16A</t>
  </si>
  <si>
    <t xml:space="preserve"> 81.25437-0120</t>
  </si>
  <si>
    <t>BEZPIECZNIK AUTOMATYCZNY 20A</t>
  </si>
  <si>
    <t xml:space="preserve"> 81.25437-0121</t>
  </si>
  <si>
    <t>BEZPIECZNIK AUTOMATYCZNY 7.5A</t>
  </si>
  <si>
    <t xml:space="preserve"> 81.25437-0118</t>
  </si>
  <si>
    <t>BEZPIECZNIK BLASZKOWY 80A</t>
  </si>
  <si>
    <t>BOLEC DO ECAS</t>
  </si>
  <si>
    <t xml:space="preserve"> 81.91020-0742</t>
  </si>
  <si>
    <t xml:space="preserve"> 51.05504-0107</t>
  </si>
  <si>
    <t xml:space="preserve"> 51.05501-7160</t>
  </si>
  <si>
    <t xml:space="preserve"> 81.08304-0093</t>
  </si>
  <si>
    <t>151.00383710 DIVA.5</t>
  </si>
  <si>
    <t>91.4732.11</t>
  </si>
  <si>
    <t xml:space="preserve"> 81.47301-6005</t>
  </si>
  <si>
    <t xml:space="preserve"> KRG-6</t>
  </si>
  <si>
    <t xml:space="preserve"> D=35X80X80   (90°)</t>
  </si>
  <si>
    <t xml:space="preserve"> D=20X150X150  (90°)</t>
  </si>
  <si>
    <t xml:space="preserve"> D=40X150X150 (90°)</t>
  </si>
  <si>
    <t>45-100X125 (90°)</t>
  </si>
  <si>
    <t xml:space="preserve"> D=55X150X150 (90°)</t>
  </si>
  <si>
    <t xml:space="preserve"> D=55X250X250 (90°)</t>
  </si>
  <si>
    <t xml:space="preserve"> D=60X180X180 (90°)</t>
  </si>
  <si>
    <t xml:space="preserve"> D=70X150X150 (90°)</t>
  </si>
  <si>
    <t xml:space="preserve"> D=75X200X200 (90°)</t>
  </si>
  <si>
    <t>KOLANKO SILIKONOWE 50-150X150</t>
  </si>
  <si>
    <t>81.96301-0389</t>
  </si>
  <si>
    <t>KOLANKO SILIKONOWE 55/60-150X150</t>
  </si>
  <si>
    <t>81.96305-0118</t>
  </si>
  <si>
    <t>KOLANKO SILIKONOWE 60-210X210</t>
  </si>
  <si>
    <t>KOMPLET NAPRAWCZY PROWADZENIA ZACISKU</t>
  </si>
  <si>
    <t xml:space="preserve"> 81.50822-6044</t>
  </si>
  <si>
    <t>KOMPLET USZCZELEK SEPARATORA PALIWA</t>
  </si>
  <si>
    <t xml:space="preserve"> 81.12902-6001</t>
  </si>
  <si>
    <t xml:space="preserve"> E-2,5</t>
  </si>
  <si>
    <t>KOŃCÓWKA OCZKOWA  CIĘTE</t>
  </si>
  <si>
    <t xml:space="preserve"> M5-0-2,5</t>
  </si>
  <si>
    <t xml:space="preserve"> M6-0-2,5</t>
  </si>
  <si>
    <t>KOŃCÓWKA OCZKOWA CIĘTE</t>
  </si>
  <si>
    <t xml:space="preserve"> M4-0-2,5</t>
  </si>
  <si>
    <t>KOŃCÓWKA TEKALAN 0/15-PŁASKA PODTACZANA</t>
  </si>
  <si>
    <t xml:space="preserve"> 0/15 PŁASKA</t>
  </si>
  <si>
    <t>KOŃCÓWKA TEKALANA  5</t>
  </si>
  <si>
    <t xml:space="preserve"> FI 5</t>
  </si>
  <si>
    <t>KOŃCÓWKA TEKALANA  6</t>
  </si>
  <si>
    <t xml:space="preserve"> M 12X1.5 BLH</t>
  </si>
  <si>
    <t>KOŃCÓWKA TEKALANA  8 (STOŻEK)</t>
  </si>
  <si>
    <t xml:space="preserve"> M8MSZKGST280/M14X</t>
  </si>
  <si>
    <t>KOŃCÓWKA TEKALANA  8 -PŁASKA PODTACZANA</t>
  </si>
  <si>
    <t xml:space="preserve"> M8MSZKGST</t>
  </si>
  <si>
    <t>KOŃCÓWKA TEKALANA 10</t>
  </si>
  <si>
    <t xml:space="preserve"> FI 15X1</t>
  </si>
  <si>
    <t>KOŃCÓWKA TEKALANA 11</t>
  </si>
  <si>
    <t xml:space="preserve"> Fi 11</t>
  </si>
  <si>
    <t>KOŃCÓWKA TEKALANA 12</t>
  </si>
  <si>
    <t>KOŃCÓWKA TEKALANA 15X1</t>
  </si>
  <si>
    <t>KOŃCÓWKA TEKALANA 16</t>
  </si>
  <si>
    <t>KOŃCÓWKA TEKALANA 18</t>
  </si>
  <si>
    <t xml:space="preserve"> FI 18</t>
  </si>
  <si>
    <t>KOŃCÓWKA TEKALANA 9</t>
  </si>
  <si>
    <t xml:space="preserve"> FI 9</t>
  </si>
  <si>
    <t>06.32489-0114</t>
  </si>
  <si>
    <t>ŁOŻYSKO 32310</t>
  </si>
  <si>
    <t>06.32499-0016</t>
  </si>
  <si>
    <t>ŁOŻYSKO 6000 ZZ</t>
  </si>
  <si>
    <t xml:space="preserve"> 6000 ZZ</t>
  </si>
  <si>
    <t>ŁOŻYSKO 6001 ZZ</t>
  </si>
  <si>
    <t xml:space="preserve"> 6001 ZZ</t>
  </si>
  <si>
    <t>ŁOŻYSKO 6002 ZZ</t>
  </si>
  <si>
    <t xml:space="preserve"> 6002 ZZ</t>
  </si>
  <si>
    <t>ŁOŻYSKO 6003 ZZ</t>
  </si>
  <si>
    <t xml:space="preserve"> 6003 ZZ</t>
  </si>
  <si>
    <t>ŁOŻYSKO 6004 ZZ</t>
  </si>
  <si>
    <t xml:space="preserve"> 6004 ZZ</t>
  </si>
  <si>
    <t>ŁOŻYSKO 6005 ZZ</t>
  </si>
  <si>
    <t xml:space="preserve"> 6005 ZZ</t>
  </si>
  <si>
    <t>ŁOŻYSKO 6006 ZZ</t>
  </si>
  <si>
    <t xml:space="preserve"> 6006 ZZ</t>
  </si>
  <si>
    <t>ŁOŻYSKO 608 2RS</t>
  </si>
  <si>
    <t xml:space="preserve"> 608 2RS</t>
  </si>
  <si>
    <t>ŁOŻYSKO 6200 ZZ</t>
  </si>
  <si>
    <t xml:space="preserve"> 6200 ZZ</t>
  </si>
  <si>
    <t>ŁOŻYSKO 6201 ZZ</t>
  </si>
  <si>
    <t xml:space="preserve"> 6201 ZZ</t>
  </si>
  <si>
    <t>ŁOŻYSKO 6202 ZZ</t>
  </si>
  <si>
    <t xml:space="preserve"> 6202 ZZ</t>
  </si>
  <si>
    <t>ŁOŻYSKO 6203 2RS</t>
  </si>
  <si>
    <t>51.93403-0110</t>
  </si>
  <si>
    <t>ŁOŻYSKO 6204 2RS POMPY WODY</t>
  </si>
  <si>
    <t xml:space="preserve"> 6204 2RS BMZ</t>
  </si>
  <si>
    <t>ŁOŻYSKO 6204 ZZ C3</t>
  </si>
  <si>
    <t xml:space="preserve"> 6204 ZZ C3</t>
  </si>
  <si>
    <t xml:space="preserve"> 6205 ZZ</t>
  </si>
  <si>
    <t>ŁOŻYSKO 6206 ZZ</t>
  </si>
  <si>
    <t xml:space="preserve"> 6206 ZZ</t>
  </si>
  <si>
    <t>ŁOŻYSKO 6301 ZZ</t>
  </si>
  <si>
    <t xml:space="preserve"> 6301 ZZ</t>
  </si>
  <si>
    <t>ŁOŻYSKO 6302 ZZ</t>
  </si>
  <si>
    <t xml:space="preserve"> 6302 ZZ</t>
  </si>
  <si>
    <t>ŁOŻYSKO 6303 ZZ</t>
  </si>
  <si>
    <t>ŁOŻYSKO 6304 ZZ</t>
  </si>
  <si>
    <t xml:space="preserve"> 6304 ZZ</t>
  </si>
  <si>
    <t xml:space="preserve"> 6305 ZZ</t>
  </si>
  <si>
    <t>ŁOŻYSKO 6306 ZZ</t>
  </si>
  <si>
    <t xml:space="preserve"> 6306 ZZ</t>
  </si>
  <si>
    <t>ŁOŻYSKO PIASTY</t>
  </si>
  <si>
    <t>81.93420-0342</t>
  </si>
  <si>
    <t>ŁOŻYSKO PIASTY PRZÓD</t>
  </si>
  <si>
    <t xml:space="preserve"> FAG 803194A</t>
  </si>
  <si>
    <t>MATA FILTRUJĄCA</t>
  </si>
  <si>
    <t xml:space="preserve"> 81.77972-0136</t>
  </si>
  <si>
    <t xml:space="preserve"> 1885 N1 AB415 (884N)</t>
  </si>
  <si>
    <t>MEMBRANA SIŁOWNIKA "20"</t>
  </si>
  <si>
    <t>MEMBRANA SIŁOWNIKA HAMULCA ''16'' WYSOKA</t>
  </si>
  <si>
    <t>MŁOTEK BEZPIECZEŃSTWA</t>
  </si>
  <si>
    <t>MŁOTEK BEZPIECZEŃSTWA Z UCHWYTEM</t>
  </si>
  <si>
    <t xml:space="preserve"> 06.11240-0303</t>
  </si>
  <si>
    <t xml:space="preserve"> 06.11251-2008</t>
  </si>
  <si>
    <t xml:space="preserve"> 06.71030-4111</t>
  </si>
  <si>
    <t>NAKRĘTKA 12X1,5 WAŁU NAPĘDOWEGO</t>
  </si>
  <si>
    <t xml:space="preserve"> 06.11065-2516</t>
  </si>
  <si>
    <t>NAKRĘTKA M6X24.4</t>
  </si>
  <si>
    <t xml:space="preserve"> 06.13189-0056</t>
  </si>
  <si>
    <t xml:space="preserve"> 81.90620-0092</t>
  </si>
  <si>
    <t>81.45503-0026</t>
  </si>
  <si>
    <t>NAKRĘTKA WAŁKA ATAKUJĄCEGO</t>
  </si>
  <si>
    <t xml:space="preserve"> 81.90685-0311</t>
  </si>
  <si>
    <t>NAKRĘTKA ZACISKOWA</t>
  </si>
  <si>
    <t xml:space="preserve"> 408-202</t>
  </si>
  <si>
    <t>NAKRĘTKA ŻŁOBKOWANA M95X1,5-17H</t>
  </si>
  <si>
    <t xml:space="preserve"> 06.12114-0129</t>
  </si>
  <si>
    <t>NASADKA J 2,5 "żeńska z haczykiem"</t>
  </si>
  <si>
    <t>OPASKA ŚLIMAKOWA   8-16</t>
  </si>
  <si>
    <t xml:space="preserve"> 8-16</t>
  </si>
  <si>
    <t>OPASKA ŚLIMAKOWA  12-22</t>
  </si>
  <si>
    <t xml:space="preserve"> 12-22</t>
  </si>
  <si>
    <t>OPASKA ŚLIMAKOWA  16-27 NEMO</t>
  </si>
  <si>
    <t xml:space="preserve"> 16-27 NEMO</t>
  </si>
  <si>
    <t>OPASKA ŚLIMAKOWA  20-32</t>
  </si>
  <si>
    <t xml:space="preserve"> 20-32</t>
  </si>
  <si>
    <t>OPASKA ŚLIMAKOWA  25-40</t>
  </si>
  <si>
    <t xml:space="preserve"> 25-40</t>
  </si>
  <si>
    <t>OPASKA ŚLIMAKOWA  32-50</t>
  </si>
  <si>
    <t xml:space="preserve"> 32-50</t>
  </si>
  <si>
    <t>OPASKA ŚLIMAKOWA  35-50</t>
  </si>
  <si>
    <t xml:space="preserve"> 35-50</t>
  </si>
  <si>
    <t>OPASKA ŚLIMAKOWA  40-60</t>
  </si>
  <si>
    <t xml:space="preserve"> 40-60</t>
  </si>
  <si>
    <t>OPASKA ŚLIMAKOWA  50-70</t>
  </si>
  <si>
    <t xml:space="preserve"> 50-70</t>
  </si>
  <si>
    <t>OPASKA ŚLIMAKOWA  60- 80</t>
  </si>
  <si>
    <t xml:space="preserve"> 60-80</t>
  </si>
  <si>
    <t>OPASKA ŚLIMAKOWA  90-110</t>
  </si>
  <si>
    <t xml:space="preserve"> 90-110</t>
  </si>
  <si>
    <t>OPASKA ŚLIMAKOWA 100-120</t>
  </si>
  <si>
    <t xml:space="preserve"> 100-120</t>
  </si>
  <si>
    <t>ORING</t>
  </si>
  <si>
    <t xml:space="preserve"> 10X3</t>
  </si>
  <si>
    <t xml:space="preserve"> ZF 0634 303 940</t>
  </si>
  <si>
    <t>OSŁONA ŚRUB 10-OTW.</t>
  </si>
  <si>
    <t xml:space="preserve"> 1304.400.030</t>
  </si>
  <si>
    <t>PASEK WIELOROWKOWY  10PK1688/1689/1690</t>
  </si>
  <si>
    <t xml:space="preserve"> 10PK 1688/1689/1690</t>
  </si>
  <si>
    <t>PASEK WIELOROWKOWY  6PK 1880</t>
  </si>
  <si>
    <t xml:space="preserve"> 51.96820-0321</t>
  </si>
  <si>
    <t>PASEK WIELOROWKOWY  8PK 1158</t>
  </si>
  <si>
    <t xml:space="preserve"> 8PK 1158</t>
  </si>
  <si>
    <t>PASEK WIELOROWKOWY  8PK 1165</t>
  </si>
  <si>
    <t xml:space="preserve"> 8PK 1165</t>
  </si>
  <si>
    <t>PIERŚCIEŃ KATALIZATORA</t>
  </si>
  <si>
    <t xml:space="preserve"> 81.15103-0022</t>
  </si>
  <si>
    <t>PIERŚCIEŃ USZCZELNIAJĄCY  75X95X10</t>
  </si>
  <si>
    <t xml:space="preserve"> 75X95X10</t>
  </si>
  <si>
    <t xml:space="preserve"> ZF 0734 319 052     /100723</t>
  </si>
  <si>
    <t>PIERŚCIEŃ USZCZELNIAJĄCY 105X130X12</t>
  </si>
  <si>
    <t xml:space="preserve"> 105X130X12</t>
  </si>
  <si>
    <t xml:space="preserve"> ZF 0750 111 018</t>
  </si>
  <si>
    <t>PIERŚCIEŃ ZABEZPIECZAJĄCY NG 13</t>
  </si>
  <si>
    <t>PIERŚCIEŃ ZABEZPIECZAJĄCY NG 9</t>
  </si>
  <si>
    <t xml:space="preserve"> 06.71819-0111</t>
  </si>
  <si>
    <t>PIÓRO WYCIERACZKI L=900</t>
  </si>
  <si>
    <t xml:space="preserve"> 81.26440-0060</t>
  </si>
  <si>
    <t>PODKLADKA</t>
  </si>
  <si>
    <t xml:space="preserve"> 81.44303-0039</t>
  </si>
  <si>
    <t xml:space="preserve"> 81.44303-0038</t>
  </si>
  <si>
    <t>PODKŁADKA 2MM</t>
  </si>
  <si>
    <t xml:space="preserve"> 81.90714-0490</t>
  </si>
  <si>
    <t>PODKŁADKA BLIŹNIACZA NADMIARU PALIWA</t>
  </si>
  <si>
    <t xml:space="preserve"> 51.96501-0348</t>
  </si>
  <si>
    <t>PODKŁADKA WTRYSKIWACZA 7.3X15X1</t>
  </si>
  <si>
    <t xml:space="preserve"> 51.98701-0090</t>
  </si>
  <si>
    <t xml:space="preserve"> ZF 4474 335 144</t>
  </si>
  <si>
    <t>PODUSZKA ZAW.ELASTYCZNA TŁUMIKA</t>
  </si>
  <si>
    <t xml:space="preserve"> 81.96210-0052</t>
  </si>
  <si>
    <t>PRZEGUBIK M6</t>
  </si>
  <si>
    <t xml:space="preserve"> 3.95301-7801 /20-025003/</t>
  </si>
  <si>
    <t>PRZEGUBIK M8</t>
  </si>
  <si>
    <t xml:space="preserve"> 20-025004</t>
  </si>
  <si>
    <t>PRZEWÓD GUMOWY WODY FI 12,5</t>
  </si>
  <si>
    <t xml:space="preserve"> FI 12,5</t>
  </si>
  <si>
    <t>PRZEWÓD GUMOWY WODY FI 14</t>
  </si>
  <si>
    <t xml:space="preserve"> OPLATANY D=14 MM</t>
  </si>
  <si>
    <t>PRZEWÓD GUMOWY WODY FI 16</t>
  </si>
  <si>
    <t xml:space="preserve"> FI 16</t>
  </si>
  <si>
    <t>PRZEWÓD GUMOWY WODY FI 18</t>
  </si>
  <si>
    <t xml:space="preserve"> OPLATANY D=18 MM</t>
  </si>
  <si>
    <t>PRZEWÓD GUMOWY WODY FI 20</t>
  </si>
  <si>
    <t xml:space="preserve"> FI 20</t>
  </si>
  <si>
    <t>PRZEWÓD GUMOWY WODY FI 25</t>
  </si>
  <si>
    <t xml:space="preserve"> FI 25</t>
  </si>
  <si>
    <t>PRZEWÓD IGIELITOWY NIEZBROJONY  FI 5</t>
  </si>
  <si>
    <t xml:space="preserve"> FI  5</t>
  </si>
  <si>
    <t>PRZEWÓD IGIELITOWY NIEZBROJONY FI 16</t>
  </si>
  <si>
    <t>PRZEWÓD IGIELITOWY ZBROJONY  6</t>
  </si>
  <si>
    <t>PRZEWÓD IGIELITOWY ZBROJONY  8</t>
  </si>
  <si>
    <t>PRZEWÓD IGIELITOWY ZBROJONY 10</t>
  </si>
  <si>
    <t>PRZEWÓD IGIELITOWY ZBROJONY 12,5</t>
  </si>
  <si>
    <t>PRZEWÓD PALIWA OGRZEWANIA DBW 2020</t>
  </si>
  <si>
    <t>PRZEWÓD POWIETRZA FI 60</t>
  </si>
  <si>
    <t>PRZEWÓD TEKALAN 10</t>
  </si>
  <si>
    <t>PRZEWÓD TEKALAN 11X1,5</t>
  </si>
  <si>
    <t xml:space="preserve"> FI 11X1,5</t>
  </si>
  <si>
    <t>PRZEWÓD TEKALAN 12</t>
  </si>
  <si>
    <t>PRZEWÓD TEKALAN 14</t>
  </si>
  <si>
    <t xml:space="preserve"> FI 14</t>
  </si>
  <si>
    <t>PRZEWÓD TEKALAN 15X1</t>
  </si>
  <si>
    <t>PRZEWÓD TEKALAN 16</t>
  </si>
  <si>
    <t xml:space="preserve"> FI 16    .</t>
  </si>
  <si>
    <t>PRZEWÓD TEKALAN 4X1 (WĄŻ)</t>
  </si>
  <si>
    <t xml:space="preserve"> FI 4</t>
  </si>
  <si>
    <t>PRZEWÓD TEKALAN 6X1</t>
  </si>
  <si>
    <t xml:space="preserve"> 6X1</t>
  </si>
  <si>
    <t>PRZEWÓD TEKALAN 8</t>
  </si>
  <si>
    <t>PRZEWÓD TEKALAN 9X1</t>
  </si>
  <si>
    <t>04.35160-9709</t>
  </si>
  <si>
    <t>SEEGER Z-14</t>
  </si>
  <si>
    <t xml:space="preserve"> Z-14</t>
  </si>
  <si>
    <t>SEEGER Z-7</t>
  </si>
  <si>
    <t xml:space="preserve"> Z-7</t>
  </si>
  <si>
    <t>SEEGER Z-8</t>
  </si>
  <si>
    <t>SIŁOWNIK GAZOWY</t>
  </si>
  <si>
    <t xml:space="preserve"> 81.15701-6119</t>
  </si>
  <si>
    <t xml:space="preserve">SMAROWNICZKA KĄTOWA  </t>
  </si>
  <si>
    <t>SMAROWNICZKA KĄTOWA  M8*1-90</t>
  </si>
  <si>
    <t xml:space="preserve"> PN/M-86 003</t>
  </si>
  <si>
    <t>SMAROWNICZKA KĄTOWA M 6*1-90</t>
  </si>
  <si>
    <t>SMAROWNICZKA KĄTOWA M10 1-45</t>
  </si>
  <si>
    <t>SMAROWNICZKA KĄTOWA M10* 1-90</t>
  </si>
  <si>
    <t>SMAROWNICZKA PL. 6-KAT.M10*1</t>
  </si>
  <si>
    <t xml:space="preserve">SMAROWNICZKA PROSTA  </t>
  </si>
  <si>
    <t>SMAROWNICZKA PROSTA  M6X1</t>
  </si>
  <si>
    <t xml:space="preserve"> M6X1</t>
  </si>
  <si>
    <t>SMAROWNICZKA PROSTA M10X1</t>
  </si>
  <si>
    <t xml:space="preserve"> 33.97630-0001</t>
  </si>
  <si>
    <t xml:space="preserve"> 33.97630-0002</t>
  </si>
  <si>
    <t>SPRĘŻYNA 60X4,1X0,82MM</t>
  </si>
  <si>
    <t xml:space="preserve"> 51.97651-0035</t>
  </si>
  <si>
    <t xml:space="preserve"> 81.74821-0063</t>
  </si>
  <si>
    <t xml:space="preserve"> 81.74821-0147</t>
  </si>
  <si>
    <t xml:space="preserve"> 88.74821-0019</t>
  </si>
  <si>
    <t>SPRĘŻYNA GAZOWA 200N</t>
  </si>
  <si>
    <t xml:space="preserve"> 81.74821-0143</t>
  </si>
  <si>
    <t>SPRĘŻYNA GAZOWA 250N</t>
  </si>
  <si>
    <t xml:space="preserve"> 81.74821-0104</t>
  </si>
  <si>
    <t>SPRĘŻYNA GAZOWA 60N</t>
  </si>
  <si>
    <t xml:space="preserve"> 81.74821-0065</t>
  </si>
  <si>
    <t>SPRĘŻYNA NACISKOWA</t>
  </si>
  <si>
    <t xml:space="preserve"> 51.95805-0054</t>
  </si>
  <si>
    <t>SWORZEŃ MOCUJĄCY KRATKĘ WENTYLACYJNĄ</t>
  </si>
  <si>
    <t xml:space="preserve"> 81.91020-0803</t>
  </si>
  <si>
    <t>SZPILKA KOŁA 22X1,5X38X77-10.9 I OŚ</t>
  </si>
  <si>
    <t xml:space="preserve"> 81.45501-0076</t>
  </si>
  <si>
    <t>SZPILKA KOŁA 22X1.5X38X105-10.9 II OŚ</t>
  </si>
  <si>
    <t xml:space="preserve"> 81.45501-0081</t>
  </si>
  <si>
    <t>SZPILKA KOŁA M22X1,5</t>
  </si>
  <si>
    <t xml:space="preserve"> 81.45501-0129</t>
  </si>
  <si>
    <t>SZYBKOZŁĄCZE AWARYJNE FI "12" TRÓJNIK</t>
  </si>
  <si>
    <t xml:space="preserve"> FI "12" TRÓJNIK</t>
  </si>
  <si>
    <t>SZYBKOZŁĄCZE AWARYJNE FI "6" TRÓJKĄT</t>
  </si>
  <si>
    <t xml:space="preserve"> FI "6" TRÓJKĄT</t>
  </si>
  <si>
    <t>SZYBKOZŁĄCZE AWARYJNE FI "8" TRÓJNIK</t>
  </si>
  <si>
    <t xml:space="preserve"> fi "8" TRÓJNIK</t>
  </si>
  <si>
    <t>SZYBKOZŁĄCZE AWARYJNE FI"10" TRÓJNIK</t>
  </si>
  <si>
    <t xml:space="preserve"> FI "10"TRÓJNIK</t>
  </si>
  <si>
    <t>SZYBKOZŁĄCZE AWARYJNE PL "14"</t>
  </si>
  <si>
    <t xml:space="preserve"> PL "14"</t>
  </si>
  <si>
    <t>SZYBKOZŁĄCZE AWARYJNE PL "16"</t>
  </si>
  <si>
    <t xml:space="preserve"> PL "16"</t>
  </si>
  <si>
    <t>SZYBKOZŁĄCZE AWARYJNE PL "5"</t>
  </si>
  <si>
    <t xml:space="preserve"> PL "5 "</t>
  </si>
  <si>
    <t>SZYBKOZŁĄCZE AWARYJNE PL "8"</t>
  </si>
  <si>
    <t xml:space="preserve"> PL "8"</t>
  </si>
  <si>
    <t>SZYBKOZŁĄCZE AWARYJNE PL ''10''</t>
  </si>
  <si>
    <t xml:space="preserve"> PL ''10''</t>
  </si>
  <si>
    <t>SZYBKOZŁĄCZE AWARYJNE PL ''12''</t>
  </si>
  <si>
    <t xml:space="preserve"> PL ''12''</t>
  </si>
  <si>
    <t>SZYBKOZŁĄCZE AWARYJNE PL"15"</t>
  </si>
  <si>
    <t xml:space="preserve"> PL"15"</t>
  </si>
  <si>
    <t>SZYBKOZŁĄCZE AWARYJNE PL"4"</t>
  </si>
  <si>
    <t xml:space="preserve"> PL"4"</t>
  </si>
  <si>
    <t>SZYBKOZŁĄCZE AWARYJNE PL"6"</t>
  </si>
  <si>
    <t xml:space="preserve"> PL "6"</t>
  </si>
  <si>
    <t>SZYBKOZŁĄCZE AWARYJNE PL."9"</t>
  </si>
  <si>
    <t xml:space="preserve"> PL "9"</t>
  </si>
  <si>
    <t>SZYBKOZŁĄCZKA PROSTA</t>
  </si>
  <si>
    <t xml:space="preserve"> 451-006-498 VS</t>
  </si>
  <si>
    <t>ŚRUBA DRĄŻKA REAKCYJNEGO Z ŁBEM SZEŚCIOKĄTNYM</t>
  </si>
  <si>
    <t xml:space="preserve"> 06.01733-4717</t>
  </si>
  <si>
    <t xml:space="preserve"> 51.90020-0294</t>
  </si>
  <si>
    <t xml:space="preserve"> 51.90020-0381</t>
  </si>
  <si>
    <t>ŚRUBA KOŁA ZĘBATEGO M 16X1.5X55 LEWY GWINT</t>
  </si>
  <si>
    <t xml:space="preserve"> 51.90001-0219</t>
  </si>
  <si>
    <t>ŚRUBA M12X1,5X45 WAŁ NAPĘDOWY-MAN-</t>
  </si>
  <si>
    <t xml:space="preserve"> 06.02813-4814</t>
  </si>
  <si>
    <t>ŚRUBA M12X1,5X50-WAŁ NAPĘDOWY-MAN-</t>
  </si>
  <si>
    <t xml:space="preserve"> 06.02813-4815</t>
  </si>
  <si>
    <t>ŚRUBA M14X1,5X50 TW.10.9 Z ŁBEM SZEŚCIOKATNYM</t>
  </si>
  <si>
    <t xml:space="preserve"> 06.02813-4915</t>
  </si>
  <si>
    <t>ŚRUBA M24X1,5X13</t>
  </si>
  <si>
    <t xml:space="preserve"> 81.90310-0234</t>
  </si>
  <si>
    <t>ŚRUBA M6X35 8.8</t>
  </si>
  <si>
    <t xml:space="preserve"> 06.01283-4918</t>
  </si>
  <si>
    <t>ŚRUBA PRZELOTOWA</t>
  </si>
  <si>
    <t xml:space="preserve"> 06.76039-0007</t>
  </si>
  <si>
    <t xml:space="preserve"> 81.98181-6346</t>
  </si>
  <si>
    <t>ŚRUBA Z ŁBEM STOŻKOWYM M10X70  TW.10.9 DO NAPINACZA</t>
  </si>
  <si>
    <t xml:space="preserve"> 51.90040-0007</t>
  </si>
  <si>
    <t>ŚRUBA Z ŁBEM SZEŚCIOKĄTNYM M18X2X80</t>
  </si>
  <si>
    <t xml:space="preserve"> 06.02838-2901</t>
  </si>
  <si>
    <t>ŚWIETLÓWKA FH 21W/840</t>
  </si>
  <si>
    <t xml:space="preserve"> 20 M x 19MM</t>
  </si>
  <si>
    <t>TŁUMIK HAŁASU</t>
  </si>
  <si>
    <t xml:space="preserve"> 50 50 010 0</t>
  </si>
  <si>
    <t>TŁUMIK HAŁASU WKRĘCANY</t>
  </si>
  <si>
    <t xml:space="preserve"> 50 50 020 0</t>
  </si>
  <si>
    <t>TRÓJKĄT OSTRZEGAWCZY</t>
  </si>
  <si>
    <t>MD-19</t>
  </si>
  <si>
    <t>USZCZELKA AL 22X27X1.5</t>
  </si>
  <si>
    <t xml:space="preserve"> AL 22X27X1.5</t>
  </si>
  <si>
    <t>USZCZELKA MIEDZIANA  6X10X1</t>
  </si>
  <si>
    <t xml:space="preserve"> P1.1.42.07</t>
  </si>
  <si>
    <t>USZCZELKA MIEDZIANA  8,2X14X1,5</t>
  </si>
  <si>
    <t xml:space="preserve"> CU 8,2X14X1,5</t>
  </si>
  <si>
    <t>USZCZELKA MIEDZIANA 10X16X1</t>
  </si>
  <si>
    <t xml:space="preserve"> 10X16X1 CU</t>
  </si>
  <si>
    <t>USZCZELKA MIEDZIANA 10X16X1,5</t>
  </si>
  <si>
    <t xml:space="preserve"> CU 10X16X1,5</t>
  </si>
  <si>
    <t>USZCZELKA MIEDZIANA 12X16X1,5</t>
  </si>
  <si>
    <t xml:space="preserve"> CU 12X16X1,5</t>
  </si>
  <si>
    <t>USZCZELKA MIEDZIANA 12X18X1</t>
  </si>
  <si>
    <t xml:space="preserve"> CU 12X18X1</t>
  </si>
  <si>
    <t>USZCZELKA MIEDZIANA 14X18X1,5</t>
  </si>
  <si>
    <t>USZCZELKA MIEDZIANA 14X20X1.5</t>
  </si>
  <si>
    <t xml:space="preserve"> CU 14X20X1.5</t>
  </si>
  <si>
    <t>USZCZELKA MIEDZIANA 16X22X1,5</t>
  </si>
  <si>
    <t xml:space="preserve"> CU 16X22X1,5</t>
  </si>
  <si>
    <t>USZCZELKA MIEDZIANA 18X24X1,5</t>
  </si>
  <si>
    <t>USZCZELKA MIEDZIANA 20X26X1.5</t>
  </si>
  <si>
    <t xml:space="preserve"> CU 20X26X1.5</t>
  </si>
  <si>
    <t>USZCZELKA MIEDZIANA 22X27X1,5</t>
  </si>
  <si>
    <t>USZCZELKA MIEDZIANA 24X 30X1,5</t>
  </si>
  <si>
    <t xml:space="preserve"> CU24X30X1,5</t>
  </si>
  <si>
    <t>USZCZELKA MIEDZIANA 26X33X1,5</t>
  </si>
  <si>
    <t xml:space="preserve"> CU 26X33X1,5</t>
  </si>
  <si>
    <t>USZCZELKA MIEDZIANA 27X35X1,5</t>
  </si>
  <si>
    <t>USZCZELKA MIEDZIANA 30X36X1.5</t>
  </si>
  <si>
    <t>USZCZELKA MIEDZIANA 33X39X2</t>
  </si>
  <si>
    <t xml:space="preserve"> CU 33X39X2</t>
  </si>
  <si>
    <t>USZCZELKA MIEDZIANA 36X42X2</t>
  </si>
  <si>
    <t xml:space="preserve"> CU 36X42X2</t>
  </si>
  <si>
    <t>USZCZELKA MIEDZIANA 8X14X1</t>
  </si>
  <si>
    <t xml:space="preserve"> CU 8X14X1</t>
  </si>
  <si>
    <t>USZCZELKA O-RING AV132</t>
  </si>
  <si>
    <t>WĄŻ ACETYLENOWY 10</t>
  </si>
  <si>
    <t>WĄŻ TLENOWY 6,3</t>
  </si>
  <si>
    <t xml:space="preserve"> 51.05504-0122</t>
  </si>
  <si>
    <t>81.12503-0039</t>
  </si>
  <si>
    <t xml:space="preserve"> 51.01804-6002</t>
  </si>
  <si>
    <t>WYKŁADZINA AUTOBUSU 1,5 (CZARNA)</t>
  </si>
  <si>
    <t xml:space="preserve"> 1566 SZER.1,3M</t>
  </si>
  <si>
    <t>WYKŁADZINA AUTOBUSU 1.5 (POPIELATA)</t>
  </si>
  <si>
    <t xml:space="preserve"> 1.5 POPIELATA</t>
  </si>
  <si>
    <t>WYKŁADZINA PODŁOGOWA ANTYPOŚLIZGOWA 2,5 MM-POPIELATA ( 140 CM)</t>
  </si>
  <si>
    <t xml:space="preserve"> 1855-05-228 /2-00 (140 CM)</t>
  </si>
  <si>
    <t>ZACISK AKUMULATORA "+"</t>
  </si>
  <si>
    <t xml:space="preserve"> "+"</t>
  </si>
  <si>
    <t>ZACISK AKUMULATORA"-"</t>
  </si>
  <si>
    <t xml:space="preserve"> "-"</t>
  </si>
  <si>
    <t xml:space="preserve"> 36.97116-6020</t>
  </si>
  <si>
    <t>ZATRZASK - ZAMEK KABINY KIEROWCY 2302550100</t>
  </si>
  <si>
    <t xml:space="preserve"> 81.97116-0099</t>
  </si>
  <si>
    <t>ZATRZASK ZDERZAKA</t>
  </si>
  <si>
    <t xml:space="preserve"> 81.97116-6017</t>
  </si>
  <si>
    <t>ZAWÓR SIEDZENIA</t>
  </si>
  <si>
    <t xml:space="preserve"> 41889-01</t>
  </si>
  <si>
    <t>ZESTAW NAPR.FOT.KIER.PRZYCISK PRZECHYŁOWY</t>
  </si>
  <si>
    <t xml:space="preserve"> 81.62398-6070</t>
  </si>
  <si>
    <t>ZESTAW NAPR.FOT.KIER.SZYBKIE OPUSZCZANIE PRAWY</t>
  </si>
  <si>
    <t xml:space="preserve"> 81.62340-6126</t>
  </si>
  <si>
    <t xml:space="preserve"> KSK.6</t>
  </si>
  <si>
    <t>ZESTAW NAPRAWCZY FOTELA</t>
  </si>
  <si>
    <t xml:space="preserve"> 81.62310-6279</t>
  </si>
  <si>
    <t xml:space="preserve"> 81.62398-6060</t>
  </si>
  <si>
    <t>ZESTAW NAPRAWCZY SWORZNIA ZWROTNICY "MAN"</t>
  </si>
  <si>
    <t xml:space="preserve"> 81.62383-6095</t>
  </si>
  <si>
    <t>ZESTAW NAPRAWCZY ZAWORU</t>
  </si>
  <si>
    <t xml:space="preserve"> 475 010 000 2</t>
  </si>
  <si>
    <t>ZESTAW NAPRAWCZY ZAWORU-PRAWY</t>
  </si>
  <si>
    <t xml:space="preserve"> 81.62398-6067</t>
  </si>
  <si>
    <t>ZŁĄCZE METALOWE PNEUMATYCZNE FI6</t>
  </si>
  <si>
    <t xml:space="preserve"> 506.508-VS</t>
  </si>
  <si>
    <t>ZŁĄCZKA SILIKONOWA  10X5X1000</t>
  </si>
  <si>
    <t xml:space="preserve"> 10X5X1000</t>
  </si>
  <si>
    <t>ZŁĄCZKA SILIKONOWA  12,5X5X1000</t>
  </si>
  <si>
    <t xml:space="preserve"> 12,5X5X1000</t>
  </si>
  <si>
    <t>ZŁĄCZKA SILIKONOWA  14X5X1000</t>
  </si>
  <si>
    <t xml:space="preserve"> 14X5X1000</t>
  </si>
  <si>
    <t>ZŁĄCZKA SILIKONOWA  15X5X1000</t>
  </si>
  <si>
    <t xml:space="preserve"> 15X5X1000</t>
  </si>
  <si>
    <t>ZŁĄCZKA SILIKONOWA  16X5X1000</t>
  </si>
  <si>
    <t xml:space="preserve"> 16X5X1000</t>
  </si>
  <si>
    <t>ZŁĄCZKA SILIKONOWA  18X5X1000</t>
  </si>
  <si>
    <t xml:space="preserve"> 18X5X1000</t>
  </si>
  <si>
    <t>ZŁĄCZKA SILIKONOWA  20X5X1000</t>
  </si>
  <si>
    <t xml:space="preserve"> 20X5X1000</t>
  </si>
  <si>
    <t>ZŁĄCZKA SILIKONOWA  22X5X1000</t>
  </si>
  <si>
    <t xml:space="preserve"> 22X5X1000</t>
  </si>
  <si>
    <t>ZŁĄCZKA SILIKONOWA  22X5X4000</t>
  </si>
  <si>
    <t xml:space="preserve"> 22X5X4000</t>
  </si>
  <si>
    <t>ZŁĄCZKA SILIKONOWA  25X5X1000</t>
  </si>
  <si>
    <t xml:space="preserve"> 25X5X1000</t>
  </si>
  <si>
    <t>ZŁĄCZKA SILIKONOWA  30X5X1000</t>
  </si>
  <si>
    <t xml:space="preserve"> 30X5X1000</t>
  </si>
  <si>
    <t>ZŁĄCZKA SILIKONOWA  35X5X1000</t>
  </si>
  <si>
    <t xml:space="preserve"> 35X5X1000</t>
  </si>
  <si>
    <t>ZŁĄCZKA SILIKONOWA  40X5X1000</t>
  </si>
  <si>
    <t xml:space="preserve"> 40X5X1000</t>
  </si>
  <si>
    <t>ZŁĄCZKA SILIKONOWA  45X50X5X110</t>
  </si>
  <si>
    <t>ZŁĄCZKA SILIKONOWA  45X5X1000</t>
  </si>
  <si>
    <t xml:space="preserve"> 45X5X1000</t>
  </si>
  <si>
    <t>ZŁĄCZKA SILIKONOWA  50X5X1000</t>
  </si>
  <si>
    <t xml:space="preserve"> 50X5X1000</t>
  </si>
  <si>
    <t>ZŁĄCZKA SILIKONOWA  55X5X1000</t>
  </si>
  <si>
    <t xml:space="preserve"> 55X5X1000</t>
  </si>
  <si>
    <t>ZŁĄCZKA SILIKONOWA  60/65X5X90</t>
  </si>
  <si>
    <t xml:space="preserve"> D=60/65X5X90</t>
  </si>
  <si>
    <t>ZŁĄCZKA SILIKONOWA  60X5X1000</t>
  </si>
  <si>
    <t xml:space="preserve"> 60X5X1000</t>
  </si>
  <si>
    <t>ZŁĄCZKA SILIKONOWA  75X5X1000</t>
  </si>
  <si>
    <t xml:space="preserve"> 75X5X1000</t>
  </si>
  <si>
    <t>ZŁĄCZKA SILIKONOWA 50/55X5 100</t>
  </si>
  <si>
    <t xml:space="preserve"> 50/55X5X100</t>
  </si>
  <si>
    <t>ZŁĄCZKA SILIKONOWA 75X4X100 Z PIERŚCIENIEM (1)</t>
  </si>
  <si>
    <t xml:space="preserve"> 75X4X100</t>
  </si>
  <si>
    <t>ŻARÓWKA  H21W-24V-BAY9S</t>
  </si>
  <si>
    <t>ŻARÓWKA 12V 4W BA9S</t>
  </si>
  <si>
    <t xml:space="preserve"> 12V 4W BA9S</t>
  </si>
  <si>
    <t>ŻARÓWKA 24V  2W BA9S</t>
  </si>
  <si>
    <t xml:space="preserve"> 24V  2W BA9S</t>
  </si>
  <si>
    <t>ŻARÓWKA 24V  4W BA (K)</t>
  </si>
  <si>
    <t>ŻARÓWKA 24V  5W (RURKI) (W)</t>
  </si>
  <si>
    <t xml:space="preserve"> 24V  5W SV-8,5/8</t>
  </si>
  <si>
    <t>ŻARÓWKA 24V 10W (RURKI)</t>
  </si>
  <si>
    <t>ŻARÓWKA 24V 10W BA 15S  (W)</t>
  </si>
  <si>
    <t xml:space="preserve"> 24V 10W BA15S</t>
  </si>
  <si>
    <t>ŻARÓWKA 24V 10W G4 (HALOSTAR)</t>
  </si>
  <si>
    <t xml:space="preserve"> 24V 10W G4</t>
  </si>
  <si>
    <t>ŻARÓWKA 24V 15W BA15S</t>
  </si>
  <si>
    <t xml:space="preserve"> 24V 15W BA15S</t>
  </si>
  <si>
    <t>ŻARÓWKA 24V 20W/38 MR16</t>
  </si>
  <si>
    <t>ŻARÓWKA 24V 21W ABU 15 ORANGE</t>
  </si>
  <si>
    <t>ŻARÓWKA 24V 21W BA 15S(BAŃKA)</t>
  </si>
  <si>
    <t>ŻARÓWKA 24V 21W BA15s</t>
  </si>
  <si>
    <t xml:space="preserve"> 24V 21W BA15S</t>
  </si>
  <si>
    <t>ŻARÓWKA 24V 21W/4W  BAZ 15D</t>
  </si>
  <si>
    <t xml:space="preserve"> 81.25901-0101</t>
  </si>
  <si>
    <t>ŻARÓWKA 24V 21W/5W BAY 15D</t>
  </si>
  <si>
    <t>ŻARÓWKA 24V 2W BA7S</t>
  </si>
  <si>
    <t xml:space="preserve"> 24V 2W BA7S</t>
  </si>
  <si>
    <t>ŻARÓWKA 24V 3W BEZ COKOŁU</t>
  </si>
  <si>
    <t xml:space="preserve"> 24V 3W W2.1X9,5D</t>
  </si>
  <si>
    <t>ŻARÓWKA 24V 5W BA15S (W)</t>
  </si>
  <si>
    <t xml:space="preserve"> 24V 5W BA15S</t>
  </si>
  <si>
    <t>ŻARÓWKA 28V 20W-XENON-G4</t>
  </si>
  <si>
    <t xml:space="preserve"> 88.25901-0010</t>
  </si>
  <si>
    <t>ŻARÓWKA H-1 24V 70W (W)</t>
  </si>
  <si>
    <t xml:space="preserve"> H 1 24V 70W.</t>
  </si>
  <si>
    <t>ŻARÓWKA H-3 24V  70W</t>
  </si>
  <si>
    <t>ŻARÓWKA H-4 24V  75/70W P43T PO(NA WKŁAD H4) (K)</t>
  </si>
  <si>
    <t>ŻARÓWKA H7 24V 70W PX26D TUNSGRAM</t>
  </si>
  <si>
    <t xml:space="preserve"> H7 24V 70W</t>
  </si>
  <si>
    <t>ŻARÓWKA HALOGENOWA KABINY KIER.12V 5W BA9S 64111</t>
  </si>
  <si>
    <t xml:space="preserve"> 81.25901-0069</t>
  </si>
  <si>
    <t>ŻARÓWKA PRZYCISKU DRZWI TYPU NEF</t>
  </si>
  <si>
    <t xml:space="preserve"> 24V  2W BA7S</t>
  </si>
  <si>
    <t>ŻARÓWKA T5.5 24V 5X30 50MA-PODŚWIETLENIA KLAWIATURY</t>
  </si>
  <si>
    <t xml:space="preserve"> 24V 5X30 50MA/A0025441794</t>
  </si>
  <si>
    <t>ŻARÓWKA W OPRAWCE 24V 1,2W BAX10S</t>
  </si>
  <si>
    <t xml:space="preserve"> BAX10S  /17038</t>
  </si>
  <si>
    <t>ŻARÓWKA Z OPRAWKĄ BAX 24V/2,4W</t>
  </si>
  <si>
    <t xml:space="preserve"> 24V/2.4W</t>
  </si>
  <si>
    <t>Łączna wartość netto materiałów eksploatacyjnych wymienionych</t>
  </si>
  <si>
    <t>w grupie 5 -</t>
  </si>
  <si>
    <t>Łączna wartość brutto materiałów eksploatacyjnych wymienionych</t>
  </si>
  <si>
    <t>Gramatura</t>
  </si>
  <si>
    <t>5L</t>
  </si>
  <si>
    <t>4Mx5M</t>
  </si>
  <si>
    <t>PĘDZEL OKRĄGŁY 25mm</t>
  </si>
  <si>
    <t>25mm</t>
  </si>
  <si>
    <t>PĘDZEL OKRĄGŁY 30mm</t>
  </si>
  <si>
    <t>30mm</t>
  </si>
  <si>
    <t>PĘDZEL OKRĄGŁY 35mm</t>
  </si>
  <si>
    <t>35mm</t>
  </si>
  <si>
    <t>PĘDZEL OKRĄGŁY 40mm</t>
  </si>
  <si>
    <t>40mm</t>
  </si>
  <si>
    <t>PĘDZEL OKRĄGŁY 45mm</t>
  </si>
  <si>
    <t>45mm</t>
  </si>
  <si>
    <t>PĘDZEL OKRĄGŁY 50mm</t>
  </si>
  <si>
    <t>50mm</t>
  </si>
  <si>
    <t>PĘDZEL OKRĄGŁY 6mm</t>
  </si>
  <si>
    <t>6mm</t>
  </si>
  <si>
    <t>PĘDZEL OKRĄGŁY 8mm</t>
  </si>
  <si>
    <t>8mm</t>
  </si>
  <si>
    <t>PĘDZIEL PŁASKI 15mm</t>
  </si>
  <si>
    <t>15mm</t>
  </si>
  <si>
    <t>PĘDZIEL PŁASKI 20mm</t>
  </si>
  <si>
    <t>20mm</t>
  </si>
  <si>
    <t>PĘDZIEL PŁASKI 25mm</t>
  </si>
  <si>
    <t>PĘDZIEL PŁASKI 35mm</t>
  </si>
  <si>
    <t>PĘDZIEL PŁASKI 45mm</t>
  </si>
  <si>
    <t>POROFLEX 800 BRĄZ</t>
  </si>
  <si>
    <t xml:space="preserve"> AT-3500 X 1.4 M</t>
  </si>
  <si>
    <t>POROFLEX 900 czarny</t>
  </si>
  <si>
    <t xml:space="preserve"> AT-1321</t>
  </si>
  <si>
    <t>ROZPUSZCZALNIK NITRO</t>
  </si>
  <si>
    <t>12mm</t>
  </si>
  <si>
    <t>UTWARDZACZ DO SZPACHLI I ŻYWICY</t>
  </si>
  <si>
    <t>50g</t>
  </si>
  <si>
    <t>ŻYWICA EPOKSYDOWA BEZBARWNA</t>
  </si>
  <si>
    <t>Łączna wartość netto materiałów pomocniczych wymienionych</t>
  </si>
  <si>
    <t>w grupie 6 -</t>
  </si>
  <si>
    <t>Łączna wartość brutto materiałów pomocniczych wymienionych</t>
  </si>
  <si>
    <t>81.43601-0126</t>
  </si>
  <si>
    <t>36.50803-0000</t>
  </si>
  <si>
    <t>51.03905-0188</t>
  </si>
  <si>
    <t>81.08304-0101</t>
  </si>
  <si>
    <t>Nr kat./Rozmiar</t>
  </si>
  <si>
    <t>81.06101-6529</t>
  </si>
  <si>
    <t>DMUCHAWA PROMIENIOWA</t>
  </si>
  <si>
    <t>81.77930-6034</t>
  </si>
  <si>
    <t>81.77930-6063</t>
  </si>
  <si>
    <t>81.43220-6190</t>
  </si>
  <si>
    <t>36.46610-6016</t>
  </si>
  <si>
    <t>81.46611-6045</t>
  </si>
  <si>
    <t>81.46611-6085</t>
  </si>
  <si>
    <t>81.46711-6715</t>
  </si>
  <si>
    <t>81.46711-6712</t>
  </si>
  <si>
    <t>81.46611-6019</t>
  </si>
  <si>
    <t>81.46711-6823</t>
  </si>
  <si>
    <t>81.46710-6910</t>
  </si>
  <si>
    <t>81.43220-6145</t>
  </si>
  <si>
    <t>81.43220-6189</t>
  </si>
  <si>
    <t>81.43220-6215</t>
  </si>
  <si>
    <t>FILTR CZĄSTEK STAŁYCH CRT</t>
  </si>
  <si>
    <t>GNIAZDO HAMULCA PRZEDNIA OŚ</t>
  </si>
  <si>
    <t>81.50804-6605</t>
  </si>
  <si>
    <t>GNIAZDO HAMULCA TARCZOWEGO</t>
  </si>
  <si>
    <t>81.50804-6494</t>
  </si>
  <si>
    <t>81.50804-6493</t>
  </si>
  <si>
    <t>81.50804-6606</t>
  </si>
  <si>
    <t>KOMPRESOR</t>
  </si>
  <si>
    <t>51.54100-6001</t>
  </si>
  <si>
    <t>51.54101-7243</t>
  </si>
  <si>
    <t>51.54100-7205</t>
  </si>
  <si>
    <t>51.54100-7003</t>
  </si>
  <si>
    <t>51.54000-7086</t>
  </si>
  <si>
    <t>51.54100-7015</t>
  </si>
  <si>
    <t>MOST TYLNEJ OSI</t>
  </si>
  <si>
    <t>81.35401-0253</t>
  </si>
  <si>
    <t>OŚ TYLNA</t>
  </si>
  <si>
    <t>81.35003-7681</t>
  </si>
  <si>
    <t>POMPA  WTRYSKOWA</t>
  </si>
  <si>
    <t>51.11103-7654</t>
  </si>
  <si>
    <t>51.06500-6695</t>
  </si>
  <si>
    <t>51.06500-6676</t>
  </si>
  <si>
    <t>51.06500-6492</t>
  </si>
  <si>
    <t>51.06500-6480</t>
  </si>
  <si>
    <t>POMPA WSPOMAGANIA UKŁ. KIEROWNICZEGO</t>
  </si>
  <si>
    <t>81.47101-6189</t>
  </si>
  <si>
    <t>51.47101-7035</t>
  </si>
  <si>
    <t>81.47101-6190</t>
  </si>
  <si>
    <t>POMPA WTRYSKOWA</t>
  </si>
  <si>
    <t>POMPA WYSOKIEGO CISNIENIA</t>
  </si>
  <si>
    <t>AURORA</t>
  </si>
  <si>
    <t>SKRZYNIA BIEGÓW</t>
  </si>
  <si>
    <t>ZF 5 HP 590</t>
  </si>
  <si>
    <t>VOITH D 854.3</t>
  </si>
  <si>
    <t>VOITH D 864,5</t>
  </si>
  <si>
    <t>STEROWNIK ECAS WABCO</t>
  </si>
  <si>
    <t>446 055 051 0</t>
  </si>
  <si>
    <t>446 055 054 0</t>
  </si>
  <si>
    <t>446 055 014 0</t>
  </si>
  <si>
    <t>446 055 013 0</t>
  </si>
  <si>
    <t>STEROWNIK EDC MS5</t>
  </si>
  <si>
    <t>51.11615-0164</t>
  </si>
  <si>
    <t>51.11615-0051</t>
  </si>
  <si>
    <t>STEROWNIK EDC MS6</t>
  </si>
  <si>
    <t>51.11616-7127</t>
  </si>
  <si>
    <t>STEROWNIK SKRZYNI BIEGÓW</t>
  </si>
  <si>
    <t>81.25935-6556</t>
  </si>
  <si>
    <t>81.25935-6587</t>
  </si>
  <si>
    <t>51.09100-7808</t>
  </si>
  <si>
    <t>51.09100-7401</t>
  </si>
  <si>
    <t>51.09101-7226</t>
  </si>
  <si>
    <t>51.09100-7491</t>
  </si>
  <si>
    <t>51.09100-7455</t>
  </si>
  <si>
    <t>81.39106-6794</t>
  </si>
  <si>
    <t>81.39106-6855</t>
  </si>
  <si>
    <t xml:space="preserve">ZAWÓR EBS  </t>
  </si>
  <si>
    <t>81.52106-6014</t>
  </si>
  <si>
    <t>Łączna wartość netto części, podzespołów do regeneracji wymienionych</t>
  </si>
  <si>
    <t>Łączna wartość brutto części, podzespołów do regeneracji wymienionych</t>
  </si>
  <si>
    <t>AMORTYZATOR DRGAŃ</t>
  </si>
  <si>
    <t>81.96210-0628</t>
  </si>
  <si>
    <t>81.96210-0629</t>
  </si>
  <si>
    <t xml:space="preserve">AMORTYZATOR GAZOWY 350N KLAPY TYŁ </t>
  </si>
  <si>
    <t>81.43701-6715</t>
  </si>
  <si>
    <t>AMORTYZATOR MAN ORYGINAŁ</t>
  </si>
  <si>
    <t>APARAT STERUJĄCY</t>
  </si>
  <si>
    <t>81.25935-6877</t>
  </si>
  <si>
    <t>BLACHA OSŁONOWA</t>
  </si>
  <si>
    <t>81.72010-0134</t>
  </si>
  <si>
    <t>33.72010-0004</t>
  </si>
  <si>
    <t>BLASZANY WSPORNIK</t>
  </si>
  <si>
    <t>36.72010-0074</t>
  </si>
  <si>
    <t xml:space="preserve">BUFOR DRZWI </t>
  </si>
  <si>
    <t>81.06101-6806</t>
  </si>
  <si>
    <t>CIĘGŁO 25X6X35</t>
  </si>
  <si>
    <t>88.97480-0166</t>
  </si>
  <si>
    <t>81.27120-6220</t>
  </si>
  <si>
    <t>CZUJNIK ADBLUE</t>
  </si>
  <si>
    <t>81.15408-6104</t>
  </si>
  <si>
    <t>CZUJNIK CIŚNIENIA</t>
  </si>
  <si>
    <t>51.09413-6049</t>
  </si>
  <si>
    <t>81.27421-0246</t>
  </si>
  <si>
    <t>CZUJNIK CIŚNIENIA 16 BAR</t>
  </si>
  <si>
    <t>81.27421-0299</t>
  </si>
  <si>
    <t>CZUJNIK CIŚNIENIA 6BAR MDS1.3</t>
  </si>
  <si>
    <t>51.27421-0339</t>
  </si>
  <si>
    <t>CZUJNIK CIŚNIENIA HAMULCA</t>
  </si>
  <si>
    <t xml:space="preserve">81.25514-0045 </t>
  </si>
  <si>
    <t>CZUJNIK CIŚNIENIA OLEJU - MAN LION'S CITY</t>
  </si>
  <si>
    <t>51.27421-0163</t>
  </si>
  <si>
    <t>CZUJNIK CIŚNIENIA PALIWA</t>
  </si>
  <si>
    <t>51.27421-0263</t>
  </si>
  <si>
    <t>CZUJNIK PARKOWANIA BRZĘCZYK</t>
  </si>
  <si>
    <t>33.25305-6004</t>
  </si>
  <si>
    <t>CZUJNIK PARKPILOT</t>
  </si>
  <si>
    <t>81.25525-0021</t>
  </si>
  <si>
    <t>51.27421-0331</t>
  </si>
  <si>
    <t>150.00334923 VOITH</t>
  </si>
  <si>
    <t>81.27421-0263</t>
  </si>
  <si>
    <t>81.27421-0224</t>
  </si>
  <si>
    <t>H64.079913-VOITH / 150.01211210</t>
  </si>
  <si>
    <t>CZUJNIK TEMPERATURY SPALIN</t>
  </si>
  <si>
    <t>81.27421-0276</t>
  </si>
  <si>
    <t>CZUJNIK TEMPERATURY THERMO S</t>
  </si>
  <si>
    <t>11117514C</t>
  </si>
  <si>
    <t>CZUJNIK ZASILANIA PALIWEM</t>
  </si>
  <si>
    <t>51.27421-0229</t>
  </si>
  <si>
    <t>CZUJNIK ZUŻYCIA KLOCKÓW - PRAWY</t>
  </si>
  <si>
    <t>81.25937-6028</t>
  </si>
  <si>
    <t>DMUCHAWA</t>
  </si>
  <si>
    <t>81.28620-6030</t>
  </si>
  <si>
    <t>81.28620-6029</t>
  </si>
  <si>
    <t>DMUCHAWA OSIOWA</t>
  </si>
  <si>
    <t>81.46611-6106</t>
  </si>
  <si>
    <t xml:space="preserve"> 81.43220-6190</t>
  </si>
  <si>
    <t>81.90685-0514</t>
  </si>
  <si>
    <t xml:space="preserve">DYSZA PALIWA </t>
  </si>
  <si>
    <t>83.77915-0567</t>
  </si>
  <si>
    <t>DYSZA WTRYSKOWA MOCZNIKA</t>
  </si>
  <si>
    <t>36.15405-5004</t>
  </si>
  <si>
    <t>DŹWIGAR</t>
  </si>
  <si>
    <t>36.72010-5076</t>
  </si>
  <si>
    <t>DŹWIGNIA NAPĘDU</t>
  </si>
  <si>
    <t xml:space="preserve">DŹWIGNIA ROZWIDLONA </t>
  </si>
  <si>
    <t>51.26236-6000</t>
  </si>
  <si>
    <t>ELEKTROZAWÓR DRZWI</t>
  </si>
  <si>
    <t>88.74920-6003</t>
  </si>
  <si>
    <t>BO 0 532 006 031</t>
  </si>
  <si>
    <t>FARTUCH</t>
  </si>
  <si>
    <t>36.73430-6015</t>
  </si>
  <si>
    <t>0004.434.570</t>
  </si>
  <si>
    <t xml:space="preserve">FILTR SADZY </t>
  </si>
  <si>
    <t xml:space="preserve"> 81.39115-0463</t>
  </si>
  <si>
    <t xml:space="preserve">GENERATOR ISKRY ZAPŁONOWEJ </t>
  </si>
  <si>
    <t>81.77980-6003</t>
  </si>
  <si>
    <t>GŁÓWNY WYŁĄCZNIK STEROWANIA ŚWIATEŁ</t>
  </si>
  <si>
    <t>81.43613-0030</t>
  </si>
  <si>
    <t>81.15600-6119</t>
  </si>
  <si>
    <t>IZOLACJA</t>
  </si>
  <si>
    <t>81.73803-0040</t>
  </si>
  <si>
    <t>JEDNOSTKA ZAPOATRZENIOWA</t>
  </si>
  <si>
    <t>81.27203-6001</t>
  </si>
  <si>
    <t>KASETA</t>
  </si>
  <si>
    <t>88.25201-6059</t>
  </si>
  <si>
    <t>KLAPKA WLEWU PALIWA</t>
  </si>
  <si>
    <t>36.73803-5017</t>
  </si>
  <si>
    <t xml:space="preserve">KLEMA "-" </t>
  </si>
  <si>
    <t xml:space="preserve">KLEMA "+" </t>
  </si>
  <si>
    <t>KOLO ZĘBATE 67Z</t>
  </si>
  <si>
    <t>KOLUMNA OBROTOWA</t>
  </si>
  <si>
    <t>36.74402-6064</t>
  </si>
  <si>
    <t>36.74402-6063</t>
  </si>
  <si>
    <t>KOŁO NAPĘDOWE 21Z</t>
  </si>
  <si>
    <t>81.37301-0047</t>
  </si>
  <si>
    <t xml:space="preserve"> 51.26105-5013</t>
  </si>
  <si>
    <t>51.02601-0644</t>
  </si>
  <si>
    <t>51.95820-0111</t>
  </si>
  <si>
    <t>KOŁO PASOWE Z ROWKAMI</t>
  </si>
  <si>
    <t>51.26105-0299</t>
  </si>
  <si>
    <t>KOŁPAK</t>
  </si>
  <si>
    <t>81.97001-0589</t>
  </si>
  <si>
    <t xml:space="preserve">KOŁPAK WLEWU </t>
  </si>
  <si>
    <t xml:space="preserve">KOREK WLEWU OLEJU </t>
  </si>
  <si>
    <t>KRAN SPUSTOWY M18X1,5</t>
  </si>
  <si>
    <t>06.91109-0002</t>
  </si>
  <si>
    <t>KRĄŻEK ZWROTNY</t>
  </si>
  <si>
    <t>KRÓCIEC</t>
  </si>
  <si>
    <t>81.98130-6085</t>
  </si>
  <si>
    <t>KRÓCIEC ODPOWIETRZAJĄCY</t>
  </si>
  <si>
    <t>81.06312-5001</t>
  </si>
  <si>
    <t xml:space="preserve">KRZYŻAK WAŁU NAPĘDOWEGO </t>
  </si>
  <si>
    <t>LAMPA OBRYSOWA</t>
  </si>
  <si>
    <t>81.25260-6108</t>
  </si>
  <si>
    <t>LAMPA OŚWIETLENIA KOMORY SILNIKA</t>
  </si>
  <si>
    <t>LAMPA PRZECIWMGIELNA TYŁ</t>
  </si>
  <si>
    <t>88.25225-6039</t>
  </si>
  <si>
    <t>81.74960-4000</t>
  </si>
  <si>
    <t>LISTWA USZCZELNIAJĄCA</t>
  </si>
  <si>
    <t>81.74972-0087</t>
  </si>
  <si>
    <t>LOGO MAN Z LWEM</t>
  </si>
  <si>
    <t>81.97870-2026</t>
  </si>
  <si>
    <t xml:space="preserve">36.15201-5054 </t>
  </si>
  <si>
    <t>81.39400-6107</t>
  </si>
  <si>
    <t>ŁOŻYSKO DRZWI</t>
  </si>
  <si>
    <t>81.74967-6022</t>
  </si>
  <si>
    <t>ŁOŻYSKO NAPĘDOWE</t>
  </si>
  <si>
    <t>51.26111-0013</t>
  </si>
  <si>
    <t>ŁOŻYSKO ROLKOWE</t>
  </si>
  <si>
    <t>81.93420-0310</t>
  </si>
  <si>
    <t>ŁOŻYSKO STOŻKOWE 40X73X55</t>
  </si>
  <si>
    <t>81.93420-6076</t>
  </si>
  <si>
    <t>ŁOŻYSKO WAŁECZKOWE</t>
  </si>
  <si>
    <t>81.93420-6093</t>
  </si>
  <si>
    <t>ŁOŻYSKO ZAWIESZENIA SILNIKA*</t>
  </si>
  <si>
    <t>81.96210-0658</t>
  </si>
  <si>
    <t>36.63732-6000</t>
  </si>
  <si>
    <t>81.73603-0044</t>
  </si>
  <si>
    <t>88.77701-0244</t>
  </si>
  <si>
    <t>MASKOWNICA LUSTERKA</t>
  </si>
  <si>
    <t>36.63732-0002</t>
  </si>
  <si>
    <t>88.73201-5021  33.73201-2001</t>
  </si>
  <si>
    <t>51.05805-5819</t>
  </si>
  <si>
    <t>33.47301-6001</t>
  </si>
  <si>
    <t>MIARKA OLEJU DIWA 5</t>
  </si>
  <si>
    <t>150.00039711 VOITH</t>
  </si>
  <si>
    <t>MISKA</t>
  </si>
  <si>
    <t>36.72010-0077</t>
  </si>
  <si>
    <t>MOCOWANIE POKRYWY</t>
  </si>
  <si>
    <t>33.61350-0001</t>
  </si>
  <si>
    <t>MODULATOR ABS</t>
  </si>
  <si>
    <t>MODULATOR EBS</t>
  </si>
  <si>
    <t>81.25907-6039</t>
  </si>
  <si>
    <t>51.27120-7038</t>
  </si>
  <si>
    <t>51.27120-0014</t>
  </si>
  <si>
    <t xml:space="preserve">NAGRZEWNICA SZYBY PRZEDNIEJ </t>
  </si>
  <si>
    <t xml:space="preserve"> ZF 0737 502 146</t>
  </si>
  <si>
    <t xml:space="preserve">NAKRĘTKA PIASTY ZABEZPIECZAJĄCA </t>
  </si>
  <si>
    <t>NAKRĘTKA PRZEGUBU 24X1,5</t>
  </si>
  <si>
    <t>81.90685-0385</t>
  </si>
  <si>
    <t>51.95800-7494</t>
  </si>
  <si>
    <t>51.95800-7562</t>
  </si>
  <si>
    <t>51.95800-7444</t>
  </si>
  <si>
    <t>51.95800-7488</t>
  </si>
  <si>
    <t>36.74402-0009</t>
  </si>
  <si>
    <t>OBUDOWA ALTERNATORA</t>
  </si>
  <si>
    <t>51.26107-0015</t>
  </si>
  <si>
    <t>OBUDOWA MECHANIZMU RÓŻNICOWEGO</t>
  </si>
  <si>
    <t>88.25109-0004</t>
  </si>
  <si>
    <t xml:space="preserve">OBUDOWA-KORPUS OGRZEWANIA </t>
  </si>
  <si>
    <t>OCHRANIACZ</t>
  </si>
  <si>
    <t>88.77201-0998</t>
  </si>
  <si>
    <t>36.78110-6022</t>
  </si>
  <si>
    <t>36.75340-6006</t>
  </si>
  <si>
    <t>ODBOJNIK GUMOWY</t>
  </si>
  <si>
    <t>81.96020-0051</t>
  </si>
  <si>
    <t>ODBOJNIK LEWY</t>
  </si>
  <si>
    <t>81.41506-5423</t>
  </si>
  <si>
    <t>81.32120-0016</t>
  </si>
  <si>
    <t>475 010 302 0</t>
  </si>
  <si>
    <t>OGRANICZNIK TEMPERATURY 1808100020</t>
  </si>
  <si>
    <t>88.25936-6016</t>
  </si>
  <si>
    <t>36.75401-6175</t>
  </si>
  <si>
    <t xml:space="preserve">OKNO SKRZYDŁOWE </t>
  </si>
  <si>
    <t>OPASKA 114/76</t>
  </si>
  <si>
    <t>81.15103-0010</t>
  </si>
  <si>
    <t>OPASKA ZACISKOWA 320X16-W2</t>
  </si>
  <si>
    <t>81.15103-0009</t>
  </si>
  <si>
    <t>OPRAWA</t>
  </si>
  <si>
    <t>36.72010-5040</t>
  </si>
  <si>
    <t>36.72010-5041</t>
  </si>
  <si>
    <t>OPRAWA LAMPY</t>
  </si>
  <si>
    <t>81.25236-0060</t>
  </si>
  <si>
    <t>OPRAWA ŻARÓWKI ŚWIATŁA DO JAZDY DZIENNEJ</t>
  </si>
  <si>
    <t>36.25402-0186</t>
  </si>
  <si>
    <t>81.96410-0301</t>
  </si>
  <si>
    <t>33.72010-5073</t>
  </si>
  <si>
    <t>83.77910-0533</t>
  </si>
  <si>
    <t>83.25202-6049</t>
  </si>
  <si>
    <t>36.25201-0017</t>
  </si>
  <si>
    <t xml:space="preserve">OŚWIETLENIE </t>
  </si>
  <si>
    <t>36.25201-0016</t>
  </si>
  <si>
    <t>PIASTA KOŁA</t>
  </si>
  <si>
    <t>PIASTA POMPY WODY</t>
  </si>
  <si>
    <t>51.06504-0050</t>
  </si>
  <si>
    <t>81.15103-0014</t>
  </si>
  <si>
    <t>PIERŚCIEŃ - MAN  132X172X12 WD-FPM Z=100 (Z KOŁEM IMPULSOWYM</t>
  </si>
  <si>
    <t xml:space="preserve">81.96503-0333 </t>
  </si>
  <si>
    <t>PIERŚCIEŃ PŁASKI KOLEKTORA WYDECHOWEGO</t>
  </si>
  <si>
    <t>51.98701-0082</t>
  </si>
  <si>
    <t xml:space="preserve">PIERŚCIEŃ SPRĘŻYNUJĄCY </t>
  </si>
  <si>
    <t>51.26218-6002</t>
  </si>
  <si>
    <t>PIERŚCIEŃ ŚRODKUJĄCY</t>
  </si>
  <si>
    <t xml:space="preserve">PIERŚCIEŃ USZCZELNIAJĄCY </t>
  </si>
  <si>
    <t>51.96501-0582</t>
  </si>
  <si>
    <t>PIERŚCIEŃ USZCZELNIAJĄCY WAŁ PRZÓD</t>
  </si>
  <si>
    <t>51.01510-7000</t>
  </si>
  <si>
    <t xml:space="preserve">PIERŚCIEŃ USZCZELNIAJĄCY WAŁU </t>
  </si>
  <si>
    <t>81.96210-0602</t>
  </si>
  <si>
    <t>81.96020-0384</t>
  </si>
  <si>
    <t>81.96020-0340</t>
  </si>
  <si>
    <t>81.96020-0369</t>
  </si>
  <si>
    <t>81.25504-0008</t>
  </si>
  <si>
    <t>81.61446-0031</t>
  </si>
  <si>
    <t>81.63903-0064</t>
  </si>
  <si>
    <t>36.73203-0051</t>
  </si>
  <si>
    <t>POKRYWA DOLNA SILNIKA -L</t>
  </si>
  <si>
    <t>81.72010-0143</t>
  </si>
  <si>
    <t>POKRYWA FILTRA OLEJU - MAN</t>
  </si>
  <si>
    <t>51.05505-0012</t>
  </si>
  <si>
    <t xml:space="preserve">POKRYWA- KOREK </t>
  </si>
  <si>
    <t>88.05825-6011</t>
  </si>
  <si>
    <t>POKRYWA PLASTIKOWA ZACISKU MAN</t>
  </si>
  <si>
    <t>KR.60.042.R9</t>
  </si>
  <si>
    <t>POKRYWA ZACISKU HAM.(PLASTIK Z CZUJNIKIEM) MAN</t>
  </si>
  <si>
    <t>KR.60.024.R8</t>
  </si>
  <si>
    <t>81.47302-0013</t>
  </si>
  <si>
    <t>U4856 PBO 1300</t>
  </si>
  <si>
    <t>51.06500-6646</t>
  </si>
  <si>
    <t>51.06500-6692</t>
  </si>
  <si>
    <t>51.11103-7847</t>
  </si>
  <si>
    <t>POMPKA RĘCZNA Z FILTREM</t>
  </si>
  <si>
    <t>51.12150-0003</t>
  </si>
  <si>
    <t>81.25907-0315/0322</t>
  </si>
  <si>
    <t>81.25907-0342</t>
  </si>
  <si>
    <t>POTENCJOMETR DO DRZWI BODE</t>
  </si>
  <si>
    <t xml:space="preserve">POTENCJOMETR DRZWI </t>
  </si>
  <si>
    <t>446 190 152 0 WABCO</t>
  </si>
  <si>
    <t>PÓŁOŚ</t>
  </si>
  <si>
    <t xml:space="preserve">PROWADNICA ROLKI </t>
  </si>
  <si>
    <t xml:space="preserve"> 81.43220-6215 </t>
  </si>
  <si>
    <t>PRZEKAZNIK HAMULCA PRZYSTANKOWEGO</t>
  </si>
  <si>
    <t>51.26212-0014</t>
  </si>
  <si>
    <t>PRZEKAŹNIK 24V/75A</t>
  </si>
  <si>
    <t>81.25902-6277</t>
  </si>
  <si>
    <t>PRZEKAŹNIK 2-KROTNY</t>
  </si>
  <si>
    <t>81.25902-0565</t>
  </si>
  <si>
    <t>PRZEKAŹNIK MOCY</t>
  </si>
  <si>
    <t>PRZEKŁADNIA WOLNOBIEŻNA</t>
  </si>
  <si>
    <t>51.26213-0008</t>
  </si>
  <si>
    <t>81.25509-0194</t>
  </si>
  <si>
    <t>51.96341-0422</t>
  </si>
  <si>
    <t xml:space="preserve">PRZEWÓD </t>
  </si>
  <si>
    <t>51.96341-0377</t>
  </si>
  <si>
    <t>51.96305-0088</t>
  </si>
  <si>
    <t>81.96340-6149</t>
  </si>
  <si>
    <t>51.96341-0367</t>
  </si>
  <si>
    <t>PRZEWÓD ODPOWIETRZAJĄCY</t>
  </si>
  <si>
    <t>36.06301-5160</t>
  </si>
  <si>
    <t xml:space="preserve">PRZEWÓD POWIETRZA </t>
  </si>
  <si>
    <t xml:space="preserve">PRZEWÓD TURBOSPRĘŻARKI </t>
  </si>
  <si>
    <t>PRZEWÓD Z TWORZYWA 5X1</t>
  </si>
  <si>
    <t>36.15406-5011</t>
  </si>
  <si>
    <r>
      <t>PRZEWÓD</t>
    </r>
    <r>
      <rPr>
        <sz val="14"/>
        <color indexed="8"/>
        <rFont val="Arial"/>
        <family val="2"/>
        <charset val="238"/>
      </rPr>
      <t>*</t>
    </r>
  </si>
  <si>
    <t>36.51201-5137</t>
  </si>
  <si>
    <t>PRZYCISK DRZWI OTWARTE</t>
  </si>
  <si>
    <t>88.25503-6471</t>
  </si>
  <si>
    <t>PRZYCISK OGRZEWANIA LUSTER</t>
  </si>
  <si>
    <t>81.25503-6186</t>
  </si>
  <si>
    <t>PRZYCISK OTWIERANIA DRZWI</t>
  </si>
  <si>
    <t>33.25914-6001</t>
  </si>
  <si>
    <t>88.25925-6055</t>
  </si>
  <si>
    <t>88.25925-6054</t>
  </si>
  <si>
    <t>33.79240-5008</t>
  </si>
  <si>
    <t>RAMA WSPORCZA</t>
  </si>
  <si>
    <t>36.79240-5011</t>
  </si>
  <si>
    <t>36.73201-5051</t>
  </si>
  <si>
    <t>ROLKA NAPINACZA KLIMATYZACJI</t>
  </si>
  <si>
    <r>
      <t>RURA DOCISKOWA</t>
    </r>
    <r>
      <rPr>
        <sz val="14"/>
        <rFont val="Arial"/>
        <family val="2"/>
        <charset val="238"/>
      </rPr>
      <t>*</t>
    </r>
  </si>
  <si>
    <t>81.01810-6015</t>
  </si>
  <si>
    <t>51.05806-0207</t>
  </si>
  <si>
    <t>51.05806-5246</t>
  </si>
  <si>
    <t>RURKA WTYKANA</t>
  </si>
  <si>
    <t>51.98182-0095</t>
  </si>
  <si>
    <t>51.98182-0104</t>
  </si>
  <si>
    <t xml:space="preserve"> 81.12503-0085</t>
  </si>
  <si>
    <r>
      <t>SEPARATOR PALIWA ORGINAŁ</t>
    </r>
    <r>
      <rPr>
        <sz val="14"/>
        <rFont val="Arial"/>
        <family val="2"/>
        <charset val="238"/>
      </rPr>
      <t>*</t>
    </r>
  </si>
  <si>
    <t xml:space="preserve">SILNIK ELEKTR. NASTAWU KLAP </t>
  </si>
  <si>
    <t>81.08150-0044</t>
  </si>
  <si>
    <t>81.50410-6895</t>
  </si>
  <si>
    <t>81.50410-9914</t>
  </si>
  <si>
    <t xml:space="preserve">SIŁOWNIK HAMULCOWY ZA SPRĘŻYNĄ </t>
  </si>
  <si>
    <t>81.15701-6119/6116</t>
  </si>
  <si>
    <t>SONDA LAMBDA</t>
  </si>
  <si>
    <t>81.15408-6091</t>
  </si>
  <si>
    <r>
      <t>SONDA PŁYNU CHŁODZĄCEGO</t>
    </r>
    <r>
      <rPr>
        <sz val="16"/>
        <rFont val="Arial"/>
        <family val="2"/>
        <charset val="238"/>
      </rPr>
      <t>*</t>
    </r>
  </si>
  <si>
    <t>81.27421-0304</t>
  </si>
  <si>
    <t>33.79201-5013</t>
  </si>
  <si>
    <t xml:space="preserve">SPRĘŻARKA KLIMATYZACJI </t>
  </si>
  <si>
    <t>36.97630-0005</t>
  </si>
  <si>
    <t>88.06630-6012</t>
  </si>
  <si>
    <t xml:space="preserve">STEROWNIK </t>
  </si>
  <si>
    <t>SYGNAŁ DŹWIĘKOWY NISKOTONOWY</t>
  </si>
  <si>
    <t>81.25301-6092</t>
  </si>
  <si>
    <t xml:space="preserve">SZPILKA MOCOWANIA KOŁA </t>
  </si>
  <si>
    <t>36.45501-0003</t>
  </si>
  <si>
    <t>33.75101-0019</t>
  </si>
  <si>
    <t xml:space="preserve">SZYBA BOCZNA </t>
  </si>
  <si>
    <t xml:space="preserve">SZYBA BOCZNA UCHYLNA </t>
  </si>
  <si>
    <t xml:space="preserve">SZYBA CZOŁOWA PRAWA </t>
  </si>
  <si>
    <t xml:space="preserve">SZYBA DRZWI </t>
  </si>
  <si>
    <t>SZYBA DRZWI 1812X562X4/3</t>
  </si>
  <si>
    <t>36.74445-2025</t>
  </si>
  <si>
    <t>SZYBA DRZWI PRZÓD</t>
  </si>
  <si>
    <t>36.74445-2024</t>
  </si>
  <si>
    <t>36.75101-0503</t>
  </si>
  <si>
    <t>SZYNA PODZESPÓŁ</t>
  </si>
  <si>
    <t>81.72010-5241</t>
  </si>
  <si>
    <t>36.72010-5094</t>
  </si>
  <si>
    <t>36.72010-5037</t>
  </si>
  <si>
    <t>ŚRUBA KOŁNIERZOWA M8X43,5-8.8-A2C</t>
  </si>
  <si>
    <t>51.90020-0358</t>
  </si>
  <si>
    <t>ŚRUBA M22X1,5X90 TW.10.9</t>
  </si>
  <si>
    <t>06.02229-0002</t>
  </si>
  <si>
    <t>ŚRUBA Z ŁBEM WALCOWYM</t>
  </si>
  <si>
    <t>06.02229-0005</t>
  </si>
  <si>
    <t>ŚWIATŁO KIERUNKOWE LED</t>
  </si>
  <si>
    <t>81.25320-6105</t>
  </si>
  <si>
    <t>ŚWIATŁO STOP</t>
  </si>
  <si>
    <t>81.25225-6533</t>
  </si>
  <si>
    <t xml:space="preserve"> 81.66950-6006</t>
  </si>
  <si>
    <t xml:space="preserve"> 81.97460-6036</t>
  </si>
  <si>
    <t>TERMOELEMENT</t>
  </si>
  <si>
    <t>51.27421-0342</t>
  </si>
  <si>
    <r>
      <t>TŁUMIK HAŁASU-ZAWÓR DRZWI</t>
    </r>
    <r>
      <rPr>
        <sz val="8"/>
        <color indexed="8"/>
        <rFont val="Arial"/>
        <family val="2"/>
        <charset val="238"/>
      </rPr>
      <t>*</t>
    </r>
  </si>
  <si>
    <t>88.74406-0034</t>
  </si>
  <si>
    <t xml:space="preserve">TULEJA </t>
  </si>
  <si>
    <t>TULEJA METAL.-GUMOWA STABILIZATORA TYŁ</t>
  </si>
  <si>
    <t xml:space="preserve">81.43722-0059 </t>
  </si>
  <si>
    <t>TULEJA SZCZELINOWA</t>
  </si>
  <si>
    <t>81.43704-0077</t>
  </si>
  <si>
    <t>UCHWYT LUSTERKA</t>
  </si>
  <si>
    <t>36.63731-0016</t>
  </si>
  <si>
    <t>UCHWYT OKNA</t>
  </si>
  <si>
    <t>36.75340-0049</t>
  </si>
  <si>
    <t>UCHWYT RĘCZNY</t>
  </si>
  <si>
    <t>36.73610-6043</t>
  </si>
  <si>
    <t>URUCHAMIANIE SILNIKA</t>
  </si>
  <si>
    <t>36.74920-6029</t>
  </si>
  <si>
    <t>51.05901-0145</t>
  </si>
  <si>
    <t>36.15103-0009</t>
  </si>
  <si>
    <t>51.96601-6001</t>
  </si>
  <si>
    <t>64.1547.11 VOITH</t>
  </si>
  <si>
    <t>150.00884310</t>
  </si>
  <si>
    <t>USZCZELKA POKRYWY ZAWOROWEJ</t>
  </si>
  <si>
    <t>USZCZELKA ROZRZĄDU</t>
  </si>
  <si>
    <t>51.01903-0347</t>
  </si>
  <si>
    <t>USZCZELNIACZ</t>
  </si>
  <si>
    <t>51.01510-6010</t>
  </si>
  <si>
    <t>81.96503-0478</t>
  </si>
  <si>
    <t xml:space="preserve">USZCZELNIACZ PIASTY TYŁ </t>
  </si>
  <si>
    <t xml:space="preserve"> 06.56289-0387 </t>
  </si>
  <si>
    <t>USZCZELNIENIE DRZWI</t>
  </si>
  <si>
    <t>36.74960-6002/6004</t>
  </si>
  <si>
    <t>USZCZELNIENIE WAHLIWE</t>
  </si>
  <si>
    <t>81.74969-6004</t>
  </si>
  <si>
    <t>WAŁ WTYKOWY</t>
  </si>
  <si>
    <t>36.35604-0000</t>
  </si>
  <si>
    <t xml:space="preserve">WENTYLATOR PODWÓJNY </t>
  </si>
  <si>
    <t>51.25413-6418 / - 6119 /6281</t>
  </si>
  <si>
    <t>81.25417-6706</t>
  </si>
  <si>
    <t>150.00697423  VOIT</t>
  </si>
  <si>
    <t>33.25404-6274</t>
  </si>
  <si>
    <t>WIĄZKA PRZEWODÓW ELEKTRYCZNYCH</t>
  </si>
  <si>
    <t>36.25402-0193</t>
  </si>
  <si>
    <t>WIRNIK SKRZYDEŁKOWY</t>
  </si>
  <si>
    <t>51.06506-0111</t>
  </si>
  <si>
    <t xml:space="preserve">WŁĄCZNIK CIŚNIENIOWY </t>
  </si>
  <si>
    <t>WŁĄCZNIK ELEKTROMAGNETYCZNY</t>
  </si>
  <si>
    <t>51.26212-0017</t>
  </si>
  <si>
    <t>WŁĄCZNIK OGRZEWANIA</t>
  </si>
  <si>
    <t>81.25503-6428</t>
  </si>
  <si>
    <t>WŁĄCZNIK ZAPASOWY</t>
  </si>
  <si>
    <t>WŁĄCZNIK ZBLIŻENOWY</t>
  </si>
  <si>
    <t>88.25505-0029</t>
  </si>
  <si>
    <t>81.25504-0002</t>
  </si>
  <si>
    <t>33.79201-0041</t>
  </si>
  <si>
    <t>81.73240-5000</t>
  </si>
  <si>
    <t>36.79140-2000</t>
  </si>
  <si>
    <t>33.79201-5002</t>
  </si>
  <si>
    <t>33.79201-0043</t>
  </si>
  <si>
    <t>33.72400-4022</t>
  </si>
  <si>
    <t>33.79200-5030</t>
  </si>
  <si>
    <t>33.79201-5003</t>
  </si>
  <si>
    <t>36.25140-0024</t>
  </si>
  <si>
    <t>36.25140-0022</t>
  </si>
  <si>
    <t>81.72010-0194</t>
  </si>
  <si>
    <t>81.72010-0195</t>
  </si>
  <si>
    <t>88.25140-0006</t>
  </si>
  <si>
    <t>88.25140-0005</t>
  </si>
  <si>
    <t>36.15240-0012</t>
  </si>
  <si>
    <t>WSPORNIK PRAWY</t>
  </si>
  <si>
    <t>33.79201-0040</t>
  </si>
  <si>
    <t>33.79201-5006</t>
  </si>
  <si>
    <t>33.79201-5008</t>
  </si>
  <si>
    <t>33.79201-0042</t>
  </si>
  <si>
    <t>33.79201-5004</t>
  </si>
  <si>
    <t>33.79201-0048</t>
  </si>
  <si>
    <t>WSPORNIK REFLEKTORA</t>
  </si>
  <si>
    <t>81.25140-0121</t>
  </si>
  <si>
    <t>WSPORNIK ZAWÓR</t>
  </si>
  <si>
    <t>36.78134-0071</t>
  </si>
  <si>
    <t>51.10100-6083</t>
  </si>
  <si>
    <t xml:space="preserve">WTRYSKIWACZ </t>
  </si>
  <si>
    <t>WYŁACZNIK</t>
  </si>
  <si>
    <t>81.25504-0093</t>
  </si>
  <si>
    <t>81.25504-0092</t>
  </si>
  <si>
    <t>81.25525-0258</t>
  </si>
  <si>
    <t>88.25505-6490</t>
  </si>
  <si>
    <t>81.25505-6777</t>
  </si>
  <si>
    <t>81.25505-6524</t>
  </si>
  <si>
    <t>WYŁĄCZNIK CIŚNIENIOWY</t>
  </si>
  <si>
    <t>WYŁĄCZNIK CIŚNIENIOWY 0,6 BAR</t>
  </si>
  <si>
    <t>81.25514-0049</t>
  </si>
  <si>
    <t>WYŁĄCZNIK CIŚNIENIOWY 0,8-1,2 BAR</t>
  </si>
  <si>
    <t>36.25514-6021</t>
  </si>
  <si>
    <t>36.25505-6037</t>
  </si>
  <si>
    <t>36.25514-0038</t>
  </si>
  <si>
    <t>81.25509-0170</t>
  </si>
  <si>
    <t>81.25504-5114</t>
  </si>
  <si>
    <t>81.25504-0004</t>
  </si>
  <si>
    <t>81.25504-5116</t>
  </si>
  <si>
    <t>81.25504-5191</t>
  </si>
  <si>
    <t>81.25504-5091</t>
  </si>
  <si>
    <t>81.25504-5092</t>
  </si>
  <si>
    <t>81.25505-6778</t>
  </si>
  <si>
    <t>81.25504-5117</t>
  </si>
  <si>
    <t>81.25504-0005</t>
  </si>
  <si>
    <t>81.25504-5142</t>
  </si>
  <si>
    <t>81.25509-0149</t>
  </si>
  <si>
    <t>81.25525-6163</t>
  </si>
  <si>
    <t>36.25514-0037</t>
  </si>
  <si>
    <t>81.25520-0208</t>
  </si>
  <si>
    <t>K002964</t>
  </si>
  <si>
    <t xml:space="preserve">ZACISK HAMULCA TYŁ PRAWY </t>
  </si>
  <si>
    <t>K002965</t>
  </si>
  <si>
    <t>36.97115-6011</t>
  </si>
  <si>
    <t xml:space="preserve">ZATRZASK </t>
  </si>
  <si>
    <t xml:space="preserve">ZATRZASK KLAPY </t>
  </si>
  <si>
    <t>ZATRZASK SPRĘŻYNOWY</t>
  </si>
  <si>
    <t>88.97122-0029</t>
  </si>
  <si>
    <t>36.97201-6009</t>
  </si>
  <si>
    <t>88.77107-6053</t>
  </si>
  <si>
    <t>ZAWIAS LEWY</t>
  </si>
  <si>
    <t>81.79240-6003</t>
  </si>
  <si>
    <t>ZAWIAS PRAWY</t>
  </si>
  <si>
    <t>81.79240-6004</t>
  </si>
  <si>
    <t>ZAWIAS ZDERZAKA</t>
  </si>
  <si>
    <t xml:space="preserve"> 81.97201-0271</t>
  </si>
  <si>
    <t>ZAWIASA</t>
  </si>
  <si>
    <t>ZAWIASA PODZESPÓŁ LEWY</t>
  </si>
  <si>
    <t>33.79240-5002</t>
  </si>
  <si>
    <t xml:space="preserve"> 446 091 200 0 </t>
  </si>
  <si>
    <t>ZAWÓR CIŚNIENIOWY</t>
  </si>
  <si>
    <t>ZAWÓR CIŚNIENIOWY 24V</t>
  </si>
  <si>
    <t>36.06663-6001</t>
  </si>
  <si>
    <t>ZAWÓR CIŚNIENIOWY BEZPIECZEŃSTWA</t>
  </si>
  <si>
    <t xml:space="preserve"> 51.54122-0007</t>
  </si>
  <si>
    <t>ZAWÓR DOZUJĄCY OLEJ</t>
  </si>
  <si>
    <t>81.05851-0001</t>
  </si>
  <si>
    <t>ZAWÓR DWUDROŻNY WABCO</t>
  </si>
  <si>
    <t>ZAWÓR ECAS  PRZÓD</t>
  </si>
  <si>
    <t xml:space="preserve">ZAWÓR KLIMATYZACJI </t>
  </si>
  <si>
    <t xml:space="preserve"> 81.77920-6088 </t>
  </si>
  <si>
    <t xml:space="preserve"> 446 091 002 0 </t>
  </si>
  <si>
    <t>ZAWÓR KULOWY</t>
  </si>
  <si>
    <t>33.12510-0001</t>
  </si>
  <si>
    <t>51.25902-0123</t>
  </si>
  <si>
    <t>51.52160-0013</t>
  </si>
  <si>
    <t>51.25902-0130</t>
  </si>
  <si>
    <t>ZAWÓR ODPOWIETRZAJĄCY</t>
  </si>
  <si>
    <t>81.35306-0035</t>
  </si>
  <si>
    <t>ZAWÓR OGRANICZAJĄCY CIŚNIENIE</t>
  </si>
  <si>
    <t>BO 1 110 010 026</t>
  </si>
  <si>
    <t>ZAWÓR PRZYSPIESZAJĄCY ODHAMOWANIE WABCO</t>
  </si>
  <si>
    <t>973 500 034 0</t>
  </si>
  <si>
    <t>ZAWÓR ROZPRĘŻAJĄCY</t>
  </si>
  <si>
    <t>81.77973-0028</t>
  </si>
  <si>
    <t>ZAWÓR ROZPRĘŻNY KLIMATYZACJI</t>
  </si>
  <si>
    <t>81.77973-0026</t>
  </si>
  <si>
    <t>ZAWÓR STERUJĄCY TURBOSPRĘŻARKI</t>
  </si>
  <si>
    <t>51.09413-0022</t>
  </si>
  <si>
    <t>ZAWÓR ZABEZPIECZAJĄCY 4-OBWODOWY</t>
  </si>
  <si>
    <t>81.52151-6073</t>
  </si>
  <si>
    <t xml:space="preserve"> 81.52120-0027 </t>
  </si>
  <si>
    <t xml:space="preserve"> F117052</t>
  </si>
  <si>
    <t>81.06102-6219</t>
  </si>
  <si>
    <t>88.73203-5010</t>
  </si>
  <si>
    <t>51.26106-0010</t>
  </si>
  <si>
    <t>973 003 000 2 WABCO</t>
  </si>
  <si>
    <t>WA.15.003.R1</t>
  </si>
  <si>
    <t xml:space="preserve">ZESTAW NAPRAWCZY </t>
  </si>
  <si>
    <t>WSK.60.1</t>
  </si>
  <si>
    <t>81.52315-6106</t>
  </si>
  <si>
    <t>71327 HALDEX</t>
  </si>
  <si>
    <t>ZESTAW NAPRAWCZY GŁÓWNEGO ZAW. HAMULCA</t>
  </si>
  <si>
    <t>81.52161-6283</t>
  </si>
  <si>
    <t>71376 HALDEX</t>
  </si>
  <si>
    <t>ZESTAW NAPRAWCZY OSUSZACZA</t>
  </si>
  <si>
    <t>81.52102-6031</t>
  </si>
  <si>
    <t>ZESTAW NAPRAWCZY POMPY WODY</t>
  </si>
  <si>
    <t>51.06599-6091</t>
  </si>
  <si>
    <t>ZESTAW NAPRAWCZY SIŁ.OTW.DRZWI M-11</t>
  </si>
  <si>
    <t>422 808 100 0</t>
  </si>
  <si>
    <t xml:space="preserve">ZESTAW NAPRAWCZY SIŁOWNIKA OTW.DRZWI </t>
  </si>
  <si>
    <t>422 812 000 2</t>
  </si>
  <si>
    <t xml:space="preserve"> 81.44205-6023</t>
  </si>
  <si>
    <t>ZESTAW NAPRAWCZY THERMO SG1586-35KW</t>
  </si>
  <si>
    <t>36.77940-6015</t>
  </si>
  <si>
    <t>ZESTAW NAPRAWCZY ZAWORU AE 46</t>
  </si>
  <si>
    <t>KR.17.000.R9</t>
  </si>
  <si>
    <t>ZESTAW NAPRAWCZY ZAWORU DR 3201</t>
  </si>
  <si>
    <t>51 10 007 2</t>
  </si>
  <si>
    <t>372 060 000 2</t>
  </si>
  <si>
    <t>472 900 009 2</t>
  </si>
  <si>
    <t xml:space="preserve">ZESTAW NAPRAWCZY ZWROTNICY OSI </t>
  </si>
  <si>
    <t>81.44205-6046</t>
  </si>
  <si>
    <t>51.26218-6001</t>
  </si>
  <si>
    <t>ZŁĄCZE PNEUMATYCZNE</t>
  </si>
  <si>
    <t>81.98183-6114</t>
  </si>
  <si>
    <t>81.98183-6115</t>
  </si>
  <si>
    <t>ZŁĄCZE PRZEWODU CZUJNIKA PALIWA</t>
  </si>
  <si>
    <t>51.98181-6005</t>
  </si>
  <si>
    <t>81.44201-6292/6268</t>
  </si>
  <si>
    <t>81.44201-6291</t>
  </si>
  <si>
    <t>(słownie: …………………………………………………………………………………………………….…………………………………..………………….…zł)</t>
  </si>
  <si>
    <t>(słownie: …………………………………………………………………………………………. ..……………………………………………………………….…zł)</t>
  </si>
  <si>
    <t xml:space="preserve"> 12V 180 AH </t>
  </si>
  <si>
    <t xml:space="preserve"> 12V 225 Ah</t>
  </si>
  <si>
    <t>BEZPIECZNIK 50A</t>
  </si>
  <si>
    <t>32v/50a</t>
  </si>
  <si>
    <t>BEZPIECZNIK 80A-WS</t>
  </si>
  <si>
    <t>81.25436-0097</t>
  </si>
  <si>
    <t>BEZPIECZNIK MEGAVAL 125A</t>
  </si>
  <si>
    <t>125A</t>
  </si>
  <si>
    <t>FILTR OLEJU UKŁ.KIER.</t>
  </si>
  <si>
    <t xml:space="preserve"> 82.52102-0013</t>
  </si>
  <si>
    <t xml:space="preserve"> 51.12503-0062</t>
  </si>
  <si>
    <t xml:space="preserve">KASETA BARWIĄCA </t>
  </si>
  <si>
    <t>KOLANKA M12/O10</t>
  </si>
  <si>
    <t>305 1012 2</t>
  </si>
  <si>
    <t xml:space="preserve">KOLANKO </t>
  </si>
  <si>
    <t>KOLANKO 135 M16/O10</t>
  </si>
  <si>
    <t>KOLANKO 135 M16/O12</t>
  </si>
  <si>
    <t>KOLANKO M12/O6</t>
  </si>
  <si>
    <t>KOLANKO M12/O8</t>
  </si>
  <si>
    <t>KOLANKO M14/O6</t>
  </si>
  <si>
    <t>KOLANKO M14/O8</t>
  </si>
  <si>
    <t>KOLANKO M16/M16</t>
  </si>
  <si>
    <t>KOLANKO M16/O12</t>
  </si>
  <si>
    <t>KOLANKO M16/O15</t>
  </si>
  <si>
    <t>KOLANKO M16/O8</t>
  </si>
  <si>
    <t>KOLANKO M22/M22</t>
  </si>
  <si>
    <t xml:space="preserve">KOLANKO SILIKONOWE </t>
  </si>
  <si>
    <t xml:space="preserve">KOLANKO WODY FI 25 </t>
  </si>
  <si>
    <t>21B1.810.001</t>
  </si>
  <si>
    <t xml:space="preserve">ŁOŻYSKO 32019 - PIASTA TYŁ </t>
  </si>
  <si>
    <t xml:space="preserve">ŁOŻYSKO 6205 ZZ ALTERNATORA </t>
  </si>
  <si>
    <t xml:space="preserve"> 6303 </t>
  </si>
  <si>
    <t xml:space="preserve">ŁOŻYSKO 6305 ZZ </t>
  </si>
  <si>
    <t xml:space="preserve"> FAG 571762 </t>
  </si>
  <si>
    <t xml:space="preserve">ŁOŻYSKO PIASTY TYŁ </t>
  </si>
  <si>
    <t xml:space="preserve">ŁOŻYSKO PIASTY-PRZÓD </t>
  </si>
  <si>
    <t>MEMBRANA MIECHA AB455</t>
  </si>
  <si>
    <t xml:space="preserve">MEMBRANA MIECHA TYŁ AB 415 </t>
  </si>
  <si>
    <t>MEMBRANA SIŁOWNIKA</t>
  </si>
  <si>
    <t>897 120 515 4</t>
  </si>
  <si>
    <t>MEMBRANA SIŁOWNIKA PRZÓD (20")</t>
  </si>
  <si>
    <t>64004-001  /NISKA</t>
  </si>
  <si>
    <t xml:space="preserve">NAKRĘTKA KOŁA M22X1,5 Z RUCHOWYM KOŁNIERZEM </t>
  </si>
  <si>
    <t xml:space="preserve">NAKRĘTKA KOŁA Z KOŁNIERZEM RUCHOWYM </t>
  </si>
  <si>
    <t xml:space="preserve">NAKRĘTKA PIASTY TYŁ </t>
  </si>
  <si>
    <t>NAKRĘTKA SZPILKI KOŁA I,II OŚ (NISKA)</t>
  </si>
  <si>
    <t xml:space="preserve"> 81.45503-0026 </t>
  </si>
  <si>
    <t xml:space="preserve">NAKRĘTKA ŚRUBY KOŁA </t>
  </si>
  <si>
    <t>OPASKA ŚLIMAKOWA   6-12</t>
  </si>
  <si>
    <t>6-12</t>
  </si>
  <si>
    <t>O-RING TERMOSTATU</t>
  </si>
  <si>
    <t>06.56939-0140</t>
  </si>
  <si>
    <t>OSUSZACZ POWIETRZA - WKŁAD WABCO</t>
  </si>
  <si>
    <t xml:space="preserve"> 81.52102-0008</t>
  </si>
  <si>
    <t>8PK 1495</t>
  </si>
  <si>
    <t xml:space="preserve">8PK 1550 </t>
  </si>
  <si>
    <t xml:space="preserve">PASEK WIELOROWKOWY </t>
  </si>
  <si>
    <t>8PK 1275</t>
  </si>
  <si>
    <t>PASEK WIELOROWKOWY  6PK 1030</t>
  </si>
  <si>
    <t>51.96820-0329</t>
  </si>
  <si>
    <t xml:space="preserve"> 06.71819-0112 </t>
  </si>
  <si>
    <t>PIÓRO WYCIERACZKI L=1000MM -solaris</t>
  </si>
  <si>
    <t>BO 3 397 018 199</t>
  </si>
  <si>
    <t xml:space="preserve"> PA 12 6X1</t>
  </si>
  <si>
    <t>SEPARATOR OLEJU</t>
  </si>
  <si>
    <t>51.01804-0038</t>
  </si>
  <si>
    <t>SZYBKOZŁĄCZE METALOWE FI-9</t>
  </si>
  <si>
    <t>FI 9</t>
  </si>
  <si>
    <t>ŚRUBA GŁOWICY M14X2X140 MM 0100200355</t>
  </si>
  <si>
    <t>ŚRUBA GŁOWICY M14X2X140MM</t>
  </si>
  <si>
    <t>TARCZA KOŁA 10-OTW 7,5X22,5 ALV</t>
  </si>
  <si>
    <t xml:space="preserve"> 848SA/15019 ET148/HMA160</t>
  </si>
  <si>
    <t>TARCZA KOŁA 10-OTW 7,5X22,5 ALV/DCW-G3</t>
  </si>
  <si>
    <t>06.56930-4095</t>
  </si>
  <si>
    <t xml:space="preserve"> 51.12503-0061</t>
  </si>
  <si>
    <t xml:space="preserve"> 81.77910-0012</t>
  </si>
  <si>
    <t>WYKŁADZINA GUMOWA METRO 3.00 MM szer.140cm</t>
  </si>
  <si>
    <t xml:space="preserve"> 3MM  140CM</t>
  </si>
  <si>
    <t>88.98181-0001</t>
  </si>
  <si>
    <t>ZŁĄCZKA PROSTA</t>
  </si>
  <si>
    <t>301 0612 2</t>
  </si>
  <si>
    <t>303 0606 2</t>
  </si>
  <si>
    <t>303 0808 2</t>
  </si>
  <si>
    <t>303 1515 5</t>
  </si>
  <si>
    <t>303 1212 5</t>
  </si>
  <si>
    <t>322 0806 2</t>
  </si>
  <si>
    <t>ZŁĄCZKA PROSTA FI9/m16</t>
  </si>
  <si>
    <t>370 0915 2</t>
  </si>
  <si>
    <t>(słownie: …………………………………………………………………………………………………………………………...………………………….…zł)</t>
  </si>
  <si>
    <t>słownie: ……………………………………...……………………………………………………………………………………………………...……..…….zł)</t>
  </si>
  <si>
    <t>FOLIA MALARSKA GRUBA</t>
  </si>
  <si>
    <t>KLEJ TAPICERSKI</t>
  </si>
  <si>
    <t>MATA SZKLANA</t>
  </si>
  <si>
    <t>300g/m2</t>
  </si>
  <si>
    <t>OPASKA PLASTIKOWA ZACISKOWA 160X4,8</t>
  </si>
  <si>
    <t xml:space="preserve"> 160X4,8</t>
  </si>
  <si>
    <t>OPASKA PLASTIKOWA ZACISKOWA 200X3,6</t>
  </si>
  <si>
    <t xml:space="preserve"> 200X3,6</t>
  </si>
  <si>
    <t>OPASKA PLASTIKOWA ZACISKOWA 200X4,8</t>
  </si>
  <si>
    <t xml:space="preserve"> 200X4,8</t>
  </si>
  <si>
    <t>OPASKA PLASTIKOWA ZACISKOWA 250X5</t>
  </si>
  <si>
    <t xml:space="preserve"> 250X5</t>
  </si>
  <si>
    <t>OPASKA PLASTIKOWA ZACISKOWA 300X3,6  METAL</t>
  </si>
  <si>
    <t xml:space="preserve"> 300X3,6</t>
  </si>
  <si>
    <t>OPASKA PLASTIKOWA ZACISKOWA 300X5</t>
  </si>
  <si>
    <t xml:space="preserve"> 300X5</t>
  </si>
  <si>
    <t>OPASKA PLASTIKOWA ZACISKOWA 370X3,6</t>
  </si>
  <si>
    <t xml:space="preserve"> 370X3,6</t>
  </si>
  <si>
    <t>OPASKA PLASTIKOWA ZACISKOWA 370X5</t>
  </si>
  <si>
    <t xml:space="preserve"> 370X5</t>
  </si>
  <si>
    <t>OPASKA PLASTIKOWA ZACISKOWA 430X5</t>
  </si>
  <si>
    <t xml:space="preserve"> 430X5</t>
  </si>
  <si>
    <t>OPASKA PLASTIKOWA ZACISKOWA 450X5</t>
  </si>
  <si>
    <t xml:space="preserve"> 450X5</t>
  </si>
  <si>
    <t>OPASKA PLASTIKOWA ZACISKOWA 500X5</t>
  </si>
  <si>
    <t xml:space="preserve"> 500x5</t>
  </si>
  <si>
    <t>OPASKA PLASTIKOWA ZACISKOWA 530X5</t>
  </si>
  <si>
    <t xml:space="preserve"> 530X5</t>
  </si>
  <si>
    <t>PĘDZEL KALORYFEROWY 25mm</t>
  </si>
  <si>
    <t>PĘDZEL KALORYFEROWY 36mm</t>
  </si>
  <si>
    <t>36mm</t>
  </si>
  <si>
    <t>PĘDZEL KALORYFEROWY 50mm</t>
  </si>
  <si>
    <t>PĘDZEL OKRĄGŁA 4mm</t>
  </si>
  <si>
    <t>4mm</t>
  </si>
  <si>
    <t>PĘDZEL OKRĄGŁY 10mm</t>
  </si>
  <si>
    <t>10mm</t>
  </si>
  <si>
    <t>PĘDZEL OKRĄGŁY 12mm</t>
  </si>
  <si>
    <t>PĘDZEL OKRĄGŁY 20mm</t>
  </si>
  <si>
    <t>TAŚMA IZOLACYJNA              ( WINYLOWA )</t>
  </si>
  <si>
    <t>TAŚMA MALARSKA 48mm</t>
  </si>
  <si>
    <t>48mm</t>
  </si>
  <si>
    <t>25ml</t>
  </si>
  <si>
    <t>5300-024-891</t>
  </si>
  <si>
    <t>FILTR CZĄSTEK STAŁYCH</t>
  </si>
  <si>
    <t>36.15103-0007</t>
  </si>
  <si>
    <t>000-388-901</t>
  </si>
  <si>
    <t>000-388-963</t>
  </si>
  <si>
    <t>000-328-145</t>
  </si>
  <si>
    <t>000328-139</t>
  </si>
  <si>
    <t>GŁOWICA CILINDRA SILNIKA D2066LUH</t>
  </si>
  <si>
    <t>51.03100-6427</t>
  </si>
  <si>
    <t>51.54100-7178</t>
  </si>
  <si>
    <t>MODUŁ STERUJĄCY</t>
  </si>
  <si>
    <t>81.25816-7012</t>
  </si>
  <si>
    <t>81.25816-7007</t>
  </si>
  <si>
    <t>SILNIK</t>
  </si>
  <si>
    <t xml:space="preserve"> D2066LUH</t>
  </si>
  <si>
    <t>SPRĘŻARKA KLIMATYZACJI</t>
  </si>
  <si>
    <t>88.77970-6067</t>
  </si>
  <si>
    <t>33.77970-6027</t>
  </si>
  <si>
    <t>TŁUMIK DRGŃAN</t>
  </si>
  <si>
    <t>81.30000-6677</t>
  </si>
  <si>
    <t>36.30000-6002</t>
  </si>
  <si>
    <t>51.09101-7327</t>
  </si>
  <si>
    <t>WTRYSKIWACZ D 2066</t>
  </si>
  <si>
    <t>51.10100-6123</t>
  </si>
  <si>
    <t>WTRYSKIWACZ D836</t>
  </si>
  <si>
    <t>.....</t>
  </si>
  <si>
    <t>0000-328-139</t>
  </si>
  <si>
    <t>5300-020-034</t>
  </si>
  <si>
    <t>KRÓCIEC GWINTOWANY</t>
  </si>
  <si>
    <t>51.98181-0035</t>
  </si>
  <si>
    <t>81.98130-6082</t>
  </si>
  <si>
    <t>Grupa 4  – materiały eksploatacyjne  do autobusów: MAN, SOLARIS</t>
  </si>
  <si>
    <t>GRUPA 4   -   MATERIAŁY EKSPLOATACYJNE DO AUTOBUSÓW: MAN, SOLARIS</t>
  </si>
  <si>
    <t>GRUPA 5 - MATERIAŁY POMOCNICZE</t>
  </si>
  <si>
    <t>GRUPA 5 – Materiały pomocnicze</t>
  </si>
  <si>
    <t>GRUPA 6- Części i podzespoły po regeneracji</t>
  </si>
  <si>
    <t>GRUPA 6 - CZĘŚCI I PODZESPOŁY PO REGENERACJI</t>
  </si>
  <si>
    <t>434 208 050 0</t>
  </si>
  <si>
    <t>…..</t>
  </si>
  <si>
    <t>(słownie: …………………………………………………………………..………………………………………………………...……………………….…zł)</t>
  </si>
  <si>
    <t>MODUŁ KSM</t>
  </si>
  <si>
    <t>PRZEDŁUŻACZ 3000</t>
  </si>
  <si>
    <t>81.25460-5540</t>
  </si>
  <si>
    <t>PRZEDŁUŻACZ 3000MM</t>
  </si>
  <si>
    <t>81.25460-5541</t>
  </si>
  <si>
    <t>PRZEDŁUŻACZ 1300 MM</t>
  </si>
  <si>
    <t>81.25460-5542</t>
  </si>
  <si>
    <t>51.25803-7567</t>
  </si>
  <si>
    <r>
      <t>LAMPA REFLEKTOROWA LEWA STR.</t>
    </r>
    <r>
      <rPr>
        <b/>
        <sz val="14"/>
        <rFont val="Arial"/>
        <family val="2"/>
        <charset val="238"/>
      </rPr>
      <t>*</t>
    </r>
  </si>
  <si>
    <r>
      <t>LAMPA REFLEKTOROWA PRAWA STR.</t>
    </r>
    <r>
      <rPr>
        <b/>
        <sz val="14"/>
        <rFont val="Arial"/>
        <family val="2"/>
        <charset val="238"/>
      </rPr>
      <t>*</t>
    </r>
  </si>
  <si>
    <r>
      <t>CHŁODNICA WODY</t>
    </r>
    <r>
      <rPr>
        <b/>
        <sz val="14"/>
        <rFont val="Arial"/>
        <family val="2"/>
        <charset val="238"/>
      </rPr>
      <t>*</t>
    </r>
  </si>
  <si>
    <r>
      <t xml:space="preserve">CHŁODNICA WODY </t>
    </r>
    <r>
      <rPr>
        <b/>
        <sz val="14"/>
        <rFont val="Arial"/>
        <family val="2"/>
        <charset val="238"/>
      </rPr>
      <t>*</t>
    </r>
  </si>
  <si>
    <r>
      <t xml:space="preserve">CZUJNIK ABS LEWY  </t>
    </r>
    <r>
      <rPr>
        <b/>
        <sz val="14"/>
        <rFont val="Arial"/>
        <family val="2"/>
        <charset val="238"/>
      </rPr>
      <t>*</t>
    </r>
  </si>
  <si>
    <r>
      <t xml:space="preserve">CZUJNIK ABS LEWY </t>
    </r>
    <r>
      <rPr>
        <b/>
        <sz val="14"/>
        <color indexed="8"/>
        <rFont val="Arial"/>
        <family val="2"/>
        <charset val="238"/>
      </rPr>
      <t>*</t>
    </r>
  </si>
  <si>
    <r>
      <t>CZUJNIK ABS LEWY</t>
    </r>
    <r>
      <rPr>
        <b/>
        <sz val="14"/>
        <rFont val="Arial"/>
        <family val="2"/>
        <charset val="238"/>
      </rPr>
      <t xml:space="preserve"> *</t>
    </r>
  </si>
  <si>
    <r>
      <t>CZUJNIK ABS LEWY TYŁ</t>
    </r>
    <r>
      <rPr>
        <b/>
        <sz val="14"/>
        <rFont val="Arial"/>
        <family val="2"/>
        <charset val="238"/>
      </rPr>
      <t xml:space="preserve"> *</t>
    </r>
  </si>
  <si>
    <r>
      <t xml:space="preserve">CZUJNIK ABS PRAWY  </t>
    </r>
    <r>
      <rPr>
        <b/>
        <sz val="14"/>
        <rFont val="Arial"/>
        <family val="2"/>
        <charset val="238"/>
      </rPr>
      <t>*</t>
    </r>
  </si>
  <si>
    <r>
      <t xml:space="preserve">CZUJNIK ABS PRAWY TYŁ </t>
    </r>
    <r>
      <rPr>
        <b/>
        <sz val="14"/>
        <rFont val="Arial"/>
        <family val="2"/>
        <charset val="238"/>
      </rPr>
      <t>*</t>
    </r>
  </si>
  <si>
    <r>
      <t xml:space="preserve">CZUJNIK ABS PRZÓD LEWY </t>
    </r>
    <r>
      <rPr>
        <b/>
        <sz val="14"/>
        <rFont val="Arial"/>
        <family val="2"/>
        <charset val="238"/>
      </rPr>
      <t>*</t>
    </r>
  </si>
  <si>
    <r>
      <t xml:space="preserve">CZUJNIK ABS PRZÓD PRAWY </t>
    </r>
    <r>
      <rPr>
        <b/>
        <sz val="14"/>
        <rFont val="Arial"/>
        <family val="2"/>
        <charset val="238"/>
      </rPr>
      <t>*</t>
    </r>
  </si>
  <si>
    <r>
      <t xml:space="preserve">CZUJNIK ABS TYŁ LEWY </t>
    </r>
    <r>
      <rPr>
        <b/>
        <sz val="14"/>
        <rFont val="Arial"/>
        <family val="2"/>
        <charset val="238"/>
      </rPr>
      <t>*</t>
    </r>
  </si>
  <si>
    <r>
      <t>CZUJNIK RÓŻNICY CIŚNIENIA SPALIN</t>
    </r>
    <r>
      <rPr>
        <b/>
        <sz val="14"/>
        <rFont val="Arial"/>
        <family val="2"/>
        <charset val="238"/>
      </rPr>
      <t>*</t>
    </r>
  </si>
  <si>
    <r>
      <t>DRĄŻEK KIEROWNICZY</t>
    </r>
    <r>
      <rPr>
        <b/>
        <sz val="14"/>
        <rFont val="Arial"/>
        <family val="2"/>
        <charset val="238"/>
      </rPr>
      <t>*</t>
    </r>
  </si>
  <si>
    <r>
      <t>DRĄŻEK KIEROWNICZY PODŁUŻNY</t>
    </r>
    <r>
      <rPr>
        <b/>
        <sz val="14"/>
        <rFont val="Arial"/>
        <family val="2"/>
        <charset val="238"/>
      </rPr>
      <t>*</t>
    </r>
  </si>
  <si>
    <r>
      <t xml:space="preserve">DRĄŻEK KIEROWNICZY POPRZECZNY </t>
    </r>
    <r>
      <rPr>
        <sz val="14"/>
        <rFont val="Arial"/>
        <family val="2"/>
        <charset val="238"/>
      </rPr>
      <t>*</t>
    </r>
  </si>
  <si>
    <r>
      <t>DRĄŻEK REAKCYJNY</t>
    </r>
    <r>
      <rPr>
        <b/>
        <sz val="14"/>
        <rFont val="Arial"/>
        <family val="2"/>
        <charset val="238"/>
      </rPr>
      <t xml:space="preserve"> *</t>
    </r>
  </si>
  <si>
    <r>
      <t xml:space="preserve">DRĄŻEK REAKCYJNY </t>
    </r>
    <r>
      <rPr>
        <b/>
        <sz val="14"/>
        <rFont val="Arial"/>
        <family val="2"/>
        <charset val="238"/>
      </rPr>
      <t>*</t>
    </r>
  </si>
  <si>
    <r>
      <t xml:space="preserve">FLANSZA MOSTU </t>
    </r>
    <r>
      <rPr>
        <b/>
        <sz val="14"/>
        <rFont val="Arial"/>
        <family val="2"/>
        <charset val="238"/>
      </rPr>
      <t>*</t>
    </r>
  </si>
  <si>
    <r>
      <t xml:space="preserve">GŁÓWNY ZAWÓR HAMULCA </t>
    </r>
    <r>
      <rPr>
        <b/>
        <sz val="14"/>
        <rFont val="Arial"/>
        <family val="2"/>
        <charset val="238"/>
      </rPr>
      <t>*</t>
    </r>
  </si>
  <si>
    <r>
      <t xml:space="preserve">KOŁO PASOWE </t>
    </r>
    <r>
      <rPr>
        <b/>
        <sz val="14"/>
        <rFont val="Arial"/>
        <family val="2"/>
        <charset val="238"/>
      </rPr>
      <t>*</t>
    </r>
  </si>
  <si>
    <r>
      <t xml:space="preserve">MASKA TYLNA </t>
    </r>
    <r>
      <rPr>
        <b/>
        <sz val="14"/>
        <rFont val="Arial"/>
        <family val="2"/>
        <charset val="238"/>
      </rPr>
      <t>*</t>
    </r>
  </si>
  <si>
    <r>
      <t xml:space="preserve">MASKOWNICA LAMPY POZYCYJNEJ </t>
    </r>
    <r>
      <rPr>
        <b/>
        <sz val="14"/>
        <rFont val="Arial"/>
        <family val="2"/>
        <charset val="238"/>
      </rPr>
      <t>*</t>
    </r>
  </si>
  <si>
    <r>
      <t xml:space="preserve">MASKOWNICA LEWA  </t>
    </r>
    <r>
      <rPr>
        <b/>
        <sz val="14"/>
        <rFont val="Arial"/>
        <family val="2"/>
        <charset val="238"/>
      </rPr>
      <t>*</t>
    </r>
  </si>
  <si>
    <r>
      <t xml:space="preserve">MASKOWNICA PRAWA </t>
    </r>
    <r>
      <rPr>
        <b/>
        <sz val="14"/>
        <rFont val="Arial"/>
        <family val="2"/>
        <charset val="238"/>
      </rPr>
      <t xml:space="preserve"> *</t>
    </r>
  </si>
  <si>
    <r>
      <t>MASKOWNICA PRZEDNIA LEWA</t>
    </r>
    <r>
      <rPr>
        <b/>
        <sz val="14"/>
        <rFont val="Arial"/>
        <family val="2"/>
        <charset val="238"/>
      </rPr>
      <t xml:space="preserve"> *</t>
    </r>
  </si>
  <si>
    <r>
      <t xml:space="preserve">MASKOWNICA PRZÓD </t>
    </r>
    <r>
      <rPr>
        <sz val="14"/>
        <rFont val="Arial"/>
        <family val="2"/>
        <charset val="238"/>
      </rPr>
      <t>*</t>
    </r>
  </si>
  <si>
    <r>
      <t xml:space="preserve">MASKOWNICA PRZÓD </t>
    </r>
    <r>
      <rPr>
        <b/>
        <sz val="14"/>
        <rFont val="Arial"/>
        <family val="2"/>
        <charset val="238"/>
      </rPr>
      <t>*</t>
    </r>
  </si>
  <si>
    <r>
      <t xml:space="preserve">MASKOWNICA ŚRODKOWA </t>
    </r>
    <r>
      <rPr>
        <b/>
        <sz val="14"/>
        <rFont val="Arial"/>
        <family val="2"/>
        <charset val="238"/>
      </rPr>
      <t>*</t>
    </r>
  </si>
  <si>
    <r>
      <t xml:space="preserve">NAPINACZ </t>
    </r>
    <r>
      <rPr>
        <b/>
        <sz val="14"/>
        <rFont val="Arial"/>
        <family val="2"/>
        <charset val="238"/>
      </rPr>
      <t>*</t>
    </r>
  </si>
  <si>
    <r>
      <t xml:space="preserve">NAPINACZ </t>
    </r>
    <r>
      <rPr>
        <b/>
        <sz val="14"/>
        <color indexed="8"/>
        <rFont val="Arial"/>
        <family val="2"/>
        <charset val="238"/>
      </rPr>
      <t>*</t>
    </r>
  </si>
  <si>
    <r>
      <t xml:space="preserve">NAPINACZ ALTERNATORA </t>
    </r>
    <r>
      <rPr>
        <sz val="14"/>
        <rFont val="Arial"/>
        <family val="2"/>
        <charset val="238"/>
      </rPr>
      <t>*</t>
    </r>
  </si>
  <si>
    <r>
      <t>NAPINACZ PASKA</t>
    </r>
    <r>
      <rPr>
        <b/>
        <sz val="14"/>
        <rFont val="Arial"/>
        <family val="2"/>
        <charset val="238"/>
      </rPr>
      <t xml:space="preserve"> *</t>
    </r>
  </si>
  <si>
    <r>
      <t xml:space="preserve">NAPINACZ PASKA </t>
    </r>
    <r>
      <rPr>
        <b/>
        <sz val="14"/>
        <color indexed="8"/>
        <rFont val="Arial"/>
        <family val="2"/>
        <charset val="238"/>
      </rPr>
      <t>*</t>
    </r>
  </si>
  <si>
    <r>
      <t>NAPINACZ PASKA KLINOWEGO</t>
    </r>
    <r>
      <rPr>
        <b/>
        <sz val="14"/>
        <rFont val="Arial"/>
        <family val="2"/>
        <charset val="238"/>
      </rPr>
      <t xml:space="preserve"> *</t>
    </r>
  </si>
  <si>
    <r>
      <t xml:space="preserve">NAROŻE TYŁ PRAWE </t>
    </r>
    <r>
      <rPr>
        <sz val="14"/>
        <rFont val="Arial"/>
        <family val="2"/>
        <charset val="238"/>
      </rPr>
      <t>*</t>
    </r>
  </si>
  <si>
    <r>
      <t xml:space="preserve">NAROŻNIK TYLNY LEWY </t>
    </r>
    <r>
      <rPr>
        <b/>
        <sz val="14"/>
        <rFont val="Arial"/>
        <family val="2"/>
        <charset val="238"/>
      </rPr>
      <t>*</t>
    </r>
  </si>
  <si>
    <r>
      <t xml:space="preserve">NAROŻNIK TYŁ LEWY </t>
    </r>
    <r>
      <rPr>
        <b/>
        <sz val="14"/>
        <rFont val="Arial"/>
        <family val="2"/>
        <charset val="238"/>
      </rPr>
      <t>*</t>
    </r>
  </si>
  <si>
    <r>
      <t>PODUSZKA GUMOWA</t>
    </r>
    <r>
      <rPr>
        <b/>
        <sz val="14"/>
        <color indexed="8"/>
        <rFont val="Arial"/>
        <family val="2"/>
        <charset val="238"/>
      </rPr>
      <t xml:space="preserve"> *</t>
    </r>
  </si>
  <si>
    <r>
      <t>PODUSZKA GUMOWO-METALOWA</t>
    </r>
    <r>
      <rPr>
        <b/>
        <sz val="14"/>
        <rFont val="Arial"/>
        <family val="2"/>
        <charset val="238"/>
      </rPr>
      <t>*</t>
    </r>
  </si>
  <si>
    <r>
      <t xml:space="preserve">PODUSZKA GUMOWA SKRZYNI BIEG </t>
    </r>
    <r>
      <rPr>
        <sz val="14"/>
        <color indexed="8"/>
        <rFont val="Arial"/>
        <family val="2"/>
        <charset val="238"/>
      </rPr>
      <t>*</t>
    </r>
  </si>
  <si>
    <r>
      <t>PODUSZKA METALOWO GUMOWA</t>
    </r>
    <r>
      <rPr>
        <b/>
        <sz val="14"/>
        <rFont val="Arial"/>
        <family val="2"/>
        <charset val="238"/>
      </rPr>
      <t>*</t>
    </r>
  </si>
  <si>
    <r>
      <t>PODUSZKA SILNIKA-GUMOWA</t>
    </r>
    <r>
      <rPr>
        <b/>
        <sz val="14"/>
        <color indexed="8"/>
        <rFont val="Arial"/>
        <family val="2"/>
        <charset val="238"/>
      </rPr>
      <t>*</t>
    </r>
  </si>
  <si>
    <r>
      <t>PODUSZKA TŁUMIĄCA</t>
    </r>
    <r>
      <rPr>
        <b/>
        <sz val="14"/>
        <rFont val="Arial"/>
        <family val="2"/>
        <charset val="238"/>
      </rPr>
      <t>*</t>
    </r>
  </si>
  <si>
    <r>
      <t>POKRYWKA ZBIORNICZKA WSPOMAGANIA</t>
    </r>
    <r>
      <rPr>
        <b/>
        <sz val="14"/>
        <rFont val="Arial"/>
        <family val="2"/>
        <charset val="238"/>
      </rPr>
      <t>*</t>
    </r>
  </si>
  <si>
    <r>
      <t>POMPA OGRZEWANIA</t>
    </r>
    <r>
      <rPr>
        <b/>
        <sz val="14"/>
        <rFont val="Arial"/>
        <family val="2"/>
        <charset val="238"/>
      </rPr>
      <t xml:space="preserve"> *</t>
    </r>
  </si>
  <si>
    <r>
      <t>POMPA WODY</t>
    </r>
    <r>
      <rPr>
        <b/>
        <sz val="14"/>
        <color indexed="8"/>
        <rFont val="Arial"/>
        <family val="2"/>
        <charset val="238"/>
      </rPr>
      <t>*</t>
    </r>
  </si>
  <si>
    <r>
      <t xml:space="preserve">POMPA WODY </t>
    </r>
    <r>
      <rPr>
        <b/>
        <sz val="14"/>
        <color indexed="8"/>
        <rFont val="Arial"/>
        <family val="2"/>
        <charset val="238"/>
      </rPr>
      <t>*</t>
    </r>
  </si>
  <si>
    <r>
      <t>POMPA WSPOMAGANIA</t>
    </r>
    <r>
      <rPr>
        <b/>
        <sz val="14"/>
        <rFont val="Arial"/>
        <family val="2"/>
        <charset val="238"/>
      </rPr>
      <t xml:space="preserve"> *</t>
    </r>
  </si>
  <si>
    <r>
      <t>PRZEWÓD FORMOWANY</t>
    </r>
    <r>
      <rPr>
        <b/>
        <sz val="14"/>
        <color indexed="8"/>
        <rFont val="Arial"/>
        <family val="2"/>
        <charset val="238"/>
      </rPr>
      <t>*</t>
    </r>
  </si>
  <si>
    <r>
      <t>ROZRUSZNIK</t>
    </r>
    <r>
      <rPr>
        <b/>
        <sz val="14"/>
        <rFont val="Arial"/>
        <family val="2"/>
        <charset val="238"/>
      </rPr>
      <t>*</t>
    </r>
  </si>
  <si>
    <r>
      <t>SEPARATOR PALIWA</t>
    </r>
    <r>
      <rPr>
        <b/>
        <sz val="14"/>
        <rFont val="Arial"/>
        <family val="2"/>
        <charset val="238"/>
      </rPr>
      <t>*</t>
    </r>
  </si>
  <si>
    <r>
      <t>RURA WLEWU OLEJU</t>
    </r>
    <r>
      <rPr>
        <b/>
        <sz val="14"/>
        <rFont val="Arial"/>
        <family val="2"/>
        <charset val="238"/>
      </rPr>
      <t>*</t>
    </r>
  </si>
  <si>
    <r>
      <t xml:space="preserve">ROLKA </t>
    </r>
    <r>
      <rPr>
        <b/>
        <sz val="14"/>
        <rFont val="Arial"/>
        <family val="2"/>
        <charset val="238"/>
      </rPr>
      <t>*</t>
    </r>
  </si>
  <si>
    <r>
      <t xml:space="preserve">ROLKA NAPINACZA </t>
    </r>
    <r>
      <rPr>
        <sz val="14"/>
        <rFont val="Arial"/>
        <family val="2"/>
        <charset val="238"/>
      </rPr>
      <t>*</t>
    </r>
  </si>
  <si>
    <r>
      <t xml:space="preserve">ROLKA NAPINACZA </t>
    </r>
    <r>
      <rPr>
        <b/>
        <sz val="14"/>
        <rFont val="Arial"/>
        <family val="2"/>
        <charset val="238"/>
      </rPr>
      <t>*</t>
    </r>
  </si>
  <si>
    <r>
      <t>SIŁOWNIK</t>
    </r>
    <r>
      <rPr>
        <b/>
        <sz val="14"/>
        <rFont val="Arial"/>
        <family val="2"/>
        <charset val="238"/>
      </rPr>
      <t xml:space="preserve"> *</t>
    </r>
  </si>
  <si>
    <r>
      <t xml:space="preserve">SIŁOWNIK </t>
    </r>
    <r>
      <rPr>
        <b/>
        <sz val="14"/>
        <rFont val="Arial"/>
        <family val="2"/>
        <charset val="238"/>
      </rPr>
      <t>*</t>
    </r>
  </si>
  <si>
    <r>
      <t xml:space="preserve">SIŁOWNIK HAMULCA </t>
    </r>
    <r>
      <rPr>
        <b/>
        <sz val="14"/>
        <rFont val="Arial"/>
        <family val="2"/>
        <charset val="238"/>
      </rPr>
      <t xml:space="preserve">*  </t>
    </r>
  </si>
  <si>
    <r>
      <t xml:space="preserve">SIŁOWNIK HAMULCA TYŁ </t>
    </r>
    <r>
      <rPr>
        <b/>
        <sz val="14"/>
        <color indexed="8"/>
        <rFont val="Arial"/>
        <family val="2"/>
        <charset val="238"/>
      </rPr>
      <t>*</t>
    </r>
  </si>
  <si>
    <r>
      <t xml:space="preserve">SIŁOWNIK HAMULCOWY  </t>
    </r>
    <r>
      <rPr>
        <b/>
        <sz val="14"/>
        <rFont val="Arial"/>
        <family val="2"/>
        <charset val="238"/>
      </rPr>
      <t>*</t>
    </r>
  </si>
  <si>
    <r>
      <t>SPOILER</t>
    </r>
    <r>
      <rPr>
        <b/>
        <sz val="14"/>
        <rFont val="Arial"/>
        <family val="2"/>
        <charset val="238"/>
      </rPr>
      <t xml:space="preserve"> *</t>
    </r>
  </si>
  <si>
    <r>
      <t>SPOJLER CZĘŚĆ ŚRODKOWA</t>
    </r>
    <r>
      <rPr>
        <b/>
        <sz val="14"/>
        <rFont val="Arial"/>
        <family val="2"/>
        <charset val="238"/>
      </rPr>
      <t>*</t>
    </r>
  </si>
  <si>
    <r>
      <t>SPOJLER LEWY</t>
    </r>
    <r>
      <rPr>
        <b/>
        <sz val="14"/>
        <rFont val="Arial"/>
        <family val="2"/>
        <charset val="238"/>
      </rPr>
      <t>*</t>
    </r>
  </si>
  <si>
    <r>
      <t>STEROWNIK EDC(zaprogramowany)</t>
    </r>
    <r>
      <rPr>
        <b/>
        <sz val="14"/>
        <rFont val="Arial"/>
        <family val="2"/>
        <charset val="238"/>
      </rPr>
      <t>*</t>
    </r>
  </si>
  <si>
    <r>
      <t>TARCZA HAMULCA</t>
    </r>
    <r>
      <rPr>
        <b/>
        <sz val="14"/>
        <rFont val="Arial"/>
        <family val="2"/>
        <charset val="238"/>
      </rPr>
      <t>*</t>
    </r>
  </si>
  <si>
    <r>
      <t>TARCZA HAMULCOWA PRZÓD</t>
    </r>
    <r>
      <rPr>
        <b/>
        <sz val="14"/>
        <rFont val="Arial"/>
        <family val="2"/>
        <charset val="238"/>
      </rPr>
      <t xml:space="preserve"> *</t>
    </r>
  </si>
  <si>
    <r>
      <t>TERMOSTAT</t>
    </r>
    <r>
      <rPr>
        <b/>
        <sz val="14"/>
        <rFont val="Arial"/>
        <family val="2"/>
        <charset val="238"/>
      </rPr>
      <t xml:space="preserve"> *</t>
    </r>
  </si>
  <si>
    <r>
      <t>WIĄZKA KABLI</t>
    </r>
    <r>
      <rPr>
        <b/>
        <sz val="14"/>
        <rFont val="Arial"/>
        <family val="2"/>
        <charset val="238"/>
      </rPr>
      <t xml:space="preserve"> *</t>
    </r>
  </si>
  <si>
    <r>
      <t>WYŁĄCZNIK KRĄŻKOWY</t>
    </r>
    <r>
      <rPr>
        <b/>
        <sz val="14"/>
        <rFont val="Arial"/>
        <family val="2"/>
        <charset val="238"/>
      </rPr>
      <t>*</t>
    </r>
  </si>
  <si>
    <r>
      <t>WYŁĄCZNIK NISKIEGO CIŚNIENIA</t>
    </r>
    <r>
      <rPr>
        <b/>
        <sz val="14"/>
        <rFont val="Arial"/>
        <family val="2"/>
        <charset val="238"/>
      </rPr>
      <t xml:space="preserve"> *</t>
    </r>
  </si>
  <si>
    <r>
      <t>WYŁĄCZNIK PRZECHYŁOWY</t>
    </r>
    <r>
      <rPr>
        <b/>
        <sz val="14"/>
        <color indexed="8"/>
        <rFont val="Arial"/>
        <family val="2"/>
        <charset val="238"/>
      </rPr>
      <t>*</t>
    </r>
  </si>
  <si>
    <r>
      <t>WYŁĄCZNIK RETARDER</t>
    </r>
    <r>
      <rPr>
        <b/>
        <sz val="14"/>
        <color indexed="8"/>
        <rFont val="Arial"/>
        <family val="2"/>
        <charset val="238"/>
      </rPr>
      <t>*</t>
    </r>
  </si>
  <si>
    <r>
      <rPr>
        <b/>
        <sz val="14"/>
        <color indexed="8"/>
        <rFont val="Arial"/>
        <family val="2"/>
        <charset val="238"/>
      </rPr>
      <t>*</t>
    </r>
    <r>
      <rPr>
        <sz val="7"/>
        <color indexed="8"/>
        <rFont val="Arial"/>
        <family val="2"/>
        <charset val="238"/>
      </rPr>
      <t>WYŁĄCZNIK STEROWANIA SKRZYNIĄ</t>
    </r>
  </si>
  <si>
    <r>
      <t>WYŁĄCZNIK ŚWIATEŁ</t>
    </r>
    <r>
      <rPr>
        <b/>
        <sz val="14"/>
        <rFont val="Arial"/>
        <family val="2"/>
        <charset val="238"/>
      </rPr>
      <t>*</t>
    </r>
  </si>
  <si>
    <r>
      <t>WYŁĄCZNIK WYSOKIEGO CIŚNIENIA</t>
    </r>
    <r>
      <rPr>
        <b/>
        <sz val="14"/>
        <rFont val="Arial"/>
        <family val="2"/>
        <charset val="238"/>
      </rPr>
      <t>*</t>
    </r>
  </si>
  <si>
    <r>
      <t>WYŁĄCZNIK ZBLIŻENIOWY</t>
    </r>
    <r>
      <rPr>
        <b/>
        <sz val="14"/>
        <rFont val="Arial"/>
        <family val="2"/>
        <charset val="238"/>
      </rPr>
      <t>*</t>
    </r>
  </si>
  <si>
    <r>
      <t>WYMIENNIK</t>
    </r>
    <r>
      <rPr>
        <b/>
        <sz val="14"/>
        <rFont val="Arial"/>
        <family val="2"/>
        <charset val="238"/>
      </rPr>
      <t>*</t>
    </r>
  </si>
  <si>
    <r>
      <t>ZAMEK SKRZYNI</t>
    </r>
    <r>
      <rPr>
        <b/>
        <sz val="14"/>
        <rFont val="Arial"/>
        <family val="2"/>
        <charset val="238"/>
      </rPr>
      <t>*</t>
    </r>
  </si>
  <si>
    <r>
      <t>ZAWÓR OGRZEWANIA</t>
    </r>
    <r>
      <rPr>
        <b/>
        <sz val="14"/>
        <rFont val="Arial"/>
        <family val="2"/>
        <charset val="238"/>
      </rPr>
      <t>*</t>
    </r>
  </si>
  <si>
    <r>
      <t xml:space="preserve">ZAWÓR OGRZEWANIA </t>
    </r>
    <r>
      <rPr>
        <b/>
        <sz val="14"/>
        <rFont val="Arial"/>
        <family val="2"/>
        <charset val="238"/>
      </rPr>
      <t>*</t>
    </r>
  </si>
  <si>
    <r>
      <t>ZBIORNIK WYRÓWNAWCZY PŁYNU</t>
    </r>
    <r>
      <rPr>
        <b/>
        <sz val="14"/>
        <rFont val="Arial"/>
        <family val="2"/>
        <charset val="238"/>
      </rPr>
      <t>*</t>
    </r>
  </si>
  <si>
    <r>
      <t>ZDERZAK PRAWY</t>
    </r>
    <r>
      <rPr>
        <b/>
        <sz val="14"/>
        <rFont val="Arial"/>
        <family val="2"/>
        <charset val="238"/>
      </rPr>
      <t>*</t>
    </r>
  </si>
  <si>
    <r>
      <t>ZDERZAK TYŁ ŚRODEK</t>
    </r>
    <r>
      <rPr>
        <b/>
        <sz val="14"/>
        <rFont val="Arial"/>
        <family val="2"/>
        <charset val="238"/>
      </rPr>
      <t>*</t>
    </r>
  </si>
  <si>
    <r>
      <t>ZESTAW NAPRAWCZY USTAWIENIA POCHYLENIA FOTELA</t>
    </r>
    <r>
      <rPr>
        <sz val="14"/>
        <rFont val="Arial"/>
        <family val="2"/>
        <charset val="238"/>
      </rPr>
      <t>*</t>
    </r>
  </si>
  <si>
    <r>
      <t>ZĘBNIK ROZRUSZNIKA</t>
    </r>
    <r>
      <rPr>
        <b/>
        <sz val="14"/>
        <rFont val="Arial"/>
        <family val="2"/>
        <charset val="238"/>
      </rPr>
      <t>*</t>
    </r>
  </si>
  <si>
    <r>
      <t>WŁĄCZNIK</t>
    </r>
    <r>
      <rPr>
        <b/>
        <sz val="14"/>
        <color indexed="8"/>
        <rFont val="Arial"/>
        <family val="2"/>
        <charset val="238"/>
      </rPr>
      <t>*</t>
    </r>
  </si>
  <si>
    <r>
      <t>WIAZKA PRZEWODÓW</t>
    </r>
    <r>
      <rPr>
        <b/>
        <sz val="14"/>
        <rFont val="Arial"/>
        <family val="2"/>
        <charset val="238"/>
      </rPr>
      <t>*</t>
    </r>
  </si>
  <si>
    <r>
      <t>TULEJKA WALCOWA ZŁĄCZA</t>
    </r>
    <r>
      <rPr>
        <b/>
        <sz val="14"/>
        <rFont val="Arial"/>
        <family val="2"/>
        <charset val="238"/>
      </rPr>
      <t>*</t>
    </r>
  </si>
  <si>
    <r>
      <t>TAŚMA NAPINAJĄCA</t>
    </r>
    <r>
      <rPr>
        <b/>
        <sz val="14"/>
        <rFont val="Arial"/>
        <family val="2"/>
        <charset val="238"/>
      </rPr>
      <t>*</t>
    </r>
  </si>
  <si>
    <r>
      <rPr>
        <b/>
        <sz val="14"/>
        <color indexed="8"/>
        <rFont val="Arial"/>
        <family val="2"/>
        <charset val="238"/>
      </rPr>
      <t>*</t>
    </r>
    <r>
      <rPr>
        <sz val="7"/>
        <color indexed="8"/>
        <rFont val="Arial"/>
        <family val="2"/>
        <charset val="238"/>
      </rPr>
      <t>SONDA PŁYNU CHŁODZĄCEGO</t>
    </r>
  </si>
  <si>
    <r>
      <t>DYSZA POWIETRZA</t>
    </r>
    <r>
      <rPr>
        <b/>
        <sz val="14"/>
        <rFont val="Arial"/>
        <family val="2"/>
        <charset val="238"/>
      </rPr>
      <t xml:space="preserve"> *</t>
    </r>
  </si>
  <si>
    <r>
      <rPr>
        <b/>
        <sz val="14"/>
        <color indexed="8"/>
        <rFont val="Arial"/>
        <family val="2"/>
        <charset val="238"/>
      </rPr>
      <t>*</t>
    </r>
    <r>
      <rPr>
        <sz val="7"/>
        <color indexed="8"/>
        <rFont val="Arial"/>
        <family val="2"/>
        <charset val="238"/>
      </rPr>
      <t xml:space="preserve">CZUJNIK PNEUMATYCZNY (KOSTKA DW-40) </t>
    </r>
  </si>
  <si>
    <t>GRUPA 3 - OPONY NOWE</t>
  </si>
  <si>
    <r>
      <t>FILTR OLEJU  MAN</t>
    </r>
    <r>
      <rPr>
        <b/>
        <sz val="14"/>
        <rFont val="Arial"/>
        <family val="2"/>
        <charset val="238"/>
      </rPr>
      <t>*</t>
    </r>
  </si>
  <si>
    <r>
      <t xml:space="preserve">FILTR OLEJU MAN </t>
    </r>
    <r>
      <rPr>
        <b/>
        <sz val="14"/>
        <rFont val="Arial"/>
        <family val="2"/>
        <charset val="238"/>
      </rPr>
      <t>*</t>
    </r>
  </si>
  <si>
    <r>
      <t>FILTR PYŁKOWY MAN</t>
    </r>
    <r>
      <rPr>
        <b/>
        <sz val="14"/>
        <color theme="1"/>
        <rFont val="Arial"/>
        <family val="2"/>
        <charset val="238"/>
      </rPr>
      <t>*</t>
    </r>
  </si>
  <si>
    <t>36.77910-6015</t>
  </si>
  <si>
    <r>
      <t>FILTR SIATKOWY POMPKI MAN</t>
    </r>
    <r>
      <rPr>
        <b/>
        <sz val="14"/>
        <rFont val="Arial"/>
        <family val="2"/>
        <charset val="238"/>
      </rPr>
      <t>*</t>
    </r>
  </si>
  <si>
    <r>
      <t>WKŁAD FILTRA OLEJU MAN</t>
    </r>
    <r>
      <rPr>
        <b/>
        <sz val="14"/>
        <rFont val="Arial"/>
        <family val="2"/>
        <charset val="238"/>
      </rPr>
      <t>*</t>
    </r>
  </si>
  <si>
    <r>
      <t>WKŁAD FILTRA PALIWA MAN</t>
    </r>
    <r>
      <rPr>
        <b/>
        <sz val="14"/>
        <rFont val="Arial"/>
        <family val="2"/>
        <charset val="238"/>
      </rPr>
      <t>*</t>
    </r>
  </si>
  <si>
    <r>
      <t>WKŁAD FILTRA PALIWA OGRZEWANIA MAN</t>
    </r>
    <r>
      <rPr>
        <b/>
        <sz val="14"/>
        <rFont val="Arial"/>
        <family val="2"/>
        <charset val="238"/>
      </rPr>
      <t>*</t>
    </r>
  </si>
  <si>
    <r>
      <t>WKŁAD FILTRA PALIWA OGRZEWANIA WEBASTO MAN</t>
    </r>
    <r>
      <rPr>
        <b/>
        <sz val="14"/>
        <rFont val="Arial"/>
        <family val="2"/>
        <charset val="238"/>
      </rPr>
      <t>*</t>
    </r>
  </si>
  <si>
    <t xml:space="preserve"> 51.12503-0040</t>
  </si>
  <si>
    <r>
      <t>WKŁAD FILTRA POWIETRZA MAN</t>
    </r>
    <r>
      <rPr>
        <b/>
        <sz val="14"/>
        <rFont val="Arial"/>
        <family val="2"/>
        <charset val="238"/>
      </rPr>
      <t>*</t>
    </r>
  </si>
  <si>
    <r>
      <t>WKŁAD FILTRA SKRZ. KORB.MAN</t>
    </r>
    <r>
      <rPr>
        <b/>
        <sz val="14"/>
        <rFont val="Arial"/>
        <family val="2"/>
        <charset val="238"/>
      </rPr>
      <t>*</t>
    </r>
  </si>
  <si>
    <r>
      <t>FILTR KLIMATYZACJI MAN</t>
    </r>
    <r>
      <rPr>
        <b/>
        <sz val="14"/>
        <color theme="1"/>
        <rFont val="Arial"/>
        <family val="2"/>
        <charset val="238"/>
      </rPr>
      <t>*</t>
    </r>
  </si>
  <si>
    <t>36.77910-6012</t>
  </si>
  <si>
    <t>81.77910-0016</t>
  </si>
  <si>
    <r>
      <t>FILTR KLIMATYZACJI MAN</t>
    </r>
    <r>
      <rPr>
        <b/>
        <sz val="14"/>
        <rFont val="Arial"/>
        <family val="2"/>
        <charset val="238"/>
      </rPr>
      <t>*</t>
    </r>
  </si>
  <si>
    <r>
      <t xml:space="preserve">FILTR OSUSZACZA MAN </t>
    </r>
    <r>
      <rPr>
        <b/>
        <sz val="14"/>
        <rFont val="Arial"/>
        <family val="2"/>
        <charset val="238"/>
      </rPr>
      <t>*</t>
    </r>
  </si>
  <si>
    <t>….......................................................................................................................... .…………………………………………….…zł)</t>
  </si>
  <si>
    <t>…............................................................................................................................... ………………………………………….…zł)</t>
  </si>
  <si>
    <r>
      <t>ŻALUZJA</t>
    </r>
    <r>
      <rPr>
        <b/>
        <sz val="14"/>
        <rFont val="Arial"/>
        <family val="2"/>
        <charset val="238"/>
      </rPr>
      <t>*</t>
    </r>
  </si>
  <si>
    <r>
      <t xml:space="preserve">ZWROTNICA </t>
    </r>
    <r>
      <rPr>
        <b/>
        <sz val="14"/>
        <rFont val="Arial"/>
        <family val="2"/>
        <charset val="238"/>
      </rPr>
      <t>*</t>
    </r>
  </si>
  <si>
    <r>
      <t>ZWROTNICA</t>
    </r>
    <r>
      <rPr>
        <b/>
        <sz val="14"/>
        <rFont val="Arial"/>
        <family val="2"/>
        <charset val="238"/>
      </rPr>
      <t xml:space="preserve"> *</t>
    </r>
  </si>
  <si>
    <t>51.06304-5352</t>
  </si>
  <si>
    <r>
      <t>PRZEWÓD POWROTNY</t>
    </r>
    <r>
      <rPr>
        <b/>
        <sz val="14"/>
        <rFont val="Arial"/>
        <family val="2"/>
        <charset val="238"/>
      </rPr>
      <t>*</t>
    </r>
  </si>
  <si>
    <t xml:space="preserve">PODSTAWA DOLNA MIECHA </t>
  </si>
  <si>
    <t>81.43603-0062</t>
  </si>
  <si>
    <t>USZCZELKA MISKI OLEJOWEJ</t>
  </si>
  <si>
    <t>51.05904-210</t>
  </si>
  <si>
    <r>
      <t>DRĄŻEK KIEROWNICZY POPRZECZNY</t>
    </r>
    <r>
      <rPr>
        <b/>
        <sz val="14"/>
        <rFont val="Arial"/>
        <family val="2"/>
        <charset val="238"/>
      </rPr>
      <t>*</t>
    </r>
  </si>
  <si>
    <t>81.46711-6861</t>
  </si>
  <si>
    <r>
      <t>NADAJNIK KĄTA OBROTU</t>
    </r>
    <r>
      <rPr>
        <b/>
        <sz val="14"/>
        <rFont val="Arial"/>
        <family val="2"/>
        <charset val="238"/>
      </rPr>
      <t>*</t>
    </r>
  </si>
  <si>
    <t>81.25907-6040</t>
  </si>
  <si>
    <r>
      <t>DWUNASTOKĄTNA NAKRĘTKA</t>
    </r>
    <r>
      <rPr>
        <sz val="14"/>
        <rFont val="Arial"/>
        <family val="2"/>
        <charset val="238"/>
      </rPr>
      <t xml:space="preserve"> *</t>
    </r>
  </si>
  <si>
    <t>POMPA HYDRAULICZNA</t>
  </si>
  <si>
    <t>51.06650-7008</t>
  </si>
  <si>
    <r>
      <t>POMPA HYDRAULICZNA</t>
    </r>
    <r>
      <rPr>
        <b/>
        <sz val="14"/>
        <rFont val="Arial"/>
        <family val="2"/>
        <charset val="238"/>
      </rPr>
      <t>*</t>
    </r>
  </si>
  <si>
    <t xml:space="preserve">USZCZELNIACZ SIŁOWNIKA </t>
  </si>
  <si>
    <t>38x50x6 U2</t>
  </si>
  <si>
    <t>II 18022-0062</t>
  </si>
  <si>
    <t>ZACISK HAMULCA PRZÓD PRAWY</t>
  </si>
  <si>
    <t>ZACISK HAMULCA PRZÓD LEWY</t>
  </si>
  <si>
    <r>
      <t xml:space="preserve">Alternator </t>
    </r>
    <r>
      <rPr>
        <sz val="14"/>
        <rFont val="Arial"/>
        <family val="2"/>
        <charset val="238"/>
      </rPr>
      <t>*</t>
    </r>
  </si>
  <si>
    <r>
      <t xml:space="preserve">Amortyzator </t>
    </r>
    <r>
      <rPr>
        <b/>
        <sz val="14"/>
        <rFont val="Arial"/>
        <family val="2"/>
        <charset val="238"/>
      </rPr>
      <t>*</t>
    </r>
  </si>
  <si>
    <t>USZCZELKA CHŁODNICY OLEJU</t>
  </si>
  <si>
    <t xml:space="preserve">51.05901-0133 </t>
  </si>
  <si>
    <r>
      <t>Cięgno</t>
    </r>
    <r>
      <rPr>
        <b/>
        <sz val="14"/>
        <rFont val="Arial"/>
        <family val="2"/>
        <charset val="238"/>
      </rPr>
      <t xml:space="preserve"> *</t>
    </r>
  </si>
  <si>
    <r>
      <t xml:space="preserve">Cylinder hamulcowy </t>
    </r>
    <r>
      <rPr>
        <b/>
        <sz val="14"/>
        <rFont val="Arial"/>
        <family val="2"/>
        <charset val="238"/>
      </rPr>
      <t>*</t>
    </r>
  </si>
  <si>
    <r>
      <t>Czujnik ciśnienia EGR</t>
    </r>
    <r>
      <rPr>
        <b/>
        <sz val="14"/>
        <rFont val="Arial"/>
        <family val="2"/>
        <charset val="238"/>
      </rPr>
      <t xml:space="preserve"> *</t>
    </r>
  </si>
  <si>
    <r>
      <t xml:space="preserve">Czujnik ciśnienia </t>
    </r>
    <r>
      <rPr>
        <b/>
        <sz val="14"/>
        <rFont val="Arial"/>
        <family val="2"/>
        <charset val="238"/>
      </rPr>
      <t>*</t>
    </r>
  </si>
  <si>
    <r>
      <t xml:space="preserve">Czujnik ciśnieniowy </t>
    </r>
    <r>
      <rPr>
        <b/>
        <sz val="14"/>
        <rFont val="Arial"/>
        <family val="2"/>
        <charset val="238"/>
      </rPr>
      <t>*</t>
    </r>
  </si>
  <si>
    <r>
      <t xml:space="preserve">Czujnik impulsów </t>
    </r>
    <r>
      <rPr>
        <b/>
        <sz val="14"/>
        <rFont val="Arial"/>
        <family val="2"/>
        <charset val="238"/>
      </rPr>
      <t>*</t>
    </r>
  </si>
  <si>
    <r>
      <t xml:space="preserve">Czujnik NOX </t>
    </r>
    <r>
      <rPr>
        <b/>
        <sz val="14"/>
        <rFont val="Arial"/>
        <family val="2"/>
        <charset val="238"/>
      </rPr>
      <t>*</t>
    </r>
  </si>
  <si>
    <r>
      <t>Czujnik położenia ECAS</t>
    </r>
    <r>
      <rPr>
        <b/>
        <sz val="14"/>
        <rFont val="Arial"/>
        <family val="2"/>
        <charset val="238"/>
      </rPr>
      <t xml:space="preserve"> *</t>
    </r>
  </si>
  <si>
    <r>
      <t xml:space="preserve">Czujnik poziomu AdBlue </t>
    </r>
    <r>
      <rPr>
        <sz val="14"/>
        <rFont val="Arial"/>
        <family val="2"/>
        <charset val="238"/>
      </rPr>
      <t>*</t>
    </r>
  </si>
  <si>
    <r>
      <t xml:space="preserve">Czujnik poziomu oleju </t>
    </r>
    <r>
      <rPr>
        <b/>
        <sz val="14"/>
        <rFont val="Arial"/>
        <family val="2"/>
        <charset val="238"/>
      </rPr>
      <t>*</t>
    </r>
  </si>
  <si>
    <r>
      <t xml:space="preserve">Czujnik poziomu paliwa </t>
    </r>
    <r>
      <rPr>
        <b/>
        <sz val="14"/>
        <rFont val="Arial"/>
        <family val="2"/>
        <charset val="238"/>
      </rPr>
      <t>*</t>
    </r>
  </si>
  <si>
    <r>
      <t>Czujnik poziomu paliwa</t>
    </r>
    <r>
      <rPr>
        <b/>
        <sz val="14"/>
        <rFont val="Arial"/>
        <family val="2"/>
        <charset val="238"/>
      </rPr>
      <t xml:space="preserve"> *</t>
    </r>
  </si>
  <si>
    <r>
      <t xml:space="preserve">Czujnik prędkości </t>
    </r>
    <r>
      <rPr>
        <b/>
        <sz val="14"/>
        <rFont val="Arial"/>
        <family val="2"/>
        <charset val="238"/>
      </rPr>
      <t>*</t>
    </r>
  </si>
  <si>
    <r>
      <t>Czujnik prędkości obrotowej</t>
    </r>
    <r>
      <rPr>
        <b/>
        <sz val="14"/>
        <rFont val="Arial"/>
        <family val="2"/>
        <charset val="238"/>
      </rPr>
      <t xml:space="preserve"> *</t>
    </r>
  </si>
  <si>
    <r>
      <t xml:space="preserve">Czujnik prędkości obrotowej </t>
    </r>
    <r>
      <rPr>
        <b/>
        <sz val="14"/>
        <rFont val="Arial"/>
        <family val="2"/>
        <charset val="238"/>
      </rPr>
      <t>*</t>
    </r>
  </si>
  <si>
    <r>
      <t xml:space="preserve">Czujnik sadzy </t>
    </r>
    <r>
      <rPr>
        <b/>
        <sz val="14"/>
        <rFont val="Arial"/>
        <family val="2"/>
        <charset val="238"/>
      </rPr>
      <t>*</t>
    </r>
  </si>
  <si>
    <r>
      <t>Czujnik temperatury</t>
    </r>
    <r>
      <rPr>
        <b/>
        <sz val="14"/>
        <rFont val="Arial"/>
        <family val="2"/>
        <charset val="238"/>
      </rPr>
      <t xml:space="preserve"> *</t>
    </r>
  </si>
  <si>
    <r>
      <t xml:space="preserve">Czujnik temperatury </t>
    </r>
    <r>
      <rPr>
        <b/>
        <sz val="14"/>
        <rFont val="Arial"/>
        <family val="2"/>
        <charset val="238"/>
      </rPr>
      <t>*</t>
    </r>
  </si>
  <si>
    <r>
      <t xml:space="preserve">Czujnik wilgotności </t>
    </r>
    <r>
      <rPr>
        <b/>
        <sz val="14"/>
        <rFont val="Arial"/>
        <family val="2"/>
        <charset val="238"/>
      </rPr>
      <t>*</t>
    </r>
  </si>
  <si>
    <r>
      <t xml:space="preserve">Czujnk ciśnieniowy </t>
    </r>
    <r>
      <rPr>
        <b/>
        <sz val="14"/>
        <rFont val="Arial"/>
        <family val="2"/>
        <charset val="238"/>
      </rPr>
      <t>*</t>
    </r>
  </si>
  <si>
    <r>
      <t xml:space="preserve">Czujnk prędkości obrotowej </t>
    </r>
    <r>
      <rPr>
        <b/>
        <sz val="14"/>
        <rFont val="Arial"/>
        <family val="2"/>
        <charset val="238"/>
      </rPr>
      <t>*</t>
    </r>
  </si>
  <si>
    <r>
      <t xml:space="preserve">Drążek kierowniczy </t>
    </r>
    <r>
      <rPr>
        <b/>
        <sz val="14"/>
        <rFont val="Arial"/>
        <family val="2"/>
        <charset val="238"/>
      </rPr>
      <t>*</t>
    </r>
  </si>
  <si>
    <r>
      <t xml:space="preserve">Drążek reakcyjny </t>
    </r>
    <r>
      <rPr>
        <sz val="14"/>
        <rFont val="Arial"/>
        <family val="2"/>
        <charset val="238"/>
      </rPr>
      <t>*</t>
    </r>
  </si>
  <si>
    <r>
      <t xml:space="preserve">Drążek reakcyjny </t>
    </r>
    <r>
      <rPr>
        <b/>
        <sz val="14"/>
        <rFont val="Arial"/>
        <family val="2"/>
        <charset val="238"/>
      </rPr>
      <t>*</t>
    </r>
  </si>
  <si>
    <r>
      <t xml:space="preserve">Dźwognia czujnika </t>
    </r>
    <r>
      <rPr>
        <b/>
        <sz val="14"/>
        <rFont val="Arial"/>
        <family val="2"/>
        <charset val="238"/>
      </rPr>
      <t>*</t>
    </r>
  </si>
  <si>
    <r>
      <t xml:space="preserve">Elementy złącz </t>
    </r>
    <r>
      <rPr>
        <b/>
        <sz val="14"/>
        <rFont val="Arial"/>
        <family val="2"/>
        <charset val="238"/>
      </rPr>
      <t>*</t>
    </r>
  </si>
  <si>
    <r>
      <t xml:space="preserve">Filtr </t>
    </r>
    <r>
      <rPr>
        <b/>
        <sz val="14"/>
        <rFont val="Arial"/>
        <family val="2"/>
        <charset val="238"/>
      </rPr>
      <t>*</t>
    </r>
  </si>
  <si>
    <r>
      <t xml:space="preserve">Filtr oleju </t>
    </r>
    <r>
      <rPr>
        <b/>
        <sz val="14"/>
        <rFont val="Arial"/>
        <family val="2"/>
        <charset val="238"/>
      </rPr>
      <t xml:space="preserve"> *</t>
    </r>
  </si>
  <si>
    <r>
      <t xml:space="preserve">Filtr oleju skrzyni biegów diwa5 </t>
    </r>
    <r>
      <rPr>
        <b/>
        <sz val="14"/>
        <rFont val="Arial"/>
        <family val="2"/>
        <charset val="238"/>
      </rPr>
      <t>*</t>
    </r>
  </si>
  <si>
    <r>
      <t xml:space="preserve">Filtr wymienny paliwa </t>
    </r>
    <r>
      <rPr>
        <b/>
        <sz val="14"/>
        <rFont val="Arial"/>
        <family val="2"/>
        <charset val="238"/>
      </rPr>
      <t>*</t>
    </r>
  </si>
  <si>
    <r>
      <t>Główny zawór hamulca</t>
    </r>
    <r>
      <rPr>
        <b/>
        <sz val="14"/>
        <rFont val="Arial"/>
        <family val="2"/>
        <charset val="238"/>
      </rPr>
      <t xml:space="preserve"> *</t>
    </r>
  </si>
  <si>
    <r>
      <t xml:space="preserve">Grzałka </t>
    </r>
    <r>
      <rPr>
        <b/>
        <sz val="14"/>
        <rFont val="Arial"/>
        <family val="2"/>
        <charset val="238"/>
      </rPr>
      <t>*</t>
    </r>
  </si>
  <si>
    <r>
      <t xml:space="preserve">Jednostka łożyska </t>
    </r>
    <r>
      <rPr>
        <b/>
        <sz val="14"/>
        <rFont val="Arial"/>
        <family val="2"/>
        <charset val="238"/>
      </rPr>
      <t>*</t>
    </r>
  </si>
  <si>
    <r>
      <t xml:space="preserve">Kierunkowskaz </t>
    </r>
    <r>
      <rPr>
        <b/>
        <sz val="14"/>
        <rFont val="Arial"/>
        <family val="2"/>
        <charset val="238"/>
      </rPr>
      <t>*</t>
    </r>
  </si>
  <si>
    <r>
      <t xml:space="preserve">Klapa </t>
    </r>
    <r>
      <rPr>
        <b/>
        <sz val="14"/>
        <rFont val="Arial"/>
        <family val="2"/>
        <charset val="238"/>
      </rPr>
      <t>*</t>
    </r>
  </si>
  <si>
    <r>
      <t xml:space="preserve">Klapa tylna </t>
    </r>
    <r>
      <rPr>
        <b/>
        <sz val="14"/>
        <rFont val="Arial"/>
        <family val="2"/>
        <charset val="238"/>
      </rPr>
      <t>*</t>
    </r>
  </si>
  <si>
    <r>
      <t>Klapka pod logo</t>
    </r>
    <r>
      <rPr>
        <b/>
        <sz val="14"/>
        <rFont val="Arial"/>
        <family val="2"/>
        <charset val="238"/>
      </rPr>
      <t xml:space="preserve"> *</t>
    </r>
  </si>
  <si>
    <r>
      <t xml:space="preserve">Klocek hamulca </t>
    </r>
    <r>
      <rPr>
        <b/>
        <sz val="14"/>
        <rFont val="Arial"/>
        <family val="2"/>
        <charset val="238"/>
      </rPr>
      <t>*</t>
    </r>
  </si>
  <si>
    <r>
      <t xml:space="preserve">Kołek rozporowy </t>
    </r>
    <r>
      <rPr>
        <b/>
        <sz val="14"/>
        <rFont val="Arial"/>
        <family val="2"/>
        <charset val="238"/>
      </rPr>
      <t>*</t>
    </r>
  </si>
  <si>
    <r>
      <t>Kołnierz</t>
    </r>
    <r>
      <rPr>
        <b/>
        <sz val="14"/>
        <rFont val="Arial"/>
        <family val="2"/>
        <charset val="238"/>
      </rPr>
      <t xml:space="preserve"> *</t>
    </r>
  </si>
  <si>
    <r>
      <t xml:space="preserve">Koło pasowe </t>
    </r>
    <r>
      <rPr>
        <b/>
        <sz val="14"/>
        <rFont val="Arial"/>
        <family val="2"/>
        <charset val="238"/>
      </rPr>
      <t>*</t>
    </r>
  </si>
  <si>
    <r>
      <t>Konektorek czujnika</t>
    </r>
    <r>
      <rPr>
        <b/>
        <sz val="14"/>
        <rFont val="Arial"/>
        <family val="2"/>
        <charset val="238"/>
      </rPr>
      <t xml:space="preserve"> *</t>
    </r>
  </si>
  <si>
    <r>
      <t xml:space="preserve">Lampa </t>
    </r>
    <r>
      <rPr>
        <b/>
        <sz val="14"/>
        <rFont val="Arial"/>
        <family val="2"/>
        <charset val="238"/>
      </rPr>
      <t>*</t>
    </r>
  </si>
  <si>
    <r>
      <t xml:space="preserve">Lampa LED świateł cofania </t>
    </r>
    <r>
      <rPr>
        <b/>
        <sz val="14"/>
        <rFont val="Arial"/>
        <family val="2"/>
        <charset val="238"/>
      </rPr>
      <t>*</t>
    </r>
  </si>
  <si>
    <r>
      <t xml:space="preserve">Lampa LED świateł kierunku jazdy </t>
    </r>
    <r>
      <rPr>
        <b/>
        <sz val="14"/>
        <rFont val="Arial"/>
        <family val="2"/>
        <charset val="238"/>
      </rPr>
      <t>*</t>
    </r>
  </si>
  <si>
    <r>
      <t>Lampa LED świateł pozycyjnych i stopu</t>
    </r>
    <r>
      <rPr>
        <b/>
        <sz val="14"/>
        <rFont val="Arial"/>
        <family val="2"/>
        <charset val="238"/>
      </rPr>
      <t xml:space="preserve"> *</t>
    </r>
  </si>
  <si>
    <r>
      <t>Lampa LED świateł przeciwmgielnych</t>
    </r>
    <r>
      <rPr>
        <b/>
        <sz val="14"/>
        <rFont val="Arial"/>
        <family val="2"/>
        <charset val="238"/>
      </rPr>
      <t xml:space="preserve"> *</t>
    </r>
  </si>
  <si>
    <r>
      <t xml:space="preserve">Lampa tablicy rejestracyjnej </t>
    </r>
    <r>
      <rPr>
        <b/>
        <sz val="14"/>
        <rFont val="Arial"/>
        <family val="2"/>
        <charset val="238"/>
      </rPr>
      <t>*</t>
    </r>
  </si>
  <si>
    <r>
      <t>Lampka do czytania</t>
    </r>
    <r>
      <rPr>
        <b/>
        <sz val="14"/>
        <rFont val="Arial"/>
        <family val="2"/>
        <charset val="238"/>
      </rPr>
      <t xml:space="preserve"> *</t>
    </r>
  </si>
  <si>
    <r>
      <t>Lampka wewnętrzna</t>
    </r>
    <r>
      <rPr>
        <b/>
        <sz val="14"/>
        <rFont val="Arial"/>
        <family val="2"/>
        <charset val="238"/>
      </rPr>
      <t xml:space="preserve"> *</t>
    </r>
  </si>
  <si>
    <r>
      <t xml:space="preserve">Lustro zewnętrzne </t>
    </r>
    <r>
      <rPr>
        <b/>
        <sz val="14"/>
        <rFont val="Arial"/>
        <family val="2"/>
        <charset val="238"/>
      </rPr>
      <t>*</t>
    </r>
  </si>
  <si>
    <r>
      <t xml:space="preserve">Łącznik stabilizatora </t>
    </r>
    <r>
      <rPr>
        <b/>
        <sz val="14"/>
        <rFont val="Arial"/>
        <family val="2"/>
        <charset val="238"/>
      </rPr>
      <t>*</t>
    </r>
  </si>
  <si>
    <r>
      <t xml:space="preserve">Łożysko </t>
    </r>
    <r>
      <rPr>
        <b/>
        <sz val="14"/>
        <rFont val="Arial"/>
        <family val="2"/>
        <charset val="238"/>
      </rPr>
      <t>*</t>
    </r>
  </si>
  <si>
    <r>
      <t xml:space="preserve">Łożysko stożkowe </t>
    </r>
    <r>
      <rPr>
        <b/>
        <sz val="14"/>
        <rFont val="Arial"/>
        <family val="2"/>
        <charset val="238"/>
      </rPr>
      <t>*</t>
    </r>
  </si>
  <si>
    <r>
      <t xml:space="preserve">Magnes </t>
    </r>
    <r>
      <rPr>
        <b/>
        <sz val="14"/>
        <rFont val="Arial"/>
        <family val="2"/>
        <charset val="238"/>
      </rPr>
      <t>*</t>
    </r>
  </si>
  <si>
    <r>
      <t xml:space="preserve">Maskowmica przednia kompletna </t>
    </r>
    <r>
      <rPr>
        <b/>
        <sz val="14"/>
        <rFont val="Arial"/>
        <family val="2"/>
        <charset val="238"/>
      </rPr>
      <t>*</t>
    </r>
  </si>
  <si>
    <r>
      <t xml:space="preserve">Maskownica przednia </t>
    </r>
    <r>
      <rPr>
        <b/>
        <sz val="14"/>
        <rFont val="Arial"/>
        <family val="2"/>
        <charset val="238"/>
      </rPr>
      <t>*</t>
    </r>
  </si>
  <si>
    <r>
      <t xml:space="preserve">Miech zawieszenia </t>
    </r>
    <r>
      <rPr>
        <b/>
        <sz val="14"/>
        <rFont val="Arial"/>
        <family val="2"/>
        <charset val="238"/>
      </rPr>
      <t>*</t>
    </r>
  </si>
  <si>
    <r>
      <t xml:space="preserve">Mocowanie </t>
    </r>
    <r>
      <rPr>
        <b/>
        <sz val="14"/>
        <rFont val="Arial"/>
        <family val="2"/>
        <charset val="238"/>
      </rPr>
      <t>*</t>
    </r>
  </si>
  <si>
    <r>
      <t xml:space="preserve">Mocowanie czujników </t>
    </r>
    <r>
      <rPr>
        <b/>
        <sz val="14"/>
        <rFont val="Arial"/>
        <family val="2"/>
        <charset val="238"/>
      </rPr>
      <t>*</t>
    </r>
  </si>
  <si>
    <r>
      <t xml:space="preserve">Mocowanie zacisku </t>
    </r>
    <r>
      <rPr>
        <b/>
        <sz val="14"/>
        <rFont val="Arial"/>
        <family val="2"/>
        <charset val="238"/>
      </rPr>
      <t>*</t>
    </r>
  </si>
  <si>
    <r>
      <t xml:space="preserve">Modulator osi </t>
    </r>
    <r>
      <rPr>
        <b/>
        <sz val="14"/>
        <rFont val="Arial"/>
        <family val="2"/>
        <charset val="238"/>
      </rPr>
      <t>*</t>
    </r>
  </si>
  <si>
    <r>
      <t xml:space="preserve">Nakrętka </t>
    </r>
    <r>
      <rPr>
        <b/>
        <sz val="14"/>
        <rFont val="Arial"/>
        <family val="2"/>
        <charset val="238"/>
      </rPr>
      <t>*</t>
    </r>
  </si>
  <si>
    <r>
      <t xml:space="preserve">Nakrętka okrągła rowkowa </t>
    </r>
    <r>
      <rPr>
        <b/>
        <sz val="14"/>
        <rFont val="Arial"/>
        <family val="2"/>
        <charset val="238"/>
      </rPr>
      <t>*</t>
    </r>
  </si>
  <si>
    <r>
      <t>Napinacz paska</t>
    </r>
    <r>
      <rPr>
        <b/>
        <sz val="14"/>
        <rFont val="Arial"/>
        <family val="2"/>
        <charset val="238"/>
      </rPr>
      <t xml:space="preserve"> *</t>
    </r>
  </si>
  <si>
    <r>
      <t>Silownik hamulca prawy przód</t>
    </r>
    <r>
      <rPr>
        <b/>
        <sz val="14"/>
        <color theme="1"/>
        <rFont val="Arial"/>
        <family val="2"/>
        <charset val="238"/>
      </rPr>
      <t xml:space="preserve"> *</t>
    </r>
  </si>
  <si>
    <r>
      <t xml:space="preserve">Obejma  </t>
    </r>
    <r>
      <rPr>
        <b/>
        <sz val="14"/>
        <rFont val="Arial"/>
        <family val="2"/>
        <charset val="238"/>
      </rPr>
      <t>*</t>
    </r>
  </si>
  <si>
    <r>
      <t xml:space="preserve">Drążek reakcyjy </t>
    </r>
    <r>
      <rPr>
        <b/>
        <sz val="14"/>
        <rFont val="Arial"/>
        <family val="2"/>
        <charset val="238"/>
      </rPr>
      <t>*</t>
    </r>
  </si>
  <si>
    <r>
      <t xml:space="preserve">Obejma metalowa </t>
    </r>
    <r>
      <rPr>
        <b/>
        <sz val="14"/>
        <rFont val="Arial"/>
        <family val="2"/>
        <charset val="238"/>
      </rPr>
      <t>*</t>
    </r>
  </si>
  <si>
    <r>
      <t xml:space="preserve">Odblask tylny </t>
    </r>
    <r>
      <rPr>
        <b/>
        <sz val="14"/>
        <rFont val="Arial"/>
        <family val="2"/>
        <charset val="238"/>
      </rPr>
      <t>*</t>
    </r>
  </si>
  <si>
    <r>
      <t xml:space="preserve">Odbojnik </t>
    </r>
    <r>
      <rPr>
        <b/>
        <sz val="14"/>
        <rFont val="Arial"/>
        <family val="2"/>
        <charset val="238"/>
      </rPr>
      <t>*</t>
    </r>
  </si>
  <si>
    <r>
      <t xml:space="preserve">Odolejacz </t>
    </r>
    <r>
      <rPr>
        <b/>
        <sz val="14"/>
        <rFont val="Arial"/>
        <family val="2"/>
        <charset val="238"/>
      </rPr>
      <t>*</t>
    </r>
  </si>
  <si>
    <r>
      <t xml:space="preserve">O-ring </t>
    </r>
    <r>
      <rPr>
        <b/>
        <sz val="14"/>
        <rFont val="Arial"/>
        <family val="2"/>
        <charset val="238"/>
      </rPr>
      <t>*</t>
    </r>
  </si>
  <si>
    <r>
      <t xml:space="preserve">Osłona </t>
    </r>
    <r>
      <rPr>
        <b/>
        <sz val="14"/>
        <rFont val="Arial"/>
        <family val="2"/>
        <charset val="238"/>
      </rPr>
      <t>*</t>
    </r>
  </si>
  <si>
    <r>
      <t xml:space="preserve">Osłona </t>
    </r>
    <r>
      <rPr>
        <sz val="14"/>
        <rFont val="Arial"/>
        <family val="2"/>
        <charset val="238"/>
      </rPr>
      <t>*</t>
    </r>
  </si>
  <si>
    <r>
      <t>Osłona</t>
    </r>
    <r>
      <rPr>
        <b/>
        <sz val="14"/>
        <rFont val="Arial"/>
        <family val="2"/>
        <charset val="238"/>
      </rPr>
      <t xml:space="preserve"> *</t>
    </r>
  </si>
  <si>
    <r>
      <t xml:space="preserve">Osłona tablicy kierunkowej </t>
    </r>
    <r>
      <rPr>
        <b/>
        <sz val="14"/>
        <rFont val="Arial"/>
        <family val="2"/>
        <charset val="238"/>
      </rPr>
      <t>*</t>
    </r>
  </si>
  <si>
    <r>
      <t xml:space="preserve">Osłona zaworu drzwi plexi </t>
    </r>
    <r>
      <rPr>
        <b/>
        <sz val="14"/>
        <rFont val="Arial"/>
        <family val="2"/>
        <charset val="238"/>
      </rPr>
      <t>*</t>
    </r>
  </si>
  <si>
    <r>
      <t xml:space="preserve">Osuszacz powietrza </t>
    </r>
    <r>
      <rPr>
        <b/>
        <sz val="14"/>
        <rFont val="Arial"/>
        <family val="2"/>
        <charset val="238"/>
      </rPr>
      <t>*</t>
    </r>
  </si>
  <si>
    <r>
      <t xml:space="preserve">Panel podszybia </t>
    </r>
    <r>
      <rPr>
        <b/>
        <sz val="14"/>
        <rFont val="Arial"/>
        <family val="2"/>
        <charset val="238"/>
      </rPr>
      <t>*</t>
    </r>
  </si>
  <si>
    <r>
      <t xml:space="preserve">Pasek wielorowkowy </t>
    </r>
    <r>
      <rPr>
        <b/>
        <sz val="14"/>
        <rFont val="Arial"/>
        <family val="2"/>
        <charset val="238"/>
      </rPr>
      <t>*</t>
    </r>
  </si>
  <si>
    <r>
      <t>Pierścień uszczelniający</t>
    </r>
    <r>
      <rPr>
        <b/>
        <sz val="14"/>
        <rFont val="Arial"/>
        <family val="2"/>
        <charset val="238"/>
      </rPr>
      <t xml:space="preserve"> *</t>
    </r>
  </si>
  <si>
    <r>
      <t xml:space="preserve">Pierścień uszczelniający </t>
    </r>
    <r>
      <rPr>
        <b/>
        <sz val="14"/>
        <rFont val="Arial"/>
        <family val="2"/>
        <charset val="238"/>
      </rPr>
      <t>*</t>
    </r>
  </si>
  <si>
    <r>
      <t xml:space="preserve">Podkładka dystansowa </t>
    </r>
    <r>
      <rPr>
        <b/>
        <sz val="14"/>
        <rFont val="Arial"/>
        <family val="2"/>
        <charset val="238"/>
      </rPr>
      <t>*</t>
    </r>
  </si>
  <si>
    <r>
      <t>Podkładka zabezpieczająca</t>
    </r>
    <r>
      <rPr>
        <b/>
        <sz val="14"/>
        <rFont val="Arial"/>
        <family val="2"/>
        <charset val="238"/>
      </rPr>
      <t xml:space="preserve"> *</t>
    </r>
  </si>
  <si>
    <r>
      <t xml:space="preserve">Pokrywa </t>
    </r>
    <r>
      <rPr>
        <b/>
        <sz val="14"/>
        <rFont val="Arial"/>
        <family val="2"/>
        <charset val="238"/>
      </rPr>
      <t>*</t>
    </r>
  </si>
  <si>
    <r>
      <t>Pompa obiegowa</t>
    </r>
    <r>
      <rPr>
        <b/>
        <sz val="14"/>
        <rFont val="Arial"/>
        <family val="2"/>
        <charset val="238"/>
      </rPr>
      <t xml:space="preserve">  *</t>
    </r>
  </si>
  <si>
    <r>
      <t>Pompa paliwowa</t>
    </r>
    <r>
      <rPr>
        <b/>
        <sz val="14"/>
        <rFont val="Arial"/>
        <family val="2"/>
        <charset val="238"/>
      </rPr>
      <t xml:space="preserve"> *</t>
    </r>
  </si>
  <si>
    <r>
      <t>Pompa płynu chłodzącego</t>
    </r>
    <r>
      <rPr>
        <b/>
        <sz val="14"/>
        <rFont val="Arial"/>
        <family val="2"/>
        <charset val="238"/>
      </rPr>
      <t xml:space="preserve"> *</t>
    </r>
  </si>
  <si>
    <r>
      <t xml:space="preserve">Pompa wspomagania kierownicy </t>
    </r>
    <r>
      <rPr>
        <b/>
        <sz val="14"/>
        <rFont val="Arial"/>
        <family val="2"/>
        <charset val="238"/>
      </rPr>
      <t>*</t>
    </r>
  </si>
  <si>
    <r>
      <t xml:space="preserve">Przegub gumowy </t>
    </r>
    <r>
      <rPr>
        <b/>
        <sz val="14"/>
        <rFont val="Arial"/>
        <family val="2"/>
        <charset val="238"/>
      </rPr>
      <t>*</t>
    </r>
  </si>
  <si>
    <r>
      <t xml:space="preserve">Przegub kulowy </t>
    </r>
    <r>
      <rPr>
        <b/>
        <sz val="14"/>
        <rFont val="Arial"/>
        <family val="2"/>
        <charset val="238"/>
      </rPr>
      <t>*</t>
    </r>
  </si>
  <si>
    <r>
      <t>Przegub kulowy</t>
    </r>
    <r>
      <rPr>
        <b/>
        <sz val="14"/>
        <rFont val="Arial"/>
        <family val="2"/>
        <charset val="238"/>
      </rPr>
      <t xml:space="preserve"> *</t>
    </r>
  </si>
  <si>
    <r>
      <t>Przegub stabilizatora wieszaka</t>
    </r>
    <r>
      <rPr>
        <b/>
        <sz val="14"/>
        <rFont val="Arial"/>
        <family val="2"/>
        <charset val="238"/>
      </rPr>
      <t xml:space="preserve"> *</t>
    </r>
  </si>
  <si>
    <r>
      <t xml:space="preserve">Przekładnia stożkowa </t>
    </r>
    <r>
      <rPr>
        <b/>
        <sz val="14"/>
        <rFont val="Arial"/>
        <family val="2"/>
        <charset val="238"/>
      </rPr>
      <t>*</t>
    </r>
  </si>
  <si>
    <r>
      <t>Przełącznik ciśnieniowy</t>
    </r>
    <r>
      <rPr>
        <b/>
        <sz val="14"/>
        <rFont val="Arial"/>
        <family val="2"/>
        <charset val="238"/>
      </rPr>
      <t xml:space="preserve"> *</t>
    </r>
  </si>
  <si>
    <r>
      <t xml:space="preserve">Przewód elastyczny </t>
    </r>
    <r>
      <rPr>
        <b/>
        <sz val="14"/>
        <rFont val="Arial"/>
        <family val="2"/>
        <charset val="238"/>
      </rPr>
      <t>*</t>
    </r>
  </si>
  <si>
    <r>
      <t xml:space="preserve">Przewód hamulcowy </t>
    </r>
    <r>
      <rPr>
        <b/>
        <sz val="14"/>
        <rFont val="Arial"/>
        <family val="2"/>
        <charset val="238"/>
      </rPr>
      <t>*</t>
    </r>
  </si>
  <si>
    <r>
      <t>Rama</t>
    </r>
    <r>
      <rPr>
        <b/>
        <sz val="14"/>
        <rFont val="Arial"/>
        <family val="2"/>
        <charset val="238"/>
      </rPr>
      <t xml:space="preserve"> *</t>
    </r>
  </si>
  <si>
    <r>
      <t xml:space="preserve">Rozrusznik </t>
    </r>
    <r>
      <rPr>
        <b/>
        <sz val="14"/>
        <rFont val="Arial"/>
        <family val="2"/>
        <charset val="238"/>
      </rPr>
      <t>*</t>
    </r>
  </si>
  <si>
    <r>
      <t xml:space="preserve">Rura </t>
    </r>
    <r>
      <rPr>
        <b/>
        <sz val="14"/>
        <rFont val="Arial"/>
        <family val="2"/>
        <charset val="238"/>
      </rPr>
      <t>*</t>
    </r>
  </si>
  <si>
    <r>
      <t>Rura układu wydechowego</t>
    </r>
    <r>
      <rPr>
        <b/>
        <sz val="14"/>
        <rFont val="Arial"/>
        <family val="2"/>
        <charset val="238"/>
      </rPr>
      <t xml:space="preserve"> *</t>
    </r>
  </si>
  <si>
    <r>
      <t xml:space="preserve">Rura układu wydechowego </t>
    </r>
    <r>
      <rPr>
        <b/>
        <sz val="14"/>
        <rFont val="Arial"/>
        <family val="2"/>
        <charset val="238"/>
      </rPr>
      <t>*</t>
    </r>
  </si>
  <si>
    <r>
      <t xml:space="preserve">Siłownik hamulca lewy przód </t>
    </r>
    <r>
      <rPr>
        <b/>
        <sz val="14"/>
        <rFont val="Arial"/>
        <family val="2"/>
        <charset val="238"/>
      </rPr>
      <t>*</t>
    </r>
  </si>
  <si>
    <r>
      <t xml:space="preserve">Słupek </t>
    </r>
    <r>
      <rPr>
        <b/>
        <sz val="14"/>
        <rFont val="Arial"/>
        <family val="2"/>
        <charset val="238"/>
      </rPr>
      <t>*</t>
    </r>
  </si>
  <si>
    <r>
      <t xml:space="preserve">Sprężarka powietrza </t>
    </r>
    <r>
      <rPr>
        <b/>
        <sz val="14"/>
        <rFont val="Arial"/>
        <family val="2"/>
        <charset val="238"/>
      </rPr>
      <t>*</t>
    </r>
  </si>
  <si>
    <r>
      <t xml:space="preserve">Sprężyna </t>
    </r>
    <r>
      <rPr>
        <b/>
        <sz val="14"/>
        <rFont val="Arial"/>
        <family val="2"/>
        <charset val="238"/>
      </rPr>
      <t>*</t>
    </r>
  </si>
  <si>
    <r>
      <t xml:space="preserve">Sprężyna gazowa </t>
    </r>
    <r>
      <rPr>
        <b/>
        <sz val="14"/>
        <rFont val="Arial"/>
        <family val="2"/>
        <charset val="238"/>
      </rPr>
      <t>*</t>
    </r>
  </si>
  <si>
    <r>
      <t>Stabilizator</t>
    </r>
    <r>
      <rPr>
        <b/>
        <sz val="14"/>
        <rFont val="Arial"/>
        <family val="2"/>
        <charset val="238"/>
      </rPr>
      <t xml:space="preserve"> *</t>
    </r>
  </si>
  <si>
    <r>
      <t xml:space="preserve">Nakrętka wału </t>
    </r>
    <r>
      <rPr>
        <b/>
        <sz val="14"/>
        <rFont val="Arial"/>
        <family val="2"/>
        <charset val="238"/>
      </rPr>
      <t>*</t>
    </r>
  </si>
  <si>
    <r>
      <t xml:space="preserve">Standardowy filtr – Frontbox Pedro Sanz </t>
    </r>
    <r>
      <rPr>
        <b/>
        <sz val="14"/>
        <rFont val="Arial"/>
        <family val="2"/>
        <charset val="238"/>
      </rPr>
      <t>*</t>
    </r>
  </si>
  <si>
    <r>
      <t xml:space="preserve">Sworzeń </t>
    </r>
    <r>
      <rPr>
        <b/>
        <sz val="14"/>
        <rFont val="Arial"/>
        <family val="2"/>
        <charset val="238"/>
      </rPr>
      <t>*</t>
    </r>
  </si>
  <si>
    <r>
      <t xml:space="preserve">Szpilka koła </t>
    </r>
    <r>
      <rPr>
        <b/>
        <sz val="14"/>
        <rFont val="Arial"/>
        <family val="2"/>
        <charset val="238"/>
      </rPr>
      <t>*</t>
    </r>
  </si>
  <si>
    <r>
      <t xml:space="preserve">Szyba przednia </t>
    </r>
    <r>
      <rPr>
        <b/>
        <sz val="14"/>
        <rFont val="Arial"/>
        <family val="2"/>
        <charset val="238"/>
      </rPr>
      <t>*</t>
    </r>
  </si>
  <si>
    <r>
      <t xml:space="preserve">Szyba tablicy kierunkowej przedniej </t>
    </r>
    <r>
      <rPr>
        <b/>
        <sz val="14"/>
        <rFont val="Arial"/>
        <family val="2"/>
        <charset val="238"/>
      </rPr>
      <t>*</t>
    </r>
  </si>
  <si>
    <r>
      <t xml:space="preserve">Szyba tablicy kierunkowej tylnej </t>
    </r>
    <r>
      <rPr>
        <b/>
        <sz val="14"/>
        <rFont val="Arial"/>
        <family val="2"/>
        <charset val="238"/>
      </rPr>
      <t>*</t>
    </r>
  </si>
  <si>
    <r>
      <t xml:space="preserve">Szyba tylna </t>
    </r>
    <r>
      <rPr>
        <b/>
        <sz val="14"/>
        <rFont val="Arial"/>
        <family val="2"/>
        <charset val="238"/>
      </rPr>
      <t>*</t>
    </r>
  </si>
  <si>
    <r>
      <t xml:space="preserve">Śruba </t>
    </r>
    <r>
      <rPr>
        <b/>
        <sz val="14"/>
        <rFont val="Arial"/>
        <family val="2"/>
        <charset val="238"/>
      </rPr>
      <t>*</t>
    </r>
  </si>
  <si>
    <r>
      <t xml:space="preserve">Śruba mocująca felgi (szpilka) </t>
    </r>
    <r>
      <rPr>
        <b/>
        <sz val="14"/>
        <rFont val="Arial"/>
        <family val="2"/>
        <charset val="238"/>
      </rPr>
      <t>*</t>
    </r>
  </si>
  <si>
    <r>
      <t xml:space="preserve">Światło drogowe/kierunkowskazy/pozycyjne </t>
    </r>
    <r>
      <rPr>
        <b/>
        <sz val="14"/>
        <rFont val="Arial"/>
        <family val="2"/>
        <charset val="238"/>
      </rPr>
      <t>*</t>
    </r>
  </si>
  <si>
    <r>
      <t xml:space="preserve">Światło mijania/do jazdy dziennej </t>
    </r>
    <r>
      <rPr>
        <b/>
        <sz val="14"/>
        <rFont val="Arial"/>
        <family val="2"/>
        <charset val="238"/>
      </rPr>
      <t>*</t>
    </r>
  </si>
  <si>
    <r>
      <t xml:space="preserve">Światło obrysowe </t>
    </r>
    <r>
      <rPr>
        <b/>
        <sz val="14"/>
        <rFont val="Arial"/>
        <family val="2"/>
        <charset val="238"/>
      </rPr>
      <t>*</t>
    </r>
  </si>
  <si>
    <r>
      <t xml:space="preserve">Światło przeciwmgielne </t>
    </r>
    <r>
      <rPr>
        <b/>
        <sz val="14"/>
        <rFont val="Arial"/>
        <family val="2"/>
        <charset val="238"/>
      </rPr>
      <t>*</t>
    </r>
  </si>
  <si>
    <r>
      <t xml:space="preserve">Światło tylne stop/pozycyjne/kierunkowskaz </t>
    </r>
    <r>
      <rPr>
        <b/>
        <sz val="14"/>
        <rFont val="Arial"/>
        <family val="2"/>
        <charset val="238"/>
      </rPr>
      <t>*</t>
    </r>
  </si>
  <si>
    <r>
      <t xml:space="preserve">Tarcza hamulcowa </t>
    </r>
    <r>
      <rPr>
        <b/>
        <sz val="14"/>
        <rFont val="Arial"/>
        <family val="2"/>
        <charset val="238"/>
      </rPr>
      <t>*</t>
    </r>
  </si>
  <si>
    <r>
      <t xml:space="preserve">Tarcza impulsowa </t>
    </r>
    <r>
      <rPr>
        <b/>
        <sz val="14"/>
        <rFont val="Arial"/>
        <family val="2"/>
        <charset val="238"/>
      </rPr>
      <t>*</t>
    </r>
  </si>
  <si>
    <r>
      <t xml:space="preserve">Termostat </t>
    </r>
    <r>
      <rPr>
        <b/>
        <sz val="14"/>
        <rFont val="Arial"/>
        <family val="2"/>
        <charset val="238"/>
      </rPr>
      <t>*</t>
    </r>
  </si>
  <si>
    <r>
      <t xml:space="preserve">Tłumik hałasu </t>
    </r>
    <r>
      <rPr>
        <b/>
        <sz val="14"/>
        <rFont val="Arial"/>
        <family val="2"/>
        <charset val="238"/>
      </rPr>
      <t>*</t>
    </r>
  </si>
  <si>
    <r>
      <t xml:space="preserve">Tłumik hamulca ręcznego </t>
    </r>
    <r>
      <rPr>
        <b/>
        <sz val="14"/>
        <rFont val="Arial"/>
        <family val="2"/>
        <charset val="238"/>
      </rPr>
      <t>*</t>
    </r>
  </si>
  <si>
    <r>
      <t xml:space="preserve">Trzpień gwintowany </t>
    </r>
    <r>
      <rPr>
        <b/>
        <sz val="14"/>
        <rFont val="Arial"/>
        <family val="2"/>
        <charset val="238"/>
      </rPr>
      <t>*</t>
    </r>
  </si>
  <si>
    <r>
      <t xml:space="preserve">Tulejka </t>
    </r>
    <r>
      <rPr>
        <b/>
        <sz val="14"/>
        <rFont val="Arial"/>
        <family val="2"/>
        <charset val="238"/>
      </rPr>
      <t>*</t>
    </r>
  </si>
  <si>
    <r>
      <t xml:space="preserve">Tulejka metalowo gumowa </t>
    </r>
    <r>
      <rPr>
        <b/>
        <sz val="14"/>
        <rFont val="Arial"/>
        <family val="2"/>
        <charset val="238"/>
      </rPr>
      <t>*</t>
    </r>
  </si>
  <si>
    <r>
      <t xml:space="preserve">Tulejka zaciskowa </t>
    </r>
    <r>
      <rPr>
        <b/>
        <sz val="14"/>
        <rFont val="Arial"/>
        <family val="2"/>
        <charset val="238"/>
      </rPr>
      <t>*</t>
    </r>
  </si>
  <si>
    <r>
      <t xml:space="preserve">Turbosprężarka </t>
    </r>
    <r>
      <rPr>
        <b/>
        <sz val="14"/>
        <rFont val="Arial"/>
        <family val="2"/>
        <charset val="238"/>
      </rPr>
      <t>*</t>
    </r>
  </si>
  <si>
    <r>
      <t xml:space="preserve">Uszczelka </t>
    </r>
    <r>
      <rPr>
        <b/>
        <sz val="14"/>
        <rFont val="Arial"/>
        <family val="2"/>
        <charset val="238"/>
      </rPr>
      <t>*</t>
    </r>
  </si>
  <si>
    <r>
      <t xml:space="preserve">Wał napędowy </t>
    </r>
    <r>
      <rPr>
        <b/>
        <sz val="14"/>
        <rFont val="Arial"/>
        <family val="2"/>
        <charset val="238"/>
      </rPr>
      <t>*</t>
    </r>
  </si>
  <si>
    <r>
      <t xml:space="preserve">Wibroizolator </t>
    </r>
    <r>
      <rPr>
        <b/>
        <sz val="14"/>
        <rFont val="Arial"/>
        <family val="2"/>
        <charset val="238"/>
      </rPr>
      <t>*</t>
    </r>
  </si>
  <si>
    <r>
      <t>Wkład filtra</t>
    </r>
    <r>
      <rPr>
        <b/>
        <sz val="14"/>
        <rFont val="Arial"/>
        <family val="2"/>
        <charset val="238"/>
      </rPr>
      <t xml:space="preserve"> *</t>
    </r>
  </si>
  <si>
    <r>
      <t xml:space="preserve">Wkład filtra </t>
    </r>
    <r>
      <rPr>
        <b/>
        <sz val="14"/>
        <rFont val="Arial"/>
        <family val="2"/>
        <charset val="238"/>
      </rPr>
      <t>*</t>
    </r>
  </si>
  <si>
    <r>
      <t xml:space="preserve">Wkład filtra oleju </t>
    </r>
    <r>
      <rPr>
        <b/>
        <sz val="14"/>
        <rFont val="Arial"/>
        <family val="2"/>
        <charset val="238"/>
      </rPr>
      <t>*</t>
    </r>
  </si>
  <si>
    <r>
      <t xml:space="preserve">Wkład filtra paliwa </t>
    </r>
    <r>
      <rPr>
        <b/>
        <sz val="14"/>
        <rFont val="Arial"/>
        <family val="2"/>
        <charset val="238"/>
      </rPr>
      <t>*</t>
    </r>
  </si>
  <si>
    <r>
      <t>Wkład filtra powietrza</t>
    </r>
    <r>
      <rPr>
        <b/>
        <sz val="14"/>
        <rFont val="Arial"/>
        <family val="2"/>
        <charset val="238"/>
      </rPr>
      <t xml:space="preserve"> *</t>
    </r>
  </si>
  <si>
    <r>
      <t xml:space="preserve">Zderzak przedni </t>
    </r>
    <r>
      <rPr>
        <b/>
        <sz val="14"/>
        <rFont val="Arial"/>
        <family val="2"/>
        <charset val="238"/>
      </rPr>
      <t>*</t>
    </r>
  </si>
  <si>
    <r>
      <t xml:space="preserve">Wkład filtra separatora </t>
    </r>
    <r>
      <rPr>
        <b/>
        <sz val="14"/>
        <rFont val="Arial"/>
        <family val="2"/>
        <charset val="238"/>
      </rPr>
      <t>*</t>
    </r>
  </si>
  <si>
    <r>
      <t xml:space="preserve">Wkład osuszacza </t>
    </r>
    <r>
      <rPr>
        <b/>
        <sz val="14"/>
        <rFont val="Arial"/>
        <family val="2"/>
        <charset val="238"/>
      </rPr>
      <t>*</t>
    </r>
  </si>
  <si>
    <r>
      <t xml:space="preserve">Włącznik krańcowy z przewodem </t>
    </r>
    <r>
      <rPr>
        <b/>
        <sz val="14"/>
        <rFont val="Arial"/>
        <family val="2"/>
        <charset val="238"/>
      </rPr>
      <t>*</t>
    </r>
  </si>
  <si>
    <r>
      <t xml:space="preserve">Wspornik </t>
    </r>
    <r>
      <rPr>
        <b/>
        <sz val="14"/>
        <rFont val="Arial"/>
        <family val="2"/>
        <charset val="238"/>
      </rPr>
      <t>*</t>
    </r>
  </si>
  <si>
    <r>
      <t>Wspornik</t>
    </r>
    <r>
      <rPr>
        <b/>
        <sz val="14"/>
        <rFont val="Arial"/>
        <family val="2"/>
        <charset val="238"/>
      </rPr>
      <t xml:space="preserve"> *</t>
    </r>
  </si>
  <si>
    <r>
      <t>Wspornik klocka hamulcowego</t>
    </r>
    <r>
      <rPr>
        <b/>
        <sz val="14"/>
        <rFont val="Arial"/>
        <family val="2"/>
        <charset val="238"/>
      </rPr>
      <t xml:space="preserve"> *</t>
    </r>
  </si>
  <si>
    <r>
      <t xml:space="preserve">Wyłącznik klapy silnika </t>
    </r>
    <r>
      <rPr>
        <b/>
        <sz val="14"/>
        <rFont val="Arial"/>
        <family val="2"/>
        <charset val="238"/>
      </rPr>
      <t>*</t>
    </r>
  </si>
  <si>
    <r>
      <t xml:space="preserve">Zacisk hamulca przód  lewy </t>
    </r>
    <r>
      <rPr>
        <b/>
        <sz val="14"/>
        <rFont val="Arial"/>
        <family val="2"/>
        <charset val="238"/>
      </rPr>
      <t>*</t>
    </r>
  </si>
  <si>
    <r>
      <t xml:space="preserve">Zacisk hamulca przód prawy </t>
    </r>
    <r>
      <rPr>
        <b/>
        <sz val="14"/>
        <rFont val="Arial"/>
        <family val="2"/>
        <charset val="238"/>
      </rPr>
      <t>*</t>
    </r>
  </si>
  <si>
    <r>
      <t xml:space="preserve">Zacisk hamulca lewy tył </t>
    </r>
    <r>
      <rPr>
        <b/>
        <sz val="14"/>
        <rFont val="Arial"/>
        <family val="2"/>
        <charset val="238"/>
      </rPr>
      <t>*</t>
    </r>
  </si>
  <si>
    <r>
      <t xml:space="preserve">Zacisk hamulca prawy tył </t>
    </r>
    <r>
      <rPr>
        <b/>
        <sz val="14"/>
        <rFont val="Arial"/>
        <family val="2"/>
        <charset val="238"/>
      </rPr>
      <t>*</t>
    </r>
  </si>
  <si>
    <r>
      <t xml:space="preserve">Sprężyna klapki tablicy </t>
    </r>
    <r>
      <rPr>
        <b/>
        <sz val="14"/>
        <rFont val="Arial"/>
        <family val="2"/>
        <charset val="238"/>
      </rPr>
      <t>*</t>
    </r>
  </si>
  <si>
    <r>
      <t xml:space="preserve">Zaczep </t>
    </r>
    <r>
      <rPr>
        <b/>
        <sz val="14"/>
        <rFont val="Arial"/>
        <family val="2"/>
        <charset val="238"/>
      </rPr>
      <t>*</t>
    </r>
  </si>
  <si>
    <r>
      <t xml:space="preserve">Zamek </t>
    </r>
    <r>
      <rPr>
        <b/>
        <sz val="14"/>
        <rFont val="Arial"/>
        <family val="2"/>
        <charset val="238"/>
      </rPr>
      <t>*</t>
    </r>
  </si>
  <si>
    <r>
      <t xml:space="preserve">Zamek zatrzaskowy </t>
    </r>
    <r>
      <rPr>
        <b/>
        <sz val="14"/>
        <rFont val="Arial"/>
        <family val="2"/>
        <charset val="238"/>
      </rPr>
      <t>*</t>
    </r>
  </si>
  <si>
    <r>
      <t xml:space="preserve">Zawias </t>
    </r>
    <r>
      <rPr>
        <b/>
        <sz val="14"/>
        <rFont val="Arial"/>
        <family val="2"/>
        <charset val="238"/>
      </rPr>
      <t>*</t>
    </r>
  </si>
  <si>
    <r>
      <t xml:space="preserve">Zawór 4-obwodowy zabezpieczający </t>
    </r>
    <r>
      <rPr>
        <b/>
        <sz val="14"/>
        <rFont val="Arial"/>
        <family val="2"/>
        <charset val="238"/>
      </rPr>
      <t>*</t>
    </r>
  </si>
  <si>
    <r>
      <t xml:space="preserve">Zawór dwudrożny </t>
    </r>
    <r>
      <rPr>
        <b/>
        <sz val="14"/>
        <rFont val="Arial"/>
        <family val="2"/>
        <charset val="238"/>
      </rPr>
      <t>*</t>
    </r>
  </si>
  <si>
    <r>
      <t xml:space="preserve">Zawór elektomagnetyczny </t>
    </r>
    <r>
      <rPr>
        <b/>
        <sz val="14"/>
        <rFont val="Arial"/>
        <family val="2"/>
        <charset val="238"/>
      </rPr>
      <t>*</t>
    </r>
  </si>
  <si>
    <r>
      <t xml:space="preserve">Zawór elektromagnetyczny </t>
    </r>
    <r>
      <rPr>
        <b/>
        <sz val="14"/>
        <rFont val="Arial"/>
        <family val="2"/>
        <charset val="238"/>
      </rPr>
      <t>*</t>
    </r>
  </si>
  <si>
    <r>
      <t xml:space="preserve">Zawór hamulca ręcznego </t>
    </r>
    <r>
      <rPr>
        <b/>
        <sz val="14"/>
        <rFont val="Arial"/>
        <family val="2"/>
        <charset val="238"/>
      </rPr>
      <t>*</t>
    </r>
  </si>
  <si>
    <r>
      <t xml:space="preserve">Osłona prawa szyby </t>
    </r>
    <r>
      <rPr>
        <b/>
        <sz val="14"/>
        <rFont val="Arial"/>
        <family val="2"/>
        <charset val="238"/>
      </rPr>
      <t>*</t>
    </r>
  </si>
  <si>
    <r>
      <t xml:space="preserve">Osłona szyby lewa </t>
    </r>
    <r>
      <rPr>
        <b/>
        <sz val="14"/>
        <rFont val="Arial"/>
        <family val="2"/>
        <charset val="238"/>
      </rPr>
      <t>*</t>
    </r>
  </si>
  <si>
    <r>
      <t xml:space="preserve">Zawór nadmiarowy ciśnienia </t>
    </r>
    <r>
      <rPr>
        <b/>
        <sz val="14"/>
        <rFont val="Arial"/>
        <family val="2"/>
        <charset val="238"/>
      </rPr>
      <t>*</t>
    </r>
  </si>
  <si>
    <r>
      <t xml:space="preserve">Zawór odpowietrzający </t>
    </r>
    <r>
      <rPr>
        <b/>
        <sz val="14"/>
        <rFont val="Arial"/>
        <family val="2"/>
        <charset val="238"/>
      </rPr>
      <t>*</t>
    </r>
  </si>
  <si>
    <r>
      <t>Zawór przekaźnikowy</t>
    </r>
    <r>
      <rPr>
        <b/>
        <sz val="14"/>
        <rFont val="Arial"/>
        <family val="2"/>
        <charset val="238"/>
      </rPr>
      <t xml:space="preserve"> *</t>
    </r>
  </si>
  <si>
    <r>
      <t xml:space="preserve">Zawór sterujący </t>
    </r>
    <r>
      <rPr>
        <b/>
        <sz val="14"/>
        <rFont val="Arial"/>
        <family val="2"/>
        <charset val="238"/>
      </rPr>
      <t>*</t>
    </r>
  </si>
  <si>
    <r>
      <t xml:space="preserve">Zawór zwrotny </t>
    </r>
    <r>
      <rPr>
        <b/>
        <sz val="14"/>
        <rFont val="Arial"/>
        <family val="2"/>
        <charset val="238"/>
      </rPr>
      <t>*</t>
    </r>
  </si>
  <si>
    <r>
      <t>Zderzak tylny</t>
    </r>
    <r>
      <rPr>
        <b/>
        <sz val="14"/>
        <rFont val="Arial"/>
        <family val="2"/>
        <charset val="238"/>
      </rPr>
      <t xml:space="preserve"> *</t>
    </r>
  </si>
  <si>
    <r>
      <t xml:space="preserve">Zestaw naprawczy </t>
    </r>
    <r>
      <rPr>
        <b/>
        <sz val="14"/>
        <rFont val="Arial"/>
        <family val="2"/>
        <charset val="238"/>
      </rPr>
      <t>*</t>
    </r>
  </si>
  <si>
    <r>
      <t xml:space="preserve">Złączka </t>
    </r>
    <r>
      <rPr>
        <b/>
        <sz val="14"/>
        <rFont val="Arial"/>
        <family val="2"/>
        <charset val="238"/>
      </rPr>
      <t>*</t>
    </r>
  </si>
  <si>
    <r>
      <t xml:space="preserve">Siłownik hamulca tył </t>
    </r>
    <r>
      <rPr>
        <b/>
        <sz val="14"/>
        <rFont val="Arial"/>
        <family val="2"/>
        <charset val="238"/>
      </rPr>
      <t>*</t>
    </r>
  </si>
  <si>
    <r>
      <t xml:space="preserve">Blokada </t>
    </r>
    <r>
      <rPr>
        <b/>
        <sz val="14"/>
        <rFont val="Arial"/>
        <family val="2"/>
        <charset val="238"/>
      </rPr>
      <t>*</t>
    </r>
  </si>
  <si>
    <r>
      <t>Centralka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*</t>
    </r>
  </si>
  <si>
    <r>
      <t xml:space="preserve">Czujnik ciśnienia </t>
    </r>
    <r>
      <rPr>
        <b/>
        <sz val="14"/>
        <rFont val="Arial"/>
        <family val="2"/>
        <charset val="238"/>
      </rPr>
      <t xml:space="preserve"> *</t>
    </r>
  </si>
  <si>
    <t>*- Wymagane są orginalne części zamienne ,stosowane przez  producenta autobusów Solaris</t>
  </si>
  <si>
    <t>(słownie: ……........................................................................................................................................................................................................................…………………….…zł)</t>
  </si>
  <si>
    <t>(słownie: …….........................................................................................................................................................................................................……………………………….…zł)</t>
  </si>
  <si>
    <r>
      <rPr>
        <b/>
        <sz val="14"/>
        <color indexed="8"/>
        <rFont val="Arial"/>
        <family val="2"/>
        <charset val="238"/>
      </rPr>
      <t>*</t>
    </r>
    <r>
      <rPr>
        <sz val="7"/>
        <color indexed="8"/>
        <rFont val="Arial"/>
        <family val="2"/>
        <charset val="238"/>
      </rPr>
      <t>WYŁĄCZNIK POD KIEROWNICĘ</t>
    </r>
  </si>
  <si>
    <t>MŁOTEK BEZPIECZEŃSTWA Z AUTOMATYKĄ NAWIJANIA</t>
  </si>
  <si>
    <t>33.75901-6003</t>
  </si>
  <si>
    <r>
      <t xml:space="preserve">KLAPA POWIETRZA </t>
    </r>
    <r>
      <rPr>
        <b/>
        <sz val="14"/>
        <rFont val="Arial"/>
        <family val="2"/>
        <charset val="238"/>
      </rPr>
      <t>*</t>
    </r>
  </si>
  <si>
    <t>36.74601-5021</t>
  </si>
  <si>
    <r>
      <t xml:space="preserve">SKRZYDŁO DRZWI PRZÓD </t>
    </r>
    <r>
      <rPr>
        <b/>
        <sz val="14"/>
        <rFont val="Arial"/>
        <family val="2"/>
        <charset val="238"/>
      </rPr>
      <t>*</t>
    </r>
  </si>
  <si>
    <t>36.74481-6057</t>
  </si>
  <si>
    <r>
      <t xml:space="preserve">SKRZYDŁO DRZWI TYŁ </t>
    </r>
    <r>
      <rPr>
        <b/>
        <sz val="14"/>
        <rFont val="Arial"/>
        <family val="2"/>
        <charset val="238"/>
      </rPr>
      <t>*</t>
    </r>
  </si>
  <si>
    <t>36.74481-6058</t>
  </si>
  <si>
    <r>
      <t>KLAPA INSPEKCYJNA</t>
    </r>
    <r>
      <rPr>
        <b/>
        <sz val="14"/>
        <rFont val="Arial"/>
        <family val="2"/>
        <charset val="238"/>
      </rPr>
      <t>*</t>
    </r>
  </si>
  <si>
    <t>36.74701-5005</t>
  </si>
  <si>
    <t>33.74701-5021</t>
  </si>
  <si>
    <t>36.74601-5101</t>
  </si>
  <si>
    <t>KRATA WLOTU POWITRZA</t>
  </si>
  <si>
    <t>36.79101-6003</t>
  </si>
  <si>
    <t>33.74601-5047</t>
  </si>
  <si>
    <r>
      <t>MASKA KOMORY SILNIKA</t>
    </r>
    <r>
      <rPr>
        <b/>
        <sz val="14"/>
        <rFont val="Arial"/>
        <family val="2"/>
        <charset val="238"/>
      </rPr>
      <t xml:space="preserve"> *</t>
    </r>
  </si>
  <si>
    <t>88.25101-6008</t>
  </si>
  <si>
    <r>
      <t xml:space="preserve">REFLEKTOR </t>
    </r>
    <r>
      <rPr>
        <sz val="14"/>
        <rFont val="Arial"/>
        <family val="2"/>
        <charset val="238"/>
      </rPr>
      <t>*</t>
    </r>
  </si>
  <si>
    <t>PODKŁADKA DYSTANSOWA</t>
  </si>
  <si>
    <t>81.90713-0807</t>
  </si>
  <si>
    <r>
      <t>KLAPA INSPEKCYJNA</t>
    </r>
    <r>
      <rPr>
        <sz val="14"/>
        <rFont val="Arial"/>
        <family val="2"/>
        <charset val="238"/>
      </rPr>
      <t>*</t>
    </r>
  </si>
  <si>
    <t>36.74601-5016</t>
  </si>
  <si>
    <t xml:space="preserve">PODKŁADKA DYSTANSOWA </t>
  </si>
  <si>
    <t>81.90713-0809</t>
  </si>
  <si>
    <t>81.90713-0808</t>
  </si>
  <si>
    <r>
      <t>O-RING</t>
    </r>
    <r>
      <rPr>
        <b/>
        <sz val="14"/>
        <rFont val="Arial"/>
        <family val="2"/>
        <charset val="238"/>
      </rPr>
      <t>**</t>
    </r>
  </si>
  <si>
    <t>81.44050-0123</t>
  </si>
  <si>
    <t>88.75901-6011</t>
  </si>
  <si>
    <t>81.26440-0033/BO 3 397 018 180</t>
  </si>
  <si>
    <t xml:space="preserve">PIÓRO WYCIERACZKI </t>
  </si>
  <si>
    <t>81.51113-0012</t>
  </si>
  <si>
    <t>81.51113-0020</t>
  </si>
  <si>
    <r>
      <t xml:space="preserve">FILTR SKRZYNI BIEGÓW VOITH </t>
    </r>
    <r>
      <rPr>
        <b/>
        <sz val="14"/>
        <rFont val="Arial"/>
        <family val="2"/>
        <charset val="238"/>
      </rPr>
      <t>**</t>
    </r>
  </si>
  <si>
    <r>
      <t>PIERŚCIEŃ USZCZELNIAJĄCY  90X125X12 lewy</t>
    </r>
    <r>
      <rPr>
        <b/>
        <sz val="16"/>
        <rFont val="Arial"/>
        <family val="2"/>
        <charset val="238"/>
      </rPr>
      <t>**</t>
    </r>
  </si>
  <si>
    <r>
      <t>PIERŚCIEŃ USZCZELNIAJĄCY WAŁU SKRZ.B. 90X125X12 FPM/ACM</t>
    </r>
    <r>
      <rPr>
        <b/>
        <sz val="14"/>
        <rFont val="Arial"/>
        <family val="2"/>
        <charset val="238"/>
      </rPr>
      <t xml:space="preserve"> **</t>
    </r>
  </si>
  <si>
    <t>FI16</t>
  </si>
  <si>
    <t>PRZEWÓD GUMOWY FI 4 DO SPRYSKIWACZA</t>
  </si>
  <si>
    <t>FI4</t>
  </si>
  <si>
    <t>12X1,5</t>
  </si>
  <si>
    <t>FI60</t>
  </si>
  <si>
    <t>10-335-281-M22-MZ-152</t>
  </si>
  <si>
    <t>FI14</t>
  </si>
  <si>
    <t>FI12</t>
  </si>
  <si>
    <t>Z-8</t>
  </si>
  <si>
    <t>M8x1</t>
  </si>
  <si>
    <t xml:space="preserve"> M10x1</t>
  </si>
  <si>
    <t xml:space="preserve"> CU 14X18X1,5</t>
  </si>
  <si>
    <t xml:space="preserve"> CU 18X24X1,5</t>
  </si>
  <si>
    <t xml:space="preserve"> CU 22X27X1,5</t>
  </si>
  <si>
    <t xml:space="preserve"> CU 27X35X1,5</t>
  </si>
  <si>
    <t xml:space="preserve"> CU A30X36X1,5</t>
  </si>
  <si>
    <t xml:space="preserve"> WABCO 472 880 920 2</t>
  </si>
  <si>
    <t xml:space="preserve"> FI16</t>
  </si>
  <si>
    <t xml:space="preserve"> 45X50X5X110</t>
  </si>
  <si>
    <t xml:space="preserve"> H21W-24V-BAY9S</t>
  </si>
  <si>
    <t>24V 21W ABU 15 ORANGE</t>
  </si>
  <si>
    <t>24V 21W/5W BAY 15D</t>
  </si>
  <si>
    <t>H-3 24V  70W</t>
  </si>
  <si>
    <t>H-4 24V  75/70W P43T</t>
  </si>
  <si>
    <t xml:space="preserve"> 24V 21W BA 15S</t>
  </si>
  <si>
    <t>24V 20W/38 MR16</t>
  </si>
  <si>
    <t>24V 10W</t>
  </si>
  <si>
    <t xml:space="preserve"> 24V  4W (K)</t>
  </si>
  <si>
    <t>FH 21W/840</t>
  </si>
  <si>
    <t xml:space="preserve"> FI 10X1,5 </t>
  </si>
  <si>
    <t xml:space="preserve"> J 2,5</t>
  </si>
  <si>
    <t>NASADKA PRZEWODU SAMOCHODOWEGO MĘSKA  bez haczyka</t>
  </si>
  <si>
    <t>J 2,5</t>
  </si>
  <si>
    <t>KOŃCÓWKA E-2,5(z haczykiem)</t>
  </si>
  <si>
    <t>NASADKA PRZEWODU SAMOCHODOWEGO (żeńska bez haczyka)</t>
  </si>
  <si>
    <t xml:space="preserve"> FI-16</t>
  </si>
  <si>
    <t xml:space="preserve"> FI 15</t>
  </si>
  <si>
    <t>FI 14</t>
  </si>
  <si>
    <t>KOŃCÓWKA TEKALANA 14x1</t>
  </si>
  <si>
    <t xml:space="preserve"> FI12 </t>
  </si>
  <si>
    <t>FI25</t>
  </si>
  <si>
    <t>D=60X210X210 (90°</t>
  </si>
  <si>
    <t>M22(gw. zew.)/M22 ( gw. wew.)</t>
  </si>
  <si>
    <t>M22 (gw.zew)/M22(gw.zew)</t>
  </si>
  <si>
    <r>
      <t xml:space="preserve">FILTR SKRZYNU BIEGÓW VOITH-DIWA </t>
    </r>
    <r>
      <rPr>
        <b/>
        <sz val="14"/>
        <rFont val="Arial"/>
        <family val="2"/>
        <charset val="238"/>
      </rPr>
      <t>**</t>
    </r>
  </si>
  <si>
    <t>81.61910-0011</t>
  </si>
  <si>
    <t xml:space="preserve">FILTR KABINY </t>
  </si>
  <si>
    <t>135 M16/O10</t>
  </si>
  <si>
    <t>135 M16/O12</t>
  </si>
  <si>
    <t xml:space="preserve"> M12/O6</t>
  </si>
  <si>
    <t xml:space="preserve"> M12/O8</t>
  </si>
  <si>
    <t>M14/O6</t>
  </si>
  <si>
    <t>M14/O8</t>
  </si>
  <si>
    <t>M16(gw.zew)/M16(gw.wew.)</t>
  </si>
  <si>
    <t xml:space="preserve"> M16 (gw. zew.)/M16 ( gw.wew.)</t>
  </si>
  <si>
    <t>M16/O12</t>
  </si>
  <si>
    <t>M16/O15</t>
  </si>
  <si>
    <t xml:space="preserve">  FAG 528983B </t>
  </si>
  <si>
    <t>M16/O8</t>
  </si>
  <si>
    <t>80A</t>
  </si>
  <si>
    <t xml:space="preserve"> 15X1,5 </t>
  </si>
  <si>
    <t>8X1</t>
  </si>
  <si>
    <r>
      <rPr>
        <sz val="14"/>
        <rFont val="Arial"/>
        <family val="2"/>
        <charset val="238"/>
      </rPr>
      <t>**</t>
    </r>
    <r>
      <rPr>
        <sz val="7"/>
        <rFont val="Arial"/>
        <family val="2"/>
        <charset val="238"/>
      </rPr>
      <t>ZESTAW NAPRAWCZY GÓRNEJ CZĘŚCI ODDZIELACZA OLEJU TYPU HALDEX</t>
    </r>
  </si>
  <si>
    <r>
      <rPr>
        <sz val="14"/>
        <rFont val="Arial"/>
        <family val="2"/>
        <charset val="238"/>
      </rPr>
      <t>**</t>
    </r>
    <r>
      <rPr>
        <sz val="7"/>
        <rFont val="Arial"/>
        <family val="2"/>
        <charset val="238"/>
      </rPr>
      <t>ZESTAW NAPRAWCZY DOLNEJ CZĘŚCI ODDZIELACZA OLEJU TYP HALDEX</t>
    </r>
  </si>
  <si>
    <r>
      <t>ZESTAW NAPRAWCZY ZAWORU DRZW</t>
    </r>
    <r>
      <rPr>
        <sz val="14"/>
        <rFont val="Arial"/>
        <family val="2"/>
        <charset val="238"/>
      </rPr>
      <t>I**</t>
    </r>
  </si>
  <si>
    <r>
      <t>ZESTAW NAPRAWCZY ZAWORU DRZWI</t>
    </r>
    <r>
      <rPr>
        <b/>
        <sz val="14"/>
        <rFont val="Arial"/>
        <family val="2"/>
        <charset val="238"/>
      </rPr>
      <t>**</t>
    </r>
  </si>
  <si>
    <r>
      <t>ZESTAW NAPRAWCZY ZAWORU ECAS</t>
    </r>
    <r>
      <rPr>
        <sz val="14"/>
        <rFont val="Arial"/>
        <family val="2"/>
        <charset val="238"/>
      </rPr>
      <t xml:space="preserve"> **</t>
    </r>
  </si>
  <si>
    <t>81.25902-6127</t>
  </si>
  <si>
    <t xml:space="preserve">ZESTAW NAPRWCZY ZAWORU </t>
  </si>
  <si>
    <t>ZAWÓR ABS WABCO</t>
  </si>
  <si>
    <t>K003811</t>
  </si>
  <si>
    <t>K003812</t>
  </si>
  <si>
    <r>
      <t>WIĄZKA KABLOWA</t>
    </r>
    <r>
      <rPr>
        <b/>
        <sz val="14"/>
        <rFont val="Arial"/>
        <family val="2"/>
        <charset val="238"/>
      </rPr>
      <t xml:space="preserve"> **</t>
    </r>
  </si>
  <si>
    <r>
      <t>USZCZELKA</t>
    </r>
    <r>
      <rPr>
        <b/>
        <sz val="14"/>
        <color indexed="8"/>
        <rFont val="Arial"/>
        <family val="2"/>
        <charset val="238"/>
      </rPr>
      <t xml:space="preserve"> **</t>
    </r>
  </si>
  <si>
    <t>81.25814-6002</t>
  </si>
  <si>
    <t>81.95715-0007</t>
  </si>
  <si>
    <t>FKX 40/655</t>
  </si>
  <si>
    <t>81.51101-6407</t>
  </si>
  <si>
    <t xml:space="preserve"> 51.95800-6118</t>
  </si>
  <si>
    <t>81.25902-0460</t>
  </si>
  <si>
    <t>81.25902-0454</t>
  </si>
  <si>
    <t>POMPA OBIEGOWA U 4856-OGRZEWANIA</t>
  </si>
  <si>
    <r>
      <t>NAKRĘTKA MOSTU</t>
    </r>
    <r>
      <rPr>
        <sz val="14"/>
        <rFont val="Arial"/>
        <family val="2"/>
        <charset val="238"/>
      </rPr>
      <t xml:space="preserve"> **</t>
    </r>
  </si>
  <si>
    <r>
      <rPr>
        <b/>
        <sz val="14"/>
        <color indexed="8"/>
        <rFont val="Arial"/>
        <family val="2"/>
        <charset val="238"/>
      </rPr>
      <t>**</t>
    </r>
    <r>
      <rPr>
        <sz val="7"/>
        <color indexed="8"/>
        <rFont val="Arial"/>
        <family val="2"/>
        <charset val="238"/>
      </rPr>
      <t>CZUJNIK TEMPERATURY SKRZYNI BIEGÓW VOITH DIVA 5</t>
    </r>
  </si>
  <si>
    <r>
      <rPr>
        <sz val="14"/>
        <color indexed="8"/>
        <rFont val="Arial"/>
        <family val="2"/>
        <charset val="238"/>
      </rPr>
      <t>**</t>
    </r>
    <r>
      <rPr>
        <sz val="7"/>
        <color indexed="8"/>
        <rFont val="Arial"/>
        <family val="2"/>
        <charset val="238"/>
      </rPr>
      <t>CZUJNIK SKRZYNI BIEGÓW DIWA 6</t>
    </r>
  </si>
  <si>
    <t xml:space="preserve">OSUSZACZ </t>
  </si>
  <si>
    <t>ZF 4472 335 745</t>
  </si>
  <si>
    <t>51.26101-7283</t>
  </si>
  <si>
    <t>81.52452-6008</t>
  </si>
  <si>
    <r>
      <t>MODULATOR ABS</t>
    </r>
    <r>
      <rPr>
        <sz val="14"/>
        <rFont val="Arial"/>
        <family val="2"/>
        <charset val="238"/>
      </rPr>
      <t>**</t>
    </r>
  </si>
  <si>
    <t>81.52106-6072</t>
  </si>
  <si>
    <r>
      <t>OGRANICZNIK CIŚNIENIA WABCO</t>
    </r>
    <r>
      <rPr>
        <b/>
        <sz val="14"/>
        <rFont val="Arial"/>
        <family val="2"/>
        <charset val="238"/>
      </rPr>
      <t>**</t>
    </r>
  </si>
  <si>
    <t>81.52102-6072</t>
  </si>
  <si>
    <t>81.52102-6104</t>
  </si>
  <si>
    <t xml:space="preserve">OSUSZACZ  POWIETRZA KPL. </t>
  </si>
  <si>
    <t xml:space="preserve">OSUSZACZ POWIETRZA </t>
  </si>
  <si>
    <r>
      <t>POMPA UKŁADU WSPOMAGANIA</t>
    </r>
    <r>
      <rPr>
        <b/>
        <sz val="14"/>
        <rFont val="Arial"/>
        <family val="2"/>
        <charset val="238"/>
      </rPr>
      <t>**</t>
    </r>
  </si>
  <si>
    <t>81.74940-0056</t>
  </si>
  <si>
    <t>88.25935-6460</t>
  </si>
  <si>
    <t xml:space="preserve">**-Wymagane są częśći zastosowane na pierwszy montaż  przez producenta autobusu </t>
  </si>
  <si>
    <t>81.25601-6030</t>
  </si>
  <si>
    <t xml:space="preserve"> 51.25601-0006</t>
  </si>
  <si>
    <t>81.52101-6250</t>
  </si>
  <si>
    <t>OSŁONA WLOTU POWIETRZA DW</t>
  </si>
  <si>
    <t>208.18B</t>
  </si>
  <si>
    <t>SYGNAŁ COFANIA</t>
  </si>
  <si>
    <t>88.25301-6021  /88.25906.0004</t>
  </si>
  <si>
    <t>(słownie: ……………………………………………………………...…………………………………………………………………………………….…zł)</t>
  </si>
  <si>
    <t>w grupie 2 -</t>
  </si>
  <si>
    <t>w grupie 3 -</t>
  </si>
  <si>
    <t xml:space="preserve">Łączna wartość brutto opon, wymienionych </t>
  </si>
  <si>
    <t xml:space="preserve">Łączna wartość netto opon, wymienionych </t>
  </si>
  <si>
    <r>
      <rPr>
        <b/>
        <sz val="10"/>
        <rFont val="Arial"/>
        <family val="2"/>
        <charset val="238"/>
      </rPr>
      <t>*</t>
    </r>
    <r>
      <rPr>
        <b/>
        <sz val="10"/>
        <rFont val="Calibri"/>
        <family val="2"/>
        <charset val="238"/>
      </rPr>
      <t>-</t>
    </r>
    <r>
      <rPr>
        <sz val="10"/>
        <rFont val="Arial"/>
        <family val="2"/>
        <charset val="238"/>
      </rPr>
      <t xml:space="preserve"> </t>
    </r>
    <r>
      <rPr>
        <sz val="10"/>
        <rFont val="Calibri"/>
        <family val="2"/>
        <charset val="238"/>
        <scheme val="minor"/>
      </rPr>
      <t>Wymagane są orginalne części zamienne ,stosowane przez  producenta autobusów MAN</t>
    </r>
  </si>
  <si>
    <r>
      <t>ZESTAW NAPRAWCZY ZAWORU ECAS TYŁ</t>
    </r>
    <r>
      <rPr>
        <sz val="14"/>
        <rFont val="Arial"/>
        <family val="2"/>
        <charset val="238"/>
      </rPr>
      <t>**</t>
    </r>
  </si>
  <si>
    <r>
      <rPr>
        <b/>
        <sz val="14"/>
        <color indexed="8"/>
        <rFont val="Arial"/>
        <family val="2"/>
        <charset val="238"/>
      </rPr>
      <t>**</t>
    </r>
    <r>
      <rPr>
        <sz val="7"/>
        <color indexed="8"/>
        <rFont val="Arial"/>
        <family val="2"/>
        <charset val="238"/>
      </rPr>
      <t>USZCZELKA POD POKRYWĘ GÓRNĄ SKRZYNI BIEGÓW VOITH</t>
    </r>
  </si>
  <si>
    <t>AKUMULATOR 12V (technologi EFB)</t>
  </si>
  <si>
    <r>
      <t xml:space="preserve">KLOCKI HAMULCOWE KNORR </t>
    </r>
    <r>
      <rPr>
        <b/>
        <sz val="14"/>
        <rFont val="Arial"/>
        <family val="2"/>
        <charset val="238"/>
      </rPr>
      <t>**</t>
    </r>
  </si>
  <si>
    <t xml:space="preserve"> M 6X1-90</t>
  </si>
  <si>
    <t xml:space="preserve"> M10X  1-45</t>
  </si>
  <si>
    <t xml:space="preserve"> M10X 1-90</t>
  </si>
  <si>
    <t xml:space="preserve"> M10X1</t>
  </si>
  <si>
    <r>
      <t>PODKŁADKA ZABEZPIECZAJĄCA OSI</t>
    </r>
    <r>
      <rPr>
        <sz val="14"/>
        <rFont val="Arial"/>
        <family val="2"/>
        <charset val="238"/>
      </rPr>
      <t>**</t>
    </r>
  </si>
  <si>
    <t>GRUPA 2 - części zamienne do autobusów SOLARIS</t>
  </si>
  <si>
    <t>CZYŚCIWO BAWEŁNIANE</t>
  </si>
  <si>
    <t>kg</t>
  </si>
  <si>
    <t>ZAWÓR ODCINAJĄCY</t>
  </si>
  <si>
    <t>51.25902-0129</t>
  </si>
  <si>
    <t>81.52102-6032</t>
  </si>
  <si>
    <t>472 017 000 2</t>
  </si>
  <si>
    <t>GRUPA 2 - części  do autobusów SOLARIS</t>
  </si>
  <si>
    <t>GRUPA 3 – Opony 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</si>
</sst>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 -&quot;#&quot; zł &quot;;@&quot; &quot;"/>
    <numFmt numFmtId="166" formatCode="[$-415]#,##0"/>
    <numFmt numFmtId="167" formatCode="#,##0.00&quot; &quot;[$zł-415];[Red]&quot;-&quot;#,##0.00&quot; &quot;[$zł-415]"/>
  </numFmts>
  <fonts count="51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indexed="13"/>
      <name val="Calibri"/>
      <family val="2"/>
      <charset val="238"/>
    </font>
    <font>
      <b/>
      <u/>
      <sz val="10"/>
      <color indexed="8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7"/>
      <color indexed="8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i/>
      <sz val="7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9"/>
      <color indexed="8"/>
      <name val="Calibri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164" fontId="8" fillId="0" borderId="0" applyBorder="0" applyProtection="0"/>
    <xf numFmtId="0" fontId="11" fillId="0" borderId="0"/>
    <xf numFmtId="165" fontId="8" fillId="0" borderId="0" applyBorder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/>
    <xf numFmtId="167" fontId="24" fillId="0" borderId="0" applyBorder="0" applyProtection="0"/>
    <xf numFmtId="9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323">
    <xf numFmtId="0" fontId="0" fillId="0" borderId="0" xfId="0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 readingOrder="1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 readingOrder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top"/>
    </xf>
    <xf numFmtId="0" fontId="5" fillId="0" borderId="0" xfId="0" applyFont="1" applyBorder="1">
      <alignment vertical="top"/>
    </xf>
    <xf numFmtId="44" fontId="5" fillId="0" borderId="0" xfId="1" applyFont="1" applyBorder="1">
      <alignment vertical="top"/>
    </xf>
    <xf numFmtId="0" fontId="5" fillId="0" borderId="0" xfId="0" applyNumberFormat="1" applyFont="1" applyBorder="1">
      <alignment vertical="top"/>
    </xf>
    <xf numFmtId="0" fontId="5" fillId="0" borderId="0" xfId="0" applyFont="1">
      <alignment vertical="top"/>
    </xf>
    <xf numFmtId="44" fontId="5" fillId="0" borderId="0" xfId="1" applyFont="1">
      <alignment vertical="top"/>
    </xf>
    <xf numFmtId="0" fontId="5" fillId="0" borderId="0" xfId="0" applyNumberFormat="1" applyFont="1">
      <alignment vertical="top"/>
    </xf>
    <xf numFmtId="44" fontId="0" fillId="0" borderId="0" xfId="1" applyFont="1">
      <alignment vertical="top"/>
    </xf>
    <xf numFmtId="0" fontId="0" fillId="0" borderId="0" xfId="0" applyNumberFormat="1">
      <alignment vertical="top"/>
    </xf>
    <xf numFmtId="0" fontId="3" fillId="0" borderId="1" xfId="0" quotePrefix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readingOrder="1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center" vertical="center" readingOrder="1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0" fillId="2" borderId="0" xfId="0" applyFill="1">
      <alignment vertical="top"/>
    </xf>
    <xf numFmtId="44" fontId="3" fillId="2" borderId="1" xfId="1" applyFont="1" applyFill="1" applyBorder="1" applyAlignment="1">
      <alignment horizontal="center" vertical="center"/>
    </xf>
    <xf numFmtId="164" fontId="9" fillId="0" borderId="0" xfId="2" applyFont="1" applyFill="1" applyAlignment="1" applyProtection="1"/>
    <xf numFmtId="164" fontId="10" fillId="0" borderId="0" xfId="2" applyFont="1" applyFill="1" applyAlignment="1" applyProtection="1">
      <alignment vertical="center"/>
    </xf>
    <xf numFmtId="4" fontId="10" fillId="0" borderId="0" xfId="2" applyNumberFormat="1" applyFont="1" applyFill="1" applyAlignment="1" applyProtection="1">
      <alignment vertical="center"/>
    </xf>
    <xf numFmtId="4" fontId="9" fillId="0" borderId="0" xfId="2" applyNumberFormat="1" applyFont="1" applyFill="1" applyAlignment="1" applyProtection="1"/>
    <xf numFmtId="164" fontId="12" fillId="0" borderId="0" xfId="2" applyFont="1" applyFill="1" applyAlignment="1" applyProtection="1">
      <alignment vertical="top"/>
    </xf>
    <xf numFmtId="164" fontId="13" fillId="0" borderId="0" xfId="2" applyFont="1" applyFill="1" applyAlignment="1" applyProtection="1">
      <alignment vertical="top"/>
    </xf>
    <xf numFmtId="164" fontId="14" fillId="0" borderId="0" xfId="2" applyFont="1" applyFill="1" applyAlignment="1" applyProtection="1">
      <alignment vertical="center"/>
    </xf>
    <xf numFmtId="164" fontId="12" fillId="0" borderId="0" xfId="2" applyFont="1" applyFill="1" applyAlignment="1" applyProtection="1">
      <alignment vertical="center" wrapText="1"/>
    </xf>
    <xf numFmtId="164" fontId="12" fillId="0" borderId="0" xfId="2" applyFont="1" applyFill="1" applyAlignment="1" applyProtection="1">
      <alignment vertical="center"/>
    </xf>
    <xf numFmtId="164" fontId="12" fillId="0" borderId="0" xfId="2" applyFont="1" applyFill="1" applyAlignment="1" applyProtection="1">
      <alignment horizontal="right" vertical="center" wrapText="1"/>
    </xf>
    <xf numFmtId="4" fontId="12" fillId="0" borderId="0" xfId="2" applyNumberFormat="1" applyFont="1" applyFill="1" applyAlignment="1" applyProtection="1">
      <alignment horizontal="right" vertical="center" wrapText="1"/>
    </xf>
    <xf numFmtId="164" fontId="18" fillId="0" borderId="3" xfId="2" applyFont="1" applyFill="1" applyBorder="1" applyAlignment="1" applyProtection="1">
      <alignment horizontal="center" vertical="center"/>
    </xf>
    <xf numFmtId="164" fontId="18" fillId="0" borderId="4" xfId="2" applyFont="1" applyFill="1" applyBorder="1" applyAlignment="1" applyProtection="1">
      <alignment horizontal="center" vertical="center"/>
    </xf>
    <xf numFmtId="4" fontId="18" fillId="0" borderId="4" xfId="2" applyNumberFormat="1" applyFont="1" applyFill="1" applyBorder="1" applyAlignment="1" applyProtection="1">
      <alignment horizontal="center" vertical="center"/>
    </xf>
    <xf numFmtId="164" fontId="18" fillId="0" borderId="4" xfId="2" applyFont="1" applyFill="1" applyBorder="1" applyAlignment="1" applyProtection="1">
      <alignment horizontal="center" vertical="center" wrapText="1"/>
    </xf>
    <xf numFmtId="164" fontId="18" fillId="0" borderId="5" xfId="2" applyFont="1" applyFill="1" applyBorder="1" applyAlignment="1" applyProtection="1">
      <alignment horizontal="center" vertical="center" wrapText="1"/>
    </xf>
    <xf numFmtId="164" fontId="18" fillId="0" borderId="3" xfId="2" applyFont="1" applyFill="1" applyBorder="1" applyAlignment="1" applyProtection="1">
      <alignment horizontal="center" vertical="center" wrapText="1"/>
    </xf>
    <xf numFmtId="164" fontId="19" fillId="0" borderId="6" xfId="2" applyFont="1" applyFill="1" applyBorder="1" applyAlignment="1" applyProtection="1">
      <alignment horizontal="center" vertical="center" wrapText="1"/>
    </xf>
    <xf numFmtId="164" fontId="19" fillId="0" borderId="6" xfId="2" applyFont="1" applyFill="1" applyBorder="1" applyAlignment="1" applyProtection="1">
      <alignment horizontal="center" vertical="center"/>
    </xf>
    <xf numFmtId="4" fontId="19" fillId="0" borderId="6" xfId="2" applyNumberFormat="1" applyFont="1" applyFill="1" applyBorder="1" applyAlignment="1" applyProtection="1">
      <alignment horizontal="center" vertical="center"/>
    </xf>
    <xf numFmtId="4" fontId="2" fillId="3" borderId="6" xfId="2" applyNumberFormat="1" applyFont="1" applyFill="1" applyBorder="1" applyAlignment="1" applyProtection="1">
      <alignment horizontal="center" vertical="center"/>
    </xf>
    <xf numFmtId="165" fontId="5" fillId="0" borderId="6" xfId="2" applyNumberFormat="1" applyFont="1" applyFill="1" applyBorder="1" applyAlignment="1" applyProtection="1">
      <alignment horizontal="right" vertical="center"/>
    </xf>
    <xf numFmtId="165" fontId="5" fillId="3" borderId="6" xfId="4" applyFont="1" applyFill="1" applyBorder="1" applyAlignment="1" applyProtection="1">
      <alignment horizontal="right" vertical="center"/>
    </xf>
    <xf numFmtId="165" fontId="5" fillId="3" borderId="6" xfId="4" applyFont="1" applyFill="1" applyBorder="1" applyAlignment="1" applyProtection="1">
      <alignment horizontal="right" vertical="center" wrapText="1"/>
    </xf>
    <xf numFmtId="4" fontId="2" fillId="0" borderId="3" xfId="2" applyNumberFormat="1" applyFont="1" applyFill="1" applyBorder="1" applyAlignment="1" applyProtection="1">
      <alignment horizontal="center" vertical="center"/>
    </xf>
    <xf numFmtId="164" fontId="2" fillId="0" borderId="6" xfId="2" applyFont="1" applyFill="1" applyBorder="1" applyAlignment="1" applyProtection="1">
      <alignment horizontal="center" vertical="center"/>
    </xf>
    <xf numFmtId="4" fontId="2" fillId="3" borderId="3" xfId="2" applyNumberFormat="1" applyFont="1" applyFill="1" applyBorder="1" applyAlignment="1" applyProtection="1">
      <alignment horizontal="center" vertical="center"/>
    </xf>
    <xf numFmtId="4" fontId="2" fillId="4" borderId="3" xfId="2" applyNumberFormat="1" applyFont="1" applyFill="1" applyBorder="1" applyAlignment="1" applyProtection="1">
      <alignment horizontal="center" vertical="center"/>
    </xf>
    <xf numFmtId="164" fontId="21" fillId="0" borderId="0" xfId="2" applyFont="1" applyFill="1" applyAlignment="1" applyProtection="1"/>
    <xf numFmtId="164" fontId="13" fillId="0" borderId="7" xfId="2" applyFont="1" applyFill="1" applyBorder="1" applyAlignment="1" applyProtection="1">
      <alignment horizontal="center" vertical="center"/>
    </xf>
    <xf numFmtId="164" fontId="2" fillId="0" borderId="8" xfId="2" applyFont="1" applyFill="1" applyBorder="1" applyAlignment="1" applyProtection="1">
      <alignment horizontal="center" vertical="center"/>
    </xf>
    <xf numFmtId="4" fontId="2" fillId="0" borderId="8" xfId="2" applyNumberFormat="1" applyFont="1" applyFill="1" applyBorder="1" applyAlignment="1" applyProtection="1">
      <alignment horizontal="center" vertical="center"/>
    </xf>
    <xf numFmtId="165" fontId="5" fillId="0" borderId="8" xfId="4" applyFont="1" applyFill="1" applyBorder="1" applyAlignment="1" applyProtection="1">
      <alignment horizontal="right" vertical="center"/>
    </xf>
    <xf numFmtId="165" fontId="5" fillId="0" borderId="8" xfId="4" applyFont="1" applyFill="1" applyBorder="1" applyAlignment="1" applyProtection="1">
      <alignment horizontal="right" vertical="center" wrapText="1"/>
    </xf>
    <xf numFmtId="4" fontId="5" fillId="0" borderId="0" xfId="2" applyNumberFormat="1" applyFont="1" applyFill="1" applyBorder="1" applyAlignment="1" applyProtection="1">
      <alignment horizontal="right" vertical="center" wrapText="1"/>
    </xf>
    <xf numFmtId="4" fontId="5" fillId="0" borderId="5" xfId="2" applyNumberFormat="1" applyFont="1" applyFill="1" applyBorder="1" applyAlignment="1" applyProtection="1">
      <alignment horizontal="right" vertical="center" wrapText="1"/>
    </xf>
    <xf numFmtId="164" fontId="18" fillId="0" borderId="6" xfId="2" applyFont="1" applyFill="1" applyBorder="1" applyAlignment="1" applyProtection="1">
      <alignment horizontal="center" vertical="center"/>
    </xf>
    <xf numFmtId="164" fontId="18" fillId="0" borderId="14" xfId="2" applyFont="1" applyFill="1" applyBorder="1" applyAlignment="1" applyProtection="1">
      <alignment horizontal="center" vertical="center"/>
    </xf>
    <xf numFmtId="4" fontId="18" fillId="0" borderId="14" xfId="2" applyNumberFormat="1" applyFont="1" applyFill="1" applyBorder="1" applyAlignment="1" applyProtection="1">
      <alignment horizontal="center" vertical="center"/>
    </xf>
    <xf numFmtId="164" fontId="18" fillId="0" borderId="14" xfId="2" applyFont="1" applyFill="1" applyBorder="1" applyAlignment="1" applyProtection="1">
      <alignment horizontal="center" vertical="center" wrapText="1"/>
    </xf>
    <xf numFmtId="164" fontId="18" fillId="0" borderId="6" xfId="2" applyFont="1" applyFill="1" applyBorder="1" applyAlignment="1" applyProtection="1">
      <alignment horizontal="center" vertical="center" wrapText="1"/>
    </xf>
    <xf numFmtId="164" fontId="19" fillId="0" borderId="3" xfId="2" applyFont="1" applyFill="1" applyBorder="1" applyAlignment="1" applyProtection="1">
      <alignment horizontal="center" vertical="center" wrapText="1"/>
    </xf>
    <xf numFmtId="164" fontId="19" fillId="0" borderId="4" xfId="2" applyFont="1" applyFill="1" applyBorder="1" applyAlignment="1" applyProtection="1">
      <alignment horizontal="center" vertical="center"/>
    </xf>
    <xf numFmtId="164" fontId="19" fillId="0" borderId="3" xfId="2" applyFont="1" applyFill="1" applyBorder="1" applyAlignment="1" applyProtection="1">
      <alignment horizontal="center" vertical="center"/>
    </xf>
    <xf numFmtId="4" fontId="19" fillId="0" borderId="4" xfId="2" applyNumberFormat="1" applyFont="1" applyFill="1" applyBorder="1" applyAlignment="1" applyProtection="1">
      <alignment horizontal="center" vertical="center"/>
    </xf>
    <xf numFmtId="164" fontId="19" fillId="0" borderId="4" xfId="2" applyFont="1" applyFill="1" applyBorder="1" applyAlignment="1" applyProtection="1">
      <alignment horizontal="center" vertical="center" wrapText="1"/>
    </xf>
    <xf numFmtId="165" fontId="5" fillId="0" borderId="6" xfId="4" applyFont="1" applyFill="1" applyBorder="1" applyAlignment="1" applyProtection="1">
      <alignment horizontal="right" vertical="center"/>
    </xf>
    <xf numFmtId="165" fontId="5" fillId="0" borderId="6" xfId="4" applyFont="1" applyFill="1" applyBorder="1" applyAlignment="1" applyProtection="1">
      <alignment horizontal="right" vertical="center" wrapText="1"/>
    </xf>
    <xf numFmtId="164" fontId="9" fillId="0" borderId="0" xfId="2" applyFont="1" applyFill="1" applyAlignment="1" applyProtection="1">
      <alignment vertical="center" wrapText="1"/>
    </xf>
    <xf numFmtId="164" fontId="25" fillId="0" borderId="14" xfId="2" applyFont="1" applyFill="1" applyBorder="1" applyAlignment="1" applyProtection="1">
      <alignment horizontal="center" vertical="center" wrapText="1"/>
    </xf>
    <xf numFmtId="164" fontId="25" fillId="0" borderId="6" xfId="2" applyFont="1" applyFill="1" applyBorder="1" applyAlignment="1" applyProtection="1">
      <alignment horizontal="center" vertical="center" wrapText="1"/>
    </xf>
    <xf numFmtId="4" fontId="26" fillId="0" borderId="6" xfId="2" applyNumberFormat="1" applyFont="1" applyFill="1" applyBorder="1" applyAlignment="1" applyProtection="1">
      <alignment horizontal="center" vertical="center" wrapText="1"/>
    </xf>
    <xf numFmtId="164" fontId="27" fillId="0" borderId="3" xfId="2" applyFont="1" applyFill="1" applyBorder="1" applyAlignment="1" applyProtection="1">
      <alignment horizontal="center" vertical="center" wrapText="1"/>
    </xf>
    <xf numFmtId="164" fontId="27" fillId="0" borderId="14" xfId="2" applyFont="1" applyFill="1" applyBorder="1" applyAlignment="1" applyProtection="1">
      <alignment horizontal="center" vertical="center" wrapText="1"/>
    </xf>
    <xf numFmtId="164" fontId="27" fillId="0" borderId="6" xfId="2" applyFont="1" applyFill="1" applyBorder="1" applyAlignment="1" applyProtection="1">
      <alignment horizontal="center" vertical="center" wrapText="1"/>
    </xf>
    <xf numFmtId="4" fontId="27" fillId="0" borderId="6" xfId="2" applyNumberFormat="1" applyFont="1" applyFill="1" applyBorder="1" applyAlignment="1" applyProtection="1">
      <alignment horizontal="center" vertical="center" wrapText="1"/>
    </xf>
    <xf numFmtId="0" fontId="11" fillId="0" borderId="3" xfId="3" applyFill="1" applyBorder="1"/>
    <xf numFmtId="4" fontId="30" fillId="0" borderId="3" xfId="2" applyNumberFormat="1" applyFont="1" applyFill="1" applyBorder="1" applyAlignment="1" applyProtection="1">
      <alignment horizontal="center" vertical="center" wrapText="1"/>
    </xf>
    <xf numFmtId="164" fontId="30" fillId="0" borderId="3" xfId="2" applyFont="1" applyFill="1" applyBorder="1" applyAlignment="1" applyProtection="1">
      <alignment horizontal="center" vertical="center" wrapText="1"/>
    </xf>
    <xf numFmtId="164" fontId="29" fillId="0" borderId="15" xfId="2" applyFont="1" applyFill="1" applyBorder="1" applyAlignment="1" applyProtection="1">
      <alignment horizontal="center" vertical="center" wrapText="1"/>
    </xf>
    <xf numFmtId="164" fontId="30" fillId="0" borderId="15" xfId="2" applyFont="1" applyFill="1" applyBorder="1" applyAlignment="1" applyProtection="1">
      <alignment horizontal="center" vertical="center" wrapText="1"/>
    </xf>
    <xf numFmtId="0" fontId="11" fillId="0" borderId="15" xfId="3" applyFill="1" applyBorder="1" applyAlignment="1">
      <alignment wrapText="1"/>
    </xf>
    <xf numFmtId="0" fontId="11" fillId="0" borderId="15" xfId="3" applyFill="1" applyBorder="1"/>
    <xf numFmtId="4" fontId="30" fillId="0" borderId="15" xfId="2" applyNumberFormat="1" applyFont="1" applyFill="1" applyBorder="1" applyAlignment="1" applyProtection="1">
      <alignment horizontal="center" vertical="center" wrapText="1"/>
    </xf>
    <xf numFmtId="165" fontId="32" fillId="0" borderId="15" xfId="4" applyFont="1" applyFill="1" applyBorder="1" applyAlignment="1" applyProtection="1">
      <alignment horizontal="center" vertical="center" wrapText="1"/>
    </xf>
    <xf numFmtId="165" fontId="2" fillId="0" borderId="15" xfId="4" applyFont="1" applyFill="1" applyBorder="1" applyAlignment="1" applyProtection="1">
      <alignment horizontal="center" vertical="center" wrapText="1"/>
    </xf>
    <xf numFmtId="164" fontId="29" fillId="0" borderId="16" xfId="2" applyFont="1" applyFill="1" applyBorder="1" applyAlignment="1" applyProtection="1">
      <alignment horizontal="center" vertical="center" wrapText="1"/>
    </xf>
    <xf numFmtId="164" fontId="9" fillId="0" borderId="16" xfId="2" applyFont="1" applyFill="1" applyBorder="1" applyAlignment="1" applyProtection="1"/>
    <xf numFmtId="164" fontId="9" fillId="0" borderId="10" xfId="2" applyFont="1" applyFill="1" applyBorder="1" applyAlignment="1" applyProtection="1"/>
    <xf numFmtId="165" fontId="5" fillId="0" borderId="3" xfId="4" applyFont="1" applyFill="1" applyBorder="1" applyAlignment="1" applyProtection="1">
      <alignment horizontal="right" vertical="center"/>
    </xf>
    <xf numFmtId="164" fontId="2" fillId="0" borderId="8" xfId="2" applyFont="1" applyFill="1" applyBorder="1" applyAlignment="1" applyProtection="1">
      <alignment vertical="center" wrapText="1"/>
    </xf>
    <xf numFmtId="164" fontId="5" fillId="0" borderId="8" xfId="2" applyFont="1" applyFill="1" applyBorder="1" applyAlignment="1" applyProtection="1">
      <alignment horizontal="center" vertical="center"/>
    </xf>
    <xf numFmtId="0" fontId="11" fillId="0" borderId="0" xfId="3"/>
    <xf numFmtId="4" fontId="11" fillId="0" borderId="0" xfId="3" applyNumberFormat="1"/>
    <xf numFmtId="164" fontId="18" fillId="0" borderId="7" xfId="2" applyFont="1" applyFill="1" applyBorder="1" applyAlignment="1" applyProtection="1">
      <alignment horizontal="center" vertical="center"/>
    </xf>
    <xf numFmtId="164" fontId="18" fillId="0" borderId="10" xfId="2" applyFont="1" applyFill="1" applyBorder="1" applyAlignment="1" applyProtection="1">
      <alignment horizontal="center" vertical="center"/>
    </xf>
    <xf numFmtId="4" fontId="18" fillId="0" borderId="10" xfId="2" applyNumberFormat="1" applyFont="1" applyFill="1" applyBorder="1" applyAlignment="1" applyProtection="1">
      <alignment horizontal="center" vertical="center"/>
    </xf>
    <xf numFmtId="164" fontId="18" fillId="0" borderId="10" xfId="2" applyFont="1" applyFill="1" applyBorder="1" applyAlignment="1" applyProtection="1">
      <alignment horizontal="center" vertical="center" wrapText="1"/>
    </xf>
    <xf numFmtId="164" fontId="18" fillId="0" borderId="7" xfId="2" applyFont="1" applyFill="1" applyBorder="1" applyAlignment="1" applyProtection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 readingOrder="1"/>
    </xf>
    <xf numFmtId="0" fontId="33" fillId="0" borderId="1" xfId="1" applyNumberFormat="1" applyFont="1" applyFill="1" applyBorder="1" applyAlignment="1">
      <alignment horizontal="center" vertical="center" readingOrder="1"/>
    </xf>
    <xf numFmtId="0" fontId="33" fillId="0" borderId="1" xfId="0" applyNumberFormat="1" applyFont="1" applyFill="1" applyBorder="1" applyAlignment="1">
      <alignment horizontal="center" vertical="center" readingOrder="1"/>
    </xf>
    <xf numFmtId="0" fontId="3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left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left" vertical="center" wrapText="1"/>
    </xf>
    <xf numFmtId="0" fontId="3" fillId="0" borderId="1" xfId="3" quotePrefix="1" applyFont="1" applyBorder="1" applyAlignment="1">
      <alignment horizontal="center" vertical="center"/>
    </xf>
    <xf numFmtId="0" fontId="3" fillId="0" borderId="1" xfId="3" applyFont="1" applyBorder="1" applyAlignment="1">
      <alignment vertical="center" wrapText="1" readingOrder="1"/>
    </xf>
    <xf numFmtId="49" fontId="3" fillId="0" borderId="1" xfId="3" applyNumberFormat="1" applyFont="1" applyBorder="1" applyAlignment="1">
      <alignment horizontal="center" vertical="center" wrapText="1" readingOrder="1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top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 vertical="center"/>
    </xf>
    <xf numFmtId="0" fontId="3" fillId="2" borderId="1" xfId="3" quotePrefix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left" vertical="center" wrapText="1" readingOrder="1"/>
    </xf>
    <xf numFmtId="0" fontId="2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 readingOrder="1"/>
    </xf>
    <xf numFmtId="0" fontId="3" fillId="0" borderId="1" xfId="3" applyFont="1" applyBorder="1" applyAlignment="1">
      <alignment horizontal="center" vertical="center" wrapText="1" readingOrder="1"/>
    </xf>
    <xf numFmtId="0" fontId="3" fillId="2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vertical="center"/>
    </xf>
    <xf numFmtId="3" fontId="2" fillId="0" borderId="1" xfId="9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 wrapText="1" readingOrder="1"/>
    </xf>
    <xf numFmtId="49" fontId="3" fillId="2" borderId="1" xfId="3" applyNumberFormat="1" applyFont="1" applyFill="1" applyBorder="1" applyAlignment="1">
      <alignment horizontal="center" vertical="center" wrapText="1" readingOrder="1"/>
    </xf>
    <xf numFmtId="49" fontId="2" fillId="0" borderId="1" xfId="3" applyNumberFormat="1" applyFont="1" applyBorder="1" applyAlignment="1">
      <alignment vertical="top"/>
    </xf>
    <xf numFmtId="0" fontId="2" fillId="0" borderId="1" xfId="3" quotePrefix="1" applyFont="1" applyBorder="1" applyAlignment="1">
      <alignment horizontal="center" vertical="center"/>
    </xf>
    <xf numFmtId="0" fontId="11" fillId="0" borderId="1" xfId="3" applyBorder="1" applyAlignment="1">
      <alignment vertical="top"/>
    </xf>
    <xf numFmtId="0" fontId="3" fillId="0" borderId="1" xfId="3" applyFont="1" applyFill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5" fillId="0" borderId="1" xfId="3" applyFont="1" applyBorder="1" applyAlignment="1">
      <alignment vertical="top"/>
    </xf>
    <xf numFmtId="0" fontId="3" fillId="0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left" vertical="center" wrapText="1" readingOrder="1"/>
    </xf>
    <xf numFmtId="0" fontId="2" fillId="2" borderId="1" xfId="3" quotePrefix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 readingOrder="1"/>
    </xf>
    <xf numFmtId="0" fontId="36" fillId="2" borderId="1" xfId="3" applyFont="1" applyFill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left" vertical="center" wrapText="1" readingOrder="1"/>
    </xf>
    <xf numFmtId="44" fontId="3" fillId="0" borderId="1" xfId="1" applyFont="1" applyBorder="1" applyAlignment="1">
      <alignment horizontal="center" vertical="center" wrapText="1" readingOrder="1"/>
    </xf>
    <xf numFmtId="49" fontId="3" fillId="0" borderId="0" xfId="3" applyNumberFormat="1" applyFont="1" applyBorder="1" applyAlignment="1">
      <alignment horizontal="center" vertical="center" wrapText="1" readingOrder="1"/>
    </xf>
    <xf numFmtId="0" fontId="3" fillId="0" borderId="1" xfId="1" applyNumberFormat="1" applyFont="1" applyBorder="1" applyAlignment="1">
      <alignment vertical="center" wrapText="1" readingOrder="1"/>
    </xf>
    <xf numFmtId="0" fontId="3" fillId="0" borderId="0" xfId="3" applyFont="1" applyBorder="1" applyAlignment="1">
      <alignment horizontal="left" vertical="center" wrapText="1"/>
    </xf>
    <xf numFmtId="0" fontId="31" fillId="0" borderId="3" xfId="3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 wrapText="1"/>
    </xf>
    <xf numFmtId="49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4" fontId="18" fillId="0" borderId="0" xfId="2" applyFont="1" applyFill="1" applyBorder="1" applyAlignment="1" applyProtection="1">
      <alignment horizontal="center" vertical="center" wrapText="1"/>
    </xf>
    <xf numFmtId="164" fontId="19" fillId="0" borderId="1" xfId="2" applyFont="1" applyFill="1" applyBorder="1" applyAlignment="1" applyProtection="1">
      <alignment horizontal="center" vertical="center"/>
    </xf>
    <xf numFmtId="4" fontId="19" fillId="0" borderId="1" xfId="2" applyNumberFormat="1" applyFont="1" applyFill="1" applyBorder="1" applyAlignment="1" applyProtection="1">
      <alignment horizontal="center" vertical="center"/>
    </xf>
    <xf numFmtId="164" fontId="19" fillId="0" borderId="1" xfId="2" applyFont="1" applyFill="1" applyBorder="1" applyAlignment="1" applyProtection="1">
      <alignment horizontal="center" vertical="center" wrapText="1"/>
    </xf>
    <xf numFmtId="0" fontId="5" fillId="0" borderId="18" xfId="3" applyFont="1" applyBorder="1" applyAlignment="1">
      <alignment horizontal="center" vertical="center"/>
    </xf>
    <xf numFmtId="0" fontId="2" fillId="0" borderId="18" xfId="3" applyFont="1" applyBorder="1" applyAlignment="1">
      <alignment horizontal="left" vertical="center" wrapText="1"/>
    </xf>
    <xf numFmtId="0" fontId="2" fillId="0" borderId="18" xfId="1" applyNumberFormat="1" applyFont="1" applyBorder="1" applyAlignment="1">
      <alignment horizontal="center" vertical="center"/>
    </xf>
    <xf numFmtId="44" fontId="2" fillId="0" borderId="18" xfId="1" applyFont="1" applyBorder="1" applyAlignment="1">
      <alignment horizontal="center" vertical="center"/>
    </xf>
    <xf numFmtId="0" fontId="2" fillId="0" borderId="18" xfId="3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3" applyFont="1" applyBorder="1" applyAlignment="1">
      <alignment horizontal="left" vertical="center" wrapText="1" readingOrder="1"/>
    </xf>
    <xf numFmtId="49" fontId="2" fillId="0" borderId="1" xfId="3" applyNumberFormat="1" applyFont="1" applyBorder="1" applyAlignment="1">
      <alignment horizontal="center" vertical="center" wrapText="1" readingOrder="1"/>
    </xf>
    <xf numFmtId="164" fontId="9" fillId="2" borderId="0" xfId="2" applyFont="1" applyFill="1" applyAlignment="1" applyProtection="1"/>
    <xf numFmtId="44" fontId="2" fillId="0" borderId="0" xfId="1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readingOrder="1"/>
    </xf>
    <xf numFmtId="44" fontId="6" fillId="0" borderId="1" xfId="1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NumberFormat="1" applyFont="1" applyFill="1" applyBorder="1" applyAlignment="1">
      <alignment horizontal="center" vertical="center" readingOrder="1"/>
    </xf>
    <xf numFmtId="44" fontId="4" fillId="0" borderId="1" xfId="10" applyFont="1" applyBorder="1" applyAlignment="1">
      <alignment horizontal="right" vertical="center"/>
    </xf>
    <xf numFmtId="44" fontId="4" fillId="0" borderId="1" xfId="10" applyFont="1" applyBorder="1" applyAlignment="1">
      <alignment vertical="center"/>
    </xf>
    <xf numFmtId="164" fontId="5" fillId="0" borderId="0" xfId="2" applyFont="1" applyFill="1" applyBorder="1" applyAlignment="1" applyProtection="1">
      <alignment vertical="center" wrapText="1"/>
    </xf>
    <xf numFmtId="165" fontId="22" fillId="0" borderId="0" xfId="2" applyNumberFormat="1" applyFont="1" applyFill="1" applyBorder="1" applyAlignment="1" applyProtection="1">
      <alignment vertical="center" wrapText="1"/>
    </xf>
    <xf numFmtId="164" fontId="9" fillId="0" borderId="0" xfId="2" applyFont="1" applyFill="1" applyBorder="1" applyAlignment="1" applyProtection="1">
      <alignment vertical="center" wrapText="1"/>
    </xf>
    <xf numFmtId="164" fontId="5" fillId="0" borderId="0" xfId="2" applyFont="1" applyFill="1" applyBorder="1" applyAlignment="1" applyProtection="1"/>
    <xf numFmtId="165" fontId="22" fillId="0" borderId="0" xfId="4" applyFont="1" applyFill="1" applyBorder="1" applyAlignment="1" applyProtection="1">
      <alignment vertical="center" wrapText="1"/>
    </xf>
    <xf numFmtId="164" fontId="9" fillId="0" borderId="25" xfId="2" applyFont="1" applyFill="1" applyBorder="1" applyAlignment="1" applyProtection="1">
      <alignment vertical="center" wrapText="1"/>
    </xf>
    <xf numFmtId="4" fontId="9" fillId="0" borderId="0" xfId="2" applyNumberFormat="1" applyFont="1" applyFill="1" applyBorder="1" applyAlignment="1" applyProtection="1">
      <alignment vertical="center" wrapText="1"/>
    </xf>
    <xf numFmtId="164" fontId="9" fillId="0" borderId="26" xfId="2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readingOrder="1"/>
    </xf>
    <xf numFmtId="49" fontId="7" fillId="0" borderId="1" xfId="3" applyNumberFormat="1" applyFont="1" applyBorder="1" applyAlignment="1">
      <alignment horizontal="center" vertical="center" wrapText="1" readingOrder="1"/>
    </xf>
    <xf numFmtId="0" fontId="7" fillId="0" borderId="1" xfId="3" applyFont="1" applyBorder="1" applyAlignment="1">
      <alignment horizontal="left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164" fontId="9" fillId="0" borderId="0" xfId="2" applyFont="1" applyFill="1" applyAlignment="1" applyProtection="1"/>
    <xf numFmtId="4" fontId="2" fillId="0" borderId="3" xfId="2" applyNumberFormat="1" applyFont="1" applyFill="1" applyBorder="1" applyAlignment="1" applyProtection="1">
      <alignment horizontal="center" vertical="center"/>
    </xf>
    <xf numFmtId="0" fontId="3" fillId="0" borderId="1" xfId="3" applyFont="1" applyBorder="1" applyAlignment="1">
      <alignment horizontal="center" vertical="center"/>
    </xf>
    <xf numFmtId="164" fontId="9" fillId="0" borderId="0" xfId="2" applyFont="1" applyFill="1" applyAlignment="1" applyProtection="1"/>
    <xf numFmtId="165" fontId="5" fillId="0" borderId="6" xfId="2" applyNumberFormat="1" applyFont="1" applyFill="1" applyBorder="1" applyAlignment="1" applyProtection="1">
      <alignment horizontal="right" vertical="center"/>
    </xf>
    <xf numFmtId="165" fontId="5" fillId="3" borderId="6" xfId="4" applyFont="1" applyFill="1" applyBorder="1" applyAlignment="1" applyProtection="1">
      <alignment horizontal="right" vertical="center"/>
    </xf>
    <xf numFmtId="165" fontId="5" fillId="3" borderId="6" xfId="4" applyFont="1" applyFill="1" applyBorder="1" applyAlignment="1" applyProtection="1">
      <alignment horizontal="right" vertical="center" wrapText="1"/>
    </xf>
    <xf numFmtId="4" fontId="2" fillId="0" borderId="3" xfId="2" applyNumberFormat="1" applyFont="1" applyFill="1" applyBorder="1" applyAlignment="1" applyProtection="1">
      <alignment horizontal="center" vertical="center"/>
    </xf>
    <xf numFmtId="4" fontId="2" fillId="3" borderId="3" xfId="2" applyNumberFormat="1" applyFont="1" applyFill="1" applyBorder="1" applyAlignment="1" applyProtection="1">
      <alignment horizontal="center" vertical="center"/>
    </xf>
    <xf numFmtId="0" fontId="5" fillId="0" borderId="1" xfId="3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3" quotePrefix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 wrapText="1" readingOrder="1"/>
    </xf>
    <xf numFmtId="0" fontId="43" fillId="0" borderId="0" xfId="0" applyFont="1">
      <alignment vertical="top"/>
    </xf>
    <xf numFmtId="0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164" fontId="9" fillId="0" borderId="26" xfId="2" applyFont="1" applyFill="1" applyBorder="1" applyAlignment="1" applyProtection="1"/>
    <xf numFmtId="4" fontId="5" fillId="0" borderId="22" xfId="2" applyNumberFormat="1" applyFont="1" applyFill="1" applyBorder="1" applyAlignment="1" applyProtection="1">
      <alignment horizontal="right" vertical="center" wrapText="1"/>
    </xf>
    <xf numFmtId="164" fontId="19" fillId="0" borderId="8" xfId="2" applyFont="1" applyFill="1" applyBorder="1" applyAlignment="1" applyProtection="1">
      <alignment horizontal="center" vertical="center"/>
    </xf>
    <xf numFmtId="164" fontId="19" fillId="0" borderId="16" xfId="2" applyFont="1" applyFill="1" applyBorder="1" applyAlignment="1" applyProtection="1">
      <alignment horizontal="center" vertical="center" wrapText="1"/>
    </xf>
    <xf numFmtId="164" fontId="19" fillId="0" borderId="16" xfId="2" applyFont="1" applyFill="1" applyBorder="1" applyAlignment="1" applyProtection="1">
      <alignment horizontal="center" vertical="center"/>
    </xf>
    <xf numFmtId="4" fontId="19" fillId="0" borderId="8" xfId="2" applyNumberFormat="1" applyFont="1" applyFill="1" applyBorder="1" applyAlignment="1" applyProtection="1">
      <alignment horizontal="center" vertical="center"/>
    </xf>
    <xf numFmtId="164" fontId="19" fillId="0" borderId="2" xfId="2" applyFont="1" applyFill="1" applyBorder="1" applyAlignment="1" applyProtection="1">
      <alignment horizontal="center" vertical="center" wrapText="1"/>
    </xf>
    <xf numFmtId="164" fontId="13" fillId="0" borderId="1" xfId="2" applyFont="1" applyFill="1" applyBorder="1" applyAlignment="1" applyProtection="1">
      <alignment horizontal="center" vertical="center"/>
    </xf>
    <xf numFmtId="164" fontId="2" fillId="0" borderId="1" xfId="2" applyFont="1" applyFill="1" applyBorder="1" applyAlignment="1" applyProtection="1">
      <alignment horizontal="left" vertical="center" wrapText="1"/>
    </xf>
    <xf numFmtId="164" fontId="2" fillId="0" borderId="1" xfId="2" applyFont="1" applyFill="1" applyBorder="1" applyAlignment="1" applyProtection="1">
      <alignment horizontal="center" vertical="center"/>
    </xf>
    <xf numFmtId="164" fontId="9" fillId="0" borderId="1" xfId="2" applyFont="1" applyFill="1" applyBorder="1" applyAlignment="1" applyProtection="1">
      <alignment vertical="center"/>
    </xf>
    <xf numFmtId="4" fontId="2" fillId="0" borderId="1" xfId="2" applyNumberFormat="1" applyFont="1" applyFill="1" applyBorder="1" applyAlignment="1" applyProtection="1">
      <alignment horizontal="center" vertical="center"/>
    </xf>
    <xf numFmtId="165" fontId="5" fillId="0" borderId="1" xfId="4" applyFont="1" applyFill="1" applyBorder="1" applyAlignment="1" applyProtection="1">
      <alignment horizontal="right" vertical="center"/>
    </xf>
    <xf numFmtId="165" fontId="5" fillId="0" borderId="1" xfId="4" applyFont="1" applyFill="1" applyBorder="1" applyAlignment="1" applyProtection="1">
      <alignment horizontal="right" vertical="center" wrapText="1"/>
    </xf>
    <xf numFmtId="164" fontId="2" fillId="2" borderId="1" xfId="2" applyFont="1" applyFill="1" applyBorder="1" applyAlignment="1" applyProtection="1">
      <alignment horizontal="left" vertical="center" wrapText="1"/>
    </xf>
    <xf numFmtId="166" fontId="2" fillId="0" borderId="1" xfId="2" applyNumberFormat="1" applyFont="1" applyFill="1" applyBorder="1" applyAlignment="1" applyProtection="1">
      <alignment horizontal="center" vertical="center"/>
    </xf>
    <xf numFmtId="164" fontId="39" fillId="0" borderId="1" xfId="2" applyFont="1" applyFill="1" applyBorder="1" applyAlignment="1" applyProtection="1">
      <alignment vertical="center"/>
    </xf>
    <xf numFmtId="164" fontId="2" fillId="2" borderId="1" xfId="2" applyFont="1" applyFill="1" applyBorder="1" applyAlignment="1" applyProtection="1">
      <alignment horizontal="center" vertical="center"/>
    </xf>
    <xf numFmtId="164" fontId="9" fillId="2" borderId="1" xfId="2" applyFont="1" applyFill="1" applyBorder="1" applyAlignment="1" applyProtection="1">
      <alignment vertical="center"/>
    </xf>
    <xf numFmtId="4" fontId="2" fillId="2" borderId="1" xfId="2" applyNumberFormat="1" applyFont="1" applyFill="1" applyBorder="1" applyAlignment="1" applyProtection="1">
      <alignment horizontal="center" vertical="center"/>
    </xf>
    <xf numFmtId="164" fontId="2" fillId="2" borderId="1" xfId="2" applyFont="1" applyFill="1" applyBorder="1" applyAlignment="1" applyProtection="1">
      <alignment vertical="center" wrapText="1"/>
    </xf>
    <xf numFmtId="164" fontId="2" fillId="0" borderId="1" xfId="2" applyFont="1" applyFill="1" applyBorder="1" applyAlignment="1" applyProtection="1">
      <alignment horizontal="center" vertical="center" wrapText="1"/>
    </xf>
    <xf numFmtId="164" fontId="9" fillId="0" borderId="1" xfId="2" applyFont="1" applyFill="1" applyBorder="1" applyAlignment="1" applyProtection="1">
      <alignment vertical="center" wrapText="1"/>
    </xf>
    <xf numFmtId="165" fontId="32" fillId="0" borderId="3" xfId="4" applyFont="1" applyFill="1" applyBorder="1" applyAlignment="1" applyProtection="1">
      <alignment horizontal="right" vertical="center" wrapText="1"/>
    </xf>
    <xf numFmtId="165" fontId="2" fillId="0" borderId="3" xfId="4" applyFont="1" applyFill="1" applyBorder="1" applyAlignment="1" applyProtection="1">
      <alignment horizontal="right" vertical="center" wrapText="1"/>
    </xf>
    <xf numFmtId="164" fontId="45" fillId="0" borderId="0" xfId="2" applyFont="1" applyFill="1" applyBorder="1" applyAlignment="1" applyProtection="1">
      <alignment vertical="center"/>
    </xf>
    <xf numFmtId="164" fontId="49" fillId="0" borderId="0" xfId="2" applyFont="1" applyFill="1" applyAlignment="1" applyProtection="1"/>
    <xf numFmtId="164" fontId="50" fillId="0" borderId="0" xfId="2" applyFont="1" applyFill="1" applyAlignment="1" applyProtection="1"/>
    <xf numFmtId="0" fontId="11" fillId="0" borderId="0" xfId="3" applyFill="1" applyBorder="1" applyAlignment="1"/>
    <xf numFmtId="0" fontId="7" fillId="2" borderId="1" xfId="3" applyFont="1" applyFill="1" applyBorder="1" applyAlignment="1">
      <alignment vertical="center" wrapText="1" readingOrder="1"/>
    </xf>
    <xf numFmtId="0" fontId="0" fillId="0" borderId="0" xfId="0" applyAlignment="1">
      <alignment horizontal="center" vertical="top"/>
    </xf>
    <xf numFmtId="0" fontId="11" fillId="0" borderId="7" xfId="3" applyFill="1" applyBorder="1"/>
    <xf numFmtId="164" fontId="5" fillId="0" borderId="6" xfId="2" applyFont="1" applyFill="1" applyBorder="1" applyAlignment="1" applyProtection="1">
      <alignment horizontal="left" wrapText="1"/>
    </xf>
    <xf numFmtId="164" fontId="46" fillId="0" borderId="12" xfId="2" applyFont="1" applyFill="1" applyBorder="1" applyAlignment="1" applyProtection="1">
      <alignment horizontal="left" vertical="center"/>
    </xf>
    <xf numFmtId="164" fontId="50" fillId="0" borderId="0" xfId="2" applyFont="1" applyFill="1" applyAlignment="1" applyProtection="1">
      <alignment horizontal="left" vertical="center"/>
    </xf>
    <xf numFmtId="164" fontId="5" fillId="0" borderId="11" xfId="2" applyFont="1" applyFill="1" applyBorder="1" applyAlignment="1" applyProtection="1">
      <alignment horizontal="right" vertical="center" wrapText="1"/>
    </xf>
    <xf numFmtId="165" fontId="22" fillId="0" borderId="5" xfId="4" applyFont="1" applyFill="1" applyBorder="1" applyAlignment="1" applyProtection="1">
      <alignment horizontal="right" vertical="center" wrapText="1"/>
    </xf>
    <xf numFmtId="165" fontId="22" fillId="0" borderId="4" xfId="4" applyFont="1" applyFill="1" applyBorder="1" applyAlignment="1" applyProtection="1">
      <alignment horizontal="right" vertical="center" wrapText="1"/>
    </xf>
    <xf numFmtId="164" fontId="5" fillId="0" borderId="8" xfId="2" applyFont="1" applyFill="1" applyBorder="1" applyAlignment="1" applyProtection="1">
      <alignment vertical="center" wrapText="1"/>
    </xf>
    <xf numFmtId="164" fontId="5" fillId="0" borderId="9" xfId="2" applyFont="1" applyFill="1" applyBorder="1" applyAlignment="1" applyProtection="1">
      <alignment horizontal="right" vertical="center" wrapText="1"/>
    </xf>
    <xf numFmtId="165" fontId="22" fillId="0" borderId="0" xfId="2" applyNumberFormat="1" applyFont="1" applyFill="1" applyBorder="1" applyAlignment="1" applyProtection="1">
      <alignment horizontal="right" vertical="center" wrapText="1"/>
    </xf>
    <xf numFmtId="165" fontId="22" fillId="0" borderId="10" xfId="2" applyNumberFormat="1" applyFont="1" applyFill="1" applyBorder="1" applyAlignment="1" applyProtection="1">
      <alignment horizontal="right" vertical="center" wrapText="1"/>
    </xf>
    <xf numFmtId="164" fontId="10" fillId="0" borderId="0" xfId="2" applyFont="1" applyFill="1" applyAlignment="1" applyProtection="1">
      <alignment horizontal="left" vertical="center" wrapText="1"/>
    </xf>
    <xf numFmtId="0" fontId="11" fillId="0" borderId="0" xfId="3" applyFill="1"/>
    <xf numFmtId="164" fontId="12" fillId="0" borderId="0" xfId="2" applyFont="1" applyFill="1" applyAlignment="1" applyProtection="1">
      <alignment horizontal="right" vertical="top"/>
    </xf>
    <xf numFmtId="164" fontId="15" fillId="0" borderId="0" xfId="2" applyFont="1" applyFill="1" applyAlignment="1" applyProtection="1">
      <alignment horizontal="center" vertical="center"/>
    </xf>
    <xf numFmtId="164" fontId="10" fillId="0" borderId="0" xfId="2" applyFont="1" applyFill="1" applyAlignment="1" applyProtection="1">
      <alignment horizontal="left" vertical="center"/>
    </xf>
    <xf numFmtId="164" fontId="17" fillId="0" borderId="3" xfId="2" applyFont="1" applyFill="1" applyBorder="1" applyAlignment="1" applyProtection="1">
      <alignment horizontal="center" vertical="center" wrapText="1"/>
    </xf>
    <xf numFmtId="164" fontId="10" fillId="0" borderId="23" xfId="2" applyFont="1" applyFill="1" applyBorder="1" applyAlignment="1" applyProtection="1">
      <alignment vertical="center"/>
    </xf>
    <xf numFmtId="164" fontId="10" fillId="0" borderId="22" xfId="2" applyFont="1" applyFill="1" applyBorder="1" applyAlignment="1" applyProtection="1">
      <alignment vertical="center"/>
    </xf>
    <xf numFmtId="164" fontId="10" fillId="0" borderId="24" xfId="2" applyFont="1" applyFill="1" applyBorder="1" applyAlignment="1" applyProtection="1">
      <alignment vertical="center"/>
    </xf>
    <xf numFmtId="164" fontId="10" fillId="0" borderId="33" xfId="2" applyFont="1" applyFill="1" applyBorder="1" applyAlignment="1" applyProtection="1">
      <alignment vertical="center"/>
    </xf>
    <xf numFmtId="164" fontId="10" fillId="0" borderId="34" xfId="2" applyFont="1" applyFill="1" applyBorder="1" applyAlignment="1" applyProtection="1">
      <alignment vertical="center"/>
    </xf>
    <xf numFmtId="164" fontId="10" fillId="0" borderId="35" xfId="2" applyFont="1" applyFill="1" applyBorder="1" applyAlignment="1" applyProtection="1">
      <alignment vertical="center"/>
    </xf>
    <xf numFmtId="164" fontId="5" fillId="0" borderId="25" xfId="2" applyFont="1" applyFill="1" applyBorder="1" applyAlignment="1" applyProtection="1">
      <alignment horizontal="right" vertical="center" wrapText="1"/>
    </xf>
    <xf numFmtId="164" fontId="17" fillId="0" borderId="19" xfId="2" applyFont="1" applyFill="1" applyBorder="1" applyAlignment="1" applyProtection="1">
      <alignment horizontal="center" vertical="center" wrapText="1"/>
    </xf>
    <xf numFmtId="164" fontId="17" fillId="0" borderId="20" xfId="2" applyFont="1" applyFill="1" applyBorder="1" applyAlignment="1" applyProtection="1">
      <alignment horizontal="center" vertical="center" wrapText="1"/>
    </xf>
    <xf numFmtId="164" fontId="17" fillId="0" borderId="21" xfId="2" applyFont="1" applyFill="1" applyBorder="1" applyAlignment="1" applyProtection="1">
      <alignment horizontal="center" vertical="center" wrapText="1"/>
    </xf>
    <xf numFmtId="164" fontId="5" fillId="0" borderId="23" xfId="2" applyFont="1" applyFill="1" applyBorder="1" applyAlignment="1" applyProtection="1">
      <alignment horizontal="left" vertical="center" wrapText="1"/>
    </xf>
    <xf numFmtId="164" fontId="5" fillId="0" borderId="22" xfId="2" applyFont="1" applyFill="1" applyBorder="1" applyAlignment="1" applyProtection="1">
      <alignment horizontal="left" vertical="center" wrapText="1"/>
    </xf>
    <xf numFmtId="164" fontId="5" fillId="0" borderId="24" xfId="2" applyFont="1" applyFill="1" applyBorder="1" applyAlignment="1" applyProtection="1">
      <alignment horizontal="left" vertical="center" wrapText="1"/>
    </xf>
    <xf numFmtId="165" fontId="22" fillId="0" borderId="26" xfId="2" applyNumberFormat="1" applyFont="1" applyFill="1" applyBorder="1" applyAlignment="1" applyProtection="1">
      <alignment horizontal="right" vertical="center" wrapText="1"/>
    </xf>
    <xf numFmtId="164" fontId="5" fillId="0" borderId="27" xfId="2" applyFont="1" applyFill="1" applyBorder="1" applyAlignment="1" applyProtection="1">
      <alignment horizontal="left"/>
    </xf>
    <xf numFmtId="164" fontId="5" fillId="0" borderId="13" xfId="2" applyFont="1" applyFill="1" applyBorder="1" applyAlignment="1" applyProtection="1">
      <alignment horizontal="left"/>
    </xf>
    <xf numFmtId="164" fontId="5" fillId="0" borderId="28" xfId="2" applyFont="1" applyFill="1" applyBorder="1" applyAlignment="1" applyProtection="1">
      <alignment horizontal="left"/>
    </xf>
    <xf numFmtId="165" fontId="22" fillId="0" borderId="30" xfId="4" applyFont="1" applyFill="1" applyBorder="1" applyAlignment="1" applyProtection="1">
      <alignment horizontal="right" vertical="center" wrapText="1"/>
    </xf>
    <xf numFmtId="164" fontId="5" fillId="0" borderId="31" xfId="2" applyFont="1" applyFill="1" applyBorder="1" applyAlignment="1" applyProtection="1">
      <alignment horizontal="left" vertical="center" wrapText="1"/>
    </xf>
    <xf numFmtId="164" fontId="5" fillId="0" borderId="12" xfId="2" applyFont="1" applyFill="1" applyBorder="1" applyAlignment="1" applyProtection="1">
      <alignment horizontal="left" vertical="center" wrapText="1"/>
    </xf>
    <xf numFmtId="164" fontId="5" fillId="0" borderId="32" xfId="2" applyFont="1" applyFill="1" applyBorder="1" applyAlignment="1" applyProtection="1">
      <alignment horizontal="left" vertical="center" wrapText="1"/>
    </xf>
    <xf numFmtId="164" fontId="5" fillId="0" borderId="33" xfId="2" applyFont="1" applyFill="1" applyBorder="1" applyAlignment="1" applyProtection="1">
      <alignment horizontal="left"/>
    </xf>
    <xf numFmtId="164" fontId="5" fillId="0" borderId="34" xfId="2" applyFont="1" applyFill="1" applyBorder="1" applyAlignment="1" applyProtection="1">
      <alignment horizontal="left"/>
    </xf>
    <xf numFmtId="164" fontId="5" fillId="0" borderId="35" xfId="2" applyFont="1" applyFill="1" applyBorder="1" applyAlignment="1" applyProtection="1">
      <alignment horizontal="left"/>
    </xf>
    <xf numFmtId="164" fontId="5" fillId="0" borderId="29" xfId="2" applyFont="1" applyFill="1" applyBorder="1" applyAlignment="1" applyProtection="1">
      <alignment horizontal="right" vertical="center" wrapText="1"/>
    </xf>
    <xf numFmtId="0" fontId="11" fillId="0" borderId="9" xfId="3" applyFill="1" applyBorder="1"/>
    <xf numFmtId="164" fontId="5" fillId="0" borderId="17" xfId="2" applyFont="1" applyFill="1" applyBorder="1" applyAlignment="1" applyProtection="1">
      <alignment horizontal="left" vertical="center"/>
    </xf>
    <xf numFmtId="164" fontId="5" fillId="0" borderId="13" xfId="2" applyFont="1" applyFill="1" applyBorder="1" applyAlignment="1" applyProtection="1">
      <alignment horizontal="left" vertical="center"/>
    </xf>
    <xf numFmtId="164" fontId="5" fillId="0" borderId="14" xfId="2" applyFont="1" applyFill="1" applyBorder="1" applyAlignment="1" applyProtection="1">
      <alignment horizontal="left" vertical="center"/>
    </xf>
    <xf numFmtId="164" fontId="5" fillId="0" borderId="17" xfId="2" applyFont="1" applyFill="1" applyBorder="1" applyAlignment="1" applyProtection="1">
      <alignment horizontal="left"/>
    </xf>
    <xf numFmtId="164" fontId="5" fillId="0" borderId="14" xfId="2" applyFont="1" applyFill="1" applyBorder="1" applyAlignment="1" applyProtection="1">
      <alignment horizontal="left"/>
    </xf>
    <xf numFmtId="164" fontId="5" fillId="0" borderId="15" xfId="2" applyFont="1" applyFill="1" applyBorder="1" applyAlignment="1" applyProtection="1">
      <alignment vertical="center" wrapText="1"/>
    </xf>
    <xf numFmtId="164" fontId="10" fillId="0" borderId="13" xfId="2" applyFont="1" applyFill="1" applyBorder="1" applyAlignment="1" applyProtection="1">
      <alignment horizontal="left" vertical="center"/>
    </xf>
    <xf numFmtId="164" fontId="25" fillId="0" borderId="3" xfId="2" applyFont="1" applyFill="1" applyBorder="1" applyAlignment="1" applyProtection="1">
      <alignment horizontal="center" vertical="center" wrapText="1"/>
    </xf>
    <xf numFmtId="164" fontId="27" fillId="0" borderId="3" xfId="2" applyFont="1" applyFill="1" applyBorder="1" applyAlignment="1" applyProtection="1">
      <alignment horizontal="center" vertical="center" wrapText="1"/>
    </xf>
    <xf numFmtId="164" fontId="28" fillId="0" borderId="3" xfId="2" applyFont="1" applyFill="1" applyBorder="1" applyAlignment="1" applyProtection="1">
      <alignment horizontal="center" vertical="center" wrapText="1"/>
    </xf>
    <xf numFmtId="164" fontId="29" fillId="0" borderId="3" xfId="2" applyFont="1" applyFill="1" applyBorder="1" applyAlignment="1" applyProtection="1">
      <alignment horizontal="center" vertical="center" wrapText="1"/>
    </xf>
    <xf numFmtId="164" fontId="5" fillId="0" borderId="8" xfId="2" applyFont="1" applyFill="1" applyBorder="1" applyAlignment="1" applyProtection="1">
      <alignment horizontal="left" vertical="center" wrapText="1"/>
    </xf>
    <xf numFmtId="164" fontId="5" fillId="0" borderId="7" xfId="2" applyFont="1" applyFill="1" applyBorder="1" applyAlignment="1" applyProtection="1">
      <alignment horizontal="left" vertical="center" wrapText="1"/>
    </xf>
    <xf numFmtId="164" fontId="5" fillId="0" borderId="6" xfId="2" applyFont="1" applyFill="1" applyBorder="1" applyAlignment="1" applyProtection="1">
      <alignment horizontal="left"/>
    </xf>
    <xf numFmtId="0" fontId="5" fillId="0" borderId="6" xfId="3" applyFont="1" applyFill="1" applyBorder="1"/>
    <xf numFmtId="164" fontId="5" fillId="0" borderId="0" xfId="2" applyFont="1" applyFill="1" applyBorder="1" applyAlignment="1" applyProtection="1">
      <alignment horizontal="right" vertical="center" wrapText="1"/>
    </xf>
    <xf numFmtId="164" fontId="5" fillId="0" borderId="23" xfId="2" applyFont="1" applyFill="1" applyBorder="1" applyAlignment="1" applyProtection="1">
      <alignment horizontal="right" vertical="center" wrapText="1"/>
    </xf>
    <xf numFmtId="164" fontId="5" fillId="0" borderId="22" xfId="2" applyFont="1" applyFill="1" applyBorder="1" applyAlignment="1" applyProtection="1">
      <alignment horizontal="right" vertical="center" wrapText="1"/>
    </xf>
    <xf numFmtId="164" fontId="17" fillId="0" borderId="19" xfId="2" applyFont="1" applyFill="1" applyBorder="1" applyAlignment="1" applyProtection="1">
      <alignment horizontal="center" vertical="center"/>
    </xf>
    <xf numFmtId="164" fontId="17" fillId="0" borderId="20" xfId="2" applyFont="1" applyFill="1" applyBorder="1" applyAlignment="1" applyProtection="1">
      <alignment horizontal="center" vertical="center"/>
    </xf>
    <xf numFmtId="164" fontId="17" fillId="0" borderId="21" xfId="2" applyFont="1" applyFill="1" applyBorder="1" applyAlignment="1" applyProtection="1">
      <alignment horizontal="center" vertical="center"/>
    </xf>
    <xf numFmtId="164" fontId="10" fillId="0" borderId="34" xfId="2" applyFont="1" applyFill="1" applyBorder="1" applyAlignment="1" applyProtection="1">
      <alignment horizontal="left" vertical="center"/>
    </xf>
    <xf numFmtId="165" fontId="22" fillId="0" borderId="20" xfId="4" applyFont="1" applyFill="1" applyBorder="1" applyAlignment="1" applyProtection="1">
      <alignment horizontal="right" vertical="center" wrapText="1"/>
    </xf>
    <xf numFmtId="165" fontId="22" fillId="0" borderId="21" xfId="4" applyFont="1" applyFill="1" applyBorder="1" applyAlignment="1" applyProtection="1">
      <alignment horizontal="right" vertical="center" wrapText="1"/>
    </xf>
  </cellXfs>
  <cellStyles count="13">
    <cellStyle name="Excel Built-in Currency" xfId="4"/>
    <cellStyle name="Excel Built-in Normal" xfId="2"/>
    <cellStyle name="Heading" xfId="5"/>
    <cellStyle name="Heading1" xfId="6"/>
    <cellStyle name="Normalny" xfId="0" builtinId="0"/>
    <cellStyle name="Normalny 2" xfId="3"/>
    <cellStyle name="Procentowy 2" xfId="9"/>
    <cellStyle name="Result" xfId="7"/>
    <cellStyle name="Result2" xfId="8"/>
    <cellStyle name="Walutowy" xfId="10" builtinId="4"/>
    <cellStyle name="Walutowy 2" xfId="1"/>
    <cellStyle name="Walutowy 2 2" xfId="11"/>
    <cellStyle name="Walutowy 3" xfId="12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5"/>
  <sheetViews>
    <sheetView workbookViewId="0">
      <selection activeCell="D723" sqref="D723"/>
    </sheetView>
  </sheetViews>
  <sheetFormatPr defaultColWidth="8.5703125" defaultRowHeight="15" x14ac:dyDescent="0.25"/>
  <cols>
    <col min="1" max="1" width="4.28515625" style="32" customWidth="1"/>
    <col min="2" max="2" width="21.140625" style="32" customWidth="1"/>
    <col min="3" max="3" width="12.42578125" style="32" customWidth="1"/>
    <col min="4" max="4" width="8.5703125" style="32" customWidth="1"/>
    <col min="5" max="5" width="3.42578125" style="32" customWidth="1"/>
    <col min="6" max="6" width="4.28515625" style="32" customWidth="1"/>
    <col min="7" max="7" width="6.85546875" style="35" hidden="1" customWidth="1"/>
    <col min="8" max="8" width="10" style="32" customWidth="1"/>
    <col min="9" max="9" width="12.140625" style="32" customWidth="1"/>
    <col min="10" max="10" width="10.85546875" style="32" customWidth="1"/>
    <col min="11" max="11" width="14" style="32" customWidth="1"/>
    <col min="12" max="256" width="8.5703125" style="32"/>
    <col min="257" max="257" width="4.28515625" style="32" customWidth="1"/>
    <col min="258" max="258" width="21.140625" style="32" customWidth="1"/>
    <col min="259" max="259" width="12.42578125" style="32" customWidth="1"/>
    <col min="260" max="260" width="8.5703125" style="32" customWidth="1"/>
    <col min="261" max="261" width="3.42578125" style="32" customWidth="1"/>
    <col min="262" max="262" width="4.28515625" style="32" customWidth="1"/>
    <col min="263" max="263" width="0" style="32" hidden="1" customWidth="1"/>
    <col min="264" max="264" width="10" style="32" customWidth="1"/>
    <col min="265" max="265" width="12.140625" style="32" customWidth="1"/>
    <col min="266" max="266" width="10.85546875" style="32" customWidth="1"/>
    <col min="267" max="267" width="14" style="32" customWidth="1"/>
    <col min="268" max="512" width="8.5703125" style="32"/>
    <col min="513" max="513" width="4.28515625" style="32" customWidth="1"/>
    <col min="514" max="514" width="21.140625" style="32" customWidth="1"/>
    <col min="515" max="515" width="12.42578125" style="32" customWidth="1"/>
    <col min="516" max="516" width="8.5703125" style="32" customWidth="1"/>
    <col min="517" max="517" width="3.42578125" style="32" customWidth="1"/>
    <col min="518" max="518" width="4.28515625" style="32" customWidth="1"/>
    <col min="519" max="519" width="0" style="32" hidden="1" customWidth="1"/>
    <col min="520" max="520" width="10" style="32" customWidth="1"/>
    <col min="521" max="521" width="12.140625" style="32" customWidth="1"/>
    <col min="522" max="522" width="10.85546875" style="32" customWidth="1"/>
    <col min="523" max="523" width="14" style="32" customWidth="1"/>
    <col min="524" max="768" width="8.5703125" style="32"/>
    <col min="769" max="769" width="4.28515625" style="32" customWidth="1"/>
    <col min="770" max="770" width="21.140625" style="32" customWidth="1"/>
    <col min="771" max="771" width="12.42578125" style="32" customWidth="1"/>
    <col min="772" max="772" width="8.5703125" style="32" customWidth="1"/>
    <col min="773" max="773" width="3.42578125" style="32" customWidth="1"/>
    <col min="774" max="774" width="4.28515625" style="32" customWidth="1"/>
    <col min="775" max="775" width="0" style="32" hidden="1" customWidth="1"/>
    <col min="776" max="776" width="10" style="32" customWidth="1"/>
    <col min="777" max="777" width="12.140625" style="32" customWidth="1"/>
    <col min="778" max="778" width="10.85546875" style="32" customWidth="1"/>
    <col min="779" max="779" width="14" style="32" customWidth="1"/>
    <col min="780" max="1024" width="8.5703125" style="32"/>
    <col min="1025" max="1025" width="4.28515625" style="32" customWidth="1"/>
    <col min="1026" max="1026" width="21.140625" style="32" customWidth="1"/>
    <col min="1027" max="1027" width="12.42578125" style="32" customWidth="1"/>
    <col min="1028" max="1028" width="8.5703125" style="32" customWidth="1"/>
    <col min="1029" max="1029" width="3.42578125" style="32" customWidth="1"/>
    <col min="1030" max="1030" width="4.28515625" style="32" customWidth="1"/>
    <col min="1031" max="1031" width="0" style="32" hidden="1" customWidth="1"/>
    <col min="1032" max="1032" width="10" style="32" customWidth="1"/>
    <col min="1033" max="1033" width="12.140625" style="32" customWidth="1"/>
    <col min="1034" max="1034" width="10.85546875" style="32" customWidth="1"/>
    <col min="1035" max="1035" width="14" style="32" customWidth="1"/>
    <col min="1036" max="1280" width="8.5703125" style="32"/>
    <col min="1281" max="1281" width="4.28515625" style="32" customWidth="1"/>
    <col min="1282" max="1282" width="21.140625" style="32" customWidth="1"/>
    <col min="1283" max="1283" width="12.42578125" style="32" customWidth="1"/>
    <col min="1284" max="1284" width="8.5703125" style="32" customWidth="1"/>
    <col min="1285" max="1285" width="3.42578125" style="32" customWidth="1"/>
    <col min="1286" max="1286" width="4.28515625" style="32" customWidth="1"/>
    <col min="1287" max="1287" width="0" style="32" hidden="1" customWidth="1"/>
    <col min="1288" max="1288" width="10" style="32" customWidth="1"/>
    <col min="1289" max="1289" width="12.140625" style="32" customWidth="1"/>
    <col min="1290" max="1290" width="10.85546875" style="32" customWidth="1"/>
    <col min="1291" max="1291" width="14" style="32" customWidth="1"/>
    <col min="1292" max="1536" width="8.5703125" style="32"/>
    <col min="1537" max="1537" width="4.28515625" style="32" customWidth="1"/>
    <col min="1538" max="1538" width="21.140625" style="32" customWidth="1"/>
    <col min="1539" max="1539" width="12.42578125" style="32" customWidth="1"/>
    <col min="1540" max="1540" width="8.5703125" style="32" customWidth="1"/>
    <col min="1541" max="1541" width="3.42578125" style="32" customWidth="1"/>
    <col min="1542" max="1542" width="4.28515625" style="32" customWidth="1"/>
    <col min="1543" max="1543" width="0" style="32" hidden="1" customWidth="1"/>
    <col min="1544" max="1544" width="10" style="32" customWidth="1"/>
    <col min="1545" max="1545" width="12.140625" style="32" customWidth="1"/>
    <col min="1546" max="1546" width="10.85546875" style="32" customWidth="1"/>
    <col min="1547" max="1547" width="14" style="32" customWidth="1"/>
    <col min="1548" max="1792" width="8.5703125" style="32"/>
    <col min="1793" max="1793" width="4.28515625" style="32" customWidth="1"/>
    <col min="1794" max="1794" width="21.140625" style="32" customWidth="1"/>
    <col min="1795" max="1795" width="12.42578125" style="32" customWidth="1"/>
    <col min="1796" max="1796" width="8.5703125" style="32" customWidth="1"/>
    <col min="1797" max="1797" width="3.42578125" style="32" customWidth="1"/>
    <col min="1798" max="1798" width="4.28515625" style="32" customWidth="1"/>
    <col min="1799" max="1799" width="0" style="32" hidden="1" customWidth="1"/>
    <col min="1800" max="1800" width="10" style="32" customWidth="1"/>
    <col min="1801" max="1801" width="12.140625" style="32" customWidth="1"/>
    <col min="1802" max="1802" width="10.85546875" style="32" customWidth="1"/>
    <col min="1803" max="1803" width="14" style="32" customWidth="1"/>
    <col min="1804" max="2048" width="8.5703125" style="32"/>
    <col min="2049" max="2049" width="4.28515625" style="32" customWidth="1"/>
    <col min="2050" max="2050" width="21.140625" style="32" customWidth="1"/>
    <col min="2051" max="2051" width="12.42578125" style="32" customWidth="1"/>
    <col min="2052" max="2052" width="8.5703125" style="32" customWidth="1"/>
    <col min="2053" max="2053" width="3.42578125" style="32" customWidth="1"/>
    <col min="2054" max="2054" width="4.28515625" style="32" customWidth="1"/>
    <col min="2055" max="2055" width="0" style="32" hidden="1" customWidth="1"/>
    <col min="2056" max="2056" width="10" style="32" customWidth="1"/>
    <col min="2057" max="2057" width="12.140625" style="32" customWidth="1"/>
    <col min="2058" max="2058" width="10.85546875" style="32" customWidth="1"/>
    <col min="2059" max="2059" width="14" style="32" customWidth="1"/>
    <col min="2060" max="2304" width="8.5703125" style="32"/>
    <col min="2305" max="2305" width="4.28515625" style="32" customWidth="1"/>
    <col min="2306" max="2306" width="21.140625" style="32" customWidth="1"/>
    <col min="2307" max="2307" width="12.42578125" style="32" customWidth="1"/>
    <col min="2308" max="2308" width="8.5703125" style="32" customWidth="1"/>
    <col min="2309" max="2309" width="3.42578125" style="32" customWidth="1"/>
    <col min="2310" max="2310" width="4.28515625" style="32" customWidth="1"/>
    <col min="2311" max="2311" width="0" style="32" hidden="1" customWidth="1"/>
    <col min="2312" max="2312" width="10" style="32" customWidth="1"/>
    <col min="2313" max="2313" width="12.140625" style="32" customWidth="1"/>
    <col min="2314" max="2314" width="10.85546875" style="32" customWidth="1"/>
    <col min="2315" max="2315" width="14" style="32" customWidth="1"/>
    <col min="2316" max="2560" width="8.5703125" style="32"/>
    <col min="2561" max="2561" width="4.28515625" style="32" customWidth="1"/>
    <col min="2562" max="2562" width="21.140625" style="32" customWidth="1"/>
    <col min="2563" max="2563" width="12.42578125" style="32" customWidth="1"/>
    <col min="2564" max="2564" width="8.5703125" style="32" customWidth="1"/>
    <col min="2565" max="2565" width="3.42578125" style="32" customWidth="1"/>
    <col min="2566" max="2566" width="4.28515625" style="32" customWidth="1"/>
    <col min="2567" max="2567" width="0" style="32" hidden="1" customWidth="1"/>
    <col min="2568" max="2568" width="10" style="32" customWidth="1"/>
    <col min="2569" max="2569" width="12.140625" style="32" customWidth="1"/>
    <col min="2570" max="2570" width="10.85546875" style="32" customWidth="1"/>
    <col min="2571" max="2571" width="14" style="32" customWidth="1"/>
    <col min="2572" max="2816" width="8.5703125" style="32"/>
    <col min="2817" max="2817" width="4.28515625" style="32" customWidth="1"/>
    <col min="2818" max="2818" width="21.140625" style="32" customWidth="1"/>
    <col min="2819" max="2819" width="12.42578125" style="32" customWidth="1"/>
    <col min="2820" max="2820" width="8.5703125" style="32" customWidth="1"/>
    <col min="2821" max="2821" width="3.42578125" style="32" customWidth="1"/>
    <col min="2822" max="2822" width="4.28515625" style="32" customWidth="1"/>
    <col min="2823" max="2823" width="0" style="32" hidden="1" customWidth="1"/>
    <col min="2824" max="2824" width="10" style="32" customWidth="1"/>
    <col min="2825" max="2825" width="12.140625" style="32" customWidth="1"/>
    <col min="2826" max="2826" width="10.85546875" style="32" customWidth="1"/>
    <col min="2827" max="2827" width="14" style="32" customWidth="1"/>
    <col min="2828" max="3072" width="8.5703125" style="32"/>
    <col min="3073" max="3073" width="4.28515625" style="32" customWidth="1"/>
    <col min="3074" max="3074" width="21.140625" style="32" customWidth="1"/>
    <col min="3075" max="3075" width="12.42578125" style="32" customWidth="1"/>
    <col min="3076" max="3076" width="8.5703125" style="32" customWidth="1"/>
    <col min="3077" max="3077" width="3.42578125" style="32" customWidth="1"/>
    <col min="3078" max="3078" width="4.28515625" style="32" customWidth="1"/>
    <col min="3079" max="3079" width="0" style="32" hidden="1" customWidth="1"/>
    <col min="3080" max="3080" width="10" style="32" customWidth="1"/>
    <col min="3081" max="3081" width="12.140625" style="32" customWidth="1"/>
    <col min="3082" max="3082" width="10.85546875" style="32" customWidth="1"/>
    <col min="3083" max="3083" width="14" style="32" customWidth="1"/>
    <col min="3084" max="3328" width="8.5703125" style="32"/>
    <col min="3329" max="3329" width="4.28515625" style="32" customWidth="1"/>
    <col min="3330" max="3330" width="21.140625" style="32" customWidth="1"/>
    <col min="3331" max="3331" width="12.42578125" style="32" customWidth="1"/>
    <col min="3332" max="3332" width="8.5703125" style="32" customWidth="1"/>
    <col min="3333" max="3333" width="3.42578125" style="32" customWidth="1"/>
    <col min="3334" max="3334" width="4.28515625" style="32" customWidth="1"/>
    <col min="3335" max="3335" width="0" style="32" hidden="1" customWidth="1"/>
    <col min="3336" max="3336" width="10" style="32" customWidth="1"/>
    <col min="3337" max="3337" width="12.140625" style="32" customWidth="1"/>
    <col min="3338" max="3338" width="10.85546875" style="32" customWidth="1"/>
    <col min="3339" max="3339" width="14" style="32" customWidth="1"/>
    <col min="3340" max="3584" width="8.5703125" style="32"/>
    <col min="3585" max="3585" width="4.28515625" style="32" customWidth="1"/>
    <col min="3586" max="3586" width="21.140625" style="32" customWidth="1"/>
    <col min="3587" max="3587" width="12.42578125" style="32" customWidth="1"/>
    <col min="3588" max="3588" width="8.5703125" style="32" customWidth="1"/>
    <col min="3589" max="3589" width="3.42578125" style="32" customWidth="1"/>
    <col min="3590" max="3590" width="4.28515625" style="32" customWidth="1"/>
    <col min="3591" max="3591" width="0" style="32" hidden="1" customWidth="1"/>
    <col min="3592" max="3592" width="10" style="32" customWidth="1"/>
    <col min="3593" max="3593" width="12.140625" style="32" customWidth="1"/>
    <col min="3594" max="3594" width="10.85546875" style="32" customWidth="1"/>
    <col min="3595" max="3595" width="14" style="32" customWidth="1"/>
    <col min="3596" max="3840" width="8.5703125" style="32"/>
    <col min="3841" max="3841" width="4.28515625" style="32" customWidth="1"/>
    <col min="3842" max="3842" width="21.140625" style="32" customWidth="1"/>
    <col min="3843" max="3843" width="12.42578125" style="32" customWidth="1"/>
    <col min="3844" max="3844" width="8.5703125" style="32" customWidth="1"/>
    <col min="3845" max="3845" width="3.42578125" style="32" customWidth="1"/>
    <col min="3846" max="3846" width="4.28515625" style="32" customWidth="1"/>
    <col min="3847" max="3847" width="0" style="32" hidden="1" customWidth="1"/>
    <col min="3848" max="3848" width="10" style="32" customWidth="1"/>
    <col min="3849" max="3849" width="12.140625" style="32" customWidth="1"/>
    <col min="3850" max="3850" width="10.85546875" style="32" customWidth="1"/>
    <col min="3851" max="3851" width="14" style="32" customWidth="1"/>
    <col min="3852" max="4096" width="8.5703125" style="32"/>
    <col min="4097" max="4097" width="4.28515625" style="32" customWidth="1"/>
    <col min="4098" max="4098" width="21.140625" style="32" customWidth="1"/>
    <col min="4099" max="4099" width="12.42578125" style="32" customWidth="1"/>
    <col min="4100" max="4100" width="8.5703125" style="32" customWidth="1"/>
    <col min="4101" max="4101" width="3.42578125" style="32" customWidth="1"/>
    <col min="4102" max="4102" width="4.28515625" style="32" customWidth="1"/>
    <col min="4103" max="4103" width="0" style="32" hidden="1" customWidth="1"/>
    <col min="4104" max="4104" width="10" style="32" customWidth="1"/>
    <col min="4105" max="4105" width="12.140625" style="32" customWidth="1"/>
    <col min="4106" max="4106" width="10.85546875" style="32" customWidth="1"/>
    <col min="4107" max="4107" width="14" style="32" customWidth="1"/>
    <col min="4108" max="4352" width="8.5703125" style="32"/>
    <col min="4353" max="4353" width="4.28515625" style="32" customWidth="1"/>
    <col min="4354" max="4354" width="21.140625" style="32" customWidth="1"/>
    <col min="4355" max="4355" width="12.42578125" style="32" customWidth="1"/>
    <col min="4356" max="4356" width="8.5703125" style="32" customWidth="1"/>
    <col min="4357" max="4357" width="3.42578125" style="32" customWidth="1"/>
    <col min="4358" max="4358" width="4.28515625" style="32" customWidth="1"/>
    <col min="4359" max="4359" width="0" style="32" hidden="1" customWidth="1"/>
    <col min="4360" max="4360" width="10" style="32" customWidth="1"/>
    <col min="4361" max="4361" width="12.140625" style="32" customWidth="1"/>
    <col min="4362" max="4362" width="10.85546875" style="32" customWidth="1"/>
    <col min="4363" max="4363" width="14" style="32" customWidth="1"/>
    <col min="4364" max="4608" width="8.5703125" style="32"/>
    <col min="4609" max="4609" width="4.28515625" style="32" customWidth="1"/>
    <col min="4610" max="4610" width="21.140625" style="32" customWidth="1"/>
    <col min="4611" max="4611" width="12.42578125" style="32" customWidth="1"/>
    <col min="4612" max="4612" width="8.5703125" style="32" customWidth="1"/>
    <col min="4613" max="4613" width="3.42578125" style="32" customWidth="1"/>
    <col min="4614" max="4614" width="4.28515625" style="32" customWidth="1"/>
    <col min="4615" max="4615" width="0" style="32" hidden="1" customWidth="1"/>
    <col min="4616" max="4616" width="10" style="32" customWidth="1"/>
    <col min="4617" max="4617" width="12.140625" style="32" customWidth="1"/>
    <col min="4618" max="4618" width="10.85546875" style="32" customWidth="1"/>
    <col min="4619" max="4619" width="14" style="32" customWidth="1"/>
    <col min="4620" max="4864" width="8.5703125" style="32"/>
    <col min="4865" max="4865" width="4.28515625" style="32" customWidth="1"/>
    <col min="4866" max="4866" width="21.140625" style="32" customWidth="1"/>
    <col min="4867" max="4867" width="12.42578125" style="32" customWidth="1"/>
    <col min="4868" max="4868" width="8.5703125" style="32" customWidth="1"/>
    <col min="4869" max="4869" width="3.42578125" style="32" customWidth="1"/>
    <col min="4870" max="4870" width="4.28515625" style="32" customWidth="1"/>
    <col min="4871" max="4871" width="0" style="32" hidden="1" customWidth="1"/>
    <col min="4872" max="4872" width="10" style="32" customWidth="1"/>
    <col min="4873" max="4873" width="12.140625" style="32" customWidth="1"/>
    <col min="4874" max="4874" width="10.85546875" style="32" customWidth="1"/>
    <col min="4875" max="4875" width="14" style="32" customWidth="1"/>
    <col min="4876" max="5120" width="8.5703125" style="32"/>
    <col min="5121" max="5121" width="4.28515625" style="32" customWidth="1"/>
    <col min="5122" max="5122" width="21.140625" style="32" customWidth="1"/>
    <col min="5123" max="5123" width="12.42578125" style="32" customWidth="1"/>
    <col min="5124" max="5124" width="8.5703125" style="32" customWidth="1"/>
    <col min="5125" max="5125" width="3.42578125" style="32" customWidth="1"/>
    <col min="5126" max="5126" width="4.28515625" style="32" customWidth="1"/>
    <col min="5127" max="5127" width="0" style="32" hidden="1" customWidth="1"/>
    <col min="5128" max="5128" width="10" style="32" customWidth="1"/>
    <col min="5129" max="5129" width="12.140625" style="32" customWidth="1"/>
    <col min="5130" max="5130" width="10.85546875" style="32" customWidth="1"/>
    <col min="5131" max="5131" width="14" style="32" customWidth="1"/>
    <col min="5132" max="5376" width="8.5703125" style="32"/>
    <col min="5377" max="5377" width="4.28515625" style="32" customWidth="1"/>
    <col min="5378" max="5378" width="21.140625" style="32" customWidth="1"/>
    <col min="5379" max="5379" width="12.42578125" style="32" customWidth="1"/>
    <col min="5380" max="5380" width="8.5703125" style="32" customWidth="1"/>
    <col min="5381" max="5381" width="3.42578125" style="32" customWidth="1"/>
    <col min="5382" max="5382" width="4.28515625" style="32" customWidth="1"/>
    <col min="5383" max="5383" width="0" style="32" hidden="1" customWidth="1"/>
    <col min="5384" max="5384" width="10" style="32" customWidth="1"/>
    <col min="5385" max="5385" width="12.140625" style="32" customWidth="1"/>
    <col min="5386" max="5386" width="10.85546875" style="32" customWidth="1"/>
    <col min="5387" max="5387" width="14" style="32" customWidth="1"/>
    <col min="5388" max="5632" width="8.5703125" style="32"/>
    <col min="5633" max="5633" width="4.28515625" style="32" customWidth="1"/>
    <col min="5634" max="5634" width="21.140625" style="32" customWidth="1"/>
    <col min="5635" max="5635" width="12.42578125" style="32" customWidth="1"/>
    <col min="5636" max="5636" width="8.5703125" style="32" customWidth="1"/>
    <col min="5637" max="5637" width="3.42578125" style="32" customWidth="1"/>
    <col min="5638" max="5638" width="4.28515625" style="32" customWidth="1"/>
    <col min="5639" max="5639" width="0" style="32" hidden="1" customWidth="1"/>
    <col min="5640" max="5640" width="10" style="32" customWidth="1"/>
    <col min="5641" max="5641" width="12.140625" style="32" customWidth="1"/>
    <col min="5642" max="5642" width="10.85546875" style="32" customWidth="1"/>
    <col min="5643" max="5643" width="14" style="32" customWidth="1"/>
    <col min="5644" max="5888" width="8.5703125" style="32"/>
    <col min="5889" max="5889" width="4.28515625" style="32" customWidth="1"/>
    <col min="5890" max="5890" width="21.140625" style="32" customWidth="1"/>
    <col min="5891" max="5891" width="12.42578125" style="32" customWidth="1"/>
    <col min="5892" max="5892" width="8.5703125" style="32" customWidth="1"/>
    <col min="5893" max="5893" width="3.42578125" style="32" customWidth="1"/>
    <col min="5894" max="5894" width="4.28515625" style="32" customWidth="1"/>
    <col min="5895" max="5895" width="0" style="32" hidden="1" customWidth="1"/>
    <col min="5896" max="5896" width="10" style="32" customWidth="1"/>
    <col min="5897" max="5897" width="12.140625" style="32" customWidth="1"/>
    <col min="5898" max="5898" width="10.85546875" style="32" customWidth="1"/>
    <col min="5899" max="5899" width="14" style="32" customWidth="1"/>
    <col min="5900" max="6144" width="8.5703125" style="32"/>
    <col min="6145" max="6145" width="4.28515625" style="32" customWidth="1"/>
    <col min="6146" max="6146" width="21.140625" style="32" customWidth="1"/>
    <col min="6147" max="6147" width="12.42578125" style="32" customWidth="1"/>
    <col min="6148" max="6148" width="8.5703125" style="32" customWidth="1"/>
    <col min="6149" max="6149" width="3.42578125" style="32" customWidth="1"/>
    <col min="6150" max="6150" width="4.28515625" style="32" customWidth="1"/>
    <col min="6151" max="6151" width="0" style="32" hidden="1" customWidth="1"/>
    <col min="6152" max="6152" width="10" style="32" customWidth="1"/>
    <col min="6153" max="6153" width="12.140625" style="32" customWidth="1"/>
    <col min="6154" max="6154" width="10.85546875" style="32" customWidth="1"/>
    <col min="6155" max="6155" width="14" style="32" customWidth="1"/>
    <col min="6156" max="6400" width="8.5703125" style="32"/>
    <col min="6401" max="6401" width="4.28515625" style="32" customWidth="1"/>
    <col min="6402" max="6402" width="21.140625" style="32" customWidth="1"/>
    <col min="6403" max="6403" width="12.42578125" style="32" customWidth="1"/>
    <col min="6404" max="6404" width="8.5703125" style="32" customWidth="1"/>
    <col min="6405" max="6405" width="3.42578125" style="32" customWidth="1"/>
    <col min="6406" max="6406" width="4.28515625" style="32" customWidth="1"/>
    <col min="6407" max="6407" width="0" style="32" hidden="1" customWidth="1"/>
    <col min="6408" max="6408" width="10" style="32" customWidth="1"/>
    <col min="6409" max="6409" width="12.140625" style="32" customWidth="1"/>
    <col min="6410" max="6410" width="10.85546875" style="32" customWidth="1"/>
    <col min="6411" max="6411" width="14" style="32" customWidth="1"/>
    <col min="6412" max="6656" width="8.5703125" style="32"/>
    <col min="6657" max="6657" width="4.28515625" style="32" customWidth="1"/>
    <col min="6658" max="6658" width="21.140625" style="32" customWidth="1"/>
    <col min="6659" max="6659" width="12.42578125" style="32" customWidth="1"/>
    <col min="6660" max="6660" width="8.5703125" style="32" customWidth="1"/>
    <col min="6661" max="6661" width="3.42578125" style="32" customWidth="1"/>
    <col min="6662" max="6662" width="4.28515625" style="32" customWidth="1"/>
    <col min="6663" max="6663" width="0" style="32" hidden="1" customWidth="1"/>
    <col min="6664" max="6664" width="10" style="32" customWidth="1"/>
    <col min="6665" max="6665" width="12.140625" style="32" customWidth="1"/>
    <col min="6666" max="6666" width="10.85546875" style="32" customWidth="1"/>
    <col min="6667" max="6667" width="14" style="32" customWidth="1"/>
    <col min="6668" max="6912" width="8.5703125" style="32"/>
    <col min="6913" max="6913" width="4.28515625" style="32" customWidth="1"/>
    <col min="6914" max="6914" width="21.140625" style="32" customWidth="1"/>
    <col min="6915" max="6915" width="12.42578125" style="32" customWidth="1"/>
    <col min="6916" max="6916" width="8.5703125" style="32" customWidth="1"/>
    <col min="6917" max="6917" width="3.42578125" style="32" customWidth="1"/>
    <col min="6918" max="6918" width="4.28515625" style="32" customWidth="1"/>
    <col min="6919" max="6919" width="0" style="32" hidden="1" customWidth="1"/>
    <col min="6920" max="6920" width="10" style="32" customWidth="1"/>
    <col min="6921" max="6921" width="12.140625" style="32" customWidth="1"/>
    <col min="6922" max="6922" width="10.85546875" style="32" customWidth="1"/>
    <col min="6923" max="6923" width="14" style="32" customWidth="1"/>
    <col min="6924" max="7168" width="8.5703125" style="32"/>
    <col min="7169" max="7169" width="4.28515625" style="32" customWidth="1"/>
    <col min="7170" max="7170" width="21.140625" style="32" customWidth="1"/>
    <col min="7171" max="7171" width="12.42578125" style="32" customWidth="1"/>
    <col min="7172" max="7172" width="8.5703125" style="32" customWidth="1"/>
    <col min="7173" max="7173" width="3.42578125" style="32" customWidth="1"/>
    <col min="7174" max="7174" width="4.28515625" style="32" customWidth="1"/>
    <col min="7175" max="7175" width="0" style="32" hidden="1" customWidth="1"/>
    <col min="7176" max="7176" width="10" style="32" customWidth="1"/>
    <col min="7177" max="7177" width="12.140625" style="32" customWidth="1"/>
    <col min="7178" max="7178" width="10.85546875" style="32" customWidth="1"/>
    <col min="7179" max="7179" width="14" style="32" customWidth="1"/>
    <col min="7180" max="7424" width="8.5703125" style="32"/>
    <col min="7425" max="7425" width="4.28515625" style="32" customWidth="1"/>
    <col min="7426" max="7426" width="21.140625" style="32" customWidth="1"/>
    <col min="7427" max="7427" width="12.42578125" style="32" customWidth="1"/>
    <col min="7428" max="7428" width="8.5703125" style="32" customWidth="1"/>
    <col min="7429" max="7429" width="3.42578125" style="32" customWidth="1"/>
    <col min="7430" max="7430" width="4.28515625" style="32" customWidth="1"/>
    <col min="7431" max="7431" width="0" style="32" hidden="1" customWidth="1"/>
    <col min="7432" max="7432" width="10" style="32" customWidth="1"/>
    <col min="7433" max="7433" width="12.140625" style="32" customWidth="1"/>
    <col min="7434" max="7434" width="10.85546875" style="32" customWidth="1"/>
    <col min="7435" max="7435" width="14" style="32" customWidth="1"/>
    <col min="7436" max="7680" width="8.5703125" style="32"/>
    <col min="7681" max="7681" width="4.28515625" style="32" customWidth="1"/>
    <col min="7682" max="7682" width="21.140625" style="32" customWidth="1"/>
    <col min="7683" max="7683" width="12.42578125" style="32" customWidth="1"/>
    <col min="7684" max="7684" width="8.5703125" style="32" customWidth="1"/>
    <col min="7685" max="7685" width="3.42578125" style="32" customWidth="1"/>
    <col min="7686" max="7686" width="4.28515625" style="32" customWidth="1"/>
    <col min="7687" max="7687" width="0" style="32" hidden="1" customWidth="1"/>
    <col min="7688" max="7688" width="10" style="32" customWidth="1"/>
    <col min="7689" max="7689" width="12.140625" style="32" customWidth="1"/>
    <col min="7690" max="7690" width="10.85546875" style="32" customWidth="1"/>
    <col min="7691" max="7691" width="14" style="32" customWidth="1"/>
    <col min="7692" max="7936" width="8.5703125" style="32"/>
    <col min="7937" max="7937" width="4.28515625" style="32" customWidth="1"/>
    <col min="7938" max="7938" width="21.140625" style="32" customWidth="1"/>
    <col min="7939" max="7939" width="12.42578125" style="32" customWidth="1"/>
    <col min="7940" max="7940" width="8.5703125" style="32" customWidth="1"/>
    <col min="7941" max="7941" width="3.42578125" style="32" customWidth="1"/>
    <col min="7942" max="7942" width="4.28515625" style="32" customWidth="1"/>
    <col min="7943" max="7943" width="0" style="32" hidden="1" customWidth="1"/>
    <col min="7944" max="7944" width="10" style="32" customWidth="1"/>
    <col min="7945" max="7945" width="12.140625" style="32" customWidth="1"/>
    <col min="7946" max="7946" width="10.85546875" style="32" customWidth="1"/>
    <col min="7947" max="7947" width="14" style="32" customWidth="1"/>
    <col min="7948" max="8192" width="8.5703125" style="32"/>
    <col min="8193" max="8193" width="4.28515625" style="32" customWidth="1"/>
    <col min="8194" max="8194" width="21.140625" style="32" customWidth="1"/>
    <col min="8195" max="8195" width="12.42578125" style="32" customWidth="1"/>
    <col min="8196" max="8196" width="8.5703125" style="32" customWidth="1"/>
    <col min="8197" max="8197" width="3.42578125" style="32" customWidth="1"/>
    <col min="8198" max="8198" width="4.28515625" style="32" customWidth="1"/>
    <col min="8199" max="8199" width="0" style="32" hidden="1" customWidth="1"/>
    <col min="8200" max="8200" width="10" style="32" customWidth="1"/>
    <col min="8201" max="8201" width="12.140625" style="32" customWidth="1"/>
    <col min="8202" max="8202" width="10.85546875" style="32" customWidth="1"/>
    <col min="8203" max="8203" width="14" style="32" customWidth="1"/>
    <col min="8204" max="8448" width="8.5703125" style="32"/>
    <col min="8449" max="8449" width="4.28515625" style="32" customWidth="1"/>
    <col min="8450" max="8450" width="21.140625" style="32" customWidth="1"/>
    <col min="8451" max="8451" width="12.42578125" style="32" customWidth="1"/>
    <col min="8452" max="8452" width="8.5703125" style="32" customWidth="1"/>
    <col min="8453" max="8453" width="3.42578125" style="32" customWidth="1"/>
    <col min="8454" max="8454" width="4.28515625" style="32" customWidth="1"/>
    <col min="8455" max="8455" width="0" style="32" hidden="1" customWidth="1"/>
    <col min="8456" max="8456" width="10" style="32" customWidth="1"/>
    <col min="8457" max="8457" width="12.140625" style="32" customWidth="1"/>
    <col min="8458" max="8458" width="10.85546875" style="32" customWidth="1"/>
    <col min="8459" max="8459" width="14" style="32" customWidth="1"/>
    <col min="8460" max="8704" width="8.5703125" style="32"/>
    <col min="8705" max="8705" width="4.28515625" style="32" customWidth="1"/>
    <col min="8706" max="8706" width="21.140625" style="32" customWidth="1"/>
    <col min="8707" max="8707" width="12.42578125" style="32" customWidth="1"/>
    <col min="8708" max="8708" width="8.5703125" style="32" customWidth="1"/>
    <col min="8709" max="8709" width="3.42578125" style="32" customWidth="1"/>
    <col min="8710" max="8710" width="4.28515625" style="32" customWidth="1"/>
    <col min="8711" max="8711" width="0" style="32" hidden="1" customWidth="1"/>
    <col min="8712" max="8712" width="10" style="32" customWidth="1"/>
    <col min="8713" max="8713" width="12.140625" style="32" customWidth="1"/>
    <col min="8714" max="8714" width="10.85546875" style="32" customWidth="1"/>
    <col min="8715" max="8715" width="14" style="32" customWidth="1"/>
    <col min="8716" max="8960" width="8.5703125" style="32"/>
    <col min="8961" max="8961" width="4.28515625" style="32" customWidth="1"/>
    <col min="8962" max="8962" width="21.140625" style="32" customWidth="1"/>
    <col min="8963" max="8963" width="12.42578125" style="32" customWidth="1"/>
    <col min="8964" max="8964" width="8.5703125" style="32" customWidth="1"/>
    <col min="8965" max="8965" width="3.42578125" style="32" customWidth="1"/>
    <col min="8966" max="8966" width="4.28515625" style="32" customWidth="1"/>
    <col min="8967" max="8967" width="0" style="32" hidden="1" customWidth="1"/>
    <col min="8968" max="8968" width="10" style="32" customWidth="1"/>
    <col min="8969" max="8969" width="12.140625" style="32" customWidth="1"/>
    <col min="8970" max="8970" width="10.85546875" style="32" customWidth="1"/>
    <col min="8971" max="8971" width="14" style="32" customWidth="1"/>
    <col min="8972" max="9216" width="8.5703125" style="32"/>
    <col min="9217" max="9217" width="4.28515625" style="32" customWidth="1"/>
    <col min="9218" max="9218" width="21.140625" style="32" customWidth="1"/>
    <col min="9219" max="9219" width="12.42578125" style="32" customWidth="1"/>
    <col min="9220" max="9220" width="8.5703125" style="32" customWidth="1"/>
    <col min="9221" max="9221" width="3.42578125" style="32" customWidth="1"/>
    <col min="9222" max="9222" width="4.28515625" style="32" customWidth="1"/>
    <col min="9223" max="9223" width="0" style="32" hidden="1" customWidth="1"/>
    <col min="9224" max="9224" width="10" style="32" customWidth="1"/>
    <col min="9225" max="9225" width="12.140625" style="32" customWidth="1"/>
    <col min="9226" max="9226" width="10.85546875" style="32" customWidth="1"/>
    <col min="9227" max="9227" width="14" style="32" customWidth="1"/>
    <col min="9228" max="9472" width="8.5703125" style="32"/>
    <col min="9473" max="9473" width="4.28515625" style="32" customWidth="1"/>
    <col min="9474" max="9474" width="21.140625" style="32" customWidth="1"/>
    <col min="9475" max="9475" width="12.42578125" style="32" customWidth="1"/>
    <col min="9476" max="9476" width="8.5703125" style="32" customWidth="1"/>
    <col min="9477" max="9477" width="3.42578125" style="32" customWidth="1"/>
    <col min="9478" max="9478" width="4.28515625" style="32" customWidth="1"/>
    <col min="9479" max="9479" width="0" style="32" hidden="1" customWidth="1"/>
    <col min="9480" max="9480" width="10" style="32" customWidth="1"/>
    <col min="9481" max="9481" width="12.140625" style="32" customWidth="1"/>
    <col min="9482" max="9482" width="10.85546875" style="32" customWidth="1"/>
    <col min="9483" max="9483" width="14" style="32" customWidth="1"/>
    <col min="9484" max="9728" width="8.5703125" style="32"/>
    <col min="9729" max="9729" width="4.28515625" style="32" customWidth="1"/>
    <col min="9730" max="9730" width="21.140625" style="32" customWidth="1"/>
    <col min="9731" max="9731" width="12.42578125" style="32" customWidth="1"/>
    <col min="9732" max="9732" width="8.5703125" style="32" customWidth="1"/>
    <col min="9733" max="9733" width="3.42578125" style="32" customWidth="1"/>
    <col min="9734" max="9734" width="4.28515625" style="32" customWidth="1"/>
    <col min="9735" max="9735" width="0" style="32" hidden="1" customWidth="1"/>
    <col min="9736" max="9736" width="10" style="32" customWidth="1"/>
    <col min="9737" max="9737" width="12.140625" style="32" customWidth="1"/>
    <col min="9738" max="9738" width="10.85546875" style="32" customWidth="1"/>
    <col min="9739" max="9739" width="14" style="32" customWidth="1"/>
    <col min="9740" max="9984" width="8.5703125" style="32"/>
    <col min="9985" max="9985" width="4.28515625" style="32" customWidth="1"/>
    <col min="9986" max="9986" width="21.140625" style="32" customWidth="1"/>
    <col min="9987" max="9987" width="12.42578125" style="32" customWidth="1"/>
    <col min="9988" max="9988" width="8.5703125" style="32" customWidth="1"/>
    <col min="9989" max="9989" width="3.42578125" style="32" customWidth="1"/>
    <col min="9990" max="9990" width="4.28515625" style="32" customWidth="1"/>
    <col min="9991" max="9991" width="0" style="32" hidden="1" customWidth="1"/>
    <col min="9992" max="9992" width="10" style="32" customWidth="1"/>
    <col min="9993" max="9993" width="12.140625" style="32" customWidth="1"/>
    <col min="9994" max="9994" width="10.85546875" style="32" customWidth="1"/>
    <col min="9995" max="9995" width="14" style="32" customWidth="1"/>
    <col min="9996" max="10240" width="8.5703125" style="32"/>
    <col min="10241" max="10241" width="4.28515625" style="32" customWidth="1"/>
    <col min="10242" max="10242" width="21.140625" style="32" customWidth="1"/>
    <col min="10243" max="10243" width="12.42578125" style="32" customWidth="1"/>
    <col min="10244" max="10244" width="8.5703125" style="32" customWidth="1"/>
    <col min="10245" max="10245" width="3.42578125" style="32" customWidth="1"/>
    <col min="10246" max="10246" width="4.28515625" style="32" customWidth="1"/>
    <col min="10247" max="10247" width="0" style="32" hidden="1" customWidth="1"/>
    <col min="10248" max="10248" width="10" style="32" customWidth="1"/>
    <col min="10249" max="10249" width="12.140625" style="32" customWidth="1"/>
    <col min="10250" max="10250" width="10.85546875" style="32" customWidth="1"/>
    <col min="10251" max="10251" width="14" style="32" customWidth="1"/>
    <col min="10252" max="10496" width="8.5703125" style="32"/>
    <col min="10497" max="10497" width="4.28515625" style="32" customWidth="1"/>
    <col min="10498" max="10498" width="21.140625" style="32" customWidth="1"/>
    <col min="10499" max="10499" width="12.42578125" style="32" customWidth="1"/>
    <col min="10500" max="10500" width="8.5703125" style="32" customWidth="1"/>
    <col min="10501" max="10501" width="3.42578125" style="32" customWidth="1"/>
    <col min="10502" max="10502" width="4.28515625" style="32" customWidth="1"/>
    <col min="10503" max="10503" width="0" style="32" hidden="1" customWidth="1"/>
    <col min="10504" max="10504" width="10" style="32" customWidth="1"/>
    <col min="10505" max="10505" width="12.140625" style="32" customWidth="1"/>
    <col min="10506" max="10506" width="10.85546875" style="32" customWidth="1"/>
    <col min="10507" max="10507" width="14" style="32" customWidth="1"/>
    <col min="10508" max="10752" width="8.5703125" style="32"/>
    <col min="10753" max="10753" width="4.28515625" style="32" customWidth="1"/>
    <col min="10754" max="10754" width="21.140625" style="32" customWidth="1"/>
    <col min="10755" max="10755" width="12.42578125" style="32" customWidth="1"/>
    <col min="10756" max="10756" width="8.5703125" style="32" customWidth="1"/>
    <col min="10757" max="10757" width="3.42578125" style="32" customWidth="1"/>
    <col min="10758" max="10758" width="4.28515625" style="32" customWidth="1"/>
    <col min="10759" max="10759" width="0" style="32" hidden="1" customWidth="1"/>
    <col min="10760" max="10760" width="10" style="32" customWidth="1"/>
    <col min="10761" max="10761" width="12.140625" style="32" customWidth="1"/>
    <col min="10762" max="10762" width="10.85546875" style="32" customWidth="1"/>
    <col min="10763" max="10763" width="14" style="32" customWidth="1"/>
    <col min="10764" max="11008" width="8.5703125" style="32"/>
    <col min="11009" max="11009" width="4.28515625" style="32" customWidth="1"/>
    <col min="11010" max="11010" width="21.140625" style="32" customWidth="1"/>
    <col min="11011" max="11011" width="12.42578125" style="32" customWidth="1"/>
    <col min="11012" max="11012" width="8.5703125" style="32" customWidth="1"/>
    <col min="11013" max="11013" width="3.42578125" style="32" customWidth="1"/>
    <col min="11014" max="11014" width="4.28515625" style="32" customWidth="1"/>
    <col min="11015" max="11015" width="0" style="32" hidden="1" customWidth="1"/>
    <col min="11016" max="11016" width="10" style="32" customWidth="1"/>
    <col min="11017" max="11017" width="12.140625" style="32" customWidth="1"/>
    <col min="11018" max="11018" width="10.85546875" style="32" customWidth="1"/>
    <col min="11019" max="11019" width="14" style="32" customWidth="1"/>
    <col min="11020" max="11264" width="8.5703125" style="32"/>
    <col min="11265" max="11265" width="4.28515625" style="32" customWidth="1"/>
    <col min="11266" max="11266" width="21.140625" style="32" customWidth="1"/>
    <col min="11267" max="11267" width="12.42578125" style="32" customWidth="1"/>
    <col min="11268" max="11268" width="8.5703125" style="32" customWidth="1"/>
    <col min="11269" max="11269" width="3.42578125" style="32" customWidth="1"/>
    <col min="11270" max="11270" width="4.28515625" style="32" customWidth="1"/>
    <col min="11271" max="11271" width="0" style="32" hidden="1" customWidth="1"/>
    <col min="11272" max="11272" width="10" style="32" customWidth="1"/>
    <col min="11273" max="11273" width="12.140625" style="32" customWidth="1"/>
    <col min="11274" max="11274" width="10.85546875" style="32" customWidth="1"/>
    <col min="11275" max="11275" width="14" style="32" customWidth="1"/>
    <col min="11276" max="11520" width="8.5703125" style="32"/>
    <col min="11521" max="11521" width="4.28515625" style="32" customWidth="1"/>
    <col min="11522" max="11522" width="21.140625" style="32" customWidth="1"/>
    <col min="11523" max="11523" width="12.42578125" style="32" customWidth="1"/>
    <col min="11524" max="11524" width="8.5703125" style="32" customWidth="1"/>
    <col min="11525" max="11525" width="3.42578125" style="32" customWidth="1"/>
    <col min="11526" max="11526" width="4.28515625" style="32" customWidth="1"/>
    <col min="11527" max="11527" width="0" style="32" hidden="1" customWidth="1"/>
    <col min="11528" max="11528" width="10" style="32" customWidth="1"/>
    <col min="11529" max="11529" width="12.140625" style="32" customWidth="1"/>
    <col min="11530" max="11530" width="10.85546875" style="32" customWidth="1"/>
    <col min="11531" max="11531" width="14" style="32" customWidth="1"/>
    <col min="11532" max="11776" width="8.5703125" style="32"/>
    <col min="11777" max="11777" width="4.28515625" style="32" customWidth="1"/>
    <col min="11778" max="11778" width="21.140625" style="32" customWidth="1"/>
    <col min="11779" max="11779" width="12.42578125" style="32" customWidth="1"/>
    <col min="11780" max="11780" width="8.5703125" style="32" customWidth="1"/>
    <col min="11781" max="11781" width="3.42578125" style="32" customWidth="1"/>
    <col min="11782" max="11782" width="4.28515625" style="32" customWidth="1"/>
    <col min="11783" max="11783" width="0" style="32" hidden="1" customWidth="1"/>
    <col min="11784" max="11784" width="10" style="32" customWidth="1"/>
    <col min="11785" max="11785" width="12.140625" style="32" customWidth="1"/>
    <col min="11786" max="11786" width="10.85546875" style="32" customWidth="1"/>
    <col min="11787" max="11787" width="14" style="32" customWidth="1"/>
    <col min="11788" max="12032" width="8.5703125" style="32"/>
    <col min="12033" max="12033" width="4.28515625" style="32" customWidth="1"/>
    <col min="12034" max="12034" width="21.140625" style="32" customWidth="1"/>
    <col min="12035" max="12035" width="12.42578125" style="32" customWidth="1"/>
    <col min="12036" max="12036" width="8.5703125" style="32" customWidth="1"/>
    <col min="12037" max="12037" width="3.42578125" style="32" customWidth="1"/>
    <col min="12038" max="12038" width="4.28515625" style="32" customWidth="1"/>
    <col min="12039" max="12039" width="0" style="32" hidden="1" customWidth="1"/>
    <col min="12040" max="12040" width="10" style="32" customWidth="1"/>
    <col min="12041" max="12041" width="12.140625" style="32" customWidth="1"/>
    <col min="12042" max="12042" width="10.85546875" style="32" customWidth="1"/>
    <col min="12043" max="12043" width="14" style="32" customWidth="1"/>
    <col min="12044" max="12288" width="8.5703125" style="32"/>
    <col min="12289" max="12289" width="4.28515625" style="32" customWidth="1"/>
    <col min="12290" max="12290" width="21.140625" style="32" customWidth="1"/>
    <col min="12291" max="12291" width="12.42578125" style="32" customWidth="1"/>
    <col min="12292" max="12292" width="8.5703125" style="32" customWidth="1"/>
    <col min="12293" max="12293" width="3.42578125" style="32" customWidth="1"/>
    <col min="12294" max="12294" width="4.28515625" style="32" customWidth="1"/>
    <col min="12295" max="12295" width="0" style="32" hidden="1" customWidth="1"/>
    <col min="12296" max="12296" width="10" style="32" customWidth="1"/>
    <col min="12297" max="12297" width="12.140625" style="32" customWidth="1"/>
    <col min="12298" max="12298" width="10.85546875" style="32" customWidth="1"/>
    <col min="12299" max="12299" width="14" style="32" customWidth="1"/>
    <col min="12300" max="12544" width="8.5703125" style="32"/>
    <col min="12545" max="12545" width="4.28515625" style="32" customWidth="1"/>
    <col min="12546" max="12546" width="21.140625" style="32" customWidth="1"/>
    <col min="12547" max="12547" width="12.42578125" style="32" customWidth="1"/>
    <col min="12548" max="12548" width="8.5703125" style="32" customWidth="1"/>
    <col min="12549" max="12549" width="3.42578125" style="32" customWidth="1"/>
    <col min="12550" max="12550" width="4.28515625" style="32" customWidth="1"/>
    <col min="12551" max="12551" width="0" style="32" hidden="1" customWidth="1"/>
    <col min="12552" max="12552" width="10" style="32" customWidth="1"/>
    <col min="12553" max="12553" width="12.140625" style="32" customWidth="1"/>
    <col min="12554" max="12554" width="10.85546875" style="32" customWidth="1"/>
    <col min="12555" max="12555" width="14" style="32" customWidth="1"/>
    <col min="12556" max="12800" width="8.5703125" style="32"/>
    <col min="12801" max="12801" width="4.28515625" style="32" customWidth="1"/>
    <col min="12802" max="12802" width="21.140625" style="32" customWidth="1"/>
    <col min="12803" max="12803" width="12.42578125" style="32" customWidth="1"/>
    <col min="12804" max="12804" width="8.5703125" style="32" customWidth="1"/>
    <col min="12805" max="12805" width="3.42578125" style="32" customWidth="1"/>
    <col min="12806" max="12806" width="4.28515625" style="32" customWidth="1"/>
    <col min="12807" max="12807" width="0" style="32" hidden="1" customWidth="1"/>
    <col min="12808" max="12808" width="10" style="32" customWidth="1"/>
    <col min="12809" max="12809" width="12.140625" style="32" customWidth="1"/>
    <col min="12810" max="12810" width="10.85546875" style="32" customWidth="1"/>
    <col min="12811" max="12811" width="14" style="32" customWidth="1"/>
    <col min="12812" max="13056" width="8.5703125" style="32"/>
    <col min="13057" max="13057" width="4.28515625" style="32" customWidth="1"/>
    <col min="13058" max="13058" width="21.140625" style="32" customWidth="1"/>
    <col min="13059" max="13059" width="12.42578125" style="32" customWidth="1"/>
    <col min="13060" max="13060" width="8.5703125" style="32" customWidth="1"/>
    <col min="13061" max="13061" width="3.42578125" style="32" customWidth="1"/>
    <col min="13062" max="13062" width="4.28515625" style="32" customWidth="1"/>
    <col min="13063" max="13063" width="0" style="32" hidden="1" customWidth="1"/>
    <col min="13064" max="13064" width="10" style="32" customWidth="1"/>
    <col min="13065" max="13065" width="12.140625" style="32" customWidth="1"/>
    <col min="13066" max="13066" width="10.85546875" style="32" customWidth="1"/>
    <col min="13067" max="13067" width="14" style="32" customWidth="1"/>
    <col min="13068" max="13312" width="8.5703125" style="32"/>
    <col min="13313" max="13313" width="4.28515625" style="32" customWidth="1"/>
    <col min="13314" max="13314" width="21.140625" style="32" customWidth="1"/>
    <col min="13315" max="13315" width="12.42578125" style="32" customWidth="1"/>
    <col min="13316" max="13316" width="8.5703125" style="32" customWidth="1"/>
    <col min="13317" max="13317" width="3.42578125" style="32" customWidth="1"/>
    <col min="13318" max="13318" width="4.28515625" style="32" customWidth="1"/>
    <col min="13319" max="13319" width="0" style="32" hidden="1" customWidth="1"/>
    <col min="13320" max="13320" width="10" style="32" customWidth="1"/>
    <col min="13321" max="13321" width="12.140625" style="32" customWidth="1"/>
    <col min="13322" max="13322" width="10.85546875" style="32" customWidth="1"/>
    <col min="13323" max="13323" width="14" style="32" customWidth="1"/>
    <col min="13324" max="13568" width="8.5703125" style="32"/>
    <col min="13569" max="13569" width="4.28515625" style="32" customWidth="1"/>
    <col min="13570" max="13570" width="21.140625" style="32" customWidth="1"/>
    <col min="13571" max="13571" width="12.42578125" style="32" customWidth="1"/>
    <col min="13572" max="13572" width="8.5703125" style="32" customWidth="1"/>
    <col min="13573" max="13573" width="3.42578125" style="32" customWidth="1"/>
    <col min="13574" max="13574" width="4.28515625" style="32" customWidth="1"/>
    <col min="13575" max="13575" width="0" style="32" hidden="1" customWidth="1"/>
    <col min="13576" max="13576" width="10" style="32" customWidth="1"/>
    <col min="13577" max="13577" width="12.140625" style="32" customWidth="1"/>
    <col min="13578" max="13578" width="10.85546875" style="32" customWidth="1"/>
    <col min="13579" max="13579" width="14" style="32" customWidth="1"/>
    <col min="13580" max="13824" width="8.5703125" style="32"/>
    <col min="13825" max="13825" width="4.28515625" style="32" customWidth="1"/>
    <col min="13826" max="13826" width="21.140625" style="32" customWidth="1"/>
    <col min="13827" max="13827" width="12.42578125" style="32" customWidth="1"/>
    <col min="13828" max="13828" width="8.5703125" style="32" customWidth="1"/>
    <col min="13829" max="13829" width="3.42578125" style="32" customWidth="1"/>
    <col min="13830" max="13830" width="4.28515625" style="32" customWidth="1"/>
    <col min="13831" max="13831" width="0" style="32" hidden="1" customWidth="1"/>
    <col min="13832" max="13832" width="10" style="32" customWidth="1"/>
    <col min="13833" max="13833" width="12.140625" style="32" customWidth="1"/>
    <col min="13834" max="13834" width="10.85546875" style="32" customWidth="1"/>
    <col min="13835" max="13835" width="14" style="32" customWidth="1"/>
    <col min="13836" max="14080" width="8.5703125" style="32"/>
    <col min="14081" max="14081" width="4.28515625" style="32" customWidth="1"/>
    <col min="14082" max="14082" width="21.140625" style="32" customWidth="1"/>
    <col min="14083" max="14083" width="12.42578125" style="32" customWidth="1"/>
    <col min="14084" max="14084" width="8.5703125" style="32" customWidth="1"/>
    <col min="14085" max="14085" width="3.42578125" style="32" customWidth="1"/>
    <col min="14086" max="14086" width="4.28515625" style="32" customWidth="1"/>
    <col min="14087" max="14087" width="0" style="32" hidden="1" customWidth="1"/>
    <col min="14088" max="14088" width="10" style="32" customWidth="1"/>
    <col min="14089" max="14089" width="12.140625" style="32" customWidth="1"/>
    <col min="14090" max="14090" width="10.85546875" style="32" customWidth="1"/>
    <col min="14091" max="14091" width="14" style="32" customWidth="1"/>
    <col min="14092" max="14336" width="8.5703125" style="32"/>
    <col min="14337" max="14337" width="4.28515625" style="32" customWidth="1"/>
    <col min="14338" max="14338" width="21.140625" style="32" customWidth="1"/>
    <col min="14339" max="14339" width="12.42578125" style="32" customWidth="1"/>
    <col min="14340" max="14340" width="8.5703125" style="32" customWidth="1"/>
    <col min="14341" max="14341" width="3.42578125" style="32" customWidth="1"/>
    <col min="14342" max="14342" width="4.28515625" style="32" customWidth="1"/>
    <col min="14343" max="14343" width="0" style="32" hidden="1" customWidth="1"/>
    <col min="14344" max="14344" width="10" style="32" customWidth="1"/>
    <col min="14345" max="14345" width="12.140625" style="32" customWidth="1"/>
    <col min="14346" max="14346" width="10.85546875" style="32" customWidth="1"/>
    <col min="14347" max="14347" width="14" style="32" customWidth="1"/>
    <col min="14348" max="14592" width="8.5703125" style="32"/>
    <col min="14593" max="14593" width="4.28515625" style="32" customWidth="1"/>
    <col min="14594" max="14594" width="21.140625" style="32" customWidth="1"/>
    <col min="14595" max="14595" width="12.42578125" style="32" customWidth="1"/>
    <col min="14596" max="14596" width="8.5703125" style="32" customWidth="1"/>
    <col min="14597" max="14597" width="3.42578125" style="32" customWidth="1"/>
    <col min="14598" max="14598" width="4.28515625" style="32" customWidth="1"/>
    <col min="14599" max="14599" width="0" style="32" hidden="1" customWidth="1"/>
    <col min="14600" max="14600" width="10" style="32" customWidth="1"/>
    <col min="14601" max="14601" width="12.140625" style="32" customWidth="1"/>
    <col min="14602" max="14602" width="10.85546875" style="32" customWidth="1"/>
    <col min="14603" max="14603" width="14" style="32" customWidth="1"/>
    <col min="14604" max="14848" width="8.5703125" style="32"/>
    <col min="14849" max="14849" width="4.28515625" style="32" customWidth="1"/>
    <col min="14850" max="14850" width="21.140625" style="32" customWidth="1"/>
    <col min="14851" max="14851" width="12.42578125" style="32" customWidth="1"/>
    <col min="14852" max="14852" width="8.5703125" style="32" customWidth="1"/>
    <col min="14853" max="14853" width="3.42578125" style="32" customWidth="1"/>
    <col min="14854" max="14854" width="4.28515625" style="32" customWidth="1"/>
    <col min="14855" max="14855" width="0" style="32" hidden="1" customWidth="1"/>
    <col min="14856" max="14856" width="10" style="32" customWidth="1"/>
    <col min="14857" max="14857" width="12.140625" style="32" customWidth="1"/>
    <col min="14858" max="14858" width="10.85546875" style="32" customWidth="1"/>
    <col min="14859" max="14859" width="14" style="32" customWidth="1"/>
    <col min="14860" max="15104" width="8.5703125" style="32"/>
    <col min="15105" max="15105" width="4.28515625" style="32" customWidth="1"/>
    <col min="15106" max="15106" width="21.140625" style="32" customWidth="1"/>
    <col min="15107" max="15107" width="12.42578125" style="32" customWidth="1"/>
    <col min="15108" max="15108" width="8.5703125" style="32" customWidth="1"/>
    <col min="15109" max="15109" width="3.42578125" style="32" customWidth="1"/>
    <col min="15110" max="15110" width="4.28515625" style="32" customWidth="1"/>
    <col min="15111" max="15111" width="0" style="32" hidden="1" customWidth="1"/>
    <col min="15112" max="15112" width="10" style="32" customWidth="1"/>
    <col min="15113" max="15113" width="12.140625" style="32" customWidth="1"/>
    <col min="15114" max="15114" width="10.85546875" style="32" customWidth="1"/>
    <col min="15115" max="15115" width="14" style="32" customWidth="1"/>
    <col min="15116" max="15360" width="8.5703125" style="32"/>
    <col min="15361" max="15361" width="4.28515625" style="32" customWidth="1"/>
    <col min="15362" max="15362" width="21.140625" style="32" customWidth="1"/>
    <col min="15363" max="15363" width="12.42578125" style="32" customWidth="1"/>
    <col min="15364" max="15364" width="8.5703125" style="32" customWidth="1"/>
    <col min="15365" max="15365" width="3.42578125" style="32" customWidth="1"/>
    <col min="15366" max="15366" width="4.28515625" style="32" customWidth="1"/>
    <col min="15367" max="15367" width="0" style="32" hidden="1" customWidth="1"/>
    <col min="15368" max="15368" width="10" style="32" customWidth="1"/>
    <col min="15369" max="15369" width="12.140625" style="32" customWidth="1"/>
    <col min="15370" max="15370" width="10.85546875" style="32" customWidth="1"/>
    <col min="15371" max="15371" width="14" style="32" customWidth="1"/>
    <col min="15372" max="15616" width="8.5703125" style="32"/>
    <col min="15617" max="15617" width="4.28515625" style="32" customWidth="1"/>
    <col min="15618" max="15618" width="21.140625" style="32" customWidth="1"/>
    <col min="15619" max="15619" width="12.42578125" style="32" customWidth="1"/>
    <col min="15620" max="15620" width="8.5703125" style="32" customWidth="1"/>
    <col min="15621" max="15621" width="3.42578125" style="32" customWidth="1"/>
    <col min="15622" max="15622" width="4.28515625" style="32" customWidth="1"/>
    <col min="15623" max="15623" width="0" style="32" hidden="1" customWidth="1"/>
    <col min="15624" max="15624" width="10" style="32" customWidth="1"/>
    <col min="15625" max="15625" width="12.140625" style="32" customWidth="1"/>
    <col min="15626" max="15626" width="10.85546875" style="32" customWidth="1"/>
    <col min="15627" max="15627" width="14" style="32" customWidth="1"/>
    <col min="15628" max="15872" width="8.5703125" style="32"/>
    <col min="15873" max="15873" width="4.28515625" style="32" customWidth="1"/>
    <col min="15874" max="15874" width="21.140625" style="32" customWidth="1"/>
    <col min="15875" max="15875" width="12.42578125" style="32" customWidth="1"/>
    <col min="15876" max="15876" width="8.5703125" style="32" customWidth="1"/>
    <col min="15877" max="15877" width="3.42578125" style="32" customWidth="1"/>
    <col min="15878" max="15878" width="4.28515625" style="32" customWidth="1"/>
    <col min="15879" max="15879" width="0" style="32" hidden="1" customWidth="1"/>
    <col min="15880" max="15880" width="10" style="32" customWidth="1"/>
    <col min="15881" max="15881" width="12.140625" style="32" customWidth="1"/>
    <col min="15882" max="15882" width="10.85546875" style="32" customWidth="1"/>
    <col min="15883" max="15883" width="14" style="32" customWidth="1"/>
    <col min="15884" max="16128" width="8.5703125" style="32"/>
    <col min="16129" max="16129" width="4.28515625" style="32" customWidth="1"/>
    <col min="16130" max="16130" width="21.140625" style="32" customWidth="1"/>
    <col min="16131" max="16131" width="12.42578125" style="32" customWidth="1"/>
    <col min="16132" max="16132" width="8.5703125" style="32" customWidth="1"/>
    <col min="16133" max="16133" width="3.42578125" style="32" customWidth="1"/>
    <col min="16134" max="16134" width="4.28515625" style="32" customWidth="1"/>
    <col min="16135" max="16135" width="0" style="32" hidden="1" customWidth="1"/>
    <col min="16136" max="16136" width="10" style="32" customWidth="1"/>
    <col min="16137" max="16137" width="12.140625" style="32" customWidth="1"/>
    <col min="16138" max="16138" width="10.85546875" style="32" customWidth="1"/>
    <col min="16139" max="16139" width="14" style="32" customWidth="1"/>
    <col min="16140" max="16384" width="8.5703125" style="32"/>
  </cols>
  <sheetData>
    <row r="1" spans="1:23" ht="8.25" customHeight="1" x14ac:dyDescent="0.25">
      <c r="B1" s="33"/>
      <c r="C1" s="33"/>
      <c r="D1" s="33"/>
      <c r="E1" s="33"/>
      <c r="F1" s="33"/>
      <c r="G1" s="34"/>
      <c r="H1" s="33"/>
      <c r="I1" s="33"/>
      <c r="J1" s="268"/>
      <c r="K1" s="268"/>
      <c r="L1" s="33"/>
    </row>
    <row r="2" spans="1:23" ht="24.95" customHeight="1" x14ac:dyDescent="0.25">
      <c r="A2" s="268"/>
      <c r="B2" s="268"/>
      <c r="J2" s="269" t="s">
        <v>242</v>
      </c>
      <c r="K2" s="269"/>
      <c r="L2" s="36"/>
    </row>
    <row r="3" spans="1:23" hidden="1" x14ac:dyDescent="0.25">
      <c r="A3" s="268"/>
      <c r="B3" s="268"/>
      <c r="C3" s="37"/>
    </row>
    <row r="4" spans="1:23" x14ac:dyDescent="0.25">
      <c r="A4" s="38"/>
    </row>
    <row r="5" spans="1:23" ht="21" x14ac:dyDescent="0.25">
      <c r="A5" s="270" t="s">
        <v>243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</row>
    <row r="6" spans="1:23" ht="15.95" customHeight="1" x14ac:dyDescent="0.25">
      <c r="A6" s="267" t="s">
        <v>244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39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5.95" customHeight="1" x14ac:dyDescent="0.25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39"/>
    </row>
    <row r="8" spans="1:23" ht="15.95" customHeight="1" x14ac:dyDescent="0.25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39"/>
    </row>
    <row r="9" spans="1:23" ht="12" customHeight="1" x14ac:dyDescent="0.25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39"/>
    </row>
    <row r="10" spans="1:23" ht="7.5" customHeight="1" x14ac:dyDescent="0.25">
      <c r="A10" s="41"/>
      <c r="B10" s="41"/>
      <c r="C10" s="41"/>
      <c r="D10" s="41"/>
      <c r="E10" s="41"/>
      <c r="F10" s="41"/>
      <c r="G10" s="42"/>
      <c r="H10" s="41"/>
      <c r="I10" s="41"/>
      <c r="J10" s="41"/>
      <c r="K10" s="41"/>
      <c r="L10" s="41"/>
    </row>
    <row r="11" spans="1:23" ht="18.75" x14ac:dyDescent="0.25">
      <c r="A11" s="271" t="s">
        <v>245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</row>
    <row r="12" spans="1:23" ht="15.75" x14ac:dyDescent="0.25">
      <c r="A12" s="33"/>
    </row>
    <row r="13" spans="1:23" ht="15" customHeight="1" x14ac:dyDescent="0.25">
      <c r="A13" s="272" t="s">
        <v>246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23" ht="27" x14ac:dyDescent="0.25">
      <c r="A14" s="43" t="s">
        <v>0</v>
      </c>
      <c r="B14" s="44" t="s">
        <v>247</v>
      </c>
      <c r="C14" s="43" t="s">
        <v>248</v>
      </c>
      <c r="D14" s="43" t="s">
        <v>3</v>
      </c>
      <c r="E14" s="43" t="s">
        <v>4</v>
      </c>
      <c r="F14" s="43" t="s">
        <v>5</v>
      </c>
      <c r="G14" s="45"/>
      <c r="H14" s="46" t="s">
        <v>249</v>
      </c>
      <c r="I14" s="47" t="s">
        <v>250</v>
      </c>
      <c r="J14" s="48" t="s">
        <v>251</v>
      </c>
      <c r="K14" s="46" t="s">
        <v>252</v>
      </c>
    </row>
    <row r="15" spans="1:23" ht="9.9499999999999993" customHeight="1" x14ac:dyDescent="0.25">
      <c r="A15" s="49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1"/>
      <c r="H15" s="49">
        <v>7</v>
      </c>
      <c r="I15" s="49">
        <v>8</v>
      </c>
      <c r="J15" s="49">
        <v>9</v>
      </c>
      <c r="K15" s="49">
        <v>10</v>
      </c>
    </row>
    <row r="16" spans="1:23" ht="30" customHeight="1" x14ac:dyDescent="0.25">
      <c r="A16" s="115">
        <v>1</v>
      </c>
      <c r="B16" s="116" t="s">
        <v>253</v>
      </c>
      <c r="C16" s="217" t="s">
        <v>2695</v>
      </c>
      <c r="D16" s="118"/>
      <c r="E16" s="119" t="s">
        <v>7</v>
      </c>
      <c r="F16" s="120">
        <v>6</v>
      </c>
      <c r="G16" s="52">
        <v>700</v>
      </c>
      <c r="H16" s="211">
        <v>0</v>
      </c>
      <c r="I16" s="54">
        <f t="shared" ref="I16:I80" si="0">F16*H16</f>
        <v>0</v>
      </c>
      <c r="J16" s="55">
        <f t="shared" ref="J16:J80" si="1">I16*23%</f>
        <v>0</v>
      </c>
      <c r="K16" s="119">
        <v>2</v>
      </c>
    </row>
    <row r="17" spans="1:11" ht="30" customHeight="1" x14ac:dyDescent="0.25">
      <c r="A17" s="216">
        <v>2</v>
      </c>
      <c r="B17" s="121" t="s">
        <v>1524</v>
      </c>
      <c r="C17" s="117" t="s">
        <v>1525</v>
      </c>
      <c r="D17" s="117"/>
      <c r="E17" s="119" t="s">
        <v>7</v>
      </c>
      <c r="F17" s="120">
        <v>20</v>
      </c>
      <c r="G17" s="56">
        <v>693.3</v>
      </c>
      <c r="H17" s="53">
        <v>0</v>
      </c>
      <c r="I17" s="54">
        <f t="shared" si="0"/>
        <v>0</v>
      </c>
      <c r="J17" s="55">
        <f t="shared" si="1"/>
        <v>0</v>
      </c>
      <c r="K17" s="122">
        <v>4</v>
      </c>
    </row>
    <row r="18" spans="1:11" ht="30" customHeight="1" x14ac:dyDescent="0.25">
      <c r="A18" s="216">
        <v>3</v>
      </c>
      <c r="B18" s="116" t="s">
        <v>1524</v>
      </c>
      <c r="C18" s="117" t="s">
        <v>1526</v>
      </c>
      <c r="D18" s="117"/>
      <c r="E18" s="119" t="s">
        <v>7</v>
      </c>
      <c r="F18" s="120">
        <v>20</v>
      </c>
      <c r="G18" s="56">
        <v>693.3</v>
      </c>
      <c r="H18" s="53">
        <v>0</v>
      </c>
      <c r="I18" s="54">
        <f t="shared" si="0"/>
        <v>0</v>
      </c>
      <c r="J18" s="55">
        <f t="shared" si="1"/>
        <v>0</v>
      </c>
      <c r="K18" s="122">
        <v>4</v>
      </c>
    </row>
    <row r="19" spans="1:11" ht="30" customHeight="1" x14ac:dyDescent="0.25">
      <c r="A19" s="216">
        <v>4</v>
      </c>
      <c r="B19" s="123" t="s">
        <v>897</v>
      </c>
      <c r="C19" s="124" t="s">
        <v>898</v>
      </c>
      <c r="D19" s="118"/>
      <c r="E19" s="119" t="s">
        <v>7</v>
      </c>
      <c r="F19" s="119">
        <v>80</v>
      </c>
      <c r="G19" s="56">
        <v>230</v>
      </c>
      <c r="H19" s="53">
        <v>0</v>
      </c>
      <c r="I19" s="54">
        <f t="shared" si="0"/>
        <v>0</v>
      </c>
      <c r="J19" s="55">
        <f t="shared" si="1"/>
        <v>0</v>
      </c>
      <c r="K19" s="125">
        <v>8</v>
      </c>
    </row>
    <row r="20" spans="1:11" ht="30" customHeight="1" x14ac:dyDescent="0.25">
      <c r="A20" s="216">
        <v>5</v>
      </c>
      <c r="B20" s="123" t="s">
        <v>1527</v>
      </c>
      <c r="C20" s="124" t="s">
        <v>899</v>
      </c>
      <c r="D20" s="118"/>
      <c r="E20" s="119" t="s">
        <v>7</v>
      </c>
      <c r="F20" s="119">
        <v>50</v>
      </c>
      <c r="G20" s="56">
        <v>30</v>
      </c>
      <c r="H20" s="53">
        <v>0</v>
      </c>
      <c r="I20" s="54">
        <f t="shared" si="0"/>
        <v>0</v>
      </c>
      <c r="J20" s="55">
        <f t="shared" si="1"/>
        <v>0</v>
      </c>
      <c r="K20" s="125">
        <v>6</v>
      </c>
    </row>
    <row r="21" spans="1:11" ht="30" customHeight="1" x14ac:dyDescent="0.25">
      <c r="A21" s="216">
        <v>6</v>
      </c>
      <c r="B21" s="116" t="s">
        <v>900</v>
      </c>
      <c r="C21" s="117" t="s">
        <v>901</v>
      </c>
      <c r="D21" s="118"/>
      <c r="E21" s="126" t="s">
        <v>7</v>
      </c>
      <c r="F21" s="119">
        <v>4</v>
      </c>
      <c r="G21" s="56">
        <v>70</v>
      </c>
      <c r="H21" s="53">
        <v>0</v>
      </c>
      <c r="I21" s="54">
        <f t="shared" si="0"/>
        <v>0</v>
      </c>
      <c r="J21" s="55">
        <f t="shared" si="1"/>
        <v>0</v>
      </c>
      <c r="K21" s="125">
        <v>2</v>
      </c>
    </row>
    <row r="22" spans="1:11" ht="30" customHeight="1" x14ac:dyDescent="0.25">
      <c r="A22" s="216">
        <v>7</v>
      </c>
      <c r="B22" s="116" t="s">
        <v>254</v>
      </c>
      <c r="C22" s="117" t="s">
        <v>255</v>
      </c>
      <c r="D22" s="118"/>
      <c r="E22" s="119" t="s">
        <v>7</v>
      </c>
      <c r="F22" s="120">
        <v>20</v>
      </c>
      <c r="G22" s="56">
        <v>90.47</v>
      </c>
      <c r="H22" s="53">
        <v>0</v>
      </c>
      <c r="I22" s="54">
        <f t="shared" si="0"/>
        <v>0</v>
      </c>
      <c r="J22" s="55">
        <f t="shared" si="1"/>
        <v>0</v>
      </c>
      <c r="K22" s="119">
        <v>4</v>
      </c>
    </row>
    <row r="23" spans="1:11" ht="30" customHeight="1" x14ac:dyDescent="0.25">
      <c r="A23" s="216">
        <v>8</v>
      </c>
      <c r="B23" s="116" t="s">
        <v>254</v>
      </c>
      <c r="C23" s="117" t="s">
        <v>256</v>
      </c>
      <c r="D23" s="118"/>
      <c r="E23" s="119" t="s">
        <v>7</v>
      </c>
      <c r="F23" s="120">
        <v>20</v>
      </c>
      <c r="G23" s="56">
        <v>75.86</v>
      </c>
      <c r="H23" s="53">
        <v>0</v>
      </c>
      <c r="I23" s="54">
        <f t="shared" si="0"/>
        <v>0</v>
      </c>
      <c r="J23" s="55">
        <f t="shared" si="1"/>
        <v>0</v>
      </c>
      <c r="K23" s="119">
        <v>4</v>
      </c>
    </row>
    <row r="24" spans="1:11" ht="30" customHeight="1" x14ac:dyDescent="0.25">
      <c r="A24" s="216">
        <v>9</v>
      </c>
      <c r="B24" s="127" t="s">
        <v>257</v>
      </c>
      <c r="C24" s="128" t="s">
        <v>1528</v>
      </c>
      <c r="D24" s="129"/>
      <c r="E24" s="130" t="s">
        <v>7</v>
      </c>
      <c r="F24" s="131">
        <v>10</v>
      </c>
      <c r="G24" s="56">
        <v>100</v>
      </c>
      <c r="H24" s="53">
        <v>0</v>
      </c>
      <c r="I24" s="54">
        <f t="shared" si="0"/>
        <v>0</v>
      </c>
      <c r="J24" s="55">
        <f t="shared" si="1"/>
        <v>0</v>
      </c>
      <c r="K24" s="132">
        <v>2</v>
      </c>
    </row>
    <row r="25" spans="1:11" ht="30" customHeight="1" x14ac:dyDescent="0.25">
      <c r="A25" s="216">
        <v>10</v>
      </c>
      <c r="B25" s="133" t="s">
        <v>1529</v>
      </c>
      <c r="C25" s="124" t="s">
        <v>258</v>
      </c>
      <c r="D25" s="117"/>
      <c r="E25" s="119" t="s">
        <v>7</v>
      </c>
      <c r="F25" s="120">
        <v>16</v>
      </c>
      <c r="G25" s="56">
        <v>78</v>
      </c>
      <c r="H25" s="53">
        <v>0</v>
      </c>
      <c r="I25" s="54">
        <f t="shared" si="0"/>
        <v>0</v>
      </c>
      <c r="J25" s="55">
        <f t="shared" si="1"/>
        <v>0</v>
      </c>
      <c r="K25" s="119">
        <v>4</v>
      </c>
    </row>
    <row r="26" spans="1:11" ht="30" customHeight="1" x14ac:dyDescent="0.25">
      <c r="A26" s="216">
        <v>11</v>
      </c>
      <c r="B26" s="116" t="s">
        <v>259</v>
      </c>
      <c r="C26" s="117" t="s">
        <v>260</v>
      </c>
      <c r="D26" s="118"/>
      <c r="E26" s="119" t="s">
        <v>7</v>
      </c>
      <c r="F26" s="120">
        <v>10</v>
      </c>
      <c r="G26" s="56">
        <v>150</v>
      </c>
      <c r="H26" s="53">
        <v>0</v>
      </c>
      <c r="I26" s="54">
        <f t="shared" si="0"/>
        <v>0</v>
      </c>
      <c r="J26" s="55">
        <f t="shared" si="1"/>
        <v>0</v>
      </c>
      <c r="K26" s="119">
        <v>2</v>
      </c>
    </row>
    <row r="27" spans="1:11" ht="30" customHeight="1" x14ac:dyDescent="0.25">
      <c r="A27" s="216">
        <v>12</v>
      </c>
      <c r="B27" s="134" t="s">
        <v>1530</v>
      </c>
      <c r="C27" s="125" t="s">
        <v>1531</v>
      </c>
      <c r="D27" s="118"/>
      <c r="E27" s="119" t="s">
        <v>7</v>
      </c>
      <c r="F27" s="120">
        <v>2</v>
      </c>
      <c r="G27" s="56">
        <v>100</v>
      </c>
      <c r="H27" s="53">
        <v>0</v>
      </c>
      <c r="I27" s="54">
        <f t="shared" si="0"/>
        <v>0</v>
      </c>
      <c r="J27" s="55">
        <f t="shared" si="1"/>
        <v>0</v>
      </c>
      <c r="K27" s="122">
        <v>1</v>
      </c>
    </row>
    <row r="28" spans="1:11" ht="30" customHeight="1" x14ac:dyDescent="0.25">
      <c r="A28" s="216">
        <v>13</v>
      </c>
      <c r="B28" s="116" t="s">
        <v>1532</v>
      </c>
      <c r="C28" s="117" t="s">
        <v>1533</v>
      </c>
      <c r="D28" s="118"/>
      <c r="E28" s="119" t="s">
        <v>7</v>
      </c>
      <c r="F28" s="120">
        <v>1</v>
      </c>
      <c r="G28" s="56">
        <v>210</v>
      </c>
      <c r="H28" s="53">
        <v>0</v>
      </c>
      <c r="I28" s="54">
        <f t="shared" si="0"/>
        <v>0</v>
      </c>
      <c r="J28" s="55">
        <f t="shared" si="1"/>
        <v>0</v>
      </c>
      <c r="K28" s="147" t="s">
        <v>261</v>
      </c>
    </row>
    <row r="29" spans="1:11" ht="30" customHeight="1" x14ac:dyDescent="0.25">
      <c r="A29" s="216">
        <v>14</v>
      </c>
      <c r="B29" s="116" t="s">
        <v>1532</v>
      </c>
      <c r="C29" s="117" t="s">
        <v>1534</v>
      </c>
      <c r="D29" s="118"/>
      <c r="E29" s="119" t="s">
        <v>7</v>
      </c>
      <c r="F29" s="120">
        <v>1</v>
      </c>
      <c r="G29" s="56">
        <v>246</v>
      </c>
      <c r="H29" s="53">
        <v>0</v>
      </c>
      <c r="I29" s="54">
        <f t="shared" si="0"/>
        <v>0</v>
      </c>
      <c r="J29" s="55">
        <f t="shared" si="1"/>
        <v>0</v>
      </c>
      <c r="K29" s="147" t="s">
        <v>261</v>
      </c>
    </row>
    <row r="30" spans="1:11" ht="30" customHeight="1" x14ac:dyDescent="0.25">
      <c r="A30" s="216">
        <v>15</v>
      </c>
      <c r="B30" s="116" t="s">
        <v>1535</v>
      </c>
      <c r="C30" s="117" t="s">
        <v>1536</v>
      </c>
      <c r="D30" s="118"/>
      <c r="E30" s="119" t="s">
        <v>7</v>
      </c>
      <c r="F30" s="120">
        <v>1</v>
      </c>
      <c r="G30" s="56">
        <v>16.309999999999999</v>
      </c>
      <c r="H30" s="53">
        <v>0</v>
      </c>
      <c r="I30" s="54">
        <f t="shared" si="0"/>
        <v>0</v>
      </c>
      <c r="J30" s="55">
        <f t="shared" si="1"/>
        <v>0</v>
      </c>
      <c r="K30" s="147" t="s">
        <v>261</v>
      </c>
    </row>
    <row r="31" spans="1:11" ht="30" customHeight="1" x14ac:dyDescent="0.25">
      <c r="A31" s="216">
        <v>16</v>
      </c>
      <c r="B31" s="116" t="s">
        <v>262</v>
      </c>
      <c r="C31" s="118" t="s">
        <v>263</v>
      </c>
      <c r="D31" s="118"/>
      <c r="E31" s="119" t="s">
        <v>7</v>
      </c>
      <c r="F31" s="120">
        <v>6</v>
      </c>
      <c r="G31" s="56">
        <v>146.5</v>
      </c>
      <c r="H31" s="53">
        <v>0</v>
      </c>
      <c r="I31" s="54">
        <f t="shared" si="0"/>
        <v>0</v>
      </c>
      <c r="J31" s="55">
        <f t="shared" si="1"/>
        <v>0</v>
      </c>
      <c r="K31" s="119">
        <v>2</v>
      </c>
    </row>
    <row r="32" spans="1:11" ht="30" customHeight="1" x14ac:dyDescent="0.25">
      <c r="A32" s="216">
        <v>17</v>
      </c>
      <c r="B32" s="135" t="s">
        <v>1537</v>
      </c>
      <c r="C32" s="136" t="s">
        <v>264</v>
      </c>
      <c r="D32" s="118"/>
      <c r="E32" s="119" t="s">
        <v>7</v>
      </c>
      <c r="F32" s="120">
        <v>36</v>
      </c>
      <c r="G32" s="56">
        <v>180</v>
      </c>
      <c r="H32" s="53">
        <v>0</v>
      </c>
      <c r="I32" s="54">
        <f t="shared" si="0"/>
        <v>0</v>
      </c>
      <c r="J32" s="55">
        <f t="shared" si="1"/>
        <v>0</v>
      </c>
      <c r="K32" s="119">
        <v>12</v>
      </c>
    </row>
    <row r="33" spans="1:11" ht="30" customHeight="1" x14ac:dyDescent="0.25">
      <c r="A33" s="216">
        <v>18</v>
      </c>
      <c r="B33" s="135" t="s">
        <v>2253</v>
      </c>
      <c r="C33" s="136" t="s">
        <v>1538</v>
      </c>
      <c r="D33" s="118"/>
      <c r="E33" s="119" t="s">
        <v>7</v>
      </c>
      <c r="F33" s="120">
        <v>4</v>
      </c>
      <c r="G33" s="56">
        <v>100</v>
      </c>
      <c r="H33" s="53">
        <v>0</v>
      </c>
      <c r="I33" s="54">
        <f t="shared" si="0"/>
        <v>0</v>
      </c>
      <c r="J33" s="55">
        <f t="shared" si="1"/>
        <v>0</v>
      </c>
      <c r="K33" s="119">
        <v>1</v>
      </c>
    </row>
    <row r="34" spans="1:11" ht="30" customHeight="1" x14ac:dyDescent="0.25">
      <c r="A34" s="216">
        <v>19</v>
      </c>
      <c r="B34" s="116" t="s">
        <v>2254</v>
      </c>
      <c r="C34" s="117" t="s">
        <v>266</v>
      </c>
      <c r="D34" s="118"/>
      <c r="E34" s="119" t="s">
        <v>7</v>
      </c>
      <c r="F34" s="120">
        <v>10</v>
      </c>
      <c r="G34" s="56">
        <v>35</v>
      </c>
      <c r="H34" s="53">
        <v>0</v>
      </c>
      <c r="I34" s="54">
        <f t="shared" si="0"/>
        <v>0</v>
      </c>
      <c r="J34" s="55">
        <f t="shared" si="1"/>
        <v>0</v>
      </c>
      <c r="K34" s="122">
        <v>1</v>
      </c>
    </row>
    <row r="35" spans="1:11" ht="30" customHeight="1" x14ac:dyDescent="0.25">
      <c r="A35" s="216">
        <v>20</v>
      </c>
      <c r="B35" s="134" t="s">
        <v>1539</v>
      </c>
      <c r="C35" s="125" t="s">
        <v>1540</v>
      </c>
      <c r="D35" s="118"/>
      <c r="E35" s="119" t="s">
        <v>7</v>
      </c>
      <c r="F35" s="120">
        <v>4</v>
      </c>
      <c r="G35" s="56">
        <v>7.11</v>
      </c>
      <c r="H35" s="53">
        <v>0</v>
      </c>
      <c r="I35" s="54">
        <f t="shared" si="0"/>
        <v>0</v>
      </c>
      <c r="J35" s="55">
        <f t="shared" si="1"/>
        <v>0</v>
      </c>
      <c r="K35" s="122">
        <v>2</v>
      </c>
    </row>
    <row r="36" spans="1:11" ht="30" customHeight="1" x14ac:dyDescent="0.25">
      <c r="A36" s="216">
        <v>21</v>
      </c>
      <c r="B36" s="135" t="s">
        <v>267</v>
      </c>
      <c r="C36" s="124" t="s">
        <v>268</v>
      </c>
      <c r="D36" s="118"/>
      <c r="E36" s="119" t="s">
        <v>7</v>
      </c>
      <c r="F36" s="120">
        <v>12</v>
      </c>
      <c r="G36" s="56">
        <v>262</v>
      </c>
      <c r="H36" s="53">
        <v>0</v>
      </c>
      <c r="I36" s="54">
        <f t="shared" si="0"/>
        <v>0</v>
      </c>
      <c r="J36" s="55">
        <f t="shared" si="1"/>
        <v>0</v>
      </c>
      <c r="K36" s="119">
        <v>2</v>
      </c>
    </row>
    <row r="37" spans="1:11" ht="30" customHeight="1" x14ac:dyDescent="0.25">
      <c r="A37" s="216">
        <v>22</v>
      </c>
      <c r="B37" s="116" t="s">
        <v>2255</v>
      </c>
      <c r="C37" s="117" t="s">
        <v>269</v>
      </c>
      <c r="D37" s="118"/>
      <c r="E37" s="119" t="s">
        <v>7</v>
      </c>
      <c r="F37" s="120">
        <v>10</v>
      </c>
      <c r="G37" s="56">
        <v>1000</v>
      </c>
      <c r="H37" s="53">
        <v>0</v>
      </c>
      <c r="I37" s="54">
        <f t="shared" si="0"/>
        <v>0</v>
      </c>
      <c r="J37" s="55">
        <f t="shared" si="1"/>
        <v>0</v>
      </c>
      <c r="K37" s="119">
        <v>2</v>
      </c>
    </row>
    <row r="38" spans="1:11" ht="30" customHeight="1" x14ac:dyDescent="0.25">
      <c r="A38" s="216">
        <v>23</v>
      </c>
      <c r="B38" s="134" t="s">
        <v>2256</v>
      </c>
      <c r="C38" s="125" t="s">
        <v>1541</v>
      </c>
      <c r="D38" s="118"/>
      <c r="E38" s="119" t="s">
        <v>7</v>
      </c>
      <c r="F38" s="120">
        <v>10</v>
      </c>
      <c r="G38" s="56">
        <v>1600</v>
      </c>
      <c r="H38" s="53">
        <v>0</v>
      </c>
      <c r="I38" s="54">
        <f t="shared" si="0"/>
        <v>0</v>
      </c>
      <c r="J38" s="55">
        <f t="shared" si="1"/>
        <v>0</v>
      </c>
      <c r="K38" s="122">
        <v>2</v>
      </c>
    </row>
    <row r="39" spans="1:11" ht="30" customHeight="1" x14ac:dyDescent="0.25">
      <c r="A39" s="216">
        <v>24</v>
      </c>
      <c r="B39" s="116" t="s">
        <v>2257</v>
      </c>
      <c r="C39" s="117" t="s">
        <v>1541</v>
      </c>
      <c r="D39" s="118"/>
      <c r="E39" s="119" t="s">
        <v>7</v>
      </c>
      <c r="F39" s="120">
        <v>10</v>
      </c>
      <c r="G39" s="56">
        <v>1340</v>
      </c>
      <c r="H39" s="53">
        <v>0</v>
      </c>
      <c r="I39" s="54">
        <f t="shared" si="0"/>
        <v>0</v>
      </c>
      <c r="J39" s="55">
        <f t="shared" si="1"/>
        <v>0</v>
      </c>
      <c r="K39" s="122">
        <v>2</v>
      </c>
    </row>
    <row r="40" spans="1:11" ht="30" customHeight="1" x14ac:dyDescent="0.25">
      <c r="A40" s="216">
        <v>25</v>
      </c>
      <c r="B40" s="116" t="s">
        <v>2258</v>
      </c>
      <c r="C40" s="117" t="s">
        <v>270</v>
      </c>
      <c r="D40" s="118"/>
      <c r="E40" s="119" t="s">
        <v>7</v>
      </c>
      <c r="F40" s="120">
        <v>12</v>
      </c>
      <c r="G40" s="56">
        <v>799.76</v>
      </c>
      <c r="H40" s="53">
        <v>0</v>
      </c>
      <c r="I40" s="54">
        <f t="shared" si="0"/>
        <v>0</v>
      </c>
      <c r="J40" s="55">
        <f t="shared" si="1"/>
        <v>0</v>
      </c>
      <c r="K40" s="119">
        <v>4</v>
      </c>
    </row>
    <row r="41" spans="1:11" ht="30" customHeight="1" x14ac:dyDescent="0.25">
      <c r="A41" s="216">
        <v>26</v>
      </c>
      <c r="B41" s="116" t="s">
        <v>2259</v>
      </c>
      <c r="C41" s="117" t="s">
        <v>271</v>
      </c>
      <c r="D41" s="118"/>
      <c r="E41" s="119" t="s">
        <v>7</v>
      </c>
      <c r="F41" s="120">
        <v>10</v>
      </c>
      <c r="G41" s="56">
        <v>900</v>
      </c>
      <c r="H41" s="53">
        <v>0</v>
      </c>
      <c r="I41" s="54">
        <f t="shared" si="0"/>
        <v>0</v>
      </c>
      <c r="J41" s="55">
        <f t="shared" si="1"/>
        <v>0</v>
      </c>
      <c r="K41" s="119">
        <v>2</v>
      </c>
    </row>
    <row r="42" spans="1:11" ht="30" customHeight="1" x14ac:dyDescent="0.25">
      <c r="A42" s="216">
        <v>27</v>
      </c>
      <c r="B42" s="116" t="s">
        <v>2260</v>
      </c>
      <c r="C42" s="117" t="s">
        <v>272</v>
      </c>
      <c r="D42" s="118"/>
      <c r="E42" s="119" t="s">
        <v>7</v>
      </c>
      <c r="F42" s="120">
        <v>12</v>
      </c>
      <c r="G42" s="56">
        <v>3200</v>
      </c>
      <c r="H42" s="53">
        <v>0</v>
      </c>
      <c r="I42" s="54">
        <f t="shared" si="0"/>
        <v>0</v>
      </c>
      <c r="J42" s="55">
        <f t="shared" si="1"/>
        <v>0</v>
      </c>
      <c r="K42" s="119">
        <v>4</v>
      </c>
    </row>
    <row r="43" spans="1:11" ht="30" customHeight="1" x14ac:dyDescent="0.25">
      <c r="A43" s="216">
        <v>28</v>
      </c>
      <c r="B43" s="116" t="s">
        <v>2261</v>
      </c>
      <c r="C43" s="117" t="s">
        <v>273</v>
      </c>
      <c r="D43" s="118"/>
      <c r="E43" s="119" t="s">
        <v>7</v>
      </c>
      <c r="F43" s="120">
        <v>6</v>
      </c>
      <c r="G43" s="56">
        <v>1125</v>
      </c>
      <c r="H43" s="53">
        <v>0</v>
      </c>
      <c r="I43" s="54">
        <f t="shared" si="0"/>
        <v>0</v>
      </c>
      <c r="J43" s="55">
        <f t="shared" si="1"/>
        <v>0</v>
      </c>
      <c r="K43" s="119">
        <v>2</v>
      </c>
    </row>
    <row r="44" spans="1:11" ht="30" customHeight="1" x14ac:dyDescent="0.25">
      <c r="A44" s="216">
        <v>29</v>
      </c>
      <c r="B44" s="135" t="s">
        <v>2262</v>
      </c>
      <c r="C44" s="124" t="s">
        <v>274</v>
      </c>
      <c r="D44" s="118"/>
      <c r="E44" s="119" t="s">
        <v>7</v>
      </c>
      <c r="F44" s="120">
        <v>8</v>
      </c>
      <c r="G44" s="56">
        <v>38</v>
      </c>
      <c r="H44" s="53">
        <v>0</v>
      </c>
      <c r="I44" s="54">
        <f t="shared" si="0"/>
        <v>0</v>
      </c>
      <c r="J44" s="55">
        <f t="shared" si="1"/>
        <v>0</v>
      </c>
      <c r="K44" s="119">
        <v>2</v>
      </c>
    </row>
    <row r="45" spans="1:11" ht="30" customHeight="1" x14ac:dyDescent="0.25">
      <c r="A45" s="216">
        <v>30</v>
      </c>
      <c r="B45" s="116" t="s">
        <v>2263</v>
      </c>
      <c r="C45" s="117" t="s">
        <v>275</v>
      </c>
      <c r="D45" s="118"/>
      <c r="E45" s="119" t="s">
        <v>7</v>
      </c>
      <c r="F45" s="120">
        <v>12</v>
      </c>
      <c r="G45" s="56">
        <v>330</v>
      </c>
      <c r="H45" s="53">
        <v>0</v>
      </c>
      <c r="I45" s="54">
        <f t="shared" si="0"/>
        <v>0</v>
      </c>
      <c r="J45" s="55">
        <f t="shared" si="1"/>
        <v>0</v>
      </c>
      <c r="K45" s="119">
        <v>4</v>
      </c>
    </row>
    <row r="46" spans="1:11" ht="30" customHeight="1" x14ac:dyDescent="0.25">
      <c r="A46" s="216">
        <v>31</v>
      </c>
      <c r="B46" s="116" t="s">
        <v>1542</v>
      </c>
      <c r="C46" s="4" t="s">
        <v>1543</v>
      </c>
      <c r="D46" s="117"/>
      <c r="E46" s="119" t="s">
        <v>7</v>
      </c>
      <c r="F46" s="120">
        <v>4</v>
      </c>
      <c r="G46" s="56">
        <v>46.5</v>
      </c>
      <c r="H46" s="53">
        <v>0</v>
      </c>
      <c r="I46" s="54">
        <f t="shared" si="0"/>
        <v>0</v>
      </c>
      <c r="J46" s="55">
        <f t="shared" si="1"/>
        <v>0</v>
      </c>
      <c r="K46" s="122">
        <v>1</v>
      </c>
    </row>
    <row r="47" spans="1:11" ht="30" customHeight="1" x14ac:dyDescent="0.25">
      <c r="A47" s="216">
        <v>32</v>
      </c>
      <c r="B47" s="135" t="s">
        <v>276</v>
      </c>
      <c r="C47" s="124" t="s">
        <v>277</v>
      </c>
      <c r="D47" s="118"/>
      <c r="E47" s="119" t="s">
        <v>7</v>
      </c>
      <c r="F47" s="120">
        <v>6</v>
      </c>
      <c r="G47" s="56">
        <v>769.22</v>
      </c>
      <c r="H47" s="53">
        <v>0</v>
      </c>
      <c r="I47" s="54">
        <f t="shared" si="0"/>
        <v>0</v>
      </c>
      <c r="J47" s="55">
        <f t="shared" si="1"/>
        <v>0</v>
      </c>
      <c r="K47" s="119">
        <v>2</v>
      </c>
    </row>
    <row r="48" spans="1:11" ht="30" customHeight="1" x14ac:dyDescent="0.25">
      <c r="A48" s="216">
        <v>33</v>
      </c>
      <c r="B48" s="116" t="s">
        <v>1544</v>
      </c>
      <c r="C48" s="117" t="s">
        <v>278</v>
      </c>
      <c r="D48" s="118"/>
      <c r="E48" s="119" t="s">
        <v>7</v>
      </c>
      <c r="F48" s="120">
        <v>12</v>
      </c>
      <c r="G48" s="56">
        <v>35.99</v>
      </c>
      <c r="H48" s="53">
        <v>0</v>
      </c>
      <c r="I48" s="54">
        <f t="shared" si="0"/>
        <v>0</v>
      </c>
      <c r="J48" s="55">
        <f t="shared" si="1"/>
        <v>0</v>
      </c>
      <c r="K48" s="119">
        <v>2</v>
      </c>
    </row>
    <row r="49" spans="1:11" ht="30" customHeight="1" x14ac:dyDescent="0.25">
      <c r="A49" s="216">
        <v>34</v>
      </c>
      <c r="B49" s="127" t="s">
        <v>1544</v>
      </c>
      <c r="C49" s="128" t="s">
        <v>1545</v>
      </c>
      <c r="D49" s="137"/>
      <c r="E49" s="130" t="s">
        <v>7</v>
      </c>
      <c r="F49" s="131">
        <v>6</v>
      </c>
      <c r="G49" s="56">
        <v>35.99</v>
      </c>
      <c r="H49" s="53">
        <v>0</v>
      </c>
      <c r="I49" s="54">
        <f t="shared" si="0"/>
        <v>0</v>
      </c>
      <c r="J49" s="55">
        <f t="shared" si="1"/>
        <v>0</v>
      </c>
      <c r="K49" s="132">
        <v>2</v>
      </c>
    </row>
    <row r="50" spans="1:11" ht="30" customHeight="1" x14ac:dyDescent="0.25">
      <c r="A50" s="216">
        <v>35</v>
      </c>
      <c r="B50" s="116" t="s">
        <v>1544</v>
      </c>
      <c r="C50" s="117" t="s">
        <v>1546</v>
      </c>
      <c r="D50" s="118"/>
      <c r="E50" s="119" t="s">
        <v>7</v>
      </c>
      <c r="F50" s="120">
        <v>4</v>
      </c>
      <c r="G50" s="56">
        <v>31.35</v>
      </c>
      <c r="H50" s="53">
        <v>0</v>
      </c>
      <c r="I50" s="54">
        <f t="shared" si="0"/>
        <v>0</v>
      </c>
      <c r="J50" s="55">
        <f t="shared" si="1"/>
        <v>0</v>
      </c>
      <c r="K50" s="122">
        <v>1</v>
      </c>
    </row>
    <row r="51" spans="1:11" ht="30" customHeight="1" x14ac:dyDescent="0.25">
      <c r="A51" s="216">
        <v>36</v>
      </c>
      <c r="B51" s="116" t="s">
        <v>1547</v>
      </c>
      <c r="C51" s="117" t="s">
        <v>1548</v>
      </c>
      <c r="D51" s="118"/>
      <c r="E51" s="119" t="s">
        <v>7</v>
      </c>
      <c r="F51" s="120">
        <v>4</v>
      </c>
      <c r="G51" s="56">
        <v>35</v>
      </c>
      <c r="H51" s="53">
        <v>0</v>
      </c>
      <c r="I51" s="54">
        <f t="shared" si="0"/>
        <v>0</v>
      </c>
      <c r="J51" s="55">
        <f t="shared" si="1"/>
        <v>0</v>
      </c>
      <c r="K51" s="122">
        <v>1</v>
      </c>
    </row>
    <row r="52" spans="1:11" ht="30" customHeight="1" x14ac:dyDescent="0.25">
      <c r="A52" s="216">
        <v>37</v>
      </c>
      <c r="B52" s="116" t="s">
        <v>1549</v>
      </c>
      <c r="C52" s="117" t="s">
        <v>1550</v>
      </c>
      <c r="D52" s="118"/>
      <c r="E52" s="119" t="s">
        <v>7</v>
      </c>
      <c r="F52" s="120">
        <v>6</v>
      </c>
      <c r="G52" s="56">
        <v>450</v>
      </c>
      <c r="H52" s="53">
        <v>0</v>
      </c>
      <c r="I52" s="54">
        <f t="shared" si="0"/>
        <v>0</v>
      </c>
      <c r="J52" s="55">
        <f t="shared" si="1"/>
        <v>0</v>
      </c>
      <c r="K52" s="122">
        <v>2</v>
      </c>
    </row>
    <row r="53" spans="1:11" ht="30" customHeight="1" x14ac:dyDescent="0.25">
      <c r="A53" s="216">
        <v>38</v>
      </c>
      <c r="B53" s="116" t="s">
        <v>1551</v>
      </c>
      <c r="C53" s="117" t="s">
        <v>1552</v>
      </c>
      <c r="D53" s="118"/>
      <c r="E53" s="119" t="s">
        <v>7</v>
      </c>
      <c r="F53" s="120">
        <v>20</v>
      </c>
      <c r="G53" s="56">
        <v>31.75</v>
      </c>
      <c r="H53" s="53">
        <v>0</v>
      </c>
      <c r="I53" s="54">
        <f t="shared" si="0"/>
        <v>0</v>
      </c>
      <c r="J53" s="55">
        <f t="shared" si="1"/>
        <v>0</v>
      </c>
      <c r="K53" s="122">
        <v>3</v>
      </c>
    </row>
    <row r="54" spans="1:11" ht="30" customHeight="1" x14ac:dyDescent="0.25">
      <c r="A54" s="216">
        <v>39</v>
      </c>
      <c r="B54" s="116" t="s">
        <v>1553</v>
      </c>
      <c r="C54" s="117" t="s">
        <v>1554</v>
      </c>
      <c r="D54" s="118"/>
      <c r="E54" s="119" t="s">
        <v>7</v>
      </c>
      <c r="F54" s="120">
        <v>3</v>
      </c>
      <c r="G54" s="56">
        <v>55</v>
      </c>
      <c r="H54" s="53">
        <v>0</v>
      </c>
      <c r="I54" s="54">
        <f t="shared" si="0"/>
        <v>0</v>
      </c>
      <c r="J54" s="55">
        <f t="shared" si="1"/>
        <v>0</v>
      </c>
      <c r="K54" s="122">
        <v>1</v>
      </c>
    </row>
    <row r="55" spans="1:11" ht="30" customHeight="1" x14ac:dyDescent="0.25">
      <c r="A55" s="216">
        <v>40</v>
      </c>
      <c r="B55" s="134" t="s">
        <v>1555</v>
      </c>
      <c r="C55" s="125" t="s">
        <v>1556</v>
      </c>
      <c r="D55" s="118"/>
      <c r="E55" s="119" t="s">
        <v>7</v>
      </c>
      <c r="F55" s="120">
        <v>5</v>
      </c>
      <c r="G55" s="56">
        <v>30.7</v>
      </c>
      <c r="H55" s="53">
        <v>0</v>
      </c>
      <c r="I55" s="54">
        <f t="shared" si="0"/>
        <v>0</v>
      </c>
      <c r="J55" s="55">
        <f t="shared" si="1"/>
        <v>0</v>
      </c>
      <c r="K55" s="122">
        <v>2</v>
      </c>
    </row>
    <row r="56" spans="1:11" ht="30" customHeight="1" x14ac:dyDescent="0.25">
      <c r="A56" s="216">
        <v>41</v>
      </c>
      <c r="B56" s="135" t="s">
        <v>279</v>
      </c>
      <c r="C56" s="124" t="s">
        <v>280</v>
      </c>
      <c r="D56" s="118"/>
      <c r="E56" s="119" t="s">
        <v>7</v>
      </c>
      <c r="F56" s="120">
        <v>25</v>
      </c>
      <c r="G56" s="56">
        <v>30</v>
      </c>
      <c r="H56" s="53">
        <v>0</v>
      </c>
      <c r="I56" s="54">
        <f t="shared" si="0"/>
        <v>0</v>
      </c>
      <c r="J56" s="55">
        <f t="shared" si="1"/>
        <v>0</v>
      </c>
      <c r="K56" s="119">
        <v>5</v>
      </c>
    </row>
    <row r="57" spans="1:11" ht="30" customHeight="1" x14ac:dyDescent="0.25">
      <c r="A57" s="216">
        <v>42</v>
      </c>
      <c r="B57" s="116" t="s">
        <v>1557</v>
      </c>
      <c r="C57" s="117" t="s">
        <v>1558</v>
      </c>
      <c r="D57" s="118"/>
      <c r="E57" s="119" t="s">
        <v>7</v>
      </c>
      <c r="F57" s="120">
        <v>2</v>
      </c>
      <c r="G57" s="56">
        <v>30</v>
      </c>
      <c r="H57" s="53">
        <v>0</v>
      </c>
      <c r="I57" s="54">
        <f t="shared" si="0"/>
        <v>0</v>
      </c>
      <c r="J57" s="55">
        <f t="shared" si="1"/>
        <v>0</v>
      </c>
      <c r="K57" s="122">
        <v>1</v>
      </c>
    </row>
    <row r="58" spans="1:11" ht="30" customHeight="1" x14ac:dyDescent="0.25">
      <c r="A58" s="216">
        <v>43</v>
      </c>
      <c r="B58" s="116" t="s">
        <v>1559</v>
      </c>
      <c r="C58" s="117" t="s">
        <v>281</v>
      </c>
      <c r="D58" s="118"/>
      <c r="E58" s="119" t="s">
        <v>7</v>
      </c>
      <c r="F58" s="120">
        <v>10</v>
      </c>
      <c r="G58" s="56">
        <v>31.35</v>
      </c>
      <c r="H58" s="53">
        <v>0</v>
      </c>
      <c r="I58" s="54">
        <f t="shared" si="0"/>
        <v>0</v>
      </c>
      <c r="J58" s="55">
        <f t="shared" si="1"/>
        <v>0</v>
      </c>
      <c r="K58" s="119">
        <v>2</v>
      </c>
    </row>
    <row r="59" spans="1:11" ht="30" customHeight="1" x14ac:dyDescent="0.25">
      <c r="A59" s="216">
        <v>44</v>
      </c>
      <c r="B59" s="135" t="s">
        <v>282</v>
      </c>
      <c r="C59" s="124" t="s">
        <v>283</v>
      </c>
      <c r="D59" s="118"/>
      <c r="E59" s="119" t="s">
        <v>7</v>
      </c>
      <c r="F59" s="120">
        <v>20</v>
      </c>
      <c r="G59" s="56">
        <v>31.75</v>
      </c>
      <c r="H59" s="53">
        <v>0</v>
      </c>
      <c r="I59" s="54">
        <f t="shared" si="0"/>
        <v>0</v>
      </c>
      <c r="J59" s="55">
        <f t="shared" si="1"/>
        <v>0</v>
      </c>
      <c r="K59" s="119">
        <v>5</v>
      </c>
    </row>
    <row r="60" spans="1:11" ht="30" customHeight="1" x14ac:dyDescent="0.25">
      <c r="A60" s="216">
        <v>45</v>
      </c>
      <c r="B60" s="134" t="s">
        <v>2344</v>
      </c>
      <c r="C60" s="125" t="s">
        <v>1560</v>
      </c>
      <c r="D60" s="118"/>
      <c r="E60" s="119" t="s">
        <v>7</v>
      </c>
      <c r="F60" s="120">
        <v>6</v>
      </c>
      <c r="G60" s="56">
        <v>35</v>
      </c>
      <c r="H60" s="53">
        <v>0</v>
      </c>
      <c r="I60" s="54">
        <f t="shared" si="0"/>
        <v>0</v>
      </c>
      <c r="J60" s="55">
        <f t="shared" si="1"/>
        <v>0</v>
      </c>
      <c r="K60" s="122">
        <v>2</v>
      </c>
    </row>
    <row r="61" spans="1:11" ht="30" customHeight="1" x14ac:dyDescent="0.25">
      <c r="A61" s="216">
        <v>46</v>
      </c>
      <c r="B61" s="116" t="s">
        <v>2264</v>
      </c>
      <c r="C61" s="117" t="s">
        <v>1561</v>
      </c>
      <c r="D61" s="118"/>
      <c r="E61" s="119" t="s">
        <v>7</v>
      </c>
      <c r="F61" s="120">
        <v>6</v>
      </c>
      <c r="G61" s="56">
        <v>492.1</v>
      </c>
      <c r="H61" s="53">
        <v>0</v>
      </c>
      <c r="I61" s="54">
        <f t="shared" si="0"/>
        <v>0</v>
      </c>
      <c r="J61" s="55">
        <f t="shared" si="1"/>
        <v>0</v>
      </c>
      <c r="K61" s="122">
        <v>2</v>
      </c>
    </row>
    <row r="62" spans="1:11" ht="30" customHeight="1" x14ac:dyDescent="0.25">
      <c r="A62" s="216">
        <v>47</v>
      </c>
      <c r="B62" s="134" t="s">
        <v>2692</v>
      </c>
      <c r="C62" s="125" t="s">
        <v>1562</v>
      </c>
      <c r="D62" s="118"/>
      <c r="E62" s="119" t="s">
        <v>7</v>
      </c>
      <c r="F62" s="120">
        <v>6</v>
      </c>
      <c r="G62" s="56">
        <v>41.7</v>
      </c>
      <c r="H62" s="53">
        <v>0</v>
      </c>
      <c r="I62" s="54">
        <f t="shared" si="0"/>
        <v>0</v>
      </c>
      <c r="J62" s="55">
        <f t="shared" si="1"/>
        <v>0</v>
      </c>
      <c r="K62" s="122">
        <v>2</v>
      </c>
    </row>
    <row r="63" spans="1:11" ht="30" customHeight="1" x14ac:dyDescent="0.25">
      <c r="A63" s="216">
        <v>48</v>
      </c>
      <c r="B63" s="116" t="s">
        <v>284</v>
      </c>
      <c r="C63" s="118" t="s">
        <v>285</v>
      </c>
      <c r="D63" s="118"/>
      <c r="E63" s="119" t="s">
        <v>7</v>
      </c>
      <c r="F63" s="120">
        <v>10</v>
      </c>
      <c r="G63" s="58">
        <v>69</v>
      </c>
      <c r="H63" s="53">
        <v>0</v>
      </c>
      <c r="I63" s="54">
        <f t="shared" si="0"/>
        <v>0</v>
      </c>
      <c r="J63" s="55">
        <f t="shared" si="1"/>
        <v>0</v>
      </c>
      <c r="K63" s="119">
        <v>2</v>
      </c>
    </row>
    <row r="64" spans="1:11" ht="30" customHeight="1" x14ac:dyDescent="0.25">
      <c r="A64" s="216">
        <v>49</v>
      </c>
      <c r="B64" s="134" t="s">
        <v>284</v>
      </c>
      <c r="C64" s="125" t="s">
        <v>1563</v>
      </c>
      <c r="D64" s="118"/>
      <c r="E64" s="119" t="s">
        <v>7</v>
      </c>
      <c r="F64" s="120">
        <v>3</v>
      </c>
      <c r="G64" s="56">
        <v>12.5</v>
      </c>
      <c r="H64" s="53">
        <v>0</v>
      </c>
      <c r="I64" s="54">
        <f t="shared" si="0"/>
        <v>0</v>
      </c>
      <c r="J64" s="55">
        <f t="shared" si="1"/>
        <v>0</v>
      </c>
      <c r="K64" s="122">
        <v>1</v>
      </c>
    </row>
    <row r="65" spans="1:11" ht="30" customHeight="1" x14ac:dyDescent="0.25">
      <c r="A65" s="216">
        <v>50</v>
      </c>
      <c r="B65" s="134" t="s">
        <v>284</v>
      </c>
      <c r="C65" s="125" t="s">
        <v>1564</v>
      </c>
      <c r="D65" s="118"/>
      <c r="E65" s="119" t="s">
        <v>7</v>
      </c>
      <c r="F65" s="120">
        <v>6</v>
      </c>
      <c r="G65" s="56">
        <v>12.5</v>
      </c>
      <c r="H65" s="53">
        <v>0</v>
      </c>
      <c r="I65" s="54">
        <f t="shared" si="0"/>
        <v>0</v>
      </c>
      <c r="J65" s="55">
        <f t="shared" si="1"/>
        <v>0</v>
      </c>
      <c r="K65" s="122">
        <v>2</v>
      </c>
    </row>
    <row r="66" spans="1:11" ht="30" customHeight="1" x14ac:dyDescent="0.25">
      <c r="A66" s="216">
        <v>51</v>
      </c>
      <c r="B66" s="134" t="s">
        <v>2691</v>
      </c>
      <c r="C66" s="125" t="s">
        <v>1565</v>
      </c>
      <c r="D66" s="118"/>
      <c r="E66" s="119" t="s">
        <v>7</v>
      </c>
      <c r="F66" s="120">
        <v>12</v>
      </c>
      <c r="G66" s="56">
        <v>40.99</v>
      </c>
      <c r="H66" s="53">
        <v>0</v>
      </c>
      <c r="I66" s="54">
        <f t="shared" si="0"/>
        <v>0</v>
      </c>
      <c r="J66" s="55">
        <f t="shared" si="1"/>
        <v>0</v>
      </c>
      <c r="K66" s="122">
        <v>6</v>
      </c>
    </row>
    <row r="67" spans="1:11" ht="30" customHeight="1" x14ac:dyDescent="0.25">
      <c r="A67" s="216">
        <v>52</v>
      </c>
      <c r="B67" s="116" t="s">
        <v>1566</v>
      </c>
      <c r="C67" s="117" t="s">
        <v>1567</v>
      </c>
      <c r="D67" s="118"/>
      <c r="E67" s="119" t="s">
        <v>7</v>
      </c>
      <c r="F67" s="120">
        <v>2</v>
      </c>
      <c r="G67" s="56">
        <v>396</v>
      </c>
      <c r="H67" s="53">
        <v>0</v>
      </c>
      <c r="I67" s="54">
        <f t="shared" si="0"/>
        <v>0</v>
      </c>
      <c r="J67" s="55">
        <f t="shared" si="1"/>
        <v>0</v>
      </c>
      <c r="K67" s="147" t="s">
        <v>261</v>
      </c>
    </row>
    <row r="68" spans="1:11" ht="30" customHeight="1" x14ac:dyDescent="0.25">
      <c r="A68" s="216">
        <v>53</v>
      </c>
      <c r="B68" s="116" t="s">
        <v>286</v>
      </c>
      <c r="C68" s="117" t="s">
        <v>287</v>
      </c>
      <c r="D68" s="118"/>
      <c r="E68" s="119" t="s">
        <v>7</v>
      </c>
      <c r="F68" s="120">
        <v>6</v>
      </c>
      <c r="G68" s="56">
        <v>122</v>
      </c>
      <c r="H68" s="53">
        <v>0</v>
      </c>
      <c r="I68" s="54">
        <f t="shared" si="0"/>
        <v>0</v>
      </c>
      <c r="J68" s="55">
        <f t="shared" si="1"/>
        <v>0</v>
      </c>
      <c r="K68" s="119">
        <v>2</v>
      </c>
    </row>
    <row r="69" spans="1:11" ht="30" customHeight="1" x14ac:dyDescent="0.25">
      <c r="A69" s="216">
        <v>54</v>
      </c>
      <c r="B69" s="116" t="s">
        <v>1568</v>
      </c>
      <c r="C69" s="117" t="s">
        <v>1569</v>
      </c>
      <c r="D69" s="118"/>
      <c r="E69" s="119" t="s">
        <v>7</v>
      </c>
      <c r="F69" s="120">
        <v>12</v>
      </c>
      <c r="G69" s="56">
        <v>210</v>
      </c>
      <c r="H69" s="53">
        <v>0</v>
      </c>
      <c r="I69" s="54">
        <f t="shared" si="0"/>
        <v>0</v>
      </c>
      <c r="J69" s="55">
        <f t="shared" si="1"/>
        <v>0</v>
      </c>
      <c r="K69" s="122">
        <v>2</v>
      </c>
    </row>
    <row r="70" spans="1:11" ht="30" customHeight="1" x14ac:dyDescent="0.25">
      <c r="A70" s="216">
        <v>55</v>
      </c>
      <c r="B70" s="134" t="s">
        <v>1570</v>
      </c>
      <c r="C70" s="125" t="s">
        <v>1571</v>
      </c>
      <c r="D70" s="118"/>
      <c r="E70" s="119" t="s">
        <v>7</v>
      </c>
      <c r="F70" s="120">
        <v>11</v>
      </c>
      <c r="G70" s="56">
        <v>330</v>
      </c>
      <c r="H70" s="53">
        <v>0</v>
      </c>
      <c r="I70" s="54">
        <f t="shared" si="0"/>
        <v>0</v>
      </c>
      <c r="J70" s="55">
        <f t="shared" si="1"/>
        <v>0</v>
      </c>
      <c r="K70" s="122">
        <v>2</v>
      </c>
    </row>
    <row r="71" spans="1:11" ht="30" customHeight="1" x14ac:dyDescent="0.25">
      <c r="A71" s="216">
        <v>56</v>
      </c>
      <c r="B71" s="138" t="s">
        <v>1572</v>
      </c>
      <c r="C71" s="125" t="s">
        <v>1573</v>
      </c>
      <c r="D71" s="139"/>
      <c r="E71" s="119" t="s">
        <v>7</v>
      </c>
      <c r="F71" s="120">
        <v>3</v>
      </c>
      <c r="G71" s="56">
        <v>9.6999999999999993</v>
      </c>
      <c r="H71" s="53">
        <v>0</v>
      </c>
      <c r="I71" s="54">
        <f t="shared" si="0"/>
        <v>0</v>
      </c>
      <c r="J71" s="55">
        <f t="shared" si="1"/>
        <v>0</v>
      </c>
      <c r="K71" s="122">
        <v>1</v>
      </c>
    </row>
    <row r="72" spans="1:11" ht="30" customHeight="1" x14ac:dyDescent="0.25">
      <c r="A72" s="216">
        <v>57</v>
      </c>
      <c r="B72" s="116" t="s">
        <v>1574</v>
      </c>
      <c r="C72" s="117" t="s">
        <v>288</v>
      </c>
      <c r="D72" s="118"/>
      <c r="E72" s="119" t="s">
        <v>7</v>
      </c>
      <c r="F72" s="120">
        <v>1</v>
      </c>
      <c r="G72" s="56">
        <v>35.99</v>
      </c>
      <c r="H72" s="53">
        <v>0</v>
      </c>
      <c r="I72" s="54">
        <f t="shared" si="0"/>
        <v>0</v>
      </c>
      <c r="J72" s="55">
        <f t="shared" si="1"/>
        <v>0</v>
      </c>
      <c r="K72" s="119">
        <v>1</v>
      </c>
    </row>
    <row r="73" spans="1:11" ht="30" customHeight="1" x14ac:dyDescent="0.25">
      <c r="A73" s="216">
        <v>58</v>
      </c>
      <c r="B73" s="134" t="s">
        <v>1574</v>
      </c>
      <c r="C73" s="125" t="s">
        <v>1575</v>
      </c>
      <c r="D73" s="118"/>
      <c r="E73" s="119" t="s">
        <v>7</v>
      </c>
      <c r="F73" s="120">
        <v>2</v>
      </c>
      <c r="G73" s="58">
        <v>1800</v>
      </c>
      <c r="H73" s="53">
        <v>0</v>
      </c>
      <c r="I73" s="54">
        <f t="shared" si="0"/>
        <v>0</v>
      </c>
      <c r="J73" s="55">
        <f t="shared" si="1"/>
        <v>0</v>
      </c>
      <c r="K73" s="122">
        <v>1</v>
      </c>
    </row>
    <row r="74" spans="1:11" ht="30" customHeight="1" x14ac:dyDescent="0.25">
      <c r="A74" s="216">
        <v>59</v>
      </c>
      <c r="B74" s="134" t="s">
        <v>1574</v>
      </c>
      <c r="C74" s="125" t="s">
        <v>1576</v>
      </c>
      <c r="D74" s="118"/>
      <c r="E74" s="119" t="s">
        <v>7</v>
      </c>
      <c r="F74" s="120">
        <v>2</v>
      </c>
      <c r="G74" s="58">
        <v>1800</v>
      </c>
      <c r="H74" s="53">
        <v>0</v>
      </c>
      <c r="I74" s="54">
        <f t="shared" si="0"/>
        <v>0</v>
      </c>
      <c r="J74" s="55">
        <f t="shared" si="1"/>
        <v>0</v>
      </c>
      <c r="K74" s="122">
        <v>1</v>
      </c>
    </row>
    <row r="75" spans="1:11" ht="30" customHeight="1" x14ac:dyDescent="0.25">
      <c r="A75" s="216">
        <v>60</v>
      </c>
      <c r="B75" s="116" t="s">
        <v>1577</v>
      </c>
      <c r="C75" s="117" t="s">
        <v>289</v>
      </c>
      <c r="D75" s="118"/>
      <c r="E75" s="119" t="s">
        <v>7</v>
      </c>
      <c r="F75" s="120">
        <v>6</v>
      </c>
      <c r="G75" s="58">
        <v>170.07</v>
      </c>
      <c r="H75" s="53">
        <v>0</v>
      </c>
      <c r="I75" s="54">
        <f t="shared" si="0"/>
        <v>0</v>
      </c>
      <c r="J75" s="55">
        <f t="shared" si="1"/>
        <v>0</v>
      </c>
      <c r="K75" s="119">
        <v>2</v>
      </c>
    </row>
    <row r="76" spans="1:11" ht="30" customHeight="1" x14ac:dyDescent="0.25">
      <c r="A76" s="216">
        <v>61</v>
      </c>
      <c r="B76" s="116" t="s">
        <v>290</v>
      </c>
      <c r="C76" s="117" t="s">
        <v>291</v>
      </c>
      <c r="D76" s="118"/>
      <c r="E76" s="119" t="s">
        <v>7</v>
      </c>
      <c r="F76" s="120">
        <v>12</v>
      </c>
      <c r="G76" s="58">
        <v>179</v>
      </c>
      <c r="H76" s="53">
        <v>0</v>
      </c>
      <c r="I76" s="54">
        <f t="shared" si="0"/>
        <v>0</v>
      </c>
      <c r="J76" s="55">
        <f t="shared" si="1"/>
        <v>0</v>
      </c>
      <c r="K76" s="119">
        <v>4</v>
      </c>
    </row>
    <row r="77" spans="1:11" ht="30" customHeight="1" x14ac:dyDescent="0.25">
      <c r="A77" s="216">
        <v>62</v>
      </c>
      <c r="B77" s="116" t="s">
        <v>2265</v>
      </c>
      <c r="C77" s="117" t="s">
        <v>292</v>
      </c>
      <c r="D77" s="118"/>
      <c r="E77" s="119" t="s">
        <v>7</v>
      </c>
      <c r="F77" s="120">
        <v>1</v>
      </c>
      <c r="G77" s="58">
        <v>300</v>
      </c>
      <c r="H77" s="53">
        <v>0</v>
      </c>
      <c r="I77" s="54">
        <f t="shared" si="0"/>
        <v>0</v>
      </c>
      <c r="J77" s="55">
        <f t="shared" si="1"/>
        <v>0</v>
      </c>
      <c r="K77" s="119">
        <v>1</v>
      </c>
    </row>
    <row r="78" spans="1:11" ht="30" customHeight="1" x14ac:dyDescent="0.25">
      <c r="A78" s="216">
        <v>63</v>
      </c>
      <c r="B78" s="116" t="s">
        <v>2265</v>
      </c>
      <c r="C78" s="117" t="s">
        <v>293</v>
      </c>
      <c r="D78" s="118"/>
      <c r="E78" s="119" t="s">
        <v>7</v>
      </c>
      <c r="F78" s="120">
        <v>9</v>
      </c>
      <c r="G78" s="58">
        <v>3060</v>
      </c>
      <c r="H78" s="53">
        <v>0</v>
      </c>
      <c r="I78" s="54">
        <f t="shared" si="0"/>
        <v>0</v>
      </c>
      <c r="J78" s="213">
        <f t="shared" si="1"/>
        <v>0</v>
      </c>
      <c r="K78" s="119">
        <v>2</v>
      </c>
    </row>
    <row r="79" spans="1:11" s="210" customFormat="1" ht="30" customHeight="1" x14ac:dyDescent="0.25">
      <c r="A79" s="216">
        <v>64</v>
      </c>
      <c r="B79" s="140" t="s">
        <v>2374</v>
      </c>
      <c r="C79" s="217" t="s">
        <v>2375</v>
      </c>
      <c r="D79" s="217"/>
      <c r="E79" s="218" t="s">
        <v>7</v>
      </c>
      <c r="F79" s="219">
        <v>10</v>
      </c>
      <c r="G79" s="215"/>
      <c r="H79" s="211">
        <v>0</v>
      </c>
      <c r="I79" s="212">
        <f t="shared" si="0"/>
        <v>0</v>
      </c>
      <c r="J79" s="55">
        <f>I78*23%</f>
        <v>0</v>
      </c>
      <c r="K79" s="218">
        <v>2</v>
      </c>
    </row>
    <row r="80" spans="1:11" ht="30" customHeight="1" x14ac:dyDescent="0.25">
      <c r="A80" s="216">
        <v>65</v>
      </c>
      <c r="B80" s="135" t="s">
        <v>2266</v>
      </c>
      <c r="C80" s="124" t="s">
        <v>295</v>
      </c>
      <c r="D80" s="118"/>
      <c r="E80" s="119" t="s">
        <v>7</v>
      </c>
      <c r="F80" s="120">
        <v>35</v>
      </c>
      <c r="G80" s="58">
        <v>1700</v>
      </c>
      <c r="H80" s="53">
        <v>0</v>
      </c>
      <c r="I80" s="54">
        <f t="shared" si="0"/>
        <v>0</v>
      </c>
      <c r="J80" s="55">
        <f t="shared" si="1"/>
        <v>0</v>
      </c>
      <c r="K80" s="119">
        <v>4</v>
      </c>
    </row>
    <row r="81" spans="1:11" ht="30" customHeight="1" x14ac:dyDescent="0.25">
      <c r="A81" s="216">
        <v>66</v>
      </c>
      <c r="B81" s="135" t="s">
        <v>2266</v>
      </c>
      <c r="C81" s="124" t="s">
        <v>296</v>
      </c>
      <c r="D81" s="118"/>
      <c r="E81" s="119" t="s">
        <v>7</v>
      </c>
      <c r="F81" s="120">
        <v>22</v>
      </c>
      <c r="G81" s="58">
        <v>75</v>
      </c>
      <c r="H81" s="53">
        <v>0</v>
      </c>
      <c r="I81" s="54">
        <f t="shared" ref="I81:I149" si="2">F81*H81</f>
        <v>0</v>
      </c>
      <c r="J81" s="55">
        <f t="shared" ref="J81:J149" si="3">I81*23%</f>
        <v>0</v>
      </c>
      <c r="K81" s="119">
        <v>3</v>
      </c>
    </row>
    <row r="82" spans="1:11" ht="30" customHeight="1" x14ac:dyDescent="0.25">
      <c r="A82" s="216">
        <v>67</v>
      </c>
      <c r="B82" s="140" t="s">
        <v>2266</v>
      </c>
      <c r="C82" s="129" t="s">
        <v>1578</v>
      </c>
      <c r="D82" s="137"/>
      <c r="E82" s="119" t="s">
        <v>7</v>
      </c>
      <c r="F82" s="120">
        <v>9</v>
      </c>
      <c r="G82" s="58">
        <v>60.99</v>
      </c>
      <c r="H82" s="53">
        <v>0</v>
      </c>
      <c r="I82" s="54">
        <f t="shared" si="2"/>
        <v>0</v>
      </c>
      <c r="J82" s="55">
        <f t="shared" si="3"/>
        <v>0</v>
      </c>
      <c r="K82" s="122">
        <v>2</v>
      </c>
    </row>
    <row r="83" spans="1:11" ht="30" customHeight="1" x14ac:dyDescent="0.25">
      <c r="A83" s="216">
        <v>68</v>
      </c>
      <c r="B83" s="135" t="s">
        <v>2267</v>
      </c>
      <c r="C83" s="124" t="s">
        <v>299</v>
      </c>
      <c r="D83" s="118"/>
      <c r="E83" s="119" t="s">
        <v>7</v>
      </c>
      <c r="F83" s="120">
        <v>28</v>
      </c>
      <c r="G83" s="58">
        <v>65</v>
      </c>
      <c r="H83" s="53">
        <v>0</v>
      </c>
      <c r="I83" s="54">
        <f t="shared" si="2"/>
        <v>0</v>
      </c>
      <c r="J83" s="55">
        <f t="shared" si="3"/>
        <v>0</v>
      </c>
      <c r="K83" s="119">
        <v>2</v>
      </c>
    </row>
    <row r="84" spans="1:11" ht="30" customHeight="1" x14ac:dyDescent="0.25">
      <c r="A84" s="216">
        <v>69</v>
      </c>
      <c r="B84" s="224" t="s">
        <v>2268</v>
      </c>
      <c r="C84" s="142" t="s">
        <v>1579</v>
      </c>
      <c r="D84" s="118"/>
      <c r="E84" s="119" t="s">
        <v>7</v>
      </c>
      <c r="F84" s="120">
        <v>45</v>
      </c>
      <c r="G84" s="58">
        <v>65</v>
      </c>
      <c r="H84" s="53">
        <v>0</v>
      </c>
      <c r="I84" s="54">
        <f t="shared" si="2"/>
        <v>0</v>
      </c>
      <c r="J84" s="55">
        <f t="shared" si="3"/>
        <v>0</v>
      </c>
      <c r="K84" s="119">
        <v>4</v>
      </c>
    </row>
    <row r="85" spans="1:11" ht="30" customHeight="1" x14ac:dyDescent="0.25">
      <c r="A85" s="216">
        <v>70</v>
      </c>
      <c r="B85" s="116" t="s">
        <v>2269</v>
      </c>
      <c r="C85" s="117" t="s">
        <v>301</v>
      </c>
      <c r="D85" s="118"/>
      <c r="E85" s="119" t="s">
        <v>7</v>
      </c>
      <c r="F85" s="120">
        <v>38</v>
      </c>
      <c r="G85" s="58">
        <v>769.2</v>
      </c>
      <c r="H85" s="53">
        <v>0</v>
      </c>
      <c r="I85" s="54">
        <f t="shared" si="2"/>
        <v>0</v>
      </c>
      <c r="J85" s="55">
        <f t="shared" si="3"/>
        <v>0</v>
      </c>
      <c r="K85" s="119">
        <v>3</v>
      </c>
    </row>
    <row r="86" spans="1:11" ht="30" customHeight="1" x14ac:dyDescent="0.25">
      <c r="A86" s="216">
        <v>71</v>
      </c>
      <c r="B86" s="116" t="s">
        <v>2378</v>
      </c>
      <c r="C86" s="117" t="s">
        <v>1580</v>
      </c>
      <c r="D86" s="118"/>
      <c r="E86" s="119" t="s">
        <v>7</v>
      </c>
      <c r="F86" s="120">
        <v>3</v>
      </c>
      <c r="G86" s="58">
        <v>80</v>
      </c>
      <c r="H86" s="53">
        <v>0</v>
      </c>
      <c r="I86" s="54">
        <f t="shared" si="2"/>
        <v>0</v>
      </c>
      <c r="J86" s="55">
        <f t="shared" si="3"/>
        <v>0</v>
      </c>
      <c r="K86" s="122">
        <v>1</v>
      </c>
    </row>
    <row r="87" spans="1:11" ht="30" customHeight="1" x14ac:dyDescent="0.25">
      <c r="A87" s="216">
        <v>72</v>
      </c>
      <c r="B87" s="135" t="s">
        <v>1581</v>
      </c>
      <c r="C87" s="124" t="s">
        <v>302</v>
      </c>
      <c r="D87" s="118"/>
      <c r="E87" s="119" t="s">
        <v>7</v>
      </c>
      <c r="F87" s="120">
        <v>85</v>
      </c>
      <c r="G87" s="58">
        <v>80</v>
      </c>
      <c r="H87" s="53">
        <v>0</v>
      </c>
      <c r="I87" s="54">
        <f t="shared" si="2"/>
        <v>0</v>
      </c>
      <c r="J87" s="55">
        <f t="shared" si="3"/>
        <v>0</v>
      </c>
      <c r="K87" s="119">
        <v>5</v>
      </c>
    </row>
    <row r="88" spans="1:11" ht="30" customHeight="1" x14ac:dyDescent="0.25">
      <c r="A88" s="216">
        <v>73</v>
      </c>
      <c r="B88" s="116" t="s">
        <v>2343</v>
      </c>
      <c r="C88" s="117" t="s">
        <v>1582</v>
      </c>
      <c r="D88" s="117"/>
      <c r="E88" s="119" t="s">
        <v>7</v>
      </c>
      <c r="F88" s="120">
        <v>6</v>
      </c>
      <c r="G88" s="58">
        <v>400</v>
      </c>
      <c r="H88" s="53">
        <v>0</v>
      </c>
      <c r="I88" s="54">
        <f t="shared" si="2"/>
        <v>0</v>
      </c>
      <c r="J88" s="55">
        <f t="shared" si="3"/>
        <v>0</v>
      </c>
      <c r="K88" s="122">
        <v>2</v>
      </c>
    </row>
    <row r="89" spans="1:11" ht="30" customHeight="1" x14ac:dyDescent="0.25">
      <c r="A89" s="216">
        <v>74</v>
      </c>
      <c r="B89" s="143" t="s">
        <v>1583</v>
      </c>
      <c r="C89" s="128" t="s">
        <v>1584</v>
      </c>
      <c r="D89" s="129"/>
      <c r="E89" s="130" t="s">
        <v>7</v>
      </c>
      <c r="F89" s="131">
        <v>35</v>
      </c>
      <c r="G89" s="56">
        <v>55.37</v>
      </c>
      <c r="H89" s="53">
        <v>0</v>
      </c>
      <c r="I89" s="54">
        <f t="shared" si="2"/>
        <v>0</v>
      </c>
      <c r="J89" s="55">
        <f t="shared" si="3"/>
        <v>0</v>
      </c>
      <c r="K89" s="132">
        <v>4</v>
      </c>
    </row>
    <row r="90" spans="1:11" ht="30" customHeight="1" x14ac:dyDescent="0.25">
      <c r="A90" s="216">
        <v>75</v>
      </c>
      <c r="B90" s="116" t="s">
        <v>1585</v>
      </c>
      <c r="C90" s="117" t="s">
        <v>1586</v>
      </c>
      <c r="D90" s="118"/>
      <c r="E90" s="119" t="s">
        <v>7</v>
      </c>
      <c r="F90" s="120">
        <v>3</v>
      </c>
      <c r="G90" s="56">
        <v>16.600000000000001</v>
      </c>
      <c r="H90" s="53">
        <v>0</v>
      </c>
      <c r="I90" s="54">
        <f t="shared" si="2"/>
        <v>0</v>
      </c>
      <c r="J90" s="55">
        <f t="shared" si="3"/>
        <v>0</v>
      </c>
      <c r="K90" s="122">
        <v>1</v>
      </c>
    </row>
    <row r="91" spans="1:11" ht="30" customHeight="1" x14ac:dyDescent="0.25">
      <c r="A91" s="216">
        <v>76</v>
      </c>
      <c r="B91" s="116" t="s">
        <v>871</v>
      </c>
      <c r="C91" s="117" t="s">
        <v>303</v>
      </c>
      <c r="D91" s="118"/>
      <c r="E91" s="119" t="s">
        <v>7</v>
      </c>
      <c r="F91" s="120">
        <v>1</v>
      </c>
      <c r="G91" s="56">
        <v>17</v>
      </c>
      <c r="H91" s="53">
        <v>0</v>
      </c>
      <c r="I91" s="54">
        <f t="shared" si="2"/>
        <v>0</v>
      </c>
      <c r="J91" s="55">
        <f t="shared" si="3"/>
        <v>0</v>
      </c>
      <c r="K91" s="119">
        <v>1</v>
      </c>
    </row>
    <row r="92" spans="1:11" ht="30" customHeight="1" x14ac:dyDescent="0.25">
      <c r="A92" s="216">
        <v>77</v>
      </c>
      <c r="B92" s="116" t="s">
        <v>1587</v>
      </c>
      <c r="C92" s="117" t="s">
        <v>304</v>
      </c>
      <c r="D92" s="117"/>
      <c r="E92" s="119" t="s">
        <v>7</v>
      </c>
      <c r="F92" s="120">
        <v>12</v>
      </c>
      <c r="G92" s="56">
        <v>75</v>
      </c>
      <c r="H92" s="53">
        <v>0</v>
      </c>
      <c r="I92" s="54">
        <f t="shared" si="2"/>
        <v>0</v>
      </c>
      <c r="J92" s="55">
        <f t="shared" si="3"/>
        <v>0</v>
      </c>
      <c r="K92" s="119">
        <v>2</v>
      </c>
    </row>
    <row r="93" spans="1:11" ht="30" customHeight="1" x14ac:dyDescent="0.25">
      <c r="A93" s="216">
        <v>78</v>
      </c>
      <c r="B93" s="116" t="s">
        <v>1587</v>
      </c>
      <c r="C93" s="117" t="s">
        <v>305</v>
      </c>
      <c r="D93" s="117"/>
      <c r="E93" s="119" t="s">
        <v>7</v>
      </c>
      <c r="F93" s="120">
        <v>11</v>
      </c>
      <c r="G93" s="56">
        <v>85.94</v>
      </c>
      <c r="H93" s="53">
        <v>0</v>
      </c>
      <c r="I93" s="54">
        <f t="shared" si="2"/>
        <v>0</v>
      </c>
      <c r="J93" s="55">
        <f t="shared" si="3"/>
        <v>0</v>
      </c>
      <c r="K93" s="119">
        <v>2</v>
      </c>
    </row>
    <row r="94" spans="1:11" ht="30" customHeight="1" x14ac:dyDescent="0.25">
      <c r="A94" s="216">
        <v>79</v>
      </c>
      <c r="B94" s="140" t="s">
        <v>1588</v>
      </c>
      <c r="C94" s="129" t="s">
        <v>1589</v>
      </c>
      <c r="D94" s="137"/>
      <c r="E94" s="119" t="s">
        <v>7</v>
      </c>
      <c r="F94" s="120">
        <v>9</v>
      </c>
      <c r="G94" s="56">
        <v>110</v>
      </c>
      <c r="H94" s="53">
        <v>0</v>
      </c>
      <c r="I94" s="54">
        <f t="shared" si="2"/>
        <v>0</v>
      </c>
      <c r="J94" s="55">
        <f t="shared" si="3"/>
        <v>0</v>
      </c>
      <c r="K94" s="122">
        <v>2</v>
      </c>
    </row>
    <row r="95" spans="1:11" ht="30" customHeight="1" x14ac:dyDescent="0.25">
      <c r="A95" s="216">
        <v>80</v>
      </c>
      <c r="B95" s="135" t="s">
        <v>306</v>
      </c>
      <c r="C95" s="124" t="s">
        <v>307</v>
      </c>
      <c r="D95" s="118"/>
      <c r="E95" s="119" t="s">
        <v>7</v>
      </c>
      <c r="F95" s="120">
        <v>9</v>
      </c>
      <c r="G95" s="56">
        <v>70.25</v>
      </c>
      <c r="H95" s="53">
        <v>0</v>
      </c>
      <c r="I95" s="54">
        <f t="shared" si="2"/>
        <v>0</v>
      </c>
      <c r="J95" s="55">
        <f t="shared" si="3"/>
        <v>0</v>
      </c>
      <c r="K95" s="119">
        <v>2</v>
      </c>
    </row>
    <row r="96" spans="1:11" ht="30" customHeight="1" x14ac:dyDescent="0.25">
      <c r="A96" s="216">
        <v>81</v>
      </c>
      <c r="B96" s="116" t="s">
        <v>308</v>
      </c>
      <c r="C96" s="117" t="s">
        <v>309</v>
      </c>
      <c r="D96" s="118"/>
      <c r="E96" s="119" t="s">
        <v>7</v>
      </c>
      <c r="F96" s="120">
        <v>14</v>
      </c>
      <c r="G96" s="56">
        <v>12</v>
      </c>
      <c r="H96" s="53">
        <v>0</v>
      </c>
      <c r="I96" s="54">
        <f t="shared" si="2"/>
        <v>0</v>
      </c>
      <c r="J96" s="55">
        <f t="shared" si="3"/>
        <v>0</v>
      </c>
      <c r="K96" s="119">
        <v>2</v>
      </c>
    </row>
    <row r="97" spans="1:11" ht="30" customHeight="1" x14ac:dyDescent="0.25">
      <c r="A97" s="216">
        <v>82</v>
      </c>
      <c r="B97" s="135" t="s">
        <v>1590</v>
      </c>
      <c r="C97" s="124" t="s">
        <v>1591</v>
      </c>
      <c r="D97" s="118"/>
      <c r="E97" s="119" t="s">
        <v>7</v>
      </c>
      <c r="F97" s="120">
        <v>12</v>
      </c>
      <c r="G97" s="56">
        <v>12</v>
      </c>
      <c r="H97" s="53">
        <v>0</v>
      </c>
      <c r="I97" s="54">
        <f t="shared" si="2"/>
        <v>0</v>
      </c>
      <c r="J97" s="55">
        <f t="shared" si="3"/>
        <v>0</v>
      </c>
      <c r="K97" s="119">
        <v>3</v>
      </c>
    </row>
    <row r="98" spans="1:11" ht="30" customHeight="1" x14ac:dyDescent="0.25">
      <c r="A98" s="216">
        <v>83</v>
      </c>
      <c r="B98" s="135" t="s">
        <v>310</v>
      </c>
      <c r="C98" s="124" t="s">
        <v>1592</v>
      </c>
      <c r="D98" s="118"/>
      <c r="E98" s="119" t="s">
        <v>7</v>
      </c>
      <c r="F98" s="120">
        <v>1</v>
      </c>
      <c r="G98" s="56">
        <v>52.3</v>
      </c>
      <c r="H98" s="53">
        <v>0</v>
      </c>
      <c r="I98" s="54">
        <f t="shared" si="2"/>
        <v>0</v>
      </c>
      <c r="J98" s="55">
        <f t="shared" si="3"/>
        <v>0</v>
      </c>
      <c r="K98" s="147" t="s">
        <v>261</v>
      </c>
    </row>
    <row r="99" spans="1:11" ht="30" customHeight="1" x14ac:dyDescent="0.25">
      <c r="A99" s="216">
        <v>84</v>
      </c>
      <c r="B99" s="116" t="s">
        <v>311</v>
      </c>
      <c r="C99" s="117" t="s">
        <v>312</v>
      </c>
      <c r="D99" s="118"/>
      <c r="E99" s="119" t="s">
        <v>7</v>
      </c>
      <c r="F99" s="120">
        <v>4</v>
      </c>
      <c r="G99" s="56">
        <v>54.78</v>
      </c>
      <c r="H99" s="53">
        <v>0</v>
      </c>
      <c r="I99" s="54">
        <f t="shared" si="2"/>
        <v>0</v>
      </c>
      <c r="J99" s="55">
        <f t="shared" si="3"/>
        <v>0</v>
      </c>
      <c r="K99" s="122">
        <v>2</v>
      </c>
    </row>
    <row r="100" spans="1:11" ht="30" customHeight="1" x14ac:dyDescent="0.25">
      <c r="A100" s="216">
        <v>85</v>
      </c>
      <c r="B100" s="144" t="s">
        <v>1593</v>
      </c>
      <c r="C100" s="145" t="s">
        <v>1594</v>
      </c>
      <c r="D100" s="129"/>
      <c r="E100" s="130" t="s">
        <v>7</v>
      </c>
      <c r="F100" s="130">
        <v>10</v>
      </c>
      <c r="G100" s="56">
        <v>75</v>
      </c>
      <c r="H100" s="53">
        <v>0</v>
      </c>
      <c r="I100" s="54">
        <f t="shared" si="2"/>
        <v>0</v>
      </c>
      <c r="J100" s="55">
        <f t="shared" si="3"/>
        <v>0</v>
      </c>
      <c r="K100" s="128">
        <v>2</v>
      </c>
    </row>
    <row r="101" spans="1:11" ht="30" customHeight="1" x14ac:dyDescent="0.25">
      <c r="A101" s="216">
        <v>86</v>
      </c>
      <c r="B101" s="116" t="s">
        <v>879</v>
      </c>
      <c r="C101" s="117" t="s">
        <v>1595</v>
      </c>
      <c r="D101" s="118"/>
      <c r="E101" s="119" t="s">
        <v>7</v>
      </c>
      <c r="F101" s="120">
        <v>6</v>
      </c>
      <c r="G101" s="56">
        <v>108.65</v>
      </c>
      <c r="H101" s="53">
        <v>0</v>
      </c>
      <c r="I101" s="54">
        <f t="shared" si="2"/>
        <v>0</v>
      </c>
      <c r="J101" s="55">
        <f t="shared" si="3"/>
        <v>0</v>
      </c>
      <c r="K101" s="122">
        <v>2</v>
      </c>
    </row>
    <row r="102" spans="1:11" ht="30" customHeight="1" x14ac:dyDescent="0.25">
      <c r="A102" s="216">
        <v>87</v>
      </c>
      <c r="B102" s="138" t="s">
        <v>1596</v>
      </c>
      <c r="C102" s="125" t="s">
        <v>313</v>
      </c>
      <c r="D102" s="146"/>
      <c r="E102" s="119" t="s">
        <v>7</v>
      </c>
      <c r="F102" s="125">
        <v>1</v>
      </c>
      <c r="G102" s="58">
        <v>1200</v>
      </c>
      <c r="H102" s="53">
        <v>0</v>
      </c>
      <c r="I102" s="54">
        <f t="shared" si="2"/>
        <v>0</v>
      </c>
      <c r="J102" s="55">
        <f t="shared" si="3"/>
        <v>0</v>
      </c>
      <c r="K102" s="147" t="s">
        <v>261</v>
      </c>
    </row>
    <row r="103" spans="1:11" ht="30" customHeight="1" x14ac:dyDescent="0.25">
      <c r="A103" s="216">
        <v>88</v>
      </c>
      <c r="B103" s="116" t="s">
        <v>2270</v>
      </c>
      <c r="C103" s="118" t="s">
        <v>1597</v>
      </c>
      <c r="D103" s="118"/>
      <c r="E103" s="119" t="s">
        <v>7</v>
      </c>
      <c r="F103" s="120">
        <v>2</v>
      </c>
      <c r="G103" s="56">
        <v>101</v>
      </c>
      <c r="H103" s="53">
        <v>0</v>
      </c>
      <c r="I103" s="54">
        <f t="shared" si="2"/>
        <v>0</v>
      </c>
      <c r="J103" s="55">
        <f t="shared" si="3"/>
        <v>0</v>
      </c>
      <c r="K103" s="147" t="s">
        <v>261</v>
      </c>
    </row>
    <row r="104" spans="1:11" ht="30" customHeight="1" x14ac:dyDescent="0.25">
      <c r="A104" s="216">
        <v>89</v>
      </c>
      <c r="B104" s="135" t="s">
        <v>1598</v>
      </c>
      <c r="C104" s="136" t="s">
        <v>1599</v>
      </c>
      <c r="D104" s="118"/>
      <c r="E104" s="119" t="s">
        <v>7</v>
      </c>
      <c r="F104" s="120">
        <v>25</v>
      </c>
      <c r="G104" s="56">
        <v>381.4</v>
      </c>
      <c r="H104" s="53">
        <v>0</v>
      </c>
      <c r="I104" s="54">
        <f t="shared" si="2"/>
        <v>0</v>
      </c>
      <c r="J104" s="55">
        <f t="shared" si="3"/>
        <v>0</v>
      </c>
      <c r="K104" s="119">
        <v>3</v>
      </c>
    </row>
    <row r="105" spans="1:11" ht="30" customHeight="1" x14ac:dyDescent="0.25">
      <c r="A105" s="216">
        <v>90</v>
      </c>
      <c r="B105" s="135" t="s">
        <v>314</v>
      </c>
      <c r="C105" s="124" t="s">
        <v>315</v>
      </c>
      <c r="D105" s="118"/>
      <c r="E105" s="119" t="s">
        <v>7</v>
      </c>
      <c r="F105" s="120">
        <v>2</v>
      </c>
      <c r="G105" s="58">
        <v>400</v>
      </c>
      <c r="H105" s="53">
        <v>0</v>
      </c>
      <c r="I105" s="54">
        <f t="shared" si="2"/>
        <v>0</v>
      </c>
      <c r="J105" s="55">
        <f t="shared" si="3"/>
        <v>0</v>
      </c>
      <c r="K105" s="119">
        <v>1</v>
      </c>
    </row>
    <row r="106" spans="1:11" ht="30" customHeight="1" x14ac:dyDescent="0.25">
      <c r="A106" s="216">
        <v>91</v>
      </c>
      <c r="B106" s="116" t="s">
        <v>314</v>
      </c>
      <c r="C106" s="117" t="s">
        <v>316</v>
      </c>
      <c r="D106" s="118"/>
      <c r="E106" s="119" t="s">
        <v>7</v>
      </c>
      <c r="F106" s="120">
        <v>6</v>
      </c>
      <c r="G106" s="56">
        <v>73.17</v>
      </c>
      <c r="H106" s="53">
        <v>0</v>
      </c>
      <c r="I106" s="54">
        <f t="shared" si="2"/>
        <v>0</v>
      </c>
      <c r="J106" s="55">
        <f t="shared" si="3"/>
        <v>0</v>
      </c>
      <c r="K106" s="119">
        <v>1</v>
      </c>
    </row>
    <row r="107" spans="1:11" ht="30" customHeight="1" x14ac:dyDescent="0.25">
      <c r="A107" s="216">
        <v>92</v>
      </c>
      <c r="B107" s="135" t="s">
        <v>1600</v>
      </c>
      <c r="C107" s="124" t="s">
        <v>317</v>
      </c>
      <c r="D107" s="118"/>
      <c r="E107" s="119" t="s">
        <v>7</v>
      </c>
      <c r="F107" s="120">
        <v>6</v>
      </c>
      <c r="G107" s="56">
        <v>700</v>
      </c>
      <c r="H107" s="53">
        <v>0</v>
      </c>
      <c r="I107" s="54">
        <f t="shared" si="2"/>
        <v>0</v>
      </c>
      <c r="J107" s="55">
        <f t="shared" si="3"/>
        <v>0</v>
      </c>
      <c r="K107" s="119">
        <v>2</v>
      </c>
    </row>
    <row r="108" spans="1:11" ht="30" customHeight="1" x14ac:dyDescent="0.25">
      <c r="A108" s="216">
        <v>93</v>
      </c>
      <c r="B108" s="116" t="s">
        <v>2271</v>
      </c>
      <c r="C108" s="117" t="s">
        <v>318</v>
      </c>
      <c r="D108" s="118"/>
      <c r="E108" s="119" t="s">
        <v>7</v>
      </c>
      <c r="F108" s="120">
        <v>3</v>
      </c>
      <c r="G108" s="56">
        <v>216</v>
      </c>
      <c r="H108" s="53">
        <v>0</v>
      </c>
      <c r="I108" s="54">
        <f t="shared" si="2"/>
        <v>0</v>
      </c>
      <c r="J108" s="55">
        <f t="shared" si="3"/>
        <v>0</v>
      </c>
      <c r="K108" s="119">
        <v>1</v>
      </c>
    </row>
    <row r="109" spans="1:11" ht="30" customHeight="1" x14ac:dyDescent="0.25">
      <c r="A109" s="216">
        <v>94</v>
      </c>
      <c r="B109" s="116" t="s">
        <v>319</v>
      </c>
      <c r="C109" s="117" t="s">
        <v>1601</v>
      </c>
      <c r="D109" s="117"/>
      <c r="E109" s="119" t="s">
        <v>7</v>
      </c>
      <c r="F109" s="120">
        <v>30</v>
      </c>
      <c r="G109" s="56">
        <v>936.93</v>
      </c>
      <c r="H109" s="53">
        <v>0</v>
      </c>
      <c r="I109" s="54">
        <f t="shared" si="2"/>
        <v>0</v>
      </c>
      <c r="J109" s="55">
        <f t="shared" si="3"/>
        <v>0</v>
      </c>
      <c r="K109" s="122">
        <v>5</v>
      </c>
    </row>
    <row r="110" spans="1:11" ht="30" customHeight="1" x14ac:dyDescent="0.25">
      <c r="A110" s="216">
        <v>95</v>
      </c>
      <c r="B110" s="116" t="s">
        <v>320</v>
      </c>
      <c r="C110" s="117" t="s">
        <v>321</v>
      </c>
      <c r="D110" s="118"/>
      <c r="E110" s="119" t="s">
        <v>7</v>
      </c>
      <c r="F110" s="120">
        <v>22</v>
      </c>
      <c r="G110" s="56">
        <v>262.5</v>
      </c>
      <c r="H110" s="53">
        <v>0</v>
      </c>
      <c r="I110" s="54">
        <f t="shared" si="2"/>
        <v>0</v>
      </c>
      <c r="J110" s="55">
        <f t="shared" si="3"/>
        <v>0</v>
      </c>
      <c r="K110" s="119">
        <v>4</v>
      </c>
    </row>
    <row r="111" spans="1:11" ht="30" customHeight="1" x14ac:dyDescent="0.25">
      <c r="A111" s="216">
        <v>96</v>
      </c>
      <c r="B111" s="135" t="s">
        <v>322</v>
      </c>
      <c r="C111" s="124" t="s">
        <v>323</v>
      </c>
      <c r="D111" s="118"/>
      <c r="E111" s="119" t="s">
        <v>7</v>
      </c>
      <c r="F111" s="120">
        <v>10</v>
      </c>
      <c r="G111" s="56">
        <v>93.47</v>
      </c>
      <c r="H111" s="53">
        <v>0</v>
      </c>
      <c r="I111" s="54">
        <f t="shared" si="2"/>
        <v>0</v>
      </c>
      <c r="J111" s="55">
        <f t="shared" si="3"/>
        <v>0</v>
      </c>
      <c r="K111" s="119">
        <v>3</v>
      </c>
    </row>
    <row r="112" spans="1:11" ht="30" customHeight="1" x14ac:dyDescent="0.25">
      <c r="A112" s="216">
        <v>97</v>
      </c>
      <c r="B112" s="135" t="s">
        <v>322</v>
      </c>
      <c r="C112" s="124" t="s">
        <v>324</v>
      </c>
      <c r="D112" s="118"/>
      <c r="E112" s="119" t="s">
        <v>7</v>
      </c>
      <c r="F112" s="120">
        <v>5</v>
      </c>
      <c r="G112" s="56">
        <v>230.31</v>
      </c>
      <c r="H112" s="53">
        <v>0</v>
      </c>
      <c r="I112" s="54">
        <f t="shared" si="2"/>
        <v>0</v>
      </c>
      <c r="J112" s="55">
        <f t="shared" si="3"/>
        <v>0</v>
      </c>
      <c r="K112" s="119">
        <v>3</v>
      </c>
    </row>
    <row r="113" spans="1:11" ht="30" customHeight="1" x14ac:dyDescent="0.25">
      <c r="A113" s="216">
        <v>98</v>
      </c>
      <c r="B113" s="116" t="s">
        <v>325</v>
      </c>
      <c r="C113" s="117" t="s">
        <v>326</v>
      </c>
      <c r="D113" s="118"/>
      <c r="E113" s="119" t="s">
        <v>7</v>
      </c>
      <c r="F113" s="120">
        <v>5</v>
      </c>
      <c r="G113" s="56">
        <v>139.37</v>
      </c>
      <c r="H113" s="53">
        <v>0</v>
      </c>
      <c r="I113" s="54">
        <f t="shared" si="2"/>
        <v>0</v>
      </c>
      <c r="J113" s="55">
        <f t="shared" si="3"/>
        <v>0</v>
      </c>
      <c r="K113" s="119">
        <v>2</v>
      </c>
    </row>
    <row r="114" spans="1:11" ht="30" customHeight="1" x14ac:dyDescent="0.25">
      <c r="A114" s="216">
        <v>99</v>
      </c>
      <c r="B114" s="134" t="s">
        <v>325</v>
      </c>
      <c r="C114" s="125" t="s">
        <v>1602</v>
      </c>
      <c r="D114" s="118"/>
      <c r="E114" s="119" t="s">
        <v>7</v>
      </c>
      <c r="F114" s="120">
        <v>1</v>
      </c>
      <c r="G114" s="56">
        <v>393.46</v>
      </c>
      <c r="H114" s="53">
        <v>0</v>
      </c>
      <c r="I114" s="54">
        <f t="shared" si="2"/>
        <v>0</v>
      </c>
      <c r="J114" s="55">
        <f t="shared" si="3"/>
        <v>0</v>
      </c>
      <c r="K114" s="147" t="s">
        <v>261</v>
      </c>
    </row>
    <row r="115" spans="1:11" ht="30" customHeight="1" x14ac:dyDescent="0.25">
      <c r="A115" s="216">
        <v>100</v>
      </c>
      <c r="B115" s="116" t="s">
        <v>1603</v>
      </c>
      <c r="C115" s="117" t="s">
        <v>327</v>
      </c>
      <c r="D115" s="118"/>
      <c r="E115" s="119" t="s">
        <v>7</v>
      </c>
      <c r="F115" s="120">
        <v>1</v>
      </c>
      <c r="G115" s="56">
        <v>438.78</v>
      </c>
      <c r="H115" s="53">
        <v>0</v>
      </c>
      <c r="I115" s="54">
        <f t="shared" si="2"/>
        <v>0</v>
      </c>
      <c r="J115" s="55">
        <f t="shared" si="3"/>
        <v>0</v>
      </c>
      <c r="K115" s="122" t="s">
        <v>261</v>
      </c>
    </row>
    <row r="116" spans="1:11" ht="30" customHeight="1" x14ac:dyDescent="0.25">
      <c r="A116" s="216">
        <v>101</v>
      </c>
      <c r="B116" s="116" t="s">
        <v>1603</v>
      </c>
      <c r="C116" s="117" t="s">
        <v>328</v>
      </c>
      <c r="D116" s="118"/>
      <c r="E116" s="119" t="s">
        <v>7</v>
      </c>
      <c r="F116" s="120">
        <v>1</v>
      </c>
      <c r="G116" s="56">
        <v>160.81</v>
      </c>
      <c r="H116" s="53">
        <v>0</v>
      </c>
      <c r="I116" s="54">
        <f t="shared" si="2"/>
        <v>0</v>
      </c>
      <c r="J116" s="55">
        <f t="shared" si="3"/>
        <v>0</v>
      </c>
      <c r="K116" s="122" t="s">
        <v>261</v>
      </c>
    </row>
    <row r="117" spans="1:11" ht="30" customHeight="1" x14ac:dyDescent="0.25">
      <c r="A117" s="216">
        <v>102</v>
      </c>
      <c r="B117" s="116" t="s">
        <v>329</v>
      </c>
      <c r="C117" s="117" t="s">
        <v>330</v>
      </c>
      <c r="D117" s="118"/>
      <c r="E117" s="119" t="s">
        <v>7</v>
      </c>
      <c r="F117" s="120">
        <v>2</v>
      </c>
      <c r="G117" s="56">
        <v>179.19</v>
      </c>
      <c r="H117" s="53">
        <v>0</v>
      </c>
      <c r="I117" s="54">
        <f t="shared" si="2"/>
        <v>0</v>
      </c>
      <c r="J117" s="55">
        <f t="shared" si="3"/>
        <v>0</v>
      </c>
      <c r="K117" s="122" t="s">
        <v>261</v>
      </c>
    </row>
    <row r="118" spans="1:11" ht="30" customHeight="1" x14ac:dyDescent="0.25">
      <c r="A118" s="216">
        <v>103</v>
      </c>
      <c r="B118" s="116" t="s">
        <v>329</v>
      </c>
      <c r="C118" s="117" t="s">
        <v>331</v>
      </c>
      <c r="D118" s="118"/>
      <c r="E118" s="119" t="s">
        <v>7</v>
      </c>
      <c r="F118" s="120">
        <v>2</v>
      </c>
      <c r="G118" s="56">
        <v>32</v>
      </c>
      <c r="H118" s="53">
        <v>0</v>
      </c>
      <c r="I118" s="54">
        <f t="shared" si="2"/>
        <v>0</v>
      </c>
      <c r="J118" s="55">
        <f t="shared" si="3"/>
        <v>0</v>
      </c>
      <c r="K118" s="122" t="s">
        <v>261</v>
      </c>
    </row>
    <row r="119" spans="1:11" ht="30" customHeight="1" x14ac:dyDescent="0.25">
      <c r="A119" s="216">
        <v>104</v>
      </c>
      <c r="B119" s="134" t="s">
        <v>329</v>
      </c>
      <c r="C119" s="125" t="s">
        <v>1604</v>
      </c>
      <c r="D119" s="118"/>
      <c r="E119" s="119" t="s">
        <v>7</v>
      </c>
      <c r="F119" s="120">
        <v>2</v>
      </c>
      <c r="G119" s="56">
        <v>259.42</v>
      </c>
      <c r="H119" s="53">
        <v>0</v>
      </c>
      <c r="I119" s="54">
        <f t="shared" si="2"/>
        <v>0</v>
      </c>
      <c r="J119" s="55">
        <f t="shared" si="3"/>
        <v>0</v>
      </c>
      <c r="K119" s="147" t="s">
        <v>261</v>
      </c>
    </row>
    <row r="120" spans="1:11" ht="30" customHeight="1" x14ac:dyDescent="0.25">
      <c r="A120" s="216">
        <v>105</v>
      </c>
      <c r="B120" s="116" t="s">
        <v>1605</v>
      </c>
      <c r="C120" s="117" t="s">
        <v>1606</v>
      </c>
      <c r="D120" s="118"/>
      <c r="E120" s="119" t="s">
        <v>7</v>
      </c>
      <c r="F120" s="120">
        <v>1</v>
      </c>
      <c r="G120" s="56">
        <v>253.4</v>
      </c>
      <c r="H120" s="53">
        <v>0</v>
      </c>
      <c r="I120" s="54">
        <f t="shared" si="2"/>
        <v>0</v>
      </c>
      <c r="J120" s="55">
        <f t="shared" si="3"/>
        <v>0</v>
      </c>
      <c r="K120" s="147" t="s">
        <v>261</v>
      </c>
    </row>
    <row r="121" spans="1:11" ht="30" customHeight="1" x14ac:dyDescent="0.25">
      <c r="A121" s="216">
        <v>106</v>
      </c>
      <c r="B121" s="134" t="s">
        <v>1607</v>
      </c>
      <c r="C121" s="125" t="s">
        <v>1608</v>
      </c>
      <c r="D121" s="118"/>
      <c r="E121" s="119" t="s">
        <v>7</v>
      </c>
      <c r="F121" s="120">
        <v>2</v>
      </c>
      <c r="G121" s="56">
        <v>124</v>
      </c>
      <c r="H121" s="53">
        <v>0</v>
      </c>
      <c r="I121" s="54">
        <f t="shared" si="2"/>
        <v>0</v>
      </c>
      <c r="J121" s="55">
        <f t="shared" si="3"/>
        <v>0</v>
      </c>
      <c r="K121" s="147" t="s">
        <v>261</v>
      </c>
    </row>
    <row r="122" spans="1:11" ht="30" customHeight="1" x14ac:dyDescent="0.25">
      <c r="A122" s="216">
        <v>107</v>
      </c>
      <c r="B122" s="138" t="s">
        <v>880</v>
      </c>
      <c r="C122" s="125" t="s">
        <v>332</v>
      </c>
      <c r="D122" s="148"/>
      <c r="E122" s="119" t="s">
        <v>7</v>
      </c>
      <c r="F122" s="125">
        <v>1</v>
      </c>
      <c r="G122" s="56">
        <v>25.36</v>
      </c>
      <c r="H122" s="53">
        <v>0</v>
      </c>
      <c r="I122" s="54">
        <f t="shared" si="2"/>
        <v>0</v>
      </c>
      <c r="J122" s="55">
        <f t="shared" si="3"/>
        <v>0</v>
      </c>
      <c r="K122" s="147" t="s">
        <v>261</v>
      </c>
    </row>
    <row r="123" spans="1:11" ht="30" customHeight="1" x14ac:dyDescent="0.25">
      <c r="A123" s="216">
        <v>108</v>
      </c>
      <c r="B123" s="135" t="s">
        <v>333</v>
      </c>
      <c r="C123" s="124" t="s">
        <v>334</v>
      </c>
      <c r="D123" s="118"/>
      <c r="E123" s="119" t="s">
        <v>7</v>
      </c>
      <c r="F123" s="120">
        <v>8</v>
      </c>
      <c r="G123" s="56">
        <v>25.36</v>
      </c>
      <c r="H123" s="53">
        <v>0</v>
      </c>
      <c r="I123" s="54">
        <f t="shared" si="2"/>
        <v>0</v>
      </c>
      <c r="J123" s="55">
        <f t="shared" si="3"/>
        <v>0</v>
      </c>
      <c r="K123" s="119">
        <v>2</v>
      </c>
    </row>
    <row r="124" spans="1:11" ht="30" customHeight="1" x14ac:dyDescent="0.25">
      <c r="A124" s="216">
        <v>109</v>
      </c>
      <c r="B124" s="116" t="s">
        <v>335</v>
      </c>
      <c r="C124" s="117" t="s">
        <v>336</v>
      </c>
      <c r="D124" s="118"/>
      <c r="E124" s="119" t="s">
        <v>7</v>
      </c>
      <c r="F124" s="120">
        <v>20</v>
      </c>
      <c r="G124" s="58">
        <v>500</v>
      </c>
      <c r="H124" s="53">
        <v>0</v>
      </c>
      <c r="I124" s="54">
        <f t="shared" si="2"/>
        <v>0</v>
      </c>
      <c r="J124" s="55">
        <f t="shared" si="3"/>
        <v>0</v>
      </c>
      <c r="K124" s="119">
        <v>4</v>
      </c>
    </row>
    <row r="125" spans="1:11" s="210" customFormat="1" ht="30" customHeight="1" x14ac:dyDescent="0.25">
      <c r="A125" s="216">
        <v>110</v>
      </c>
      <c r="B125" s="153" t="s">
        <v>2593</v>
      </c>
      <c r="C125" s="221" t="s">
        <v>2594</v>
      </c>
      <c r="D125" s="118"/>
      <c r="E125" s="218" t="s">
        <v>7</v>
      </c>
      <c r="F125" s="218">
        <v>3</v>
      </c>
      <c r="G125" s="215"/>
      <c r="H125" s="211">
        <v>0</v>
      </c>
      <c r="I125" s="212">
        <f t="shared" si="2"/>
        <v>0</v>
      </c>
      <c r="J125" s="213">
        <f t="shared" si="3"/>
        <v>0</v>
      </c>
      <c r="K125" s="147" t="s">
        <v>261</v>
      </c>
    </row>
    <row r="126" spans="1:11" s="210" customFormat="1" ht="30" customHeight="1" x14ac:dyDescent="0.25">
      <c r="A126" s="216">
        <v>111</v>
      </c>
      <c r="B126" s="153" t="s">
        <v>2581</v>
      </c>
      <c r="C126" s="217" t="s">
        <v>2584</v>
      </c>
      <c r="D126" s="118"/>
      <c r="E126" s="218" t="s">
        <v>7</v>
      </c>
      <c r="F126" s="219">
        <v>2</v>
      </c>
      <c r="G126" s="215"/>
      <c r="H126" s="211">
        <v>0</v>
      </c>
      <c r="I126" s="212">
        <f t="shared" si="2"/>
        <v>0</v>
      </c>
      <c r="J126" s="213">
        <f t="shared" si="3"/>
        <v>0</v>
      </c>
      <c r="K126" s="147" t="s">
        <v>261</v>
      </c>
    </row>
    <row r="127" spans="1:11" s="210" customFormat="1" ht="30" customHeight="1" x14ac:dyDescent="0.25">
      <c r="A127" s="216">
        <v>112</v>
      </c>
      <c r="B127" s="153" t="s">
        <v>2581</v>
      </c>
      <c r="C127" s="221" t="s">
        <v>2583</v>
      </c>
      <c r="D127" s="118"/>
      <c r="E127" s="218" t="s">
        <v>7</v>
      </c>
      <c r="F127" s="218">
        <v>2</v>
      </c>
      <c r="G127" s="215"/>
      <c r="H127" s="211">
        <v>0</v>
      </c>
      <c r="I127" s="212">
        <f t="shared" si="2"/>
        <v>0</v>
      </c>
      <c r="J127" s="213">
        <f t="shared" si="3"/>
        <v>0</v>
      </c>
      <c r="K127" s="147" t="s">
        <v>261</v>
      </c>
    </row>
    <row r="128" spans="1:11" s="210" customFormat="1" ht="30" customHeight="1" x14ac:dyDescent="0.25">
      <c r="A128" s="216">
        <v>113</v>
      </c>
      <c r="B128" s="153" t="s">
        <v>2581</v>
      </c>
      <c r="C128" s="221" t="s">
        <v>2582</v>
      </c>
      <c r="D128" s="118"/>
      <c r="E128" s="218" t="s">
        <v>7</v>
      </c>
      <c r="F128" s="218">
        <v>2</v>
      </c>
      <c r="G128" s="215"/>
      <c r="H128" s="211">
        <v>0</v>
      </c>
      <c r="I128" s="212">
        <f t="shared" si="2"/>
        <v>0</v>
      </c>
      <c r="J128" s="213">
        <f t="shared" si="3"/>
        <v>0</v>
      </c>
      <c r="K128" s="147" t="s">
        <v>261</v>
      </c>
    </row>
    <row r="129" spans="1:11" s="210" customFormat="1" ht="30" customHeight="1" x14ac:dyDescent="0.25">
      <c r="A129" s="216">
        <v>114</v>
      </c>
      <c r="B129" s="135" t="s">
        <v>2575</v>
      </c>
      <c r="C129" s="221" t="s">
        <v>2576</v>
      </c>
      <c r="D129" s="118"/>
      <c r="E129" s="218" t="s">
        <v>7</v>
      </c>
      <c r="F129" s="218">
        <v>3</v>
      </c>
      <c r="G129" s="215"/>
      <c r="H129" s="211">
        <v>0</v>
      </c>
      <c r="I129" s="212">
        <f t="shared" si="2"/>
        <v>0</v>
      </c>
      <c r="J129" s="213">
        <f t="shared" si="3"/>
        <v>0</v>
      </c>
      <c r="K129" s="147" t="s">
        <v>261</v>
      </c>
    </row>
    <row r="130" spans="1:11" ht="30" customHeight="1" x14ac:dyDescent="0.25">
      <c r="A130" s="216">
        <v>115</v>
      </c>
      <c r="B130" s="134" t="s">
        <v>1609</v>
      </c>
      <c r="C130" s="125" t="s">
        <v>1610</v>
      </c>
      <c r="D130" s="118"/>
      <c r="E130" s="119" t="s">
        <v>7</v>
      </c>
      <c r="F130" s="120">
        <v>4</v>
      </c>
      <c r="G130" s="58">
        <v>818.48</v>
      </c>
      <c r="H130" s="53">
        <v>0</v>
      </c>
      <c r="I130" s="54">
        <f t="shared" si="2"/>
        <v>0</v>
      </c>
      <c r="J130" s="55">
        <f t="shared" si="3"/>
        <v>0</v>
      </c>
      <c r="K130" s="122">
        <v>1</v>
      </c>
    </row>
    <row r="131" spans="1:11" ht="30" customHeight="1" x14ac:dyDescent="0.25">
      <c r="A131" s="216">
        <v>116</v>
      </c>
      <c r="B131" s="116" t="s">
        <v>1611</v>
      </c>
      <c r="C131" s="117" t="s">
        <v>337</v>
      </c>
      <c r="D131" s="118"/>
      <c r="E131" s="119" t="s">
        <v>7</v>
      </c>
      <c r="F131" s="120">
        <v>15</v>
      </c>
      <c r="G131" s="58">
        <v>818.48</v>
      </c>
      <c r="H131" s="53">
        <v>0</v>
      </c>
      <c r="I131" s="54">
        <f t="shared" si="2"/>
        <v>0</v>
      </c>
      <c r="J131" s="55">
        <f t="shared" si="3"/>
        <v>0</v>
      </c>
      <c r="K131" s="119">
        <v>5</v>
      </c>
    </row>
    <row r="132" spans="1:11" ht="30" customHeight="1" x14ac:dyDescent="0.25">
      <c r="A132" s="216">
        <v>117</v>
      </c>
      <c r="B132" s="116" t="s">
        <v>1612</v>
      </c>
      <c r="C132" s="117" t="s">
        <v>338</v>
      </c>
      <c r="D132" s="118"/>
      <c r="E132" s="119" t="s">
        <v>7</v>
      </c>
      <c r="F132" s="120">
        <v>20</v>
      </c>
      <c r="G132" s="56">
        <v>84</v>
      </c>
      <c r="H132" s="53">
        <v>0</v>
      </c>
      <c r="I132" s="54">
        <f t="shared" si="2"/>
        <v>0</v>
      </c>
      <c r="J132" s="55">
        <f t="shared" si="3"/>
        <v>0</v>
      </c>
      <c r="K132" s="119">
        <v>5</v>
      </c>
    </row>
    <row r="133" spans="1:11" ht="30" customHeight="1" x14ac:dyDescent="0.25">
      <c r="A133" s="216">
        <v>118</v>
      </c>
      <c r="B133" s="149" t="s">
        <v>1613</v>
      </c>
      <c r="C133" s="150" t="s">
        <v>339</v>
      </c>
      <c r="D133" s="151"/>
      <c r="E133" s="152" t="s">
        <v>7</v>
      </c>
      <c r="F133" s="119">
        <v>1</v>
      </c>
      <c r="G133" s="56">
        <v>84</v>
      </c>
      <c r="H133" s="53">
        <v>0</v>
      </c>
      <c r="I133" s="54">
        <f t="shared" si="2"/>
        <v>0</v>
      </c>
      <c r="J133" s="55">
        <f t="shared" si="3"/>
        <v>0</v>
      </c>
      <c r="K133" s="122" t="s">
        <v>261</v>
      </c>
    </row>
    <row r="134" spans="1:11" ht="30" customHeight="1" x14ac:dyDescent="0.25">
      <c r="A134" s="216">
        <v>119</v>
      </c>
      <c r="B134" s="134" t="s">
        <v>1614</v>
      </c>
      <c r="C134" s="125" t="s">
        <v>1615</v>
      </c>
      <c r="D134" s="118"/>
      <c r="E134" s="119" t="s">
        <v>7</v>
      </c>
      <c r="F134" s="120">
        <v>1</v>
      </c>
      <c r="G134" s="56">
        <v>84</v>
      </c>
      <c r="H134" s="53">
        <v>0</v>
      </c>
      <c r="I134" s="54">
        <f t="shared" si="2"/>
        <v>0</v>
      </c>
      <c r="J134" s="55">
        <f t="shared" si="3"/>
        <v>0</v>
      </c>
      <c r="K134" s="147" t="s">
        <v>261</v>
      </c>
    </row>
    <row r="135" spans="1:11" ht="30" customHeight="1" x14ac:dyDescent="0.25">
      <c r="A135" s="216">
        <v>120</v>
      </c>
      <c r="B135" s="134" t="s">
        <v>1614</v>
      </c>
      <c r="C135" s="125" t="s">
        <v>1616</v>
      </c>
      <c r="D135" s="118"/>
      <c r="E135" s="119" t="s">
        <v>7</v>
      </c>
      <c r="F135" s="120">
        <v>1</v>
      </c>
      <c r="G135" s="56">
        <v>84</v>
      </c>
      <c r="H135" s="53">
        <v>0</v>
      </c>
      <c r="I135" s="54">
        <f t="shared" si="2"/>
        <v>0</v>
      </c>
      <c r="J135" s="55">
        <f t="shared" si="3"/>
        <v>0</v>
      </c>
      <c r="K135" s="147" t="s">
        <v>261</v>
      </c>
    </row>
    <row r="136" spans="1:11" ht="30" customHeight="1" x14ac:dyDescent="0.25">
      <c r="A136" s="216">
        <v>121</v>
      </c>
      <c r="B136" s="149" t="s">
        <v>1617</v>
      </c>
      <c r="C136" s="150" t="s">
        <v>1618</v>
      </c>
      <c r="D136" s="151"/>
      <c r="E136" s="152" t="s">
        <v>7</v>
      </c>
      <c r="F136" s="119">
        <v>1</v>
      </c>
      <c r="G136" s="56">
        <v>84</v>
      </c>
      <c r="H136" s="53">
        <v>0</v>
      </c>
      <c r="I136" s="54">
        <f t="shared" si="2"/>
        <v>0</v>
      </c>
      <c r="J136" s="55">
        <f t="shared" si="3"/>
        <v>0</v>
      </c>
      <c r="K136" s="122" t="s">
        <v>261</v>
      </c>
    </row>
    <row r="137" spans="1:11" ht="30" customHeight="1" x14ac:dyDescent="0.25">
      <c r="A137" s="216">
        <v>122</v>
      </c>
      <c r="B137" s="116" t="s">
        <v>2272</v>
      </c>
      <c r="C137" s="117" t="s">
        <v>1619</v>
      </c>
      <c r="D137" s="118"/>
      <c r="E137" s="119" t="s">
        <v>7</v>
      </c>
      <c r="F137" s="120">
        <v>20</v>
      </c>
      <c r="G137" s="56">
        <v>84</v>
      </c>
      <c r="H137" s="53">
        <v>0</v>
      </c>
      <c r="I137" s="54">
        <f t="shared" si="2"/>
        <v>0</v>
      </c>
      <c r="J137" s="55">
        <f t="shared" si="3"/>
        <v>0</v>
      </c>
      <c r="K137" s="119">
        <v>4</v>
      </c>
    </row>
    <row r="138" spans="1:11" ht="30" customHeight="1" x14ac:dyDescent="0.25">
      <c r="A138" s="216">
        <v>123</v>
      </c>
      <c r="B138" s="134" t="s">
        <v>340</v>
      </c>
      <c r="C138" s="125" t="s">
        <v>1620</v>
      </c>
      <c r="D138" s="129"/>
      <c r="E138" s="119" t="s">
        <v>7</v>
      </c>
      <c r="F138" s="120">
        <v>1</v>
      </c>
      <c r="G138" s="56">
        <v>90</v>
      </c>
      <c r="H138" s="53">
        <v>0</v>
      </c>
      <c r="I138" s="54">
        <f t="shared" si="2"/>
        <v>0</v>
      </c>
      <c r="J138" s="55">
        <f t="shared" si="3"/>
        <v>0</v>
      </c>
      <c r="K138" s="147" t="s">
        <v>261</v>
      </c>
    </row>
    <row r="139" spans="1:11" ht="30" customHeight="1" x14ac:dyDescent="0.25">
      <c r="A139" s="216">
        <v>124</v>
      </c>
      <c r="B139" s="116" t="s">
        <v>340</v>
      </c>
      <c r="C139" s="117" t="s">
        <v>1621</v>
      </c>
      <c r="D139" s="118"/>
      <c r="E139" s="119" t="s">
        <v>7</v>
      </c>
      <c r="F139" s="120">
        <v>1</v>
      </c>
      <c r="G139" s="56">
        <v>147.6</v>
      </c>
      <c r="H139" s="53">
        <v>0</v>
      </c>
      <c r="I139" s="54">
        <f t="shared" si="2"/>
        <v>0</v>
      </c>
      <c r="J139" s="55">
        <f t="shared" si="3"/>
        <v>0</v>
      </c>
      <c r="K139" s="147" t="s">
        <v>261</v>
      </c>
    </row>
    <row r="140" spans="1:11" ht="30" customHeight="1" x14ac:dyDescent="0.25">
      <c r="A140" s="216">
        <v>125</v>
      </c>
      <c r="B140" s="134" t="s">
        <v>1622</v>
      </c>
      <c r="C140" s="125" t="s">
        <v>1623</v>
      </c>
      <c r="D140" s="118"/>
      <c r="E140" s="119" t="s">
        <v>7</v>
      </c>
      <c r="F140" s="120">
        <v>1</v>
      </c>
      <c r="G140" s="56">
        <v>144.28</v>
      </c>
      <c r="H140" s="53">
        <v>0</v>
      </c>
      <c r="I140" s="54">
        <f t="shared" si="2"/>
        <v>0</v>
      </c>
      <c r="J140" s="55">
        <f t="shared" si="3"/>
        <v>0</v>
      </c>
      <c r="K140" s="147" t="s">
        <v>261</v>
      </c>
    </row>
    <row r="141" spans="1:11" ht="30" customHeight="1" x14ac:dyDescent="0.25">
      <c r="A141" s="216">
        <v>126</v>
      </c>
      <c r="B141" s="149" t="s">
        <v>341</v>
      </c>
      <c r="C141" s="150" t="s">
        <v>342</v>
      </c>
      <c r="D141" s="151"/>
      <c r="E141" s="152" t="s">
        <v>7</v>
      </c>
      <c r="F141" s="119">
        <v>1</v>
      </c>
      <c r="G141" s="56">
        <v>10.88</v>
      </c>
      <c r="H141" s="53">
        <v>0</v>
      </c>
      <c r="I141" s="54">
        <f t="shared" si="2"/>
        <v>0</v>
      </c>
      <c r="J141" s="55">
        <f t="shared" si="3"/>
        <v>0</v>
      </c>
      <c r="K141" s="122" t="s">
        <v>261</v>
      </c>
    </row>
    <row r="142" spans="1:11" ht="30" customHeight="1" x14ac:dyDescent="0.25">
      <c r="A142" s="216">
        <v>127</v>
      </c>
      <c r="B142" s="134" t="s">
        <v>1624</v>
      </c>
      <c r="C142" s="125" t="s">
        <v>1625</v>
      </c>
      <c r="D142" s="118"/>
      <c r="E142" s="119" t="s">
        <v>7</v>
      </c>
      <c r="F142" s="120">
        <v>4</v>
      </c>
      <c r="G142" s="58">
        <v>563.61</v>
      </c>
      <c r="H142" s="53">
        <v>0</v>
      </c>
      <c r="I142" s="54">
        <f t="shared" si="2"/>
        <v>0</v>
      </c>
      <c r="J142" s="55">
        <f t="shared" si="3"/>
        <v>0</v>
      </c>
      <c r="K142" s="122">
        <v>2</v>
      </c>
    </row>
    <row r="143" spans="1:11" ht="30" customHeight="1" x14ac:dyDescent="0.25">
      <c r="A143" s="216">
        <v>128</v>
      </c>
      <c r="B143" s="116" t="s">
        <v>343</v>
      </c>
      <c r="C143" s="117" t="s">
        <v>344</v>
      </c>
      <c r="D143" s="118"/>
      <c r="E143" s="119" t="s">
        <v>7</v>
      </c>
      <c r="F143" s="120">
        <v>12</v>
      </c>
      <c r="G143" s="56">
        <v>390</v>
      </c>
      <c r="H143" s="53">
        <v>0</v>
      </c>
      <c r="I143" s="54">
        <f t="shared" si="2"/>
        <v>0</v>
      </c>
      <c r="J143" s="55">
        <f t="shared" si="3"/>
        <v>0</v>
      </c>
      <c r="K143" s="119">
        <v>4</v>
      </c>
    </row>
    <row r="144" spans="1:11" ht="30" customHeight="1" x14ac:dyDescent="0.25">
      <c r="A144" s="216">
        <v>129</v>
      </c>
      <c r="B144" s="116" t="s">
        <v>1626</v>
      </c>
      <c r="C144" s="117" t="s">
        <v>345</v>
      </c>
      <c r="D144" s="118"/>
      <c r="E144" s="119" t="s">
        <v>7</v>
      </c>
      <c r="F144" s="120">
        <v>1</v>
      </c>
      <c r="G144" s="56">
        <v>399.67</v>
      </c>
      <c r="H144" s="53">
        <v>0</v>
      </c>
      <c r="I144" s="54">
        <f t="shared" si="2"/>
        <v>0</v>
      </c>
      <c r="J144" s="55">
        <f t="shared" si="3"/>
        <v>0</v>
      </c>
      <c r="K144" s="122" t="s">
        <v>261</v>
      </c>
    </row>
    <row r="145" spans="1:11" ht="30" customHeight="1" x14ac:dyDescent="0.25">
      <c r="A145" s="216">
        <v>130</v>
      </c>
      <c r="B145" s="116" t="s">
        <v>346</v>
      </c>
      <c r="C145" s="117" t="s">
        <v>347</v>
      </c>
      <c r="D145" s="118"/>
      <c r="E145" s="119" t="s">
        <v>7</v>
      </c>
      <c r="F145" s="120">
        <v>6</v>
      </c>
      <c r="G145" s="56">
        <v>499</v>
      </c>
      <c r="H145" s="53">
        <v>0</v>
      </c>
      <c r="I145" s="54">
        <f t="shared" si="2"/>
        <v>0</v>
      </c>
      <c r="J145" s="55">
        <f t="shared" si="3"/>
        <v>0</v>
      </c>
      <c r="K145" s="119">
        <v>1</v>
      </c>
    </row>
    <row r="146" spans="1:11" ht="30" customHeight="1" x14ac:dyDescent="0.25">
      <c r="A146" s="216">
        <v>131</v>
      </c>
      <c r="B146" s="135" t="s">
        <v>348</v>
      </c>
      <c r="C146" s="124" t="s">
        <v>349</v>
      </c>
      <c r="D146" s="118"/>
      <c r="E146" s="119" t="s">
        <v>7</v>
      </c>
      <c r="F146" s="120">
        <v>2</v>
      </c>
      <c r="G146" s="56">
        <v>1700</v>
      </c>
      <c r="H146" s="53">
        <v>0</v>
      </c>
      <c r="I146" s="54">
        <f t="shared" si="2"/>
        <v>0</v>
      </c>
      <c r="J146" s="55">
        <f t="shared" si="3"/>
        <v>0</v>
      </c>
      <c r="K146" s="119">
        <v>1</v>
      </c>
    </row>
    <row r="147" spans="1:11" ht="30" customHeight="1" x14ac:dyDescent="0.25">
      <c r="A147" s="216">
        <v>132</v>
      </c>
      <c r="B147" s="116" t="s">
        <v>350</v>
      </c>
      <c r="C147" s="117" t="s">
        <v>351</v>
      </c>
      <c r="D147" s="118"/>
      <c r="E147" s="119" t="s">
        <v>7</v>
      </c>
      <c r="F147" s="120">
        <v>1</v>
      </c>
      <c r="G147" s="56">
        <v>399.67</v>
      </c>
      <c r="H147" s="53">
        <v>0</v>
      </c>
      <c r="I147" s="54">
        <f t="shared" si="2"/>
        <v>0</v>
      </c>
      <c r="J147" s="55">
        <f t="shared" si="3"/>
        <v>0</v>
      </c>
      <c r="K147" s="119">
        <v>1</v>
      </c>
    </row>
    <row r="148" spans="1:11" ht="30" customHeight="1" x14ac:dyDescent="0.25">
      <c r="A148" s="216">
        <v>133</v>
      </c>
      <c r="B148" s="116" t="s">
        <v>352</v>
      </c>
      <c r="C148" s="117" t="s">
        <v>353</v>
      </c>
      <c r="D148" s="118"/>
      <c r="E148" s="119" t="s">
        <v>7</v>
      </c>
      <c r="F148" s="120">
        <v>25</v>
      </c>
      <c r="G148" s="56">
        <v>3.24</v>
      </c>
      <c r="H148" s="53">
        <v>0</v>
      </c>
      <c r="I148" s="54">
        <f t="shared" si="2"/>
        <v>0</v>
      </c>
      <c r="J148" s="55">
        <f t="shared" si="3"/>
        <v>0</v>
      </c>
      <c r="K148" s="119">
        <v>5</v>
      </c>
    </row>
    <row r="149" spans="1:11" ht="30" customHeight="1" x14ac:dyDescent="0.25">
      <c r="A149" s="216">
        <v>134</v>
      </c>
      <c r="B149" s="116" t="s">
        <v>354</v>
      </c>
      <c r="C149" s="117" t="s">
        <v>355</v>
      </c>
      <c r="D149" s="118"/>
      <c r="E149" s="119" t="s">
        <v>7</v>
      </c>
      <c r="F149" s="120">
        <v>1</v>
      </c>
      <c r="G149" s="56">
        <v>804.32</v>
      </c>
      <c r="H149" s="53">
        <v>0</v>
      </c>
      <c r="I149" s="54">
        <f t="shared" si="2"/>
        <v>0</v>
      </c>
      <c r="J149" s="55">
        <f t="shared" si="3"/>
        <v>0</v>
      </c>
      <c r="K149" s="119">
        <v>1</v>
      </c>
    </row>
    <row r="150" spans="1:11" ht="30" customHeight="1" x14ac:dyDescent="0.25">
      <c r="A150" s="216">
        <v>135</v>
      </c>
      <c r="B150" s="135" t="s">
        <v>1627</v>
      </c>
      <c r="C150" s="124" t="s">
        <v>356</v>
      </c>
      <c r="D150" s="118"/>
      <c r="E150" s="119" t="s">
        <v>7</v>
      </c>
      <c r="F150" s="120">
        <v>6</v>
      </c>
      <c r="G150" s="56">
        <v>216</v>
      </c>
      <c r="H150" s="53">
        <v>0</v>
      </c>
      <c r="I150" s="54">
        <f t="shared" ref="I150:I217" si="4">F150*H150</f>
        <v>0</v>
      </c>
      <c r="J150" s="55">
        <f t="shared" ref="J150:J217" si="5">I150*23%</f>
        <v>0</v>
      </c>
      <c r="K150" s="119">
        <v>2</v>
      </c>
    </row>
    <row r="151" spans="1:11" ht="30" customHeight="1" x14ac:dyDescent="0.25">
      <c r="A151" s="216">
        <v>136</v>
      </c>
      <c r="B151" s="116" t="s">
        <v>357</v>
      </c>
      <c r="C151" s="117" t="s">
        <v>358</v>
      </c>
      <c r="D151" s="118"/>
      <c r="E151" s="119" t="s">
        <v>7</v>
      </c>
      <c r="F151" s="120">
        <v>1</v>
      </c>
      <c r="G151" s="58">
        <v>31369</v>
      </c>
      <c r="H151" s="53">
        <v>0</v>
      </c>
      <c r="I151" s="54">
        <f t="shared" si="4"/>
        <v>0</v>
      </c>
      <c r="J151" s="55">
        <f t="shared" si="5"/>
        <v>0</v>
      </c>
      <c r="K151" s="119">
        <v>1</v>
      </c>
    </row>
    <row r="152" spans="1:11" ht="30" customHeight="1" x14ac:dyDescent="0.25">
      <c r="A152" s="216">
        <v>137</v>
      </c>
      <c r="B152" s="134" t="s">
        <v>1628</v>
      </c>
      <c r="C152" s="125" t="s">
        <v>1629</v>
      </c>
      <c r="D152" s="118"/>
      <c r="E152" s="119" t="s">
        <v>7</v>
      </c>
      <c r="F152" s="120">
        <v>6</v>
      </c>
      <c r="G152" s="56">
        <v>735</v>
      </c>
      <c r="H152" s="53">
        <v>0</v>
      </c>
      <c r="I152" s="54">
        <f t="shared" si="4"/>
        <v>0</v>
      </c>
      <c r="J152" s="55">
        <f t="shared" si="5"/>
        <v>0</v>
      </c>
      <c r="K152" s="122">
        <v>2</v>
      </c>
    </row>
    <row r="153" spans="1:11" s="210" customFormat="1" ht="30" customHeight="1" x14ac:dyDescent="0.25">
      <c r="A153" s="216">
        <v>138</v>
      </c>
      <c r="B153" s="127" t="s">
        <v>2585</v>
      </c>
      <c r="C153" s="125" t="s">
        <v>2586</v>
      </c>
      <c r="D153" s="118"/>
      <c r="E153" s="218" t="s">
        <v>7</v>
      </c>
      <c r="F153" s="218">
        <v>4</v>
      </c>
      <c r="G153" s="214"/>
      <c r="H153" s="211">
        <v>0</v>
      </c>
      <c r="I153" s="212">
        <f t="shared" si="4"/>
        <v>0</v>
      </c>
      <c r="J153" s="213">
        <f t="shared" si="5"/>
        <v>0</v>
      </c>
      <c r="K153" s="220">
        <v>1</v>
      </c>
    </row>
    <row r="154" spans="1:11" ht="30" customHeight="1" x14ac:dyDescent="0.25">
      <c r="A154" s="216">
        <v>139</v>
      </c>
      <c r="B154" s="116" t="s">
        <v>1630</v>
      </c>
      <c r="C154" s="117" t="s">
        <v>359</v>
      </c>
      <c r="D154" s="118"/>
      <c r="E154" s="119" t="s">
        <v>7</v>
      </c>
      <c r="F154" s="120">
        <v>2</v>
      </c>
      <c r="G154" s="56">
        <v>321</v>
      </c>
      <c r="H154" s="53">
        <v>0</v>
      </c>
      <c r="I154" s="54">
        <f t="shared" si="4"/>
        <v>0</v>
      </c>
      <c r="J154" s="55">
        <f t="shared" si="5"/>
        <v>0</v>
      </c>
      <c r="K154" s="122" t="s">
        <v>261</v>
      </c>
    </row>
    <row r="155" spans="1:11" ht="30" customHeight="1" x14ac:dyDescent="0.25">
      <c r="A155" s="216">
        <v>140</v>
      </c>
      <c r="B155" s="116" t="s">
        <v>1630</v>
      </c>
      <c r="C155" s="117" t="s">
        <v>360</v>
      </c>
      <c r="D155" s="118"/>
      <c r="E155" s="119" t="s">
        <v>7</v>
      </c>
      <c r="F155" s="120">
        <v>4</v>
      </c>
      <c r="G155" s="56">
        <v>885.5</v>
      </c>
      <c r="H155" s="53">
        <v>0</v>
      </c>
      <c r="I155" s="54">
        <f t="shared" si="4"/>
        <v>0</v>
      </c>
      <c r="J155" s="55">
        <f t="shared" si="5"/>
        <v>0</v>
      </c>
      <c r="K155" s="119">
        <v>1</v>
      </c>
    </row>
    <row r="156" spans="1:11" ht="30" customHeight="1" x14ac:dyDescent="0.25">
      <c r="A156" s="216">
        <v>141</v>
      </c>
      <c r="B156" s="143" t="s">
        <v>1631</v>
      </c>
      <c r="C156" s="128" t="s">
        <v>1632</v>
      </c>
      <c r="D156" s="129"/>
      <c r="E156" s="119" t="s">
        <v>7</v>
      </c>
      <c r="F156" s="120">
        <v>6</v>
      </c>
      <c r="G156" s="56">
        <v>471.92</v>
      </c>
      <c r="H156" s="53">
        <v>0</v>
      </c>
      <c r="I156" s="54">
        <f t="shared" si="4"/>
        <v>0</v>
      </c>
      <c r="J156" s="55">
        <f t="shared" si="5"/>
        <v>0</v>
      </c>
      <c r="K156" s="122">
        <v>2</v>
      </c>
    </row>
    <row r="157" spans="1:11" ht="30" customHeight="1" x14ac:dyDescent="0.25">
      <c r="A157" s="216">
        <v>142</v>
      </c>
      <c r="B157" s="143" t="s">
        <v>1631</v>
      </c>
      <c r="C157" s="128" t="s">
        <v>2233</v>
      </c>
      <c r="D157" s="129"/>
      <c r="E157" s="119" t="s">
        <v>7</v>
      </c>
      <c r="F157" s="120">
        <v>3</v>
      </c>
      <c r="G157" s="56"/>
      <c r="H157" s="53">
        <v>0</v>
      </c>
      <c r="I157" s="54">
        <f t="shared" si="4"/>
        <v>0</v>
      </c>
      <c r="J157" s="55">
        <f t="shared" si="5"/>
        <v>0</v>
      </c>
      <c r="K157" s="122">
        <v>1</v>
      </c>
    </row>
    <row r="158" spans="1:11" ht="30" customHeight="1" x14ac:dyDescent="0.25">
      <c r="A158" s="216">
        <v>143</v>
      </c>
      <c r="B158" s="143" t="s">
        <v>2231</v>
      </c>
      <c r="C158" s="128" t="s">
        <v>2232</v>
      </c>
      <c r="D158" s="129"/>
      <c r="E158" s="119" t="s">
        <v>7</v>
      </c>
      <c r="F158" s="120">
        <v>2</v>
      </c>
      <c r="G158" s="56"/>
      <c r="H158" s="53">
        <v>0</v>
      </c>
      <c r="I158" s="54">
        <f t="shared" si="4"/>
        <v>0</v>
      </c>
      <c r="J158" s="55">
        <f t="shared" si="5"/>
        <v>0</v>
      </c>
      <c r="K158" s="122">
        <v>1</v>
      </c>
    </row>
    <row r="159" spans="1:11" ht="30" customHeight="1" x14ac:dyDescent="0.25">
      <c r="A159" s="216">
        <v>144</v>
      </c>
      <c r="B159" s="134" t="s">
        <v>1633</v>
      </c>
      <c r="C159" s="125" t="s">
        <v>1634</v>
      </c>
      <c r="D159" s="118"/>
      <c r="E159" s="119" t="s">
        <v>7</v>
      </c>
      <c r="F159" s="120">
        <v>22</v>
      </c>
      <c r="G159" s="56">
        <v>585.30999999999995</v>
      </c>
      <c r="H159" s="53">
        <v>0</v>
      </c>
      <c r="I159" s="54">
        <f t="shared" si="4"/>
        <v>0</v>
      </c>
      <c r="J159" s="55">
        <f t="shared" si="5"/>
        <v>0</v>
      </c>
      <c r="K159" s="122">
        <v>3</v>
      </c>
    </row>
    <row r="160" spans="1:11" ht="30" customHeight="1" x14ac:dyDescent="0.25">
      <c r="A160" s="216">
        <v>145</v>
      </c>
      <c r="B160" s="116" t="s">
        <v>361</v>
      </c>
      <c r="C160" s="117" t="s">
        <v>362</v>
      </c>
      <c r="D160" s="118"/>
      <c r="E160" s="119" t="s">
        <v>7</v>
      </c>
      <c r="F160" s="120">
        <v>30</v>
      </c>
      <c r="G160" s="56">
        <v>114.55</v>
      </c>
      <c r="H160" s="53">
        <v>0</v>
      </c>
      <c r="I160" s="54">
        <f t="shared" si="4"/>
        <v>0</v>
      </c>
      <c r="J160" s="55">
        <f t="shared" si="5"/>
        <v>0</v>
      </c>
      <c r="K160" s="122">
        <v>6</v>
      </c>
    </row>
    <row r="161" spans="1:11" ht="30" customHeight="1" x14ac:dyDescent="0.25">
      <c r="A161" s="216">
        <v>146</v>
      </c>
      <c r="B161" s="135" t="s">
        <v>1635</v>
      </c>
      <c r="C161" s="124" t="s">
        <v>363</v>
      </c>
      <c r="D161" s="118"/>
      <c r="E161" s="119" t="s">
        <v>7</v>
      </c>
      <c r="F161" s="120">
        <v>8</v>
      </c>
      <c r="G161" s="56">
        <v>147.57</v>
      </c>
      <c r="H161" s="53">
        <v>0</v>
      </c>
      <c r="I161" s="54">
        <f t="shared" si="4"/>
        <v>0</v>
      </c>
      <c r="J161" s="55">
        <f t="shared" si="5"/>
        <v>0</v>
      </c>
      <c r="K161" s="119">
        <v>2</v>
      </c>
    </row>
    <row r="162" spans="1:11" ht="30" customHeight="1" x14ac:dyDescent="0.25">
      <c r="A162" s="216">
        <v>147</v>
      </c>
      <c r="B162" s="116" t="s">
        <v>364</v>
      </c>
      <c r="C162" s="117" t="s">
        <v>365</v>
      </c>
      <c r="D162" s="118"/>
      <c r="E162" s="119" t="s">
        <v>7</v>
      </c>
      <c r="F162" s="120">
        <v>12</v>
      </c>
      <c r="G162" s="56">
        <v>14</v>
      </c>
      <c r="H162" s="53">
        <v>0</v>
      </c>
      <c r="I162" s="54">
        <f t="shared" si="4"/>
        <v>0</v>
      </c>
      <c r="J162" s="55">
        <f t="shared" si="5"/>
        <v>0</v>
      </c>
      <c r="K162" s="119">
        <v>4</v>
      </c>
    </row>
    <row r="163" spans="1:11" ht="30" customHeight="1" x14ac:dyDescent="0.25">
      <c r="A163" s="216">
        <v>148</v>
      </c>
      <c r="B163" s="116" t="s">
        <v>366</v>
      </c>
      <c r="C163" s="117" t="s">
        <v>367</v>
      </c>
      <c r="D163" s="118"/>
      <c r="E163" s="119" t="s">
        <v>7</v>
      </c>
      <c r="F163" s="120">
        <v>1</v>
      </c>
      <c r="G163" s="56">
        <v>14</v>
      </c>
      <c r="H163" s="53">
        <v>0</v>
      </c>
      <c r="I163" s="54">
        <f t="shared" si="4"/>
        <v>0</v>
      </c>
      <c r="J163" s="55">
        <f t="shared" si="5"/>
        <v>0</v>
      </c>
      <c r="K163" s="122" t="s">
        <v>261</v>
      </c>
    </row>
    <row r="164" spans="1:11" ht="30" customHeight="1" x14ac:dyDescent="0.25">
      <c r="A164" s="216">
        <v>149</v>
      </c>
      <c r="B164" s="116" t="s">
        <v>368</v>
      </c>
      <c r="C164" s="117" t="s">
        <v>369</v>
      </c>
      <c r="D164" s="118"/>
      <c r="E164" s="119" t="s">
        <v>7</v>
      </c>
      <c r="F164" s="120">
        <v>6</v>
      </c>
      <c r="G164" s="56">
        <v>15.06</v>
      </c>
      <c r="H164" s="53">
        <v>0</v>
      </c>
      <c r="I164" s="54">
        <f t="shared" si="4"/>
        <v>0</v>
      </c>
      <c r="J164" s="55">
        <f t="shared" si="5"/>
        <v>0</v>
      </c>
      <c r="K164" s="119">
        <v>2</v>
      </c>
    </row>
    <row r="165" spans="1:11" ht="30" customHeight="1" x14ac:dyDescent="0.25">
      <c r="A165" s="216">
        <v>150</v>
      </c>
      <c r="B165" s="135" t="s">
        <v>370</v>
      </c>
      <c r="C165" s="124" t="s">
        <v>371</v>
      </c>
      <c r="D165" s="118"/>
      <c r="E165" s="119" t="s">
        <v>7</v>
      </c>
      <c r="F165" s="120">
        <v>16</v>
      </c>
      <c r="G165" s="58">
        <v>195.92</v>
      </c>
      <c r="H165" s="53">
        <v>0</v>
      </c>
      <c r="I165" s="54">
        <f t="shared" si="4"/>
        <v>0</v>
      </c>
      <c r="J165" s="55">
        <f t="shared" si="5"/>
        <v>0</v>
      </c>
      <c r="K165" s="119">
        <v>2</v>
      </c>
    </row>
    <row r="166" spans="1:11" ht="30" customHeight="1" x14ac:dyDescent="0.25">
      <c r="A166" s="216">
        <v>151</v>
      </c>
      <c r="B166" s="134" t="s">
        <v>1636</v>
      </c>
      <c r="C166" s="125" t="s">
        <v>1637</v>
      </c>
      <c r="D166" s="118"/>
      <c r="E166" s="119" t="s">
        <v>7</v>
      </c>
      <c r="F166" s="120">
        <v>11</v>
      </c>
      <c r="G166" s="56">
        <v>7033</v>
      </c>
      <c r="H166" s="53">
        <v>0</v>
      </c>
      <c r="I166" s="54">
        <f t="shared" si="4"/>
        <v>0</v>
      </c>
      <c r="J166" s="55">
        <f t="shared" si="5"/>
        <v>0</v>
      </c>
      <c r="K166" s="122">
        <v>2</v>
      </c>
    </row>
    <row r="167" spans="1:11" ht="30" customHeight="1" x14ac:dyDescent="0.25">
      <c r="A167" s="216">
        <v>152</v>
      </c>
      <c r="B167" s="116" t="s">
        <v>372</v>
      </c>
      <c r="C167" s="117" t="s">
        <v>373</v>
      </c>
      <c r="D167" s="118"/>
      <c r="E167" s="119" t="s">
        <v>7</v>
      </c>
      <c r="F167" s="120">
        <v>2</v>
      </c>
      <c r="G167" s="56">
        <v>23</v>
      </c>
      <c r="H167" s="53">
        <v>0</v>
      </c>
      <c r="I167" s="54">
        <f t="shared" si="4"/>
        <v>0</v>
      </c>
      <c r="J167" s="55">
        <f t="shared" si="5"/>
        <v>0</v>
      </c>
      <c r="K167" s="119">
        <v>1</v>
      </c>
    </row>
    <row r="168" spans="1:11" ht="30" customHeight="1" x14ac:dyDescent="0.25">
      <c r="A168" s="216">
        <v>153</v>
      </c>
      <c r="B168" s="135" t="s">
        <v>1638</v>
      </c>
      <c r="C168" s="124" t="s">
        <v>374</v>
      </c>
      <c r="D168" s="118"/>
      <c r="E168" s="119" t="s">
        <v>7</v>
      </c>
      <c r="F168" s="120">
        <v>10</v>
      </c>
      <c r="G168" s="56">
        <v>23</v>
      </c>
      <c r="H168" s="53">
        <v>0</v>
      </c>
      <c r="I168" s="54">
        <f t="shared" si="4"/>
        <v>0</v>
      </c>
      <c r="J168" s="55">
        <f t="shared" si="5"/>
        <v>0</v>
      </c>
      <c r="K168" s="119">
        <v>2</v>
      </c>
    </row>
    <row r="169" spans="1:11" ht="30" customHeight="1" x14ac:dyDescent="0.25">
      <c r="A169" s="216">
        <v>154</v>
      </c>
      <c r="B169" s="135" t="s">
        <v>375</v>
      </c>
      <c r="C169" s="124" t="s">
        <v>376</v>
      </c>
      <c r="D169" s="118"/>
      <c r="E169" s="119" t="s">
        <v>7</v>
      </c>
      <c r="F169" s="120">
        <v>35</v>
      </c>
      <c r="G169" s="56">
        <v>2.6</v>
      </c>
      <c r="H169" s="53">
        <v>0</v>
      </c>
      <c r="I169" s="54">
        <f t="shared" si="4"/>
        <v>0</v>
      </c>
      <c r="J169" s="55">
        <f t="shared" si="5"/>
        <v>0</v>
      </c>
      <c r="K169" s="119">
        <v>10</v>
      </c>
    </row>
    <row r="170" spans="1:11" ht="30" customHeight="1" x14ac:dyDescent="0.25">
      <c r="A170" s="216">
        <v>155</v>
      </c>
      <c r="B170" s="116" t="s">
        <v>377</v>
      </c>
      <c r="C170" s="117" t="s">
        <v>378</v>
      </c>
      <c r="D170" s="118"/>
      <c r="E170" s="119" t="s">
        <v>7</v>
      </c>
      <c r="F170" s="120">
        <v>35</v>
      </c>
      <c r="G170" s="56">
        <v>109.82</v>
      </c>
      <c r="H170" s="53">
        <v>0</v>
      </c>
      <c r="I170" s="54">
        <f t="shared" si="4"/>
        <v>0</v>
      </c>
      <c r="J170" s="55">
        <f t="shared" si="5"/>
        <v>0</v>
      </c>
      <c r="K170" s="119">
        <v>10</v>
      </c>
    </row>
    <row r="171" spans="1:11" ht="30" customHeight="1" x14ac:dyDescent="0.25">
      <c r="A171" s="216">
        <v>156</v>
      </c>
      <c r="B171" s="135" t="s">
        <v>379</v>
      </c>
      <c r="C171" s="124" t="s">
        <v>380</v>
      </c>
      <c r="D171" s="118"/>
      <c r="E171" s="119" t="s">
        <v>7</v>
      </c>
      <c r="F171" s="120">
        <v>6</v>
      </c>
      <c r="G171" s="56">
        <v>62.34</v>
      </c>
      <c r="H171" s="53">
        <v>0</v>
      </c>
      <c r="I171" s="54">
        <f t="shared" si="4"/>
        <v>0</v>
      </c>
      <c r="J171" s="55">
        <f t="shared" si="5"/>
        <v>0</v>
      </c>
      <c r="K171" s="119">
        <v>2</v>
      </c>
    </row>
    <row r="172" spans="1:11" ht="30" customHeight="1" x14ac:dyDescent="0.25">
      <c r="A172" s="216">
        <v>157</v>
      </c>
      <c r="B172" s="135" t="s">
        <v>1639</v>
      </c>
      <c r="C172" s="124" t="s">
        <v>376</v>
      </c>
      <c r="D172" s="118"/>
      <c r="E172" s="119" t="s">
        <v>7</v>
      </c>
      <c r="F172" s="120">
        <v>12</v>
      </c>
      <c r="G172" s="56">
        <v>62.34</v>
      </c>
      <c r="H172" s="53">
        <v>0</v>
      </c>
      <c r="I172" s="54">
        <f t="shared" si="4"/>
        <v>0</v>
      </c>
      <c r="J172" s="55">
        <f t="shared" si="5"/>
        <v>0</v>
      </c>
      <c r="K172" s="119">
        <v>4</v>
      </c>
    </row>
    <row r="173" spans="1:11" ht="30" customHeight="1" x14ac:dyDescent="0.25">
      <c r="A173" s="216">
        <v>158</v>
      </c>
      <c r="B173" s="135" t="s">
        <v>2251</v>
      </c>
      <c r="C173" s="124" t="s">
        <v>381</v>
      </c>
      <c r="D173" s="118"/>
      <c r="E173" s="119" t="s">
        <v>7</v>
      </c>
      <c r="F173" s="120">
        <v>18</v>
      </c>
      <c r="G173" s="56">
        <v>1331.28</v>
      </c>
      <c r="H173" s="53">
        <v>0</v>
      </c>
      <c r="I173" s="54">
        <f t="shared" si="4"/>
        <v>0</v>
      </c>
      <c r="J173" s="55">
        <f t="shared" si="5"/>
        <v>0</v>
      </c>
      <c r="K173" s="119">
        <v>4</v>
      </c>
    </row>
    <row r="174" spans="1:11" ht="30" customHeight="1" x14ac:dyDescent="0.25">
      <c r="A174" s="216">
        <v>159</v>
      </c>
      <c r="B174" s="135" t="s">
        <v>2252</v>
      </c>
      <c r="C174" s="124" t="s">
        <v>382</v>
      </c>
      <c r="D174" s="118"/>
      <c r="E174" s="119" t="s">
        <v>7</v>
      </c>
      <c r="F174" s="120">
        <v>19</v>
      </c>
      <c r="G174" s="58">
        <v>1750.24</v>
      </c>
      <c r="H174" s="53">
        <v>0</v>
      </c>
      <c r="I174" s="54">
        <f t="shared" si="4"/>
        <v>0</v>
      </c>
      <c r="J174" s="55">
        <f t="shared" si="5"/>
        <v>0</v>
      </c>
      <c r="K174" s="119">
        <v>4</v>
      </c>
    </row>
    <row r="175" spans="1:11" ht="30" customHeight="1" x14ac:dyDescent="0.25">
      <c r="A175" s="216">
        <v>160</v>
      </c>
      <c r="B175" s="116" t="s">
        <v>383</v>
      </c>
      <c r="C175" s="117" t="s">
        <v>378</v>
      </c>
      <c r="D175" s="118"/>
      <c r="E175" s="119" t="s">
        <v>7</v>
      </c>
      <c r="F175" s="120">
        <v>12</v>
      </c>
      <c r="G175" s="58">
        <v>2479.5</v>
      </c>
      <c r="H175" s="53">
        <v>0</v>
      </c>
      <c r="I175" s="54">
        <f t="shared" si="4"/>
        <v>0</v>
      </c>
      <c r="J175" s="55">
        <f t="shared" si="5"/>
        <v>0</v>
      </c>
      <c r="K175" s="119">
        <v>4</v>
      </c>
    </row>
    <row r="176" spans="1:11" ht="30" customHeight="1" x14ac:dyDescent="0.25">
      <c r="A176" s="216">
        <v>161</v>
      </c>
      <c r="B176" s="134" t="s">
        <v>384</v>
      </c>
      <c r="C176" s="125" t="s">
        <v>1640</v>
      </c>
      <c r="D176" s="118"/>
      <c r="E176" s="119" t="s">
        <v>7</v>
      </c>
      <c r="F176" s="120">
        <v>20</v>
      </c>
      <c r="G176" s="58">
        <v>58.15</v>
      </c>
      <c r="H176" s="53">
        <v>0</v>
      </c>
      <c r="I176" s="54">
        <f t="shared" si="4"/>
        <v>0</v>
      </c>
      <c r="J176" s="55">
        <f t="shared" si="5"/>
        <v>0</v>
      </c>
      <c r="K176" s="122">
        <v>4</v>
      </c>
    </row>
    <row r="177" spans="1:11" ht="30" customHeight="1" x14ac:dyDescent="0.25">
      <c r="A177" s="216">
        <v>162</v>
      </c>
      <c r="B177" s="116" t="s">
        <v>385</v>
      </c>
      <c r="C177" s="117" t="s">
        <v>386</v>
      </c>
      <c r="D177" s="118"/>
      <c r="E177" s="119" t="s">
        <v>7</v>
      </c>
      <c r="F177" s="120">
        <v>6</v>
      </c>
      <c r="G177" s="58">
        <v>41.02</v>
      </c>
      <c r="H177" s="53">
        <v>0</v>
      </c>
      <c r="I177" s="54">
        <f t="shared" si="4"/>
        <v>0</v>
      </c>
      <c r="J177" s="55">
        <f t="shared" si="5"/>
        <v>0</v>
      </c>
      <c r="K177" s="119">
        <v>2</v>
      </c>
    </row>
    <row r="178" spans="1:11" ht="30" customHeight="1" x14ac:dyDescent="0.25">
      <c r="A178" s="216">
        <v>163</v>
      </c>
      <c r="B178" s="135" t="s">
        <v>387</v>
      </c>
      <c r="C178" s="124" t="s">
        <v>388</v>
      </c>
      <c r="D178" s="118"/>
      <c r="E178" s="119" t="s">
        <v>7</v>
      </c>
      <c r="F178" s="120">
        <v>15</v>
      </c>
      <c r="G178" s="58">
        <v>13.2</v>
      </c>
      <c r="H178" s="53">
        <v>0</v>
      </c>
      <c r="I178" s="54">
        <f t="shared" si="4"/>
        <v>0</v>
      </c>
      <c r="J178" s="55">
        <f t="shared" si="5"/>
        <v>0</v>
      </c>
      <c r="K178" s="119">
        <v>5</v>
      </c>
    </row>
    <row r="179" spans="1:11" ht="30" customHeight="1" x14ac:dyDescent="0.25">
      <c r="A179" s="216">
        <v>164</v>
      </c>
      <c r="B179" s="135" t="s">
        <v>389</v>
      </c>
      <c r="C179" s="124" t="s">
        <v>390</v>
      </c>
      <c r="D179" s="118"/>
      <c r="E179" s="119" t="s">
        <v>7</v>
      </c>
      <c r="F179" s="120">
        <v>3</v>
      </c>
      <c r="G179" s="58">
        <v>11.31</v>
      </c>
      <c r="H179" s="53">
        <v>0</v>
      </c>
      <c r="I179" s="54">
        <f t="shared" si="4"/>
        <v>0</v>
      </c>
      <c r="J179" s="55">
        <f t="shared" si="5"/>
        <v>0</v>
      </c>
      <c r="K179" s="122" t="s">
        <v>261</v>
      </c>
    </row>
    <row r="180" spans="1:11" ht="30" customHeight="1" x14ac:dyDescent="0.25">
      <c r="A180" s="216">
        <v>165</v>
      </c>
      <c r="B180" s="116" t="s">
        <v>391</v>
      </c>
      <c r="C180" s="117" t="s">
        <v>1641</v>
      </c>
      <c r="D180" s="118"/>
      <c r="E180" s="119" t="s">
        <v>7</v>
      </c>
      <c r="F180" s="120">
        <v>1</v>
      </c>
      <c r="G180" s="58">
        <v>1977.34</v>
      </c>
      <c r="H180" s="53">
        <v>0</v>
      </c>
      <c r="I180" s="54">
        <f t="shared" si="4"/>
        <v>0</v>
      </c>
      <c r="J180" s="55">
        <f t="shared" si="5"/>
        <v>0</v>
      </c>
      <c r="K180" s="122" t="s">
        <v>261</v>
      </c>
    </row>
    <row r="181" spans="1:11" ht="30" customHeight="1" x14ac:dyDescent="0.25">
      <c r="A181" s="216">
        <v>166</v>
      </c>
      <c r="B181" s="116" t="s">
        <v>393</v>
      </c>
      <c r="C181" s="117" t="s">
        <v>394</v>
      </c>
      <c r="D181" s="118"/>
      <c r="E181" s="119" t="s">
        <v>7</v>
      </c>
      <c r="F181" s="120">
        <v>4</v>
      </c>
      <c r="G181" s="58">
        <v>141</v>
      </c>
      <c r="H181" s="53">
        <v>0</v>
      </c>
      <c r="I181" s="54">
        <f t="shared" si="4"/>
        <v>0</v>
      </c>
      <c r="J181" s="55">
        <f t="shared" si="5"/>
        <v>0</v>
      </c>
      <c r="K181" s="122" t="s">
        <v>261</v>
      </c>
    </row>
    <row r="182" spans="1:11" ht="30" customHeight="1" x14ac:dyDescent="0.25">
      <c r="A182" s="216">
        <v>167</v>
      </c>
      <c r="B182" s="116" t="s">
        <v>395</v>
      </c>
      <c r="C182" s="117" t="s">
        <v>396</v>
      </c>
      <c r="D182" s="118"/>
      <c r="E182" s="119" t="s">
        <v>7</v>
      </c>
      <c r="F182" s="120">
        <v>2</v>
      </c>
      <c r="G182" s="58">
        <v>11716</v>
      </c>
      <c r="H182" s="53">
        <v>0</v>
      </c>
      <c r="I182" s="54">
        <f t="shared" si="4"/>
        <v>0</v>
      </c>
      <c r="J182" s="55">
        <f t="shared" si="5"/>
        <v>0</v>
      </c>
      <c r="K182" s="119">
        <v>1</v>
      </c>
    </row>
    <row r="183" spans="1:11" ht="30" customHeight="1" x14ac:dyDescent="0.25">
      <c r="A183" s="216">
        <v>168</v>
      </c>
      <c r="B183" s="134" t="s">
        <v>1642</v>
      </c>
      <c r="C183" s="125" t="s">
        <v>1643</v>
      </c>
      <c r="D183" s="118"/>
      <c r="E183" s="119" t="s">
        <v>7</v>
      </c>
      <c r="F183" s="120">
        <v>1</v>
      </c>
      <c r="G183" s="56">
        <v>129</v>
      </c>
      <c r="H183" s="53">
        <v>0</v>
      </c>
      <c r="I183" s="54">
        <f t="shared" si="4"/>
        <v>0</v>
      </c>
      <c r="J183" s="55">
        <f t="shared" si="5"/>
        <v>0</v>
      </c>
      <c r="K183" s="122" t="s">
        <v>261</v>
      </c>
    </row>
    <row r="184" spans="1:11" ht="30" customHeight="1" x14ac:dyDescent="0.25">
      <c r="A184" s="216">
        <v>169</v>
      </c>
      <c r="B184" s="134" t="s">
        <v>1644</v>
      </c>
      <c r="C184" s="125" t="s">
        <v>1645</v>
      </c>
      <c r="D184" s="118"/>
      <c r="E184" s="119" t="s">
        <v>7</v>
      </c>
      <c r="F184" s="120">
        <v>2</v>
      </c>
      <c r="G184" s="56">
        <v>7.03</v>
      </c>
      <c r="H184" s="53">
        <v>0</v>
      </c>
      <c r="I184" s="54">
        <f t="shared" si="4"/>
        <v>0</v>
      </c>
      <c r="J184" s="55">
        <f t="shared" si="5"/>
        <v>0</v>
      </c>
      <c r="K184" s="122" t="s">
        <v>261</v>
      </c>
    </row>
    <row r="185" spans="1:11" ht="30" customHeight="1" x14ac:dyDescent="0.25">
      <c r="A185" s="216">
        <v>170</v>
      </c>
      <c r="B185" s="116" t="s">
        <v>397</v>
      </c>
      <c r="C185" s="117" t="s">
        <v>398</v>
      </c>
      <c r="D185" s="118"/>
      <c r="E185" s="119" t="s">
        <v>7</v>
      </c>
      <c r="F185" s="120">
        <v>8</v>
      </c>
      <c r="G185" s="56">
        <v>100</v>
      </c>
      <c r="H185" s="53">
        <v>0</v>
      </c>
      <c r="I185" s="54">
        <f t="shared" si="4"/>
        <v>0</v>
      </c>
      <c r="J185" s="55">
        <f t="shared" si="5"/>
        <v>0</v>
      </c>
      <c r="K185" s="119">
        <v>1</v>
      </c>
    </row>
    <row r="186" spans="1:11" ht="30" customHeight="1" x14ac:dyDescent="0.25">
      <c r="A186" s="216">
        <v>171</v>
      </c>
      <c r="B186" s="116" t="s">
        <v>399</v>
      </c>
      <c r="C186" s="117" t="s">
        <v>400</v>
      </c>
      <c r="D186" s="118"/>
      <c r="E186" s="119" t="s">
        <v>7</v>
      </c>
      <c r="F186" s="120">
        <v>8</v>
      </c>
      <c r="G186" s="56">
        <v>7.91</v>
      </c>
      <c r="H186" s="53">
        <v>0</v>
      </c>
      <c r="I186" s="54">
        <f t="shared" si="4"/>
        <v>0</v>
      </c>
      <c r="J186" s="55">
        <f t="shared" si="5"/>
        <v>0</v>
      </c>
      <c r="K186" s="119">
        <v>1</v>
      </c>
    </row>
    <row r="187" spans="1:11" ht="30" customHeight="1" x14ac:dyDescent="0.25">
      <c r="A187" s="216">
        <v>172</v>
      </c>
      <c r="B187" s="116" t="s">
        <v>401</v>
      </c>
      <c r="C187" s="117" t="s">
        <v>402</v>
      </c>
      <c r="D187" s="118"/>
      <c r="E187" s="119" t="s">
        <v>7</v>
      </c>
      <c r="F187" s="120">
        <v>12</v>
      </c>
      <c r="G187" s="56">
        <v>7.26</v>
      </c>
      <c r="H187" s="53">
        <v>0</v>
      </c>
      <c r="I187" s="54">
        <f t="shared" si="4"/>
        <v>0</v>
      </c>
      <c r="J187" s="55">
        <f t="shared" si="5"/>
        <v>0</v>
      </c>
      <c r="K187" s="119">
        <v>2</v>
      </c>
    </row>
    <row r="188" spans="1:11" ht="30" customHeight="1" x14ac:dyDescent="0.25">
      <c r="A188" s="216">
        <v>173</v>
      </c>
      <c r="B188" s="116" t="s">
        <v>401</v>
      </c>
      <c r="C188" s="117" t="s">
        <v>403</v>
      </c>
      <c r="D188" s="118"/>
      <c r="E188" s="119" t="s">
        <v>7</v>
      </c>
      <c r="F188" s="120">
        <v>1</v>
      </c>
      <c r="G188" s="56">
        <v>10.6</v>
      </c>
      <c r="H188" s="53">
        <v>0</v>
      </c>
      <c r="I188" s="54">
        <f t="shared" si="4"/>
        <v>0</v>
      </c>
      <c r="J188" s="55">
        <f t="shared" si="5"/>
        <v>0</v>
      </c>
      <c r="K188" s="119">
        <v>1</v>
      </c>
    </row>
    <row r="189" spans="1:11" ht="30" customHeight="1" x14ac:dyDescent="0.25">
      <c r="A189" s="216">
        <v>174</v>
      </c>
      <c r="B189" s="135" t="s">
        <v>404</v>
      </c>
      <c r="C189" s="124" t="s">
        <v>405</v>
      </c>
      <c r="D189" s="118"/>
      <c r="E189" s="119" t="s">
        <v>7</v>
      </c>
      <c r="F189" s="120">
        <v>4</v>
      </c>
      <c r="G189" s="56">
        <v>8410</v>
      </c>
      <c r="H189" s="53">
        <v>0</v>
      </c>
      <c r="I189" s="54">
        <f t="shared" si="4"/>
        <v>0</v>
      </c>
      <c r="J189" s="55">
        <f t="shared" si="5"/>
        <v>0</v>
      </c>
      <c r="K189" s="119">
        <v>1</v>
      </c>
    </row>
    <row r="190" spans="1:11" ht="30" customHeight="1" x14ac:dyDescent="0.25">
      <c r="A190" s="216">
        <v>175</v>
      </c>
      <c r="B190" s="116" t="s">
        <v>406</v>
      </c>
      <c r="C190" s="117" t="s">
        <v>407</v>
      </c>
      <c r="D190" s="118"/>
      <c r="E190" s="119" t="s">
        <v>7</v>
      </c>
      <c r="F190" s="120">
        <v>3</v>
      </c>
      <c r="G190" s="56">
        <v>5.51</v>
      </c>
      <c r="H190" s="53">
        <v>0</v>
      </c>
      <c r="I190" s="54">
        <f t="shared" si="4"/>
        <v>0</v>
      </c>
      <c r="J190" s="55">
        <f t="shared" si="5"/>
        <v>0</v>
      </c>
      <c r="K190" s="119">
        <v>1</v>
      </c>
    </row>
    <row r="191" spans="1:11" ht="30" customHeight="1" x14ac:dyDescent="0.25">
      <c r="A191" s="216">
        <v>176</v>
      </c>
      <c r="B191" s="135" t="s">
        <v>406</v>
      </c>
      <c r="C191" s="124" t="s">
        <v>408</v>
      </c>
      <c r="D191" s="118"/>
      <c r="E191" s="119" t="s">
        <v>7</v>
      </c>
      <c r="F191" s="120">
        <v>2</v>
      </c>
      <c r="G191" s="56">
        <v>4000</v>
      </c>
      <c r="H191" s="53">
        <v>0</v>
      </c>
      <c r="I191" s="54">
        <f t="shared" si="4"/>
        <v>0</v>
      </c>
      <c r="J191" s="55">
        <f t="shared" si="5"/>
        <v>0</v>
      </c>
      <c r="K191" s="119">
        <v>1</v>
      </c>
    </row>
    <row r="192" spans="1:11" ht="30" customHeight="1" x14ac:dyDescent="0.25">
      <c r="A192" s="216">
        <v>177</v>
      </c>
      <c r="B192" s="135" t="s">
        <v>409</v>
      </c>
      <c r="C192" s="124" t="s">
        <v>410</v>
      </c>
      <c r="D192" s="118"/>
      <c r="E192" s="119" t="s">
        <v>7</v>
      </c>
      <c r="F192" s="120">
        <v>8</v>
      </c>
      <c r="G192" s="56">
        <v>0.54</v>
      </c>
      <c r="H192" s="53">
        <v>0</v>
      </c>
      <c r="I192" s="54">
        <f t="shared" si="4"/>
        <v>0</v>
      </c>
      <c r="J192" s="55">
        <f t="shared" si="5"/>
        <v>0</v>
      </c>
      <c r="K192" s="119">
        <v>2</v>
      </c>
    </row>
    <row r="193" spans="1:11" ht="30" customHeight="1" x14ac:dyDescent="0.25">
      <c r="A193" s="216">
        <v>178</v>
      </c>
      <c r="B193" s="127" t="s">
        <v>881</v>
      </c>
      <c r="C193" s="128" t="s">
        <v>1646</v>
      </c>
      <c r="D193" s="117"/>
      <c r="E193" s="119" t="s">
        <v>7</v>
      </c>
      <c r="F193" s="120">
        <v>1</v>
      </c>
      <c r="G193" s="56">
        <v>321</v>
      </c>
      <c r="H193" s="53">
        <v>0</v>
      </c>
      <c r="I193" s="54">
        <f t="shared" si="4"/>
        <v>0</v>
      </c>
      <c r="J193" s="55">
        <f t="shared" si="5"/>
        <v>0</v>
      </c>
      <c r="K193" s="122" t="s">
        <v>261</v>
      </c>
    </row>
    <row r="194" spans="1:11" ht="30" customHeight="1" x14ac:dyDescent="0.25">
      <c r="A194" s="216">
        <v>179</v>
      </c>
      <c r="B194" s="135" t="s">
        <v>411</v>
      </c>
      <c r="C194" s="124" t="s">
        <v>412</v>
      </c>
      <c r="D194" s="118"/>
      <c r="E194" s="119" t="s">
        <v>7</v>
      </c>
      <c r="F194" s="120">
        <v>2</v>
      </c>
      <c r="G194" s="56">
        <v>313</v>
      </c>
      <c r="H194" s="53">
        <v>0</v>
      </c>
      <c r="I194" s="54">
        <f t="shared" si="4"/>
        <v>0</v>
      </c>
      <c r="J194" s="55">
        <f t="shared" si="5"/>
        <v>0</v>
      </c>
      <c r="K194" s="122" t="s">
        <v>261</v>
      </c>
    </row>
    <row r="195" spans="1:11" ht="30" customHeight="1" x14ac:dyDescent="0.25">
      <c r="A195" s="216">
        <v>180</v>
      </c>
      <c r="B195" s="134" t="s">
        <v>413</v>
      </c>
      <c r="C195" s="125" t="s">
        <v>1647</v>
      </c>
      <c r="D195" s="118"/>
      <c r="E195" s="119" t="s">
        <v>7</v>
      </c>
      <c r="F195" s="120">
        <v>2</v>
      </c>
      <c r="G195" s="56">
        <v>1209.71</v>
      </c>
      <c r="H195" s="53">
        <v>0</v>
      </c>
      <c r="I195" s="54">
        <f t="shared" si="4"/>
        <v>0</v>
      </c>
      <c r="J195" s="55">
        <f t="shared" si="5"/>
        <v>0</v>
      </c>
      <c r="K195" s="122" t="s">
        <v>261</v>
      </c>
    </row>
    <row r="196" spans="1:11" ht="30" customHeight="1" x14ac:dyDescent="0.25">
      <c r="A196" s="216">
        <v>181</v>
      </c>
      <c r="B196" s="140" t="s">
        <v>1648</v>
      </c>
      <c r="C196" s="117" t="s">
        <v>1649</v>
      </c>
      <c r="D196" s="117"/>
      <c r="E196" s="119" t="s">
        <v>7</v>
      </c>
      <c r="F196" s="120">
        <v>4</v>
      </c>
      <c r="G196" s="56">
        <v>134.97999999999999</v>
      </c>
      <c r="H196" s="53">
        <v>0</v>
      </c>
      <c r="I196" s="54">
        <f t="shared" si="4"/>
        <v>0</v>
      </c>
      <c r="J196" s="55">
        <f t="shared" si="5"/>
        <v>0</v>
      </c>
      <c r="K196" s="122">
        <v>2</v>
      </c>
    </row>
    <row r="197" spans="1:11" ht="30" customHeight="1" x14ac:dyDescent="0.25">
      <c r="A197" s="216">
        <v>182</v>
      </c>
      <c r="B197" s="134" t="s">
        <v>1650</v>
      </c>
      <c r="C197" s="125" t="s">
        <v>1651</v>
      </c>
      <c r="D197" s="118"/>
      <c r="E197" s="119" t="s">
        <v>7</v>
      </c>
      <c r="F197" s="120">
        <v>2</v>
      </c>
      <c r="G197" s="56">
        <v>243</v>
      </c>
      <c r="H197" s="53">
        <v>0</v>
      </c>
      <c r="I197" s="54">
        <f t="shared" si="4"/>
        <v>0</v>
      </c>
      <c r="J197" s="55">
        <f t="shared" si="5"/>
        <v>0</v>
      </c>
      <c r="K197" s="122">
        <v>1</v>
      </c>
    </row>
    <row r="198" spans="1:11" ht="30" customHeight="1" x14ac:dyDescent="0.25">
      <c r="A198" s="216">
        <v>183</v>
      </c>
      <c r="B198" s="116" t="s">
        <v>1652</v>
      </c>
      <c r="C198" s="117" t="s">
        <v>1653</v>
      </c>
      <c r="D198" s="117"/>
      <c r="E198" s="119" t="s">
        <v>7</v>
      </c>
      <c r="F198" s="120">
        <v>2</v>
      </c>
      <c r="G198" s="56">
        <v>187</v>
      </c>
      <c r="H198" s="53">
        <v>0</v>
      </c>
      <c r="I198" s="54">
        <f t="shared" si="4"/>
        <v>0</v>
      </c>
      <c r="J198" s="55">
        <f t="shared" si="5"/>
        <v>0</v>
      </c>
      <c r="K198" s="122" t="s">
        <v>261</v>
      </c>
    </row>
    <row r="199" spans="1:11" ht="30" customHeight="1" x14ac:dyDescent="0.25">
      <c r="A199" s="216">
        <v>184</v>
      </c>
      <c r="B199" s="127" t="s">
        <v>1654</v>
      </c>
      <c r="C199" s="125" t="s">
        <v>1655</v>
      </c>
      <c r="D199" s="118"/>
      <c r="E199" s="119" t="s">
        <v>7</v>
      </c>
      <c r="F199" s="120">
        <v>8</v>
      </c>
      <c r="G199" s="58">
        <v>270</v>
      </c>
      <c r="H199" s="53">
        <v>0</v>
      </c>
      <c r="I199" s="54">
        <f t="shared" si="4"/>
        <v>0</v>
      </c>
      <c r="J199" s="55">
        <f t="shared" si="5"/>
        <v>0</v>
      </c>
      <c r="K199" s="122">
        <v>2</v>
      </c>
    </row>
    <row r="200" spans="1:11" ht="30" customHeight="1" x14ac:dyDescent="0.25">
      <c r="A200" s="216">
        <v>185</v>
      </c>
      <c r="B200" s="153" t="s">
        <v>414</v>
      </c>
      <c r="C200" s="124" t="s">
        <v>415</v>
      </c>
      <c r="D200" s="118"/>
      <c r="E200" s="119" t="s">
        <v>7</v>
      </c>
      <c r="F200" s="120">
        <v>6</v>
      </c>
      <c r="G200" s="58">
        <v>827.16</v>
      </c>
      <c r="H200" s="53">
        <v>0</v>
      </c>
      <c r="I200" s="54">
        <f t="shared" si="4"/>
        <v>0</v>
      </c>
      <c r="J200" s="55">
        <f t="shared" si="5"/>
        <v>0</v>
      </c>
      <c r="K200" s="119">
        <v>2</v>
      </c>
    </row>
    <row r="201" spans="1:11" ht="30" customHeight="1" x14ac:dyDescent="0.25">
      <c r="A201" s="216">
        <v>186</v>
      </c>
      <c r="B201" s="116" t="s">
        <v>1656</v>
      </c>
      <c r="C201" s="117" t="s">
        <v>1657</v>
      </c>
      <c r="D201" s="117"/>
      <c r="E201" s="119" t="s">
        <v>7</v>
      </c>
      <c r="F201" s="120">
        <v>2</v>
      </c>
      <c r="G201" s="58">
        <v>35.67</v>
      </c>
      <c r="H201" s="53">
        <v>0</v>
      </c>
      <c r="I201" s="54">
        <f t="shared" si="4"/>
        <v>0</v>
      </c>
      <c r="J201" s="55">
        <f t="shared" si="5"/>
        <v>0</v>
      </c>
      <c r="K201" s="122" t="s">
        <v>261</v>
      </c>
    </row>
    <row r="202" spans="1:11" ht="30" customHeight="1" x14ac:dyDescent="0.25">
      <c r="A202" s="216">
        <v>187</v>
      </c>
      <c r="B202" s="135" t="s">
        <v>416</v>
      </c>
      <c r="C202" s="136" t="s">
        <v>417</v>
      </c>
      <c r="D202" s="118"/>
      <c r="E202" s="119" t="s">
        <v>7</v>
      </c>
      <c r="F202" s="120">
        <v>8</v>
      </c>
      <c r="G202" s="58">
        <v>152</v>
      </c>
      <c r="H202" s="53">
        <v>0</v>
      </c>
      <c r="I202" s="54">
        <f t="shared" si="4"/>
        <v>0</v>
      </c>
      <c r="J202" s="55">
        <f t="shared" si="5"/>
        <v>0</v>
      </c>
      <c r="K202" s="119">
        <v>2</v>
      </c>
    </row>
    <row r="203" spans="1:11" ht="30" customHeight="1" x14ac:dyDescent="0.25">
      <c r="A203" s="216">
        <v>188</v>
      </c>
      <c r="B203" s="116" t="s">
        <v>1658</v>
      </c>
      <c r="C203" s="117" t="s">
        <v>1659</v>
      </c>
      <c r="D203" s="117"/>
      <c r="E203" s="119" t="s">
        <v>7</v>
      </c>
      <c r="F203" s="120">
        <v>3</v>
      </c>
      <c r="G203" s="58">
        <v>756.49</v>
      </c>
      <c r="H203" s="53">
        <v>0</v>
      </c>
      <c r="I203" s="54">
        <f t="shared" si="4"/>
        <v>0</v>
      </c>
      <c r="J203" s="55">
        <f t="shared" si="5"/>
        <v>0</v>
      </c>
      <c r="K203" s="122">
        <v>1</v>
      </c>
    </row>
    <row r="204" spans="1:11" ht="30" customHeight="1" x14ac:dyDescent="0.25">
      <c r="A204" s="216">
        <v>189</v>
      </c>
      <c r="B204" s="135" t="s">
        <v>418</v>
      </c>
      <c r="C204" s="124" t="s">
        <v>419</v>
      </c>
      <c r="D204" s="118"/>
      <c r="E204" s="119" t="s">
        <v>7</v>
      </c>
      <c r="F204" s="120">
        <v>1</v>
      </c>
      <c r="G204" s="58">
        <v>187.36</v>
      </c>
      <c r="H204" s="53">
        <v>0</v>
      </c>
      <c r="I204" s="54">
        <f t="shared" si="4"/>
        <v>0</v>
      </c>
      <c r="J204" s="55">
        <f t="shared" si="5"/>
        <v>0</v>
      </c>
      <c r="K204" s="122" t="s">
        <v>261</v>
      </c>
    </row>
    <row r="205" spans="1:11" s="210" customFormat="1" ht="30" customHeight="1" x14ac:dyDescent="0.25">
      <c r="A205" s="216">
        <v>190</v>
      </c>
      <c r="B205" s="153" t="s">
        <v>2588</v>
      </c>
      <c r="C205" s="221" t="s">
        <v>2587</v>
      </c>
      <c r="D205" s="118"/>
      <c r="E205" s="218" t="s">
        <v>7</v>
      </c>
      <c r="F205" s="218">
        <v>2</v>
      </c>
      <c r="G205" s="215"/>
      <c r="H205" s="211">
        <v>0</v>
      </c>
      <c r="I205" s="212">
        <f t="shared" si="4"/>
        <v>0</v>
      </c>
      <c r="J205" s="213">
        <f t="shared" si="5"/>
        <v>0</v>
      </c>
      <c r="K205" s="220" t="s">
        <v>261</v>
      </c>
    </row>
    <row r="206" spans="1:11" ht="30" customHeight="1" x14ac:dyDescent="0.25">
      <c r="A206" s="216">
        <v>191</v>
      </c>
      <c r="B206" s="116" t="s">
        <v>2273</v>
      </c>
      <c r="C206" s="117" t="s">
        <v>420</v>
      </c>
      <c r="D206" s="118"/>
      <c r="E206" s="119" t="s">
        <v>7</v>
      </c>
      <c r="F206" s="120">
        <v>1</v>
      </c>
      <c r="G206" s="58">
        <v>57.12</v>
      </c>
      <c r="H206" s="53">
        <v>0</v>
      </c>
      <c r="I206" s="54">
        <f t="shared" si="4"/>
        <v>0</v>
      </c>
      <c r="J206" s="55">
        <f t="shared" si="5"/>
        <v>0</v>
      </c>
      <c r="K206" s="122" t="s">
        <v>261</v>
      </c>
    </row>
    <row r="207" spans="1:11" ht="30" customHeight="1" x14ac:dyDescent="0.25">
      <c r="A207" s="216">
        <v>192</v>
      </c>
      <c r="B207" s="116" t="s">
        <v>421</v>
      </c>
      <c r="C207" s="117" t="s">
        <v>422</v>
      </c>
      <c r="D207" s="118"/>
      <c r="E207" s="119" t="s">
        <v>7</v>
      </c>
      <c r="F207" s="120">
        <v>6</v>
      </c>
      <c r="G207" s="58">
        <v>800</v>
      </c>
      <c r="H207" s="53">
        <v>0</v>
      </c>
      <c r="I207" s="54">
        <f t="shared" si="4"/>
        <v>0</v>
      </c>
      <c r="J207" s="55">
        <f t="shared" si="5"/>
        <v>0</v>
      </c>
      <c r="K207" s="119">
        <v>2</v>
      </c>
    </row>
    <row r="208" spans="1:11" ht="30" customHeight="1" x14ac:dyDescent="0.25">
      <c r="A208" s="216">
        <v>193</v>
      </c>
      <c r="B208" s="134" t="s">
        <v>421</v>
      </c>
      <c r="C208" s="125" t="s">
        <v>1660</v>
      </c>
      <c r="D208" s="118"/>
      <c r="E208" s="119" t="s">
        <v>7</v>
      </c>
      <c r="F208" s="120">
        <v>2</v>
      </c>
      <c r="G208" s="58">
        <v>198</v>
      </c>
      <c r="H208" s="53">
        <v>0</v>
      </c>
      <c r="I208" s="54">
        <f t="shared" si="4"/>
        <v>0</v>
      </c>
      <c r="J208" s="55">
        <f t="shared" si="5"/>
        <v>0</v>
      </c>
      <c r="K208" s="122">
        <v>1</v>
      </c>
    </row>
    <row r="209" spans="1:11" ht="30" customHeight="1" x14ac:dyDescent="0.25">
      <c r="A209" s="216">
        <v>194</v>
      </c>
      <c r="B209" s="116" t="s">
        <v>421</v>
      </c>
      <c r="C209" s="117" t="s">
        <v>1661</v>
      </c>
      <c r="D209" s="118"/>
      <c r="E209" s="119" t="s">
        <v>7</v>
      </c>
      <c r="F209" s="120">
        <v>6</v>
      </c>
      <c r="G209" s="58">
        <v>13.73</v>
      </c>
      <c r="H209" s="53">
        <v>0</v>
      </c>
      <c r="I209" s="54">
        <f t="shared" si="4"/>
        <v>0</v>
      </c>
      <c r="J209" s="55">
        <f t="shared" si="5"/>
        <v>0</v>
      </c>
      <c r="K209" s="122">
        <v>2</v>
      </c>
    </row>
    <row r="210" spans="1:11" ht="30" customHeight="1" x14ac:dyDescent="0.25">
      <c r="A210" s="216">
        <v>195</v>
      </c>
      <c r="B210" s="116" t="s">
        <v>421</v>
      </c>
      <c r="C210" s="117" t="s">
        <v>1662</v>
      </c>
      <c r="D210" s="118"/>
      <c r="E210" s="119" t="s">
        <v>7</v>
      </c>
      <c r="F210" s="120">
        <v>1</v>
      </c>
      <c r="G210" s="58">
        <v>71.88</v>
      </c>
      <c r="H210" s="53">
        <v>0</v>
      </c>
      <c r="I210" s="54">
        <f t="shared" si="4"/>
        <v>0</v>
      </c>
      <c r="J210" s="55">
        <f t="shared" si="5"/>
        <v>0</v>
      </c>
      <c r="K210" s="122" t="s">
        <v>261</v>
      </c>
    </row>
    <row r="211" spans="1:11" ht="30" customHeight="1" x14ac:dyDescent="0.25">
      <c r="A211" s="216">
        <v>196</v>
      </c>
      <c r="B211" s="135" t="s">
        <v>2274</v>
      </c>
      <c r="C211" s="124" t="s">
        <v>423</v>
      </c>
      <c r="D211" s="118"/>
      <c r="E211" s="119" t="s">
        <v>7</v>
      </c>
      <c r="F211" s="120">
        <v>6</v>
      </c>
      <c r="G211" s="56">
        <v>1780.52</v>
      </c>
      <c r="H211" s="53">
        <v>0</v>
      </c>
      <c r="I211" s="54">
        <f t="shared" si="4"/>
        <v>0</v>
      </c>
      <c r="J211" s="55">
        <f t="shared" si="5"/>
        <v>0</v>
      </c>
      <c r="K211" s="119">
        <v>2</v>
      </c>
    </row>
    <row r="212" spans="1:11" ht="30" customHeight="1" x14ac:dyDescent="0.25">
      <c r="A212" s="216">
        <v>197</v>
      </c>
      <c r="B212" s="135" t="s">
        <v>2275</v>
      </c>
      <c r="C212" s="124" t="s">
        <v>424</v>
      </c>
      <c r="D212" s="118"/>
      <c r="E212" s="119" t="s">
        <v>7</v>
      </c>
      <c r="F212" s="120">
        <v>12</v>
      </c>
      <c r="G212" s="56">
        <v>34</v>
      </c>
      <c r="H212" s="53">
        <v>0</v>
      </c>
      <c r="I212" s="54">
        <f t="shared" si="4"/>
        <v>0</v>
      </c>
      <c r="J212" s="55">
        <f t="shared" si="5"/>
        <v>0</v>
      </c>
      <c r="K212" s="119">
        <v>4</v>
      </c>
    </row>
    <row r="213" spans="1:11" ht="30" customHeight="1" x14ac:dyDescent="0.25">
      <c r="A213" s="216">
        <v>198</v>
      </c>
      <c r="B213" s="134" t="s">
        <v>1663</v>
      </c>
      <c r="C213" s="125" t="s">
        <v>1664</v>
      </c>
      <c r="D213" s="118"/>
      <c r="E213" s="119" t="s">
        <v>7</v>
      </c>
      <c r="F213" s="120">
        <v>4</v>
      </c>
      <c r="G213" s="56">
        <v>32</v>
      </c>
      <c r="H213" s="53">
        <v>0</v>
      </c>
      <c r="I213" s="54">
        <f t="shared" si="4"/>
        <v>0</v>
      </c>
      <c r="J213" s="55">
        <f t="shared" si="5"/>
        <v>0</v>
      </c>
      <c r="K213" s="122">
        <v>1</v>
      </c>
    </row>
    <row r="214" spans="1:11" ht="30" customHeight="1" x14ac:dyDescent="0.25">
      <c r="A214" s="216">
        <v>199</v>
      </c>
      <c r="B214" s="135" t="s">
        <v>2276</v>
      </c>
      <c r="C214" s="124" t="s">
        <v>425</v>
      </c>
      <c r="D214" s="118"/>
      <c r="E214" s="119" t="s">
        <v>7</v>
      </c>
      <c r="F214" s="120">
        <v>15</v>
      </c>
      <c r="G214" s="56">
        <v>32</v>
      </c>
      <c r="H214" s="53">
        <v>0</v>
      </c>
      <c r="I214" s="54">
        <f t="shared" si="4"/>
        <v>0</v>
      </c>
      <c r="J214" s="55">
        <f t="shared" si="5"/>
        <v>0</v>
      </c>
      <c r="K214" s="119">
        <v>4</v>
      </c>
    </row>
    <row r="215" spans="1:11" ht="30" customHeight="1" x14ac:dyDescent="0.25">
      <c r="A215" s="216">
        <v>200</v>
      </c>
      <c r="B215" s="116" t="s">
        <v>2277</v>
      </c>
      <c r="C215" s="117" t="s">
        <v>1665</v>
      </c>
      <c r="D215" s="118"/>
      <c r="E215" s="119" t="s">
        <v>7</v>
      </c>
      <c r="F215" s="120">
        <v>1</v>
      </c>
      <c r="G215" s="56">
        <v>1</v>
      </c>
      <c r="H215" s="53">
        <v>0</v>
      </c>
      <c r="I215" s="54">
        <f t="shared" si="4"/>
        <v>0</v>
      </c>
      <c r="J215" s="55">
        <f t="shared" si="5"/>
        <v>0</v>
      </c>
      <c r="K215" s="122" t="s">
        <v>261</v>
      </c>
    </row>
    <row r="216" spans="1:11" ht="30" customHeight="1" x14ac:dyDescent="0.25">
      <c r="A216" s="216">
        <v>201</v>
      </c>
      <c r="B216" s="116" t="s">
        <v>2278</v>
      </c>
      <c r="C216" s="117" t="s">
        <v>426</v>
      </c>
      <c r="D216" s="118"/>
      <c r="E216" s="119" t="s">
        <v>7</v>
      </c>
      <c r="F216" s="120">
        <v>8</v>
      </c>
      <c r="G216" s="56">
        <v>84.15</v>
      </c>
      <c r="H216" s="53">
        <v>0</v>
      </c>
      <c r="I216" s="54">
        <f t="shared" si="4"/>
        <v>0</v>
      </c>
      <c r="J216" s="55">
        <f t="shared" si="5"/>
        <v>0</v>
      </c>
      <c r="K216" s="119">
        <v>2</v>
      </c>
    </row>
    <row r="217" spans="1:11" ht="30" customHeight="1" x14ac:dyDescent="0.25">
      <c r="A217" s="216">
        <v>202</v>
      </c>
      <c r="B217" s="116" t="s">
        <v>2279</v>
      </c>
      <c r="C217" s="117" t="s">
        <v>427</v>
      </c>
      <c r="D217" s="118"/>
      <c r="E217" s="119" t="s">
        <v>7</v>
      </c>
      <c r="F217" s="120">
        <v>1</v>
      </c>
      <c r="G217" s="56">
        <v>51</v>
      </c>
      <c r="H217" s="53">
        <v>0</v>
      </c>
      <c r="I217" s="54">
        <f t="shared" si="4"/>
        <v>0</v>
      </c>
      <c r="J217" s="55">
        <f t="shared" si="5"/>
        <v>0</v>
      </c>
      <c r="K217" s="122" t="s">
        <v>261</v>
      </c>
    </row>
    <row r="218" spans="1:11" ht="30" customHeight="1" x14ac:dyDescent="0.25">
      <c r="A218" s="216">
        <v>203</v>
      </c>
      <c r="B218" s="116" t="s">
        <v>2280</v>
      </c>
      <c r="C218" s="117" t="s">
        <v>428</v>
      </c>
      <c r="D218" s="118"/>
      <c r="E218" s="119" t="s">
        <v>7</v>
      </c>
      <c r="F218" s="120">
        <v>6</v>
      </c>
      <c r="G218" s="56">
        <v>25.2</v>
      </c>
      <c r="H218" s="53">
        <v>0</v>
      </c>
      <c r="I218" s="54">
        <f t="shared" ref="I218:I282" si="6">F218*H218</f>
        <v>0</v>
      </c>
      <c r="J218" s="55">
        <f t="shared" ref="J218:J282" si="7">I218*23%</f>
        <v>0</v>
      </c>
      <c r="K218" s="119">
        <v>2</v>
      </c>
    </row>
    <row r="219" spans="1:11" ht="30" customHeight="1" x14ac:dyDescent="0.25">
      <c r="A219" s="216">
        <v>204</v>
      </c>
      <c r="B219" s="134" t="s">
        <v>429</v>
      </c>
      <c r="C219" s="125" t="s">
        <v>1666</v>
      </c>
      <c r="D219" s="129"/>
      <c r="E219" s="119" t="s">
        <v>7</v>
      </c>
      <c r="F219" s="120">
        <v>2</v>
      </c>
      <c r="G219" s="56">
        <v>23.39</v>
      </c>
      <c r="H219" s="53">
        <v>0</v>
      </c>
      <c r="I219" s="54">
        <f t="shared" si="6"/>
        <v>0</v>
      </c>
      <c r="J219" s="55">
        <f t="shared" si="7"/>
        <v>0</v>
      </c>
      <c r="K219" s="122">
        <v>1</v>
      </c>
    </row>
    <row r="220" spans="1:11" ht="30" customHeight="1" x14ac:dyDescent="0.25">
      <c r="A220" s="216">
        <v>205</v>
      </c>
      <c r="B220" s="116" t="s">
        <v>429</v>
      </c>
      <c r="C220" s="117" t="s">
        <v>1667</v>
      </c>
      <c r="D220" s="118"/>
      <c r="E220" s="119" t="s">
        <v>7</v>
      </c>
      <c r="F220" s="120">
        <v>1</v>
      </c>
      <c r="G220" s="56">
        <v>4.42</v>
      </c>
      <c r="H220" s="53">
        <v>0</v>
      </c>
      <c r="I220" s="54">
        <f t="shared" si="6"/>
        <v>0</v>
      </c>
      <c r="J220" s="55">
        <f t="shared" si="7"/>
        <v>0</v>
      </c>
      <c r="K220" s="122" t="s">
        <v>261</v>
      </c>
    </row>
    <row r="221" spans="1:11" ht="30" customHeight="1" x14ac:dyDescent="0.25">
      <c r="A221" s="216">
        <v>206</v>
      </c>
      <c r="B221" s="134" t="s">
        <v>1668</v>
      </c>
      <c r="C221" s="125" t="s">
        <v>1669</v>
      </c>
      <c r="D221" s="118"/>
      <c r="E221" s="119" t="s">
        <v>7</v>
      </c>
      <c r="F221" s="120">
        <v>1</v>
      </c>
      <c r="G221" s="56">
        <v>3</v>
      </c>
      <c r="H221" s="53">
        <v>0</v>
      </c>
      <c r="I221" s="54">
        <f t="shared" si="6"/>
        <v>0</v>
      </c>
      <c r="J221" s="55">
        <f t="shared" si="7"/>
        <v>0</v>
      </c>
      <c r="K221" s="122" t="s">
        <v>261</v>
      </c>
    </row>
    <row r="222" spans="1:11" ht="30" customHeight="1" x14ac:dyDescent="0.25">
      <c r="A222" s="216">
        <v>207</v>
      </c>
      <c r="B222" s="116" t="s">
        <v>1670</v>
      </c>
      <c r="C222" s="117" t="s">
        <v>1671</v>
      </c>
      <c r="D222" s="117"/>
      <c r="E222" s="119" t="s">
        <v>7</v>
      </c>
      <c r="F222" s="120">
        <v>1</v>
      </c>
      <c r="G222" s="56">
        <v>3</v>
      </c>
      <c r="H222" s="53">
        <v>0</v>
      </c>
      <c r="I222" s="54">
        <f t="shared" si="6"/>
        <v>0</v>
      </c>
      <c r="J222" s="55">
        <f t="shared" si="7"/>
        <v>0</v>
      </c>
      <c r="K222" s="122" t="s">
        <v>261</v>
      </c>
    </row>
    <row r="223" spans="1:11" ht="30" customHeight="1" x14ac:dyDescent="0.25">
      <c r="A223" s="216">
        <v>208</v>
      </c>
      <c r="B223" s="134" t="s">
        <v>1672</v>
      </c>
      <c r="C223" s="125" t="s">
        <v>1673</v>
      </c>
      <c r="D223" s="117"/>
      <c r="E223" s="119" t="s">
        <v>7</v>
      </c>
      <c r="F223" s="120">
        <v>1</v>
      </c>
      <c r="G223" s="56">
        <v>126.95</v>
      </c>
      <c r="H223" s="53">
        <v>0</v>
      </c>
      <c r="I223" s="54">
        <f t="shared" si="6"/>
        <v>0</v>
      </c>
      <c r="J223" s="55">
        <f t="shared" si="7"/>
        <v>0</v>
      </c>
      <c r="K223" s="122" t="s">
        <v>261</v>
      </c>
    </row>
    <row r="224" spans="1:11" ht="30" customHeight="1" x14ac:dyDescent="0.25">
      <c r="A224" s="216">
        <v>209</v>
      </c>
      <c r="B224" s="116" t="s">
        <v>1674</v>
      </c>
      <c r="C224" s="217" t="s">
        <v>2696</v>
      </c>
      <c r="D224" s="118"/>
      <c r="E224" s="119" t="s">
        <v>7</v>
      </c>
      <c r="F224" s="120">
        <v>6</v>
      </c>
      <c r="G224" s="56">
        <v>13.61</v>
      </c>
      <c r="H224" s="53">
        <v>0</v>
      </c>
      <c r="I224" s="54">
        <f t="shared" si="6"/>
        <v>0</v>
      </c>
      <c r="J224" s="55">
        <f t="shared" si="7"/>
        <v>0</v>
      </c>
      <c r="K224" s="119">
        <v>2</v>
      </c>
    </row>
    <row r="225" spans="1:11" ht="30" customHeight="1" x14ac:dyDescent="0.25">
      <c r="A225" s="216">
        <v>210</v>
      </c>
      <c r="B225" s="116" t="s">
        <v>2697</v>
      </c>
      <c r="C225" s="117" t="s">
        <v>430</v>
      </c>
      <c r="D225" s="118"/>
      <c r="E225" s="119" t="s">
        <v>7</v>
      </c>
      <c r="F225" s="120">
        <v>14</v>
      </c>
      <c r="G225" s="56">
        <v>13.61</v>
      </c>
      <c r="H225" s="53">
        <v>0</v>
      </c>
      <c r="I225" s="54">
        <f t="shared" si="6"/>
        <v>0</v>
      </c>
      <c r="J225" s="55">
        <f t="shared" si="7"/>
        <v>0</v>
      </c>
      <c r="K225" s="119">
        <v>2</v>
      </c>
    </row>
    <row r="226" spans="1:11" ht="30" customHeight="1" x14ac:dyDescent="0.25">
      <c r="A226" s="216">
        <v>211</v>
      </c>
      <c r="B226" s="116" t="s">
        <v>1675</v>
      </c>
      <c r="C226" s="217" t="s">
        <v>2698</v>
      </c>
      <c r="D226" s="118"/>
      <c r="E226" s="119" t="s">
        <v>7</v>
      </c>
      <c r="F226" s="120">
        <v>6</v>
      </c>
      <c r="G226" s="56">
        <v>24</v>
      </c>
      <c r="H226" s="53">
        <v>0</v>
      </c>
      <c r="I226" s="54">
        <f t="shared" si="6"/>
        <v>0</v>
      </c>
      <c r="J226" s="55">
        <f t="shared" si="7"/>
        <v>0</v>
      </c>
      <c r="K226" s="119">
        <v>2</v>
      </c>
    </row>
    <row r="227" spans="1:11" ht="30" customHeight="1" x14ac:dyDescent="0.25">
      <c r="A227" s="216">
        <v>212</v>
      </c>
      <c r="B227" s="140" t="s">
        <v>2243</v>
      </c>
      <c r="C227" s="117" t="s">
        <v>2214</v>
      </c>
      <c r="D227" s="117"/>
      <c r="E227" s="119" t="s">
        <v>7</v>
      </c>
      <c r="F227" s="120">
        <v>3</v>
      </c>
      <c r="G227" s="56"/>
      <c r="H227" s="53">
        <v>0</v>
      </c>
      <c r="I227" s="54">
        <f>F227*H227</f>
        <v>0</v>
      </c>
      <c r="J227" s="55">
        <f>I227*23%</f>
        <v>0</v>
      </c>
      <c r="K227" s="122" t="s">
        <v>261</v>
      </c>
    </row>
    <row r="228" spans="1:11" s="210" customFormat="1" ht="30" customHeight="1" x14ac:dyDescent="0.25">
      <c r="A228" s="216">
        <v>213</v>
      </c>
      <c r="B228" s="140" t="s">
        <v>2376</v>
      </c>
      <c r="C228" s="217" t="s">
        <v>2377</v>
      </c>
      <c r="D228" s="217"/>
      <c r="E228" s="218" t="s">
        <v>7</v>
      </c>
      <c r="F228" s="219">
        <v>1</v>
      </c>
      <c r="G228" s="214"/>
      <c r="H228" s="211">
        <v>0</v>
      </c>
      <c r="I228" s="212">
        <f>F228*H228</f>
        <v>0</v>
      </c>
      <c r="J228" s="213">
        <f>I228*23%</f>
        <v>0</v>
      </c>
      <c r="K228" s="220" t="s">
        <v>261</v>
      </c>
    </row>
    <row r="229" spans="1:11" ht="30" customHeight="1" x14ac:dyDescent="0.25">
      <c r="A229" s="216">
        <v>214</v>
      </c>
      <c r="B229" s="134" t="s">
        <v>431</v>
      </c>
      <c r="C229" s="125" t="s">
        <v>1676</v>
      </c>
      <c r="D229" s="117"/>
      <c r="E229" s="119" t="s">
        <v>7</v>
      </c>
      <c r="F229" s="120">
        <v>1</v>
      </c>
      <c r="G229" s="56">
        <v>240</v>
      </c>
      <c r="H229" s="53">
        <v>0</v>
      </c>
      <c r="I229" s="54">
        <f t="shared" si="6"/>
        <v>0</v>
      </c>
      <c r="J229" s="55">
        <f t="shared" si="7"/>
        <v>0</v>
      </c>
      <c r="K229" s="122" t="s">
        <v>261</v>
      </c>
    </row>
    <row r="230" spans="1:11" ht="30" customHeight="1" x14ac:dyDescent="0.25">
      <c r="A230" s="216">
        <v>215</v>
      </c>
      <c r="B230" s="116" t="s">
        <v>431</v>
      </c>
      <c r="C230" s="117" t="s">
        <v>1677</v>
      </c>
      <c r="D230" s="117"/>
      <c r="E230" s="119" t="s">
        <v>7</v>
      </c>
      <c r="F230" s="120">
        <v>3</v>
      </c>
      <c r="G230" s="58">
        <v>592.64</v>
      </c>
      <c r="H230" s="53">
        <v>0</v>
      </c>
      <c r="I230" s="54">
        <f t="shared" si="6"/>
        <v>0</v>
      </c>
      <c r="J230" s="55">
        <f t="shared" si="7"/>
        <v>0</v>
      </c>
      <c r="K230" s="122">
        <v>1</v>
      </c>
    </row>
    <row r="231" spans="1:11" ht="30" customHeight="1" x14ac:dyDescent="0.25">
      <c r="A231" s="216">
        <v>216</v>
      </c>
      <c r="B231" s="116" t="s">
        <v>431</v>
      </c>
      <c r="C231" s="117" t="s">
        <v>1678</v>
      </c>
      <c r="D231" s="117"/>
      <c r="E231" s="119" t="s">
        <v>7</v>
      </c>
      <c r="F231" s="120">
        <v>1</v>
      </c>
      <c r="G231" s="58">
        <v>148.59</v>
      </c>
      <c r="H231" s="53">
        <v>0</v>
      </c>
      <c r="I231" s="54">
        <f t="shared" si="6"/>
        <v>0</v>
      </c>
      <c r="J231" s="55">
        <f t="shared" si="7"/>
        <v>0</v>
      </c>
      <c r="K231" s="122" t="s">
        <v>261</v>
      </c>
    </row>
    <row r="232" spans="1:11" ht="30" customHeight="1" x14ac:dyDescent="0.25">
      <c r="A232" s="216">
        <v>217</v>
      </c>
      <c r="B232" s="135" t="s">
        <v>432</v>
      </c>
      <c r="C232" s="124" t="s">
        <v>433</v>
      </c>
      <c r="D232" s="118"/>
      <c r="E232" s="119" t="s">
        <v>7</v>
      </c>
      <c r="F232" s="120">
        <v>1</v>
      </c>
      <c r="G232" s="58">
        <v>536.66999999999996</v>
      </c>
      <c r="H232" s="53">
        <v>0</v>
      </c>
      <c r="I232" s="54">
        <f t="shared" si="6"/>
        <v>0</v>
      </c>
      <c r="J232" s="55">
        <f t="shared" si="7"/>
        <v>0</v>
      </c>
      <c r="K232" s="122" t="s">
        <v>261</v>
      </c>
    </row>
    <row r="233" spans="1:11" ht="30" customHeight="1" x14ac:dyDescent="0.25">
      <c r="A233" s="216">
        <v>218</v>
      </c>
      <c r="B233" s="135" t="s">
        <v>434</v>
      </c>
      <c r="C233" s="124" t="s">
        <v>435</v>
      </c>
      <c r="D233" s="118"/>
      <c r="E233" s="119" t="s">
        <v>7</v>
      </c>
      <c r="F233" s="120">
        <v>6</v>
      </c>
      <c r="G233" s="56">
        <v>1828.59</v>
      </c>
      <c r="H233" s="53">
        <v>0</v>
      </c>
      <c r="I233" s="54">
        <f t="shared" si="6"/>
        <v>0</v>
      </c>
      <c r="J233" s="55">
        <f t="shared" si="7"/>
        <v>0</v>
      </c>
      <c r="K233" s="119">
        <v>2</v>
      </c>
    </row>
    <row r="234" spans="1:11" ht="30" customHeight="1" x14ac:dyDescent="0.25">
      <c r="A234" s="216">
        <v>219</v>
      </c>
      <c r="B234" s="135" t="s">
        <v>1679</v>
      </c>
      <c r="C234" s="124" t="s">
        <v>436</v>
      </c>
      <c r="D234" s="118"/>
      <c r="E234" s="119" t="s">
        <v>7</v>
      </c>
      <c r="F234" s="120">
        <v>2</v>
      </c>
      <c r="G234" s="56">
        <v>112.98</v>
      </c>
      <c r="H234" s="53">
        <v>0</v>
      </c>
      <c r="I234" s="54">
        <f t="shared" si="6"/>
        <v>0</v>
      </c>
      <c r="J234" s="55">
        <f t="shared" si="7"/>
        <v>0</v>
      </c>
      <c r="K234" s="119">
        <v>1</v>
      </c>
    </row>
    <row r="235" spans="1:11" ht="30" customHeight="1" x14ac:dyDescent="0.25">
      <c r="A235" s="216">
        <v>220</v>
      </c>
      <c r="B235" s="144" t="s">
        <v>1021</v>
      </c>
      <c r="C235" s="145" t="s">
        <v>1022</v>
      </c>
      <c r="D235" s="137"/>
      <c r="E235" s="130" t="s">
        <v>7</v>
      </c>
      <c r="F235" s="130">
        <v>50</v>
      </c>
      <c r="G235" s="56">
        <v>35</v>
      </c>
      <c r="H235" s="53">
        <v>0</v>
      </c>
      <c r="I235" s="54">
        <f t="shared" si="6"/>
        <v>0</v>
      </c>
      <c r="J235" s="55">
        <f t="shared" si="7"/>
        <v>0</v>
      </c>
      <c r="K235" s="128">
        <v>8</v>
      </c>
    </row>
    <row r="236" spans="1:11" ht="30" customHeight="1" x14ac:dyDescent="0.25">
      <c r="A236" s="216">
        <v>221</v>
      </c>
      <c r="B236" s="223" t="s">
        <v>2690</v>
      </c>
      <c r="C236" s="142" t="s">
        <v>1680</v>
      </c>
      <c r="D236" s="118"/>
      <c r="E236" s="119" t="s">
        <v>7</v>
      </c>
      <c r="F236" s="120">
        <v>6</v>
      </c>
      <c r="G236" s="56">
        <v>43.16</v>
      </c>
      <c r="H236" s="53">
        <v>0</v>
      </c>
      <c r="I236" s="54">
        <f t="shared" si="6"/>
        <v>0</v>
      </c>
      <c r="J236" s="55">
        <f t="shared" si="7"/>
        <v>0</v>
      </c>
      <c r="K236" s="122">
        <v>2</v>
      </c>
    </row>
    <row r="237" spans="1:11" ht="30" customHeight="1" x14ac:dyDescent="0.25">
      <c r="A237" s="216">
        <v>222</v>
      </c>
      <c r="B237" s="135" t="s">
        <v>1681</v>
      </c>
      <c r="C237" s="136" t="s">
        <v>437</v>
      </c>
      <c r="D237" s="118"/>
      <c r="E237" s="119" t="s">
        <v>7</v>
      </c>
      <c r="F237" s="120">
        <v>60</v>
      </c>
      <c r="G237" s="56">
        <v>74.69</v>
      </c>
      <c r="H237" s="53">
        <v>0</v>
      </c>
      <c r="I237" s="54">
        <f t="shared" si="6"/>
        <v>0</v>
      </c>
      <c r="J237" s="55">
        <f t="shared" si="7"/>
        <v>0</v>
      </c>
      <c r="K237" s="119">
        <v>20</v>
      </c>
    </row>
    <row r="238" spans="1:11" ht="30" customHeight="1" x14ac:dyDescent="0.25">
      <c r="A238" s="216">
        <v>223</v>
      </c>
      <c r="B238" s="116" t="s">
        <v>1682</v>
      </c>
      <c r="C238" s="117" t="s">
        <v>1683</v>
      </c>
      <c r="D238" s="117"/>
      <c r="E238" s="119" t="s">
        <v>7</v>
      </c>
      <c r="F238" s="120">
        <v>2</v>
      </c>
      <c r="G238" s="56">
        <v>184.44</v>
      </c>
      <c r="H238" s="53">
        <v>0</v>
      </c>
      <c r="I238" s="54">
        <f t="shared" si="6"/>
        <v>0</v>
      </c>
      <c r="J238" s="55">
        <f t="shared" si="7"/>
        <v>0</v>
      </c>
      <c r="K238" s="122" t="s">
        <v>261</v>
      </c>
    </row>
    <row r="239" spans="1:11" ht="30" customHeight="1" x14ac:dyDescent="0.25">
      <c r="A239" s="216">
        <v>224</v>
      </c>
      <c r="B239" s="144" t="s">
        <v>1027</v>
      </c>
      <c r="C239" s="145" t="s">
        <v>1028</v>
      </c>
      <c r="D239" s="137"/>
      <c r="E239" s="130" t="s">
        <v>7</v>
      </c>
      <c r="F239" s="130">
        <v>1</v>
      </c>
      <c r="G239" s="56">
        <v>90</v>
      </c>
      <c r="H239" s="53">
        <v>0</v>
      </c>
      <c r="I239" s="54">
        <f t="shared" si="6"/>
        <v>0</v>
      </c>
      <c r="J239" s="55">
        <f t="shared" si="7"/>
        <v>0</v>
      </c>
      <c r="K239" s="154" t="s">
        <v>261</v>
      </c>
    </row>
    <row r="240" spans="1:11" ht="30" customHeight="1" x14ac:dyDescent="0.25">
      <c r="A240" s="216">
        <v>225</v>
      </c>
      <c r="B240" s="153" t="s">
        <v>1031</v>
      </c>
      <c r="C240" s="155" t="s">
        <v>1032</v>
      </c>
      <c r="D240" s="137"/>
      <c r="E240" s="130" t="s">
        <v>7</v>
      </c>
      <c r="F240" s="130">
        <v>14</v>
      </c>
      <c r="G240" s="56">
        <v>69.87</v>
      </c>
      <c r="H240" s="53">
        <v>0</v>
      </c>
      <c r="I240" s="54">
        <f t="shared" si="6"/>
        <v>0</v>
      </c>
      <c r="J240" s="55">
        <f t="shared" si="7"/>
        <v>0</v>
      </c>
      <c r="K240" s="128">
        <v>2</v>
      </c>
    </row>
    <row r="241" spans="1:11" ht="30" customHeight="1" x14ac:dyDescent="0.25">
      <c r="A241" s="216">
        <v>226</v>
      </c>
      <c r="B241" s="116" t="s">
        <v>2281</v>
      </c>
      <c r="C241" s="117" t="s">
        <v>438</v>
      </c>
      <c r="D241" s="118"/>
      <c r="E241" s="119" t="s">
        <v>7</v>
      </c>
      <c r="F241" s="120">
        <v>6</v>
      </c>
      <c r="G241" s="56">
        <v>42.33</v>
      </c>
      <c r="H241" s="53">
        <v>0</v>
      </c>
      <c r="I241" s="54">
        <f t="shared" si="6"/>
        <v>0</v>
      </c>
      <c r="J241" s="55">
        <f t="shared" si="7"/>
        <v>0</v>
      </c>
      <c r="K241" s="119">
        <v>2</v>
      </c>
    </row>
    <row r="242" spans="1:11" ht="30" customHeight="1" x14ac:dyDescent="0.25">
      <c r="A242" s="216">
        <v>227</v>
      </c>
      <c r="B242" s="134" t="s">
        <v>2282</v>
      </c>
      <c r="C242" s="125" t="s">
        <v>1684</v>
      </c>
      <c r="D242" s="118"/>
      <c r="E242" s="119" t="s">
        <v>7</v>
      </c>
      <c r="F242" s="120">
        <v>2</v>
      </c>
      <c r="G242" s="56">
        <v>18.899999999999999</v>
      </c>
      <c r="H242" s="53">
        <v>0</v>
      </c>
      <c r="I242" s="54">
        <f t="shared" si="6"/>
        <v>0</v>
      </c>
      <c r="J242" s="55">
        <f t="shared" si="7"/>
        <v>0</v>
      </c>
      <c r="K242" s="122" t="s">
        <v>261</v>
      </c>
    </row>
    <row r="243" spans="1:11" ht="30" customHeight="1" x14ac:dyDescent="0.25">
      <c r="A243" s="216">
        <v>228</v>
      </c>
      <c r="B243" s="116" t="s">
        <v>2281</v>
      </c>
      <c r="C243" s="117" t="s">
        <v>1685</v>
      </c>
      <c r="D243" s="118"/>
      <c r="E243" s="119" t="s">
        <v>7</v>
      </c>
      <c r="F243" s="120">
        <v>6</v>
      </c>
      <c r="G243" s="56">
        <v>73.63</v>
      </c>
      <c r="H243" s="53">
        <v>0</v>
      </c>
      <c r="I243" s="54">
        <f t="shared" si="6"/>
        <v>0</v>
      </c>
      <c r="J243" s="55">
        <f t="shared" si="7"/>
        <v>0</v>
      </c>
      <c r="K243" s="122">
        <v>2</v>
      </c>
    </row>
    <row r="244" spans="1:11" ht="30" customHeight="1" x14ac:dyDescent="0.25">
      <c r="A244" s="216">
        <v>229</v>
      </c>
      <c r="B244" s="134" t="s">
        <v>2282</v>
      </c>
      <c r="C244" s="125" t="s">
        <v>1686</v>
      </c>
      <c r="D244" s="118"/>
      <c r="E244" s="119" t="s">
        <v>7</v>
      </c>
      <c r="F244" s="120">
        <v>5</v>
      </c>
      <c r="G244" s="56">
        <v>22</v>
      </c>
      <c r="H244" s="53">
        <v>0</v>
      </c>
      <c r="I244" s="54">
        <f t="shared" si="6"/>
        <v>0</v>
      </c>
      <c r="J244" s="55">
        <f t="shared" si="7"/>
        <v>0</v>
      </c>
      <c r="K244" s="122">
        <v>2</v>
      </c>
    </row>
    <row r="245" spans="1:11" ht="30" customHeight="1" x14ac:dyDescent="0.25">
      <c r="A245" s="216">
        <v>230</v>
      </c>
      <c r="B245" s="135" t="s">
        <v>2283</v>
      </c>
      <c r="C245" s="124" t="s">
        <v>439</v>
      </c>
      <c r="D245" s="118"/>
      <c r="E245" s="119" t="s">
        <v>7</v>
      </c>
      <c r="F245" s="120">
        <v>1</v>
      </c>
      <c r="G245" s="56">
        <v>18</v>
      </c>
      <c r="H245" s="53">
        <v>0</v>
      </c>
      <c r="I245" s="54">
        <f t="shared" si="6"/>
        <v>0</v>
      </c>
      <c r="J245" s="55">
        <f t="shared" si="7"/>
        <v>0</v>
      </c>
      <c r="K245" s="122" t="s">
        <v>261</v>
      </c>
    </row>
    <row r="246" spans="1:11" ht="30" customHeight="1" x14ac:dyDescent="0.25">
      <c r="A246" s="216">
        <v>231</v>
      </c>
      <c r="B246" s="116" t="s">
        <v>2284</v>
      </c>
      <c r="C246" s="117" t="s">
        <v>440</v>
      </c>
      <c r="D246" s="118"/>
      <c r="E246" s="119" t="s">
        <v>7</v>
      </c>
      <c r="F246" s="120">
        <v>12</v>
      </c>
      <c r="G246" s="56">
        <v>7.5</v>
      </c>
      <c r="H246" s="53">
        <v>0</v>
      </c>
      <c r="I246" s="54">
        <f t="shared" si="6"/>
        <v>0</v>
      </c>
      <c r="J246" s="55">
        <f t="shared" si="7"/>
        <v>0</v>
      </c>
      <c r="K246" s="119">
        <v>3</v>
      </c>
    </row>
    <row r="247" spans="1:11" ht="30" customHeight="1" x14ac:dyDescent="0.25">
      <c r="A247" s="216">
        <v>232</v>
      </c>
      <c r="B247" s="134" t="s">
        <v>2285</v>
      </c>
      <c r="C247" s="125" t="s">
        <v>1687</v>
      </c>
      <c r="D247" s="117"/>
      <c r="E247" s="119" t="s">
        <v>7</v>
      </c>
      <c r="F247" s="120">
        <v>14</v>
      </c>
      <c r="G247" s="56">
        <v>7.5</v>
      </c>
      <c r="H247" s="53">
        <v>0</v>
      </c>
      <c r="I247" s="54">
        <f t="shared" si="6"/>
        <v>0</v>
      </c>
      <c r="J247" s="55">
        <f t="shared" si="7"/>
        <v>0</v>
      </c>
      <c r="K247" s="122">
        <v>2</v>
      </c>
    </row>
    <row r="248" spans="1:11" ht="30" customHeight="1" x14ac:dyDescent="0.25">
      <c r="A248" s="216">
        <v>233</v>
      </c>
      <c r="B248" s="135" t="s">
        <v>2286</v>
      </c>
      <c r="C248" s="124" t="s">
        <v>441</v>
      </c>
      <c r="D248" s="118"/>
      <c r="E248" s="119" t="s">
        <v>7</v>
      </c>
      <c r="F248" s="120">
        <v>30</v>
      </c>
      <c r="G248" s="56">
        <v>14</v>
      </c>
      <c r="H248" s="53">
        <v>0</v>
      </c>
      <c r="I248" s="54">
        <f t="shared" si="6"/>
        <v>0</v>
      </c>
      <c r="J248" s="55">
        <f t="shared" si="7"/>
        <v>0</v>
      </c>
      <c r="K248" s="119">
        <v>5</v>
      </c>
    </row>
    <row r="249" spans="1:11" ht="30" customHeight="1" x14ac:dyDescent="0.25">
      <c r="A249" s="216">
        <v>234</v>
      </c>
      <c r="B249" s="116" t="s">
        <v>2287</v>
      </c>
      <c r="C249" s="117" t="s">
        <v>442</v>
      </c>
      <c r="D249" s="118"/>
      <c r="E249" s="119" t="s">
        <v>7</v>
      </c>
      <c r="F249" s="120">
        <v>22</v>
      </c>
      <c r="G249" s="56">
        <v>11.2</v>
      </c>
      <c r="H249" s="53">
        <v>0</v>
      </c>
      <c r="I249" s="54">
        <f t="shared" si="6"/>
        <v>0</v>
      </c>
      <c r="J249" s="55">
        <f t="shared" si="7"/>
        <v>0</v>
      </c>
      <c r="K249" s="119">
        <v>3</v>
      </c>
    </row>
    <row r="250" spans="1:11" ht="30" customHeight="1" x14ac:dyDescent="0.25">
      <c r="A250" s="216">
        <v>235</v>
      </c>
      <c r="B250" s="135" t="s">
        <v>2288</v>
      </c>
      <c r="C250" s="124" t="s">
        <v>443</v>
      </c>
      <c r="D250" s="118"/>
      <c r="E250" s="119" t="s">
        <v>7</v>
      </c>
      <c r="F250" s="120">
        <v>18</v>
      </c>
      <c r="G250" s="56">
        <v>11.2</v>
      </c>
      <c r="H250" s="53">
        <v>0</v>
      </c>
      <c r="I250" s="54">
        <f t="shared" si="6"/>
        <v>0</v>
      </c>
      <c r="J250" s="55">
        <f t="shared" si="7"/>
        <v>0</v>
      </c>
      <c r="K250" s="119">
        <v>2</v>
      </c>
    </row>
    <row r="251" spans="1:11" ht="30" customHeight="1" x14ac:dyDescent="0.25">
      <c r="A251" s="216">
        <v>236</v>
      </c>
      <c r="B251" s="116" t="s">
        <v>2289</v>
      </c>
      <c r="C251" s="117" t="s">
        <v>444</v>
      </c>
      <c r="D251" s="118"/>
      <c r="E251" s="119" t="s">
        <v>7</v>
      </c>
      <c r="F251" s="120">
        <v>1</v>
      </c>
      <c r="G251" s="56">
        <v>86</v>
      </c>
      <c r="H251" s="53">
        <v>0</v>
      </c>
      <c r="I251" s="54">
        <f t="shared" si="6"/>
        <v>0</v>
      </c>
      <c r="J251" s="55">
        <f t="shared" si="7"/>
        <v>0</v>
      </c>
      <c r="K251" s="122" t="s">
        <v>261</v>
      </c>
    </row>
    <row r="252" spans="1:11" ht="30" customHeight="1" x14ac:dyDescent="0.25">
      <c r="A252" s="216">
        <v>237</v>
      </c>
      <c r="B252" s="134" t="s">
        <v>445</v>
      </c>
      <c r="C252" s="125" t="s">
        <v>1688</v>
      </c>
      <c r="D252" s="118"/>
      <c r="E252" s="119" t="s">
        <v>7</v>
      </c>
      <c r="F252" s="120">
        <v>2</v>
      </c>
      <c r="G252" s="56">
        <v>7.76</v>
      </c>
      <c r="H252" s="53">
        <v>0</v>
      </c>
      <c r="I252" s="54">
        <f t="shared" si="6"/>
        <v>0</v>
      </c>
      <c r="J252" s="55">
        <f t="shared" si="7"/>
        <v>0</v>
      </c>
      <c r="K252" s="122">
        <v>1</v>
      </c>
    </row>
    <row r="253" spans="1:11" ht="30" customHeight="1" x14ac:dyDescent="0.25">
      <c r="A253" s="216">
        <v>238</v>
      </c>
      <c r="B253" s="135" t="s">
        <v>446</v>
      </c>
      <c r="C253" s="124" t="s">
        <v>447</v>
      </c>
      <c r="D253" s="118"/>
      <c r="E253" s="119" t="s">
        <v>7</v>
      </c>
      <c r="F253" s="120">
        <v>2</v>
      </c>
      <c r="G253" s="56">
        <v>48.24</v>
      </c>
      <c r="H253" s="53">
        <v>0</v>
      </c>
      <c r="I253" s="54">
        <f t="shared" si="6"/>
        <v>0</v>
      </c>
      <c r="J253" s="55">
        <f t="shared" si="7"/>
        <v>0</v>
      </c>
      <c r="K253" s="122" t="s">
        <v>261</v>
      </c>
    </row>
    <row r="254" spans="1:11" ht="30" customHeight="1" x14ac:dyDescent="0.25">
      <c r="A254" s="216">
        <v>239</v>
      </c>
      <c r="B254" s="116" t="s">
        <v>448</v>
      </c>
      <c r="C254" s="117" t="s">
        <v>449</v>
      </c>
      <c r="D254" s="118"/>
      <c r="E254" s="119" t="s">
        <v>7</v>
      </c>
      <c r="F254" s="120">
        <v>4</v>
      </c>
      <c r="G254" s="56">
        <v>39.9</v>
      </c>
      <c r="H254" s="53">
        <v>0</v>
      </c>
      <c r="I254" s="54">
        <f t="shared" si="6"/>
        <v>0</v>
      </c>
      <c r="J254" s="55">
        <f t="shared" si="7"/>
        <v>0</v>
      </c>
      <c r="K254" s="122">
        <v>1</v>
      </c>
    </row>
    <row r="255" spans="1:11" ht="30" customHeight="1" x14ac:dyDescent="0.25">
      <c r="A255" s="216">
        <v>240</v>
      </c>
      <c r="B255" s="116" t="s">
        <v>450</v>
      </c>
      <c r="C255" s="117" t="s">
        <v>451</v>
      </c>
      <c r="D255" s="118"/>
      <c r="E255" s="119" t="s">
        <v>7</v>
      </c>
      <c r="F255" s="120">
        <v>4</v>
      </c>
      <c r="G255" s="56">
        <v>39.9</v>
      </c>
      <c r="H255" s="53">
        <v>0</v>
      </c>
      <c r="I255" s="54">
        <f t="shared" si="6"/>
        <v>0</v>
      </c>
      <c r="J255" s="55">
        <f t="shared" si="7"/>
        <v>0</v>
      </c>
      <c r="K255" s="122">
        <v>1</v>
      </c>
    </row>
    <row r="256" spans="1:11" ht="30" customHeight="1" x14ac:dyDescent="0.25">
      <c r="A256" s="216">
        <v>241</v>
      </c>
      <c r="B256" s="134" t="s">
        <v>1689</v>
      </c>
      <c r="C256" s="125" t="s">
        <v>1690</v>
      </c>
      <c r="D256" s="118"/>
      <c r="E256" s="119" t="s">
        <v>7</v>
      </c>
      <c r="F256" s="120">
        <v>14</v>
      </c>
      <c r="G256" s="56">
        <v>64.61</v>
      </c>
      <c r="H256" s="53">
        <v>0</v>
      </c>
      <c r="I256" s="54">
        <f t="shared" si="6"/>
        <v>0</v>
      </c>
      <c r="J256" s="55">
        <f t="shared" si="7"/>
        <v>0</v>
      </c>
      <c r="K256" s="122">
        <v>2</v>
      </c>
    </row>
    <row r="257" spans="1:11" ht="30" customHeight="1" x14ac:dyDescent="0.25">
      <c r="A257" s="216">
        <v>242</v>
      </c>
      <c r="B257" s="149" t="s">
        <v>1691</v>
      </c>
      <c r="C257" s="150" t="s">
        <v>452</v>
      </c>
      <c r="D257" s="151"/>
      <c r="E257" s="152" t="s">
        <v>7</v>
      </c>
      <c r="F257" s="119">
        <v>1</v>
      </c>
      <c r="G257" s="56">
        <v>5.95</v>
      </c>
      <c r="H257" s="53">
        <v>0</v>
      </c>
      <c r="I257" s="54">
        <f t="shared" si="6"/>
        <v>0</v>
      </c>
      <c r="J257" s="55">
        <f t="shared" si="7"/>
        <v>0</v>
      </c>
      <c r="K257" s="122" t="s">
        <v>261</v>
      </c>
    </row>
    <row r="258" spans="1:11" ht="30" customHeight="1" x14ac:dyDescent="0.25">
      <c r="A258" s="216">
        <v>243</v>
      </c>
      <c r="B258" s="116" t="s">
        <v>453</v>
      </c>
      <c r="C258" s="117" t="s">
        <v>454</v>
      </c>
      <c r="D258" s="118"/>
      <c r="E258" s="119" t="s">
        <v>7</v>
      </c>
      <c r="F258" s="120">
        <v>6</v>
      </c>
      <c r="G258" s="56">
        <v>168.34</v>
      </c>
      <c r="H258" s="53">
        <v>0</v>
      </c>
      <c r="I258" s="54">
        <f t="shared" si="6"/>
        <v>0</v>
      </c>
      <c r="J258" s="55">
        <f t="shared" si="7"/>
        <v>0</v>
      </c>
      <c r="K258" s="119">
        <v>2</v>
      </c>
    </row>
    <row r="259" spans="1:11" ht="30" customHeight="1" x14ac:dyDescent="0.25">
      <c r="A259" s="216">
        <v>244</v>
      </c>
      <c r="B259" s="134" t="s">
        <v>453</v>
      </c>
      <c r="C259" s="125" t="s">
        <v>1692</v>
      </c>
      <c r="D259" s="118"/>
      <c r="E259" s="119" t="s">
        <v>7</v>
      </c>
      <c r="F259" s="120">
        <v>4</v>
      </c>
      <c r="G259" s="58">
        <v>128.94999999999999</v>
      </c>
      <c r="H259" s="53">
        <v>0</v>
      </c>
      <c r="I259" s="54">
        <f t="shared" si="6"/>
        <v>0</v>
      </c>
      <c r="J259" s="55">
        <f t="shared" si="7"/>
        <v>0</v>
      </c>
      <c r="K259" s="122">
        <v>1</v>
      </c>
    </row>
    <row r="260" spans="1:11" ht="30" customHeight="1" x14ac:dyDescent="0.25">
      <c r="A260" s="216">
        <v>245</v>
      </c>
      <c r="B260" s="116" t="s">
        <v>455</v>
      </c>
      <c r="C260" s="117" t="s">
        <v>456</v>
      </c>
      <c r="D260" s="118"/>
      <c r="E260" s="119" t="s">
        <v>7</v>
      </c>
      <c r="F260" s="120">
        <v>1</v>
      </c>
      <c r="G260" s="56">
        <v>11.71</v>
      </c>
      <c r="H260" s="53">
        <v>0</v>
      </c>
      <c r="I260" s="54">
        <f t="shared" si="6"/>
        <v>0</v>
      </c>
      <c r="J260" s="55">
        <f t="shared" si="7"/>
        <v>0</v>
      </c>
      <c r="K260" s="122" t="s">
        <v>261</v>
      </c>
    </row>
    <row r="261" spans="1:11" ht="30" customHeight="1" x14ac:dyDescent="0.25">
      <c r="A261" s="216">
        <v>246</v>
      </c>
      <c r="B261" s="135" t="s">
        <v>457</v>
      </c>
      <c r="C261" s="124" t="s">
        <v>458</v>
      </c>
      <c r="D261" s="118"/>
      <c r="E261" s="119" t="s">
        <v>7</v>
      </c>
      <c r="F261" s="120">
        <v>4</v>
      </c>
      <c r="G261" s="56">
        <v>68</v>
      </c>
      <c r="H261" s="53">
        <v>0</v>
      </c>
      <c r="I261" s="54">
        <f t="shared" si="6"/>
        <v>0</v>
      </c>
      <c r="J261" s="55">
        <f t="shared" si="7"/>
        <v>0</v>
      </c>
      <c r="K261" s="119">
        <v>1</v>
      </c>
    </row>
    <row r="262" spans="1:11" ht="30" customHeight="1" x14ac:dyDescent="0.25">
      <c r="A262" s="216">
        <v>247</v>
      </c>
      <c r="B262" s="135" t="s">
        <v>1693</v>
      </c>
      <c r="C262" s="124" t="s">
        <v>459</v>
      </c>
      <c r="D262" s="118"/>
      <c r="E262" s="119" t="s">
        <v>7</v>
      </c>
      <c r="F262" s="120">
        <v>8</v>
      </c>
      <c r="G262" s="56">
        <v>16</v>
      </c>
      <c r="H262" s="53">
        <v>0</v>
      </c>
      <c r="I262" s="54">
        <f t="shared" si="6"/>
        <v>0</v>
      </c>
      <c r="J262" s="55">
        <f t="shared" si="7"/>
        <v>0</v>
      </c>
      <c r="K262" s="119">
        <v>2</v>
      </c>
    </row>
    <row r="263" spans="1:11" ht="30" customHeight="1" x14ac:dyDescent="0.25">
      <c r="A263" s="216">
        <v>248</v>
      </c>
      <c r="B263" s="134" t="s">
        <v>1694</v>
      </c>
      <c r="C263" s="125" t="s">
        <v>1695</v>
      </c>
      <c r="D263" s="118"/>
      <c r="E263" s="119" t="s">
        <v>7</v>
      </c>
      <c r="F263" s="120">
        <v>1</v>
      </c>
      <c r="G263" s="56">
        <v>5.95</v>
      </c>
      <c r="H263" s="53">
        <v>0</v>
      </c>
      <c r="I263" s="54">
        <f t="shared" si="6"/>
        <v>0</v>
      </c>
      <c r="J263" s="55">
        <f t="shared" si="7"/>
        <v>0</v>
      </c>
      <c r="K263" s="122" t="s">
        <v>261</v>
      </c>
    </row>
    <row r="264" spans="1:11" ht="30" customHeight="1" x14ac:dyDescent="0.25">
      <c r="A264" s="216">
        <v>249</v>
      </c>
      <c r="B264" s="116" t="s">
        <v>460</v>
      </c>
      <c r="C264" s="117" t="s">
        <v>461</v>
      </c>
      <c r="D264" s="118"/>
      <c r="E264" s="119" t="s">
        <v>7</v>
      </c>
      <c r="F264" s="120">
        <v>12</v>
      </c>
      <c r="G264" s="56">
        <v>35.880000000000003</v>
      </c>
      <c r="H264" s="53">
        <v>0</v>
      </c>
      <c r="I264" s="54">
        <f t="shared" si="6"/>
        <v>0</v>
      </c>
      <c r="J264" s="55">
        <f t="shared" si="7"/>
        <v>0</v>
      </c>
      <c r="K264" s="119">
        <v>4</v>
      </c>
    </row>
    <row r="265" spans="1:11" ht="30" customHeight="1" x14ac:dyDescent="0.25">
      <c r="A265" s="216">
        <v>250</v>
      </c>
      <c r="B265" s="116" t="s">
        <v>460</v>
      </c>
      <c r="C265" s="117" t="s">
        <v>462</v>
      </c>
      <c r="D265" s="118"/>
      <c r="E265" s="119" t="s">
        <v>7</v>
      </c>
      <c r="F265" s="120">
        <v>6</v>
      </c>
      <c r="G265" s="56">
        <v>606.91</v>
      </c>
      <c r="H265" s="53">
        <v>0</v>
      </c>
      <c r="I265" s="54">
        <f t="shared" si="6"/>
        <v>0</v>
      </c>
      <c r="J265" s="55">
        <f t="shared" si="7"/>
        <v>0</v>
      </c>
      <c r="K265" s="119">
        <v>2</v>
      </c>
    </row>
    <row r="266" spans="1:11" ht="30" customHeight="1" x14ac:dyDescent="0.25">
      <c r="A266" s="216">
        <v>251</v>
      </c>
      <c r="B266" s="134" t="s">
        <v>460</v>
      </c>
      <c r="C266" s="125" t="s">
        <v>1696</v>
      </c>
      <c r="D266" s="118"/>
      <c r="E266" s="119" t="s">
        <v>7</v>
      </c>
      <c r="F266" s="120">
        <v>1</v>
      </c>
      <c r="G266" s="56">
        <v>606.91</v>
      </c>
      <c r="H266" s="53">
        <v>0</v>
      </c>
      <c r="I266" s="54">
        <f t="shared" si="6"/>
        <v>0</v>
      </c>
      <c r="J266" s="55">
        <f t="shared" si="7"/>
        <v>0</v>
      </c>
      <c r="K266" s="122" t="s">
        <v>261</v>
      </c>
    </row>
    <row r="267" spans="1:11" ht="30" customHeight="1" x14ac:dyDescent="0.25">
      <c r="A267" s="216">
        <v>252</v>
      </c>
      <c r="B267" s="116" t="s">
        <v>460</v>
      </c>
      <c r="C267" s="117" t="s">
        <v>1697</v>
      </c>
      <c r="D267" s="118"/>
      <c r="E267" s="119" t="s">
        <v>7</v>
      </c>
      <c r="F267" s="120">
        <v>12</v>
      </c>
      <c r="G267" s="56">
        <v>16</v>
      </c>
      <c r="H267" s="53">
        <v>0</v>
      </c>
      <c r="I267" s="54">
        <f t="shared" si="6"/>
        <v>0</v>
      </c>
      <c r="J267" s="55">
        <f t="shared" si="7"/>
        <v>0</v>
      </c>
      <c r="K267" s="122">
        <v>4</v>
      </c>
    </row>
    <row r="268" spans="1:11" ht="30" customHeight="1" x14ac:dyDescent="0.25">
      <c r="A268" s="216">
        <v>253</v>
      </c>
      <c r="B268" s="134" t="s">
        <v>1698</v>
      </c>
      <c r="C268" s="125" t="s">
        <v>1699</v>
      </c>
      <c r="D268" s="118"/>
      <c r="E268" s="119" t="s">
        <v>7</v>
      </c>
      <c r="F268" s="120">
        <v>12</v>
      </c>
      <c r="G268" s="56">
        <v>445.85</v>
      </c>
      <c r="H268" s="53">
        <v>0</v>
      </c>
      <c r="I268" s="54">
        <f t="shared" si="6"/>
        <v>0</v>
      </c>
      <c r="J268" s="55">
        <f t="shared" si="7"/>
        <v>0</v>
      </c>
      <c r="K268" s="122">
        <v>4</v>
      </c>
    </row>
    <row r="269" spans="1:11" ht="30" customHeight="1" x14ac:dyDescent="0.25">
      <c r="A269" s="216">
        <v>254</v>
      </c>
      <c r="B269" s="134" t="s">
        <v>1700</v>
      </c>
      <c r="C269" s="125" t="s">
        <v>1701</v>
      </c>
      <c r="D269" s="118"/>
      <c r="E269" s="119" t="s">
        <v>7</v>
      </c>
      <c r="F269" s="120">
        <v>1</v>
      </c>
      <c r="G269" s="56">
        <v>129.01</v>
      </c>
      <c r="H269" s="53">
        <v>0</v>
      </c>
      <c r="I269" s="54">
        <f t="shared" si="6"/>
        <v>0</v>
      </c>
      <c r="J269" s="55">
        <f t="shared" si="7"/>
        <v>0</v>
      </c>
      <c r="K269" s="122" t="s">
        <v>261</v>
      </c>
    </row>
    <row r="270" spans="1:11" ht="30" customHeight="1" x14ac:dyDescent="0.25">
      <c r="A270" s="216">
        <v>255</v>
      </c>
      <c r="B270" s="116" t="s">
        <v>463</v>
      </c>
      <c r="C270" s="117" t="s">
        <v>464</v>
      </c>
      <c r="D270" s="118"/>
      <c r="E270" s="119" t="s">
        <v>7</v>
      </c>
      <c r="F270" s="120">
        <v>2</v>
      </c>
      <c r="G270" s="56">
        <v>209.86</v>
      </c>
      <c r="H270" s="53">
        <v>0</v>
      </c>
      <c r="I270" s="54">
        <f t="shared" si="6"/>
        <v>0</v>
      </c>
      <c r="J270" s="55">
        <f t="shared" si="7"/>
        <v>0</v>
      </c>
      <c r="K270" s="122" t="s">
        <v>261</v>
      </c>
    </row>
    <row r="271" spans="1:11" ht="30" customHeight="1" x14ac:dyDescent="0.25">
      <c r="A271" s="216">
        <v>256</v>
      </c>
      <c r="B271" s="116" t="s">
        <v>873</v>
      </c>
      <c r="C271" s="118" t="s">
        <v>1702</v>
      </c>
      <c r="D271" s="118"/>
      <c r="E271" s="119" t="s">
        <v>7</v>
      </c>
      <c r="F271" s="120">
        <v>8</v>
      </c>
      <c r="G271" s="56">
        <v>5.78</v>
      </c>
      <c r="H271" s="53">
        <v>0</v>
      </c>
      <c r="I271" s="54">
        <f t="shared" si="6"/>
        <v>0</v>
      </c>
      <c r="J271" s="55">
        <f t="shared" si="7"/>
        <v>0</v>
      </c>
      <c r="K271" s="122">
        <v>2</v>
      </c>
    </row>
    <row r="272" spans="1:11" ht="30" customHeight="1" x14ac:dyDescent="0.25">
      <c r="A272" s="216">
        <v>257</v>
      </c>
      <c r="B272" s="116" t="s">
        <v>2699</v>
      </c>
      <c r="C272" s="117" t="s">
        <v>1703</v>
      </c>
      <c r="D272" s="118"/>
      <c r="E272" s="119" t="s">
        <v>7</v>
      </c>
      <c r="F272" s="120">
        <v>8</v>
      </c>
      <c r="G272" s="56">
        <v>16.29</v>
      </c>
      <c r="H272" s="53">
        <v>0</v>
      </c>
      <c r="I272" s="54">
        <f t="shared" si="6"/>
        <v>0</v>
      </c>
      <c r="J272" s="55">
        <f t="shared" si="7"/>
        <v>0</v>
      </c>
      <c r="K272" s="122">
        <v>2</v>
      </c>
    </row>
    <row r="273" spans="1:11" ht="30" customHeight="1" x14ac:dyDescent="0.25">
      <c r="A273" s="216">
        <v>258</v>
      </c>
      <c r="B273" s="134" t="s">
        <v>1704</v>
      </c>
      <c r="C273" s="125" t="s">
        <v>1705</v>
      </c>
      <c r="D273" s="118"/>
      <c r="E273" s="119" t="s">
        <v>7</v>
      </c>
      <c r="F273" s="120">
        <v>8</v>
      </c>
      <c r="G273" s="56">
        <v>17</v>
      </c>
      <c r="H273" s="53">
        <v>0</v>
      </c>
      <c r="I273" s="54">
        <f t="shared" si="6"/>
        <v>0</v>
      </c>
      <c r="J273" s="55">
        <f t="shared" si="7"/>
        <v>0</v>
      </c>
      <c r="K273" s="122">
        <v>2</v>
      </c>
    </row>
    <row r="274" spans="1:11" ht="30" customHeight="1" x14ac:dyDescent="0.25">
      <c r="A274" s="216">
        <v>259</v>
      </c>
      <c r="B274" s="116" t="s">
        <v>465</v>
      </c>
      <c r="C274" s="117" t="s">
        <v>466</v>
      </c>
      <c r="D274" s="118"/>
      <c r="E274" s="119" t="s">
        <v>7</v>
      </c>
      <c r="F274" s="120">
        <v>1</v>
      </c>
      <c r="G274" s="56">
        <v>57.18</v>
      </c>
      <c r="H274" s="53">
        <v>0</v>
      </c>
      <c r="I274" s="54">
        <f t="shared" si="6"/>
        <v>0</v>
      </c>
      <c r="J274" s="55">
        <f t="shared" si="7"/>
        <v>0</v>
      </c>
      <c r="K274" s="122" t="s">
        <v>261</v>
      </c>
    </row>
    <row r="275" spans="1:11" ht="30" customHeight="1" x14ac:dyDescent="0.25">
      <c r="A275" s="216">
        <v>260</v>
      </c>
      <c r="B275" s="116" t="s">
        <v>467</v>
      </c>
      <c r="C275" s="117" t="s">
        <v>468</v>
      </c>
      <c r="D275" s="118"/>
      <c r="E275" s="119" t="s">
        <v>7</v>
      </c>
      <c r="F275" s="120">
        <v>3</v>
      </c>
      <c r="G275" s="56">
        <v>57.18</v>
      </c>
      <c r="H275" s="53">
        <v>0</v>
      </c>
      <c r="I275" s="54">
        <f t="shared" si="6"/>
        <v>0</v>
      </c>
      <c r="J275" s="55">
        <f t="shared" si="7"/>
        <v>0</v>
      </c>
      <c r="K275" s="122" t="s">
        <v>261</v>
      </c>
    </row>
    <row r="276" spans="1:11" ht="30" customHeight="1" x14ac:dyDescent="0.25">
      <c r="A276" s="216">
        <v>261</v>
      </c>
      <c r="B276" s="116" t="s">
        <v>467</v>
      </c>
      <c r="C276" s="117" t="s">
        <v>469</v>
      </c>
      <c r="D276" s="118"/>
      <c r="E276" s="119" t="s">
        <v>7</v>
      </c>
      <c r="F276" s="120">
        <v>3</v>
      </c>
      <c r="G276" s="56">
        <v>345</v>
      </c>
      <c r="H276" s="53">
        <v>0</v>
      </c>
      <c r="I276" s="54">
        <f t="shared" si="6"/>
        <v>0</v>
      </c>
      <c r="J276" s="55">
        <f t="shared" si="7"/>
        <v>0</v>
      </c>
      <c r="K276" s="122">
        <v>1</v>
      </c>
    </row>
    <row r="277" spans="1:11" ht="30" customHeight="1" x14ac:dyDescent="0.25">
      <c r="A277" s="216">
        <v>262</v>
      </c>
      <c r="B277" s="116" t="s">
        <v>470</v>
      </c>
      <c r="C277" s="117" t="s">
        <v>471</v>
      </c>
      <c r="D277" s="118"/>
      <c r="E277" s="119" t="s">
        <v>7</v>
      </c>
      <c r="F277" s="120">
        <v>2</v>
      </c>
      <c r="G277" s="56">
        <v>11</v>
      </c>
      <c r="H277" s="53">
        <v>0</v>
      </c>
      <c r="I277" s="54">
        <f t="shared" si="6"/>
        <v>0</v>
      </c>
      <c r="J277" s="55">
        <f t="shared" si="7"/>
        <v>0</v>
      </c>
      <c r="K277" s="122" t="s">
        <v>261</v>
      </c>
    </row>
    <row r="278" spans="1:11" ht="30" customHeight="1" x14ac:dyDescent="0.25">
      <c r="A278" s="216">
        <v>263</v>
      </c>
      <c r="B278" s="116" t="s">
        <v>470</v>
      </c>
      <c r="C278" s="117" t="s">
        <v>472</v>
      </c>
      <c r="D278" s="118"/>
      <c r="E278" s="119" t="s">
        <v>7</v>
      </c>
      <c r="F278" s="120">
        <v>1</v>
      </c>
      <c r="G278" s="56">
        <v>18.350000000000001</v>
      </c>
      <c r="H278" s="53">
        <v>0</v>
      </c>
      <c r="I278" s="54">
        <f t="shared" si="6"/>
        <v>0</v>
      </c>
      <c r="J278" s="55">
        <f t="shared" si="7"/>
        <v>0</v>
      </c>
      <c r="K278" s="122" t="s">
        <v>261</v>
      </c>
    </row>
    <row r="279" spans="1:11" ht="30" customHeight="1" x14ac:dyDescent="0.25">
      <c r="A279" s="216">
        <v>264</v>
      </c>
      <c r="B279" s="116" t="s">
        <v>470</v>
      </c>
      <c r="C279" s="117" t="s">
        <v>473</v>
      </c>
      <c r="D279" s="118"/>
      <c r="E279" s="119" t="s">
        <v>7</v>
      </c>
      <c r="F279" s="120">
        <v>2</v>
      </c>
      <c r="G279" s="56">
        <v>106.5</v>
      </c>
      <c r="H279" s="53">
        <v>0</v>
      </c>
      <c r="I279" s="54">
        <f t="shared" si="6"/>
        <v>0</v>
      </c>
      <c r="J279" s="55">
        <f t="shared" si="7"/>
        <v>0</v>
      </c>
      <c r="K279" s="122" t="s">
        <v>261</v>
      </c>
    </row>
    <row r="280" spans="1:11" ht="30" customHeight="1" x14ac:dyDescent="0.25">
      <c r="A280" s="216">
        <v>265</v>
      </c>
      <c r="B280" s="116" t="s">
        <v>470</v>
      </c>
      <c r="C280" s="117" t="s">
        <v>474</v>
      </c>
      <c r="D280" s="118"/>
      <c r="E280" s="119" t="s">
        <v>7</v>
      </c>
      <c r="F280" s="120">
        <v>2</v>
      </c>
      <c r="G280" s="56">
        <v>25.77</v>
      </c>
      <c r="H280" s="53">
        <v>0</v>
      </c>
      <c r="I280" s="54">
        <f t="shared" si="6"/>
        <v>0</v>
      </c>
      <c r="J280" s="55">
        <f t="shared" si="7"/>
        <v>0</v>
      </c>
      <c r="K280" s="122" t="s">
        <v>261</v>
      </c>
    </row>
    <row r="281" spans="1:11" ht="30" customHeight="1" x14ac:dyDescent="0.25">
      <c r="A281" s="216">
        <v>266</v>
      </c>
      <c r="B281" s="116" t="s">
        <v>470</v>
      </c>
      <c r="C281" s="117" t="s">
        <v>475</v>
      </c>
      <c r="D281" s="118"/>
      <c r="E281" s="119" t="s">
        <v>7</v>
      </c>
      <c r="F281" s="120">
        <v>1</v>
      </c>
      <c r="G281" s="56">
        <v>21.54</v>
      </c>
      <c r="H281" s="53">
        <v>0</v>
      </c>
      <c r="I281" s="54">
        <f t="shared" si="6"/>
        <v>0</v>
      </c>
      <c r="J281" s="55">
        <f t="shared" si="7"/>
        <v>0</v>
      </c>
      <c r="K281" s="122" t="s">
        <v>261</v>
      </c>
    </row>
    <row r="282" spans="1:11" ht="30" customHeight="1" x14ac:dyDescent="0.25">
      <c r="A282" s="216">
        <v>267</v>
      </c>
      <c r="B282" s="116" t="s">
        <v>470</v>
      </c>
      <c r="C282" s="117" t="s">
        <v>1706</v>
      </c>
      <c r="D282" s="117"/>
      <c r="E282" s="119" t="s">
        <v>7</v>
      </c>
      <c r="F282" s="120">
        <v>2</v>
      </c>
      <c r="G282" s="56">
        <v>406.51</v>
      </c>
      <c r="H282" s="53">
        <v>0</v>
      </c>
      <c r="I282" s="54">
        <f t="shared" si="6"/>
        <v>0</v>
      </c>
      <c r="J282" s="55">
        <f t="shared" si="7"/>
        <v>0</v>
      </c>
      <c r="K282" s="122" t="s">
        <v>261</v>
      </c>
    </row>
    <row r="283" spans="1:11" ht="30" customHeight="1" x14ac:dyDescent="0.25">
      <c r="A283" s="216">
        <v>268</v>
      </c>
      <c r="B283" s="135" t="s">
        <v>1707</v>
      </c>
      <c r="C283" s="124" t="s">
        <v>476</v>
      </c>
      <c r="D283" s="118"/>
      <c r="E283" s="119" t="s">
        <v>7</v>
      </c>
      <c r="F283" s="120">
        <v>2</v>
      </c>
      <c r="G283" s="56">
        <v>100</v>
      </c>
      <c r="H283" s="53">
        <v>0</v>
      </c>
      <c r="I283" s="54">
        <f t="shared" ref="I283:I348" si="8">F283*H283</f>
        <v>0</v>
      </c>
      <c r="J283" s="55">
        <f t="shared" ref="J283:J348" si="9">I283*23%</f>
        <v>0</v>
      </c>
      <c r="K283" s="122" t="s">
        <v>261</v>
      </c>
    </row>
    <row r="284" spans="1:11" ht="30" customHeight="1" x14ac:dyDescent="0.25">
      <c r="A284" s="216">
        <v>269</v>
      </c>
      <c r="B284" s="135" t="s">
        <v>1707</v>
      </c>
      <c r="C284" s="124" t="s">
        <v>477</v>
      </c>
      <c r="D284" s="118"/>
      <c r="E284" s="119" t="s">
        <v>7</v>
      </c>
      <c r="F284" s="120">
        <v>1</v>
      </c>
      <c r="G284" s="56">
        <v>51.67</v>
      </c>
      <c r="H284" s="53">
        <v>0</v>
      </c>
      <c r="I284" s="54">
        <f t="shared" si="8"/>
        <v>0</v>
      </c>
      <c r="J284" s="55">
        <f t="shared" si="9"/>
        <v>0</v>
      </c>
      <c r="K284" s="122" t="s">
        <v>261</v>
      </c>
    </row>
    <row r="285" spans="1:11" ht="30" customHeight="1" x14ac:dyDescent="0.25">
      <c r="A285" s="216">
        <v>270</v>
      </c>
      <c r="B285" s="135" t="s">
        <v>1707</v>
      </c>
      <c r="C285" s="124" t="s">
        <v>478</v>
      </c>
      <c r="D285" s="118"/>
      <c r="E285" s="119" t="s">
        <v>7</v>
      </c>
      <c r="F285" s="120">
        <v>2</v>
      </c>
      <c r="G285" s="56">
        <v>31</v>
      </c>
      <c r="H285" s="53">
        <v>0</v>
      </c>
      <c r="I285" s="54">
        <f t="shared" si="8"/>
        <v>0</v>
      </c>
      <c r="J285" s="55">
        <f t="shared" si="9"/>
        <v>0</v>
      </c>
      <c r="K285" s="122" t="s">
        <v>261</v>
      </c>
    </row>
    <row r="286" spans="1:11" ht="30" customHeight="1" x14ac:dyDescent="0.25">
      <c r="A286" s="216">
        <v>271</v>
      </c>
      <c r="B286" s="116" t="s">
        <v>479</v>
      </c>
      <c r="C286" s="117" t="s">
        <v>480</v>
      </c>
      <c r="D286" s="118"/>
      <c r="E286" s="119" t="s">
        <v>7</v>
      </c>
      <c r="F286" s="120">
        <v>3</v>
      </c>
      <c r="G286" s="56">
        <v>200</v>
      </c>
      <c r="H286" s="53">
        <v>0</v>
      </c>
      <c r="I286" s="54">
        <f t="shared" si="8"/>
        <v>0</v>
      </c>
      <c r="J286" s="55">
        <f t="shared" si="9"/>
        <v>0</v>
      </c>
      <c r="K286" s="122" t="s">
        <v>261</v>
      </c>
    </row>
    <row r="287" spans="1:11" ht="30" customHeight="1" x14ac:dyDescent="0.25">
      <c r="A287" s="216">
        <v>272</v>
      </c>
      <c r="B287" s="116" t="s">
        <v>481</v>
      </c>
      <c r="C287" s="117" t="s">
        <v>482</v>
      </c>
      <c r="D287" s="118"/>
      <c r="E287" s="119" t="s">
        <v>7</v>
      </c>
      <c r="F287" s="120">
        <v>2</v>
      </c>
      <c r="G287" s="56">
        <v>690</v>
      </c>
      <c r="H287" s="53">
        <v>0</v>
      </c>
      <c r="I287" s="54">
        <f t="shared" si="8"/>
        <v>0</v>
      </c>
      <c r="J287" s="55">
        <f t="shared" si="9"/>
        <v>0</v>
      </c>
      <c r="K287" s="122" t="s">
        <v>261</v>
      </c>
    </row>
    <row r="288" spans="1:11" ht="30" customHeight="1" x14ac:dyDescent="0.25">
      <c r="A288" s="216">
        <v>273</v>
      </c>
      <c r="B288" s="134" t="s">
        <v>1708</v>
      </c>
      <c r="C288" s="125" t="s">
        <v>1709</v>
      </c>
      <c r="D288" s="118"/>
      <c r="E288" s="119" t="s">
        <v>7</v>
      </c>
      <c r="F288" s="120">
        <v>1</v>
      </c>
      <c r="G288" s="56">
        <v>36.49</v>
      </c>
      <c r="H288" s="53">
        <v>0</v>
      </c>
      <c r="I288" s="54">
        <f t="shared" si="8"/>
        <v>0</v>
      </c>
      <c r="J288" s="55">
        <f t="shared" si="9"/>
        <v>0</v>
      </c>
      <c r="K288" s="122" t="s">
        <v>261</v>
      </c>
    </row>
    <row r="289" spans="1:11" ht="30" customHeight="1" x14ac:dyDescent="0.25">
      <c r="A289" s="216">
        <v>274</v>
      </c>
      <c r="B289" s="116" t="s">
        <v>483</v>
      </c>
      <c r="C289" s="117" t="s">
        <v>447</v>
      </c>
      <c r="D289" s="118"/>
      <c r="E289" s="119" t="s">
        <v>7</v>
      </c>
      <c r="F289" s="120">
        <v>1</v>
      </c>
      <c r="G289" s="56">
        <v>1299.78</v>
      </c>
      <c r="H289" s="53">
        <v>0</v>
      </c>
      <c r="I289" s="54">
        <f t="shared" si="8"/>
        <v>0</v>
      </c>
      <c r="J289" s="55">
        <f t="shared" si="9"/>
        <v>0</v>
      </c>
      <c r="K289" s="122" t="s">
        <v>261</v>
      </c>
    </row>
    <row r="290" spans="1:11" ht="30" customHeight="1" x14ac:dyDescent="0.25">
      <c r="A290" s="216">
        <v>275</v>
      </c>
      <c r="B290" s="134" t="s">
        <v>1710</v>
      </c>
      <c r="C290" s="125" t="s">
        <v>1711</v>
      </c>
      <c r="D290" s="118"/>
      <c r="E290" s="119" t="s">
        <v>7</v>
      </c>
      <c r="F290" s="120">
        <v>6</v>
      </c>
      <c r="G290" s="56">
        <v>1041.31</v>
      </c>
      <c r="H290" s="53">
        <v>0</v>
      </c>
      <c r="I290" s="54">
        <f t="shared" si="8"/>
        <v>0</v>
      </c>
      <c r="J290" s="55">
        <f t="shared" si="9"/>
        <v>0</v>
      </c>
      <c r="K290" s="122">
        <v>2</v>
      </c>
    </row>
    <row r="291" spans="1:11" ht="30" customHeight="1" x14ac:dyDescent="0.25">
      <c r="A291" s="216">
        <v>276</v>
      </c>
      <c r="B291" s="135" t="s">
        <v>484</v>
      </c>
      <c r="C291" s="124" t="s">
        <v>485</v>
      </c>
      <c r="D291" s="118"/>
      <c r="E291" s="119" t="s">
        <v>7</v>
      </c>
      <c r="F291" s="120">
        <v>6</v>
      </c>
      <c r="G291" s="56">
        <v>1041.31</v>
      </c>
      <c r="H291" s="53">
        <v>0</v>
      </c>
      <c r="I291" s="54">
        <f t="shared" si="8"/>
        <v>0</v>
      </c>
      <c r="J291" s="55">
        <f t="shared" si="9"/>
        <v>0</v>
      </c>
      <c r="K291" s="119">
        <v>2</v>
      </c>
    </row>
    <row r="292" spans="1:11" ht="30" customHeight="1" x14ac:dyDescent="0.25">
      <c r="A292" s="216">
        <v>277</v>
      </c>
      <c r="B292" s="135" t="s">
        <v>486</v>
      </c>
      <c r="C292" s="124" t="s">
        <v>487</v>
      </c>
      <c r="D292" s="118"/>
      <c r="E292" s="119" t="s">
        <v>7</v>
      </c>
      <c r="F292" s="120">
        <v>8</v>
      </c>
      <c r="G292" s="56">
        <v>110</v>
      </c>
      <c r="H292" s="53">
        <v>0</v>
      </c>
      <c r="I292" s="54">
        <f t="shared" si="8"/>
        <v>0</v>
      </c>
      <c r="J292" s="55">
        <f t="shared" si="9"/>
        <v>0</v>
      </c>
      <c r="K292" s="119">
        <v>3</v>
      </c>
    </row>
    <row r="293" spans="1:11" ht="30" customHeight="1" x14ac:dyDescent="0.25">
      <c r="A293" s="216">
        <v>278</v>
      </c>
      <c r="B293" s="116" t="s">
        <v>1712</v>
      </c>
      <c r="C293" s="117" t="s">
        <v>1713</v>
      </c>
      <c r="D293" s="118"/>
      <c r="E293" s="119" t="s">
        <v>7</v>
      </c>
      <c r="F293" s="120">
        <v>3</v>
      </c>
      <c r="G293" s="56">
        <v>107</v>
      </c>
      <c r="H293" s="53">
        <v>0</v>
      </c>
      <c r="I293" s="54">
        <f t="shared" si="8"/>
        <v>0</v>
      </c>
      <c r="J293" s="55">
        <f t="shared" si="9"/>
        <v>0</v>
      </c>
      <c r="K293" s="122">
        <v>1</v>
      </c>
    </row>
    <row r="294" spans="1:11" ht="30" customHeight="1" x14ac:dyDescent="0.25">
      <c r="A294" s="216">
        <v>279</v>
      </c>
      <c r="B294" s="116" t="s">
        <v>1712</v>
      </c>
      <c r="C294" s="117" t="s">
        <v>1714</v>
      </c>
      <c r="D294" s="118"/>
      <c r="E294" s="119" t="s">
        <v>7</v>
      </c>
      <c r="F294" s="120">
        <v>3</v>
      </c>
      <c r="G294" s="56">
        <v>81</v>
      </c>
      <c r="H294" s="53">
        <v>0</v>
      </c>
      <c r="I294" s="54">
        <f t="shared" si="8"/>
        <v>0</v>
      </c>
      <c r="J294" s="55">
        <f t="shared" si="9"/>
        <v>0</v>
      </c>
      <c r="K294" s="122">
        <v>1</v>
      </c>
    </row>
    <row r="295" spans="1:11" ht="30" customHeight="1" x14ac:dyDescent="0.25">
      <c r="A295" s="216">
        <v>280</v>
      </c>
      <c r="B295" s="134" t="s">
        <v>1715</v>
      </c>
      <c r="C295" s="125" t="s">
        <v>1716</v>
      </c>
      <c r="D295" s="118"/>
      <c r="E295" s="119" t="s">
        <v>7</v>
      </c>
      <c r="F295" s="120">
        <v>6</v>
      </c>
      <c r="G295" s="56">
        <v>452.28</v>
      </c>
      <c r="H295" s="53">
        <v>0</v>
      </c>
      <c r="I295" s="54">
        <f t="shared" si="8"/>
        <v>0</v>
      </c>
      <c r="J295" s="55">
        <f t="shared" si="9"/>
        <v>0</v>
      </c>
      <c r="K295" s="122">
        <v>2</v>
      </c>
    </row>
    <row r="296" spans="1:11" ht="30" customHeight="1" x14ac:dyDescent="0.25">
      <c r="A296" s="216">
        <v>281</v>
      </c>
      <c r="B296" s="134" t="s">
        <v>1717</v>
      </c>
      <c r="C296" s="125" t="s">
        <v>1718</v>
      </c>
      <c r="D296" s="118"/>
      <c r="E296" s="119" t="s">
        <v>7</v>
      </c>
      <c r="F296" s="120">
        <v>40</v>
      </c>
      <c r="G296" s="56">
        <v>1562.83</v>
      </c>
      <c r="H296" s="53">
        <v>0</v>
      </c>
      <c r="I296" s="54">
        <f t="shared" si="8"/>
        <v>0</v>
      </c>
      <c r="J296" s="55">
        <f t="shared" si="9"/>
        <v>0</v>
      </c>
      <c r="K296" s="122">
        <v>10</v>
      </c>
    </row>
    <row r="297" spans="1:11" ht="30" customHeight="1" x14ac:dyDescent="0.25">
      <c r="A297" s="216">
        <v>282</v>
      </c>
      <c r="B297" s="134" t="s">
        <v>874</v>
      </c>
      <c r="C297" s="125" t="s">
        <v>1719</v>
      </c>
      <c r="D297" s="118"/>
      <c r="E297" s="119" t="s">
        <v>7</v>
      </c>
      <c r="F297" s="120">
        <v>6</v>
      </c>
      <c r="G297" s="56">
        <v>15.59</v>
      </c>
      <c r="H297" s="53">
        <v>0</v>
      </c>
      <c r="I297" s="54">
        <f t="shared" si="8"/>
        <v>0</v>
      </c>
      <c r="J297" s="55">
        <f t="shared" si="9"/>
        <v>0</v>
      </c>
      <c r="K297" s="122">
        <v>2</v>
      </c>
    </row>
    <row r="298" spans="1:11" ht="30" customHeight="1" x14ac:dyDescent="0.25">
      <c r="A298" s="216">
        <v>283</v>
      </c>
      <c r="B298" s="116" t="s">
        <v>874</v>
      </c>
      <c r="C298" s="117" t="s">
        <v>1720</v>
      </c>
      <c r="D298" s="118"/>
      <c r="E298" s="119" t="s">
        <v>7</v>
      </c>
      <c r="F298" s="120">
        <v>6</v>
      </c>
      <c r="G298" s="56">
        <v>150.74</v>
      </c>
      <c r="H298" s="53">
        <v>0</v>
      </c>
      <c r="I298" s="54">
        <f t="shared" si="8"/>
        <v>0</v>
      </c>
      <c r="J298" s="55">
        <f t="shared" si="9"/>
        <v>0</v>
      </c>
      <c r="K298" s="122">
        <v>2</v>
      </c>
    </row>
    <row r="299" spans="1:11" ht="30" customHeight="1" x14ac:dyDescent="0.25">
      <c r="A299" s="216">
        <v>284</v>
      </c>
      <c r="B299" s="116" t="s">
        <v>488</v>
      </c>
      <c r="C299" s="117" t="s">
        <v>489</v>
      </c>
      <c r="D299" s="118"/>
      <c r="E299" s="119" t="s">
        <v>7</v>
      </c>
      <c r="F299" s="120">
        <v>1</v>
      </c>
      <c r="G299" s="56">
        <v>8.8000000000000007</v>
      </c>
      <c r="H299" s="53">
        <v>0</v>
      </c>
      <c r="I299" s="54">
        <f t="shared" si="8"/>
        <v>0</v>
      </c>
      <c r="J299" s="55">
        <f t="shared" si="9"/>
        <v>0</v>
      </c>
      <c r="K299" s="122" t="s">
        <v>261</v>
      </c>
    </row>
    <row r="300" spans="1:11" s="210" customFormat="1" ht="30" customHeight="1" x14ac:dyDescent="0.25">
      <c r="A300" s="216">
        <v>285</v>
      </c>
      <c r="B300" s="116" t="s">
        <v>2711</v>
      </c>
      <c r="C300" s="217" t="s">
        <v>2712</v>
      </c>
      <c r="D300" s="118"/>
      <c r="E300" s="218" t="s">
        <v>7</v>
      </c>
      <c r="F300" s="219">
        <v>8</v>
      </c>
      <c r="G300" s="214"/>
      <c r="H300" s="211">
        <v>0</v>
      </c>
      <c r="I300" s="212">
        <f t="shared" si="8"/>
        <v>0</v>
      </c>
      <c r="J300" s="213">
        <f t="shared" si="9"/>
        <v>0</v>
      </c>
      <c r="K300" s="220">
        <v>3</v>
      </c>
    </row>
    <row r="301" spans="1:11" ht="30" customHeight="1" x14ac:dyDescent="0.25">
      <c r="A301" s="216">
        <v>286</v>
      </c>
      <c r="B301" s="116" t="s">
        <v>2693</v>
      </c>
      <c r="C301" s="117" t="s">
        <v>1721</v>
      </c>
      <c r="D301" s="118"/>
      <c r="E301" s="119" t="s">
        <v>7</v>
      </c>
      <c r="F301" s="120">
        <v>15</v>
      </c>
      <c r="G301" s="56">
        <v>182</v>
      </c>
      <c r="H301" s="53">
        <v>0</v>
      </c>
      <c r="I301" s="54">
        <f t="shared" si="8"/>
        <v>0</v>
      </c>
      <c r="J301" s="55">
        <f t="shared" si="9"/>
        <v>0</v>
      </c>
      <c r="K301" s="122">
        <v>2</v>
      </c>
    </row>
    <row r="302" spans="1:11" ht="30" customHeight="1" x14ac:dyDescent="0.25">
      <c r="A302" s="216">
        <v>287</v>
      </c>
      <c r="B302" s="135" t="s">
        <v>490</v>
      </c>
      <c r="C302" s="124" t="s">
        <v>491</v>
      </c>
      <c r="D302" s="118"/>
      <c r="E302" s="119" t="s">
        <v>7</v>
      </c>
      <c r="F302" s="120">
        <v>12</v>
      </c>
      <c r="G302" s="56">
        <v>7.2</v>
      </c>
      <c r="H302" s="53">
        <v>0</v>
      </c>
      <c r="I302" s="54">
        <f t="shared" si="8"/>
        <v>0</v>
      </c>
      <c r="J302" s="55">
        <f t="shared" si="9"/>
        <v>0</v>
      </c>
      <c r="K302" s="119">
        <v>4</v>
      </c>
    </row>
    <row r="303" spans="1:11" ht="30" customHeight="1" x14ac:dyDescent="0.25">
      <c r="A303" s="216">
        <v>288</v>
      </c>
      <c r="B303" s="135" t="s">
        <v>2702</v>
      </c>
      <c r="C303" s="221" t="s">
        <v>2700</v>
      </c>
      <c r="D303" s="118"/>
      <c r="E303" s="119" t="s">
        <v>7</v>
      </c>
      <c r="F303" s="120">
        <v>2</v>
      </c>
      <c r="G303" s="56">
        <v>7.4</v>
      </c>
      <c r="H303" s="53">
        <v>0</v>
      </c>
      <c r="I303" s="54">
        <f t="shared" si="8"/>
        <v>0</v>
      </c>
      <c r="J303" s="55">
        <f t="shared" si="9"/>
        <v>0</v>
      </c>
      <c r="K303" s="122" t="s">
        <v>261</v>
      </c>
    </row>
    <row r="304" spans="1:11" ht="30" customHeight="1" x14ac:dyDescent="0.25">
      <c r="A304" s="216">
        <v>289</v>
      </c>
      <c r="B304" s="135" t="s">
        <v>2703</v>
      </c>
      <c r="C304" s="221" t="s">
        <v>2701</v>
      </c>
      <c r="D304" s="118"/>
      <c r="E304" s="119" t="s">
        <v>7</v>
      </c>
      <c r="F304" s="120">
        <v>6</v>
      </c>
      <c r="G304" s="56">
        <v>24</v>
      </c>
      <c r="H304" s="53">
        <v>0</v>
      </c>
      <c r="I304" s="54">
        <f t="shared" si="8"/>
        <v>0</v>
      </c>
      <c r="J304" s="55">
        <f t="shared" si="9"/>
        <v>0</v>
      </c>
      <c r="K304" s="119">
        <v>2</v>
      </c>
    </row>
    <row r="305" spans="1:11" ht="30" customHeight="1" x14ac:dyDescent="0.25">
      <c r="A305" s="216">
        <v>290</v>
      </c>
      <c r="B305" s="116" t="s">
        <v>492</v>
      </c>
      <c r="C305" s="117" t="s">
        <v>1722</v>
      </c>
      <c r="D305" s="118"/>
      <c r="E305" s="119" t="s">
        <v>7</v>
      </c>
      <c r="F305" s="120">
        <v>6</v>
      </c>
      <c r="G305" s="56">
        <v>53.64</v>
      </c>
      <c r="H305" s="53">
        <v>0</v>
      </c>
      <c r="I305" s="54">
        <f t="shared" si="8"/>
        <v>0</v>
      </c>
      <c r="J305" s="55">
        <f t="shared" si="9"/>
        <v>0</v>
      </c>
      <c r="K305" s="119">
        <v>2</v>
      </c>
    </row>
    <row r="306" spans="1:11" ht="30" customHeight="1" x14ac:dyDescent="0.25">
      <c r="A306" s="216">
        <v>291</v>
      </c>
      <c r="B306" s="116" t="s">
        <v>492</v>
      </c>
      <c r="C306" s="118" t="s">
        <v>1723</v>
      </c>
      <c r="D306" s="26"/>
      <c r="E306" s="119" t="s">
        <v>7</v>
      </c>
      <c r="F306" s="120">
        <v>15</v>
      </c>
      <c r="G306" s="56">
        <v>13.41</v>
      </c>
      <c r="H306" s="53">
        <v>0</v>
      </c>
      <c r="I306" s="54">
        <f t="shared" si="8"/>
        <v>0</v>
      </c>
      <c r="J306" s="55">
        <f t="shared" si="9"/>
        <v>0</v>
      </c>
      <c r="K306" s="122">
        <v>4</v>
      </c>
    </row>
    <row r="307" spans="1:11" ht="30" customHeight="1" x14ac:dyDescent="0.25">
      <c r="A307" s="216">
        <v>292</v>
      </c>
      <c r="B307" s="134" t="s">
        <v>1724</v>
      </c>
      <c r="C307" s="125" t="s">
        <v>1725</v>
      </c>
      <c r="D307" s="118"/>
      <c r="E307" s="119" t="s">
        <v>7</v>
      </c>
      <c r="F307" s="120">
        <v>10</v>
      </c>
      <c r="G307" s="56">
        <v>62</v>
      </c>
      <c r="H307" s="53">
        <v>0</v>
      </c>
      <c r="I307" s="54">
        <f t="shared" si="8"/>
        <v>0</v>
      </c>
      <c r="J307" s="55">
        <f t="shared" si="9"/>
        <v>0</v>
      </c>
      <c r="K307" s="122">
        <v>3</v>
      </c>
    </row>
    <row r="308" spans="1:11" ht="30" customHeight="1" x14ac:dyDescent="0.25">
      <c r="A308" s="216">
        <v>293</v>
      </c>
      <c r="B308" s="116" t="s">
        <v>493</v>
      </c>
      <c r="C308" s="117" t="s">
        <v>494</v>
      </c>
      <c r="D308" s="118"/>
      <c r="E308" s="119" t="s">
        <v>7</v>
      </c>
      <c r="F308" s="120">
        <v>20</v>
      </c>
      <c r="G308" s="56">
        <v>577.5</v>
      </c>
      <c r="H308" s="53">
        <v>0</v>
      </c>
      <c r="I308" s="54">
        <f t="shared" si="8"/>
        <v>0</v>
      </c>
      <c r="J308" s="55">
        <f t="shared" si="9"/>
        <v>0</v>
      </c>
      <c r="K308" s="119">
        <v>5</v>
      </c>
    </row>
    <row r="309" spans="1:11" ht="30" customHeight="1" x14ac:dyDescent="0.25">
      <c r="A309" s="216">
        <v>294</v>
      </c>
      <c r="B309" s="135" t="s">
        <v>495</v>
      </c>
      <c r="C309" s="124" t="s">
        <v>496</v>
      </c>
      <c r="D309" s="118"/>
      <c r="E309" s="119" t="s">
        <v>7</v>
      </c>
      <c r="F309" s="120">
        <v>12</v>
      </c>
      <c r="G309" s="56">
        <v>48</v>
      </c>
      <c r="H309" s="53">
        <v>0</v>
      </c>
      <c r="I309" s="54">
        <f t="shared" si="8"/>
        <v>0</v>
      </c>
      <c r="J309" s="55">
        <f t="shared" si="9"/>
        <v>0</v>
      </c>
      <c r="K309" s="119">
        <v>4</v>
      </c>
    </row>
    <row r="310" spans="1:11" ht="30" customHeight="1" x14ac:dyDescent="0.25">
      <c r="A310" s="216">
        <v>295</v>
      </c>
      <c r="B310" s="135" t="s">
        <v>497</v>
      </c>
      <c r="C310" s="124" t="s">
        <v>498</v>
      </c>
      <c r="D310" s="118"/>
      <c r="E310" s="119" t="s">
        <v>7</v>
      </c>
      <c r="F310" s="120">
        <v>16</v>
      </c>
      <c r="G310" s="56">
        <v>37.15</v>
      </c>
      <c r="H310" s="53">
        <v>0</v>
      </c>
      <c r="I310" s="54">
        <f t="shared" si="8"/>
        <v>0</v>
      </c>
      <c r="J310" s="55">
        <f t="shared" si="9"/>
        <v>0</v>
      </c>
      <c r="K310" s="119">
        <v>4</v>
      </c>
    </row>
    <row r="311" spans="1:11" ht="30" customHeight="1" x14ac:dyDescent="0.25">
      <c r="A311" s="216">
        <v>296</v>
      </c>
      <c r="B311" s="116" t="s">
        <v>1726</v>
      </c>
      <c r="C311" s="117" t="s">
        <v>2694</v>
      </c>
      <c r="D311" s="118"/>
      <c r="E311" s="119" t="s">
        <v>7</v>
      </c>
      <c r="F311" s="120">
        <v>1</v>
      </c>
      <c r="G311" s="56">
        <v>53.64</v>
      </c>
      <c r="H311" s="53">
        <v>0</v>
      </c>
      <c r="I311" s="54">
        <f t="shared" si="8"/>
        <v>0</v>
      </c>
      <c r="J311" s="55">
        <f t="shared" si="9"/>
        <v>0</v>
      </c>
      <c r="K311" s="122" t="s">
        <v>261</v>
      </c>
    </row>
    <row r="312" spans="1:11" ht="30" customHeight="1" x14ac:dyDescent="0.25">
      <c r="A312" s="216">
        <v>297</v>
      </c>
      <c r="B312" s="116" t="s">
        <v>1727</v>
      </c>
      <c r="C312" s="117" t="s">
        <v>1728</v>
      </c>
      <c r="D312" s="117"/>
      <c r="E312" s="119" t="s">
        <v>7</v>
      </c>
      <c r="F312" s="120">
        <v>34</v>
      </c>
      <c r="G312" s="56">
        <v>1000</v>
      </c>
      <c r="H312" s="53">
        <v>0</v>
      </c>
      <c r="I312" s="54">
        <f t="shared" si="8"/>
        <v>0</v>
      </c>
      <c r="J312" s="55">
        <f t="shared" si="9"/>
        <v>0</v>
      </c>
      <c r="K312" s="122">
        <v>4</v>
      </c>
    </row>
    <row r="313" spans="1:11" ht="30" customHeight="1" x14ac:dyDescent="0.25">
      <c r="A313" s="216">
        <v>298</v>
      </c>
      <c r="B313" s="116" t="s">
        <v>499</v>
      </c>
      <c r="C313" s="117" t="s">
        <v>500</v>
      </c>
      <c r="D313" s="118"/>
      <c r="E313" s="119" t="s">
        <v>7</v>
      </c>
      <c r="F313" s="120">
        <v>1</v>
      </c>
      <c r="G313" s="56">
        <v>80</v>
      </c>
      <c r="H313" s="53">
        <v>0</v>
      </c>
      <c r="I313" s="54">
        <f t="shared" si="8"/>
        <v>0</v>
      </c>
      <c r="J313" s="55">
        <f t="shared" si="9"/>
        <v>0</v>
      </c>
      <c r="K313" s="122" t="s">
        <v>261</v>
      </c>
    </row>
    <row r="314" spans="1:11" ht="30" customHeight="1" x14ac:dyDescent="0.25">
      <c r="A314" s="216">
        <v>299</v>
      </c>
      <c r="B314" s="116" t="s">
        <v>499</v>
      </c>
      <c r="C314" s="117" t="s">
        <v>501</v>
      </c>
      <c r="D314" s="118"/>
      <c r="E314" s="119" t="s">
        <v>7</v>
      </c>
      <c r="F314" s="120">
        <v>6</v>
      </c>
      <c r="G314" s="56">
        <v>80</v>
      </c>
      <c r="H314" s="53">
        <v>0</v>
      </c>
      <c r="I314" s="54">
        <f t="shared" si="8"/>
        <v>0</v>
      </c>
      <c r="J314" s="55">
        <f t="shared" si="9"/>
        <v>0</v>
      </c>
      <c r="K314" s="119">
        <v>2</v>
      </c>
    </row>
    <row r="315" spans="1:11" ht="30" customHeight="1" x14ac:dyDescent="0.25">
      <c r="A315" s="216">
        <v>300</v>
      </c>
      <c r="B315" s="116" t="s">
        <v>499</v>
      </c>
      <c r="C315" s="117" t="s">
        <v>1729</v>
      </c>
      <c r="D315" s="118"/>
      <c r="E315" s="119" t="s">
        <v>7</v>
      </c>
      <c r="F315" s="120">
        <v>2</v>
      </c>
      <c r="G315" s="56">
        <v>69</v>
      </c>
      <c r="H315" s="53">
        <v>0</v>
      </c>
      <c r="I315" s="54">
        <f t="shared" si="8"/>
        <v>0</v>
      </c>
      <c r="J315" s="55">
        <f t="shared" si="9"/>
        <v>0</v>
      </c>
      <c r="K315" s="122" t="s">
        <v>261</v>
      </c>
    </row>
    <row r="316" spans="1:11" ht="30" customHeight="1" x14ac:dyDescent="0.25">
      <c r="A316" s="216">
        <v>301</v>
      </c>
      <c r="B316" s="134" t="s">
        <v>1730</v>
      </c>
      <c r="C316" s="125" t="s">
        <v>1731</v>
      </c>
      <c r="D316" s="118"/>
      <c r="E316" s="119" t="s">
        <v>7</v>
      </c>
      <c r="F316" s="120">
        <v>6</v>
      </c>
      <c r="G316" s="56">
        <v>3011.46</v>
      </c>
      <c r="H316" s="53">
        <v>0</v>
      </c>
      <c r="I316" s="54">
        <f t="shared" si="8"/>
        <v>0</v>
      </c>
      <c r="J316" s="55">
        <f t="shared" si="9"/>
        <v>0</v>
      </c>
      <c r="K316" s="122">
        <v>2</v>
      </c>
    </row>
    <row r="317" spans="1:11" ht="30" customHeight="1" x14ac:dyDescent="0.25">
      <c r="A317" s="216">
        <v>302</v>
      </c>
      <c r="B317" s="140" t="s">
        <v>1071</v>
      </c>
      <c r="C317" s="129" t="s">
        <v>1072</v>
      </c>
      <c r="D317" s="137"/>
      <c r="E317" s="130" t="s">
        <v>7</v>
      </c>
      <c r="F317" s="130">
        <v>160</v>
      </c>
      <c r="G317" s="56">
        <v>7.28</v>
      </c>
      <c r="H317" s="53">
        <v>0</v>
      </c>
      <c r="I317" s="54">
        <f t="shared" si="8"/>
        <v>0</v>
      </c>
      <c r="J317" s="55">
        <f t="shared" si="9"/>
        <v>0</v>
      </c>
      <c r="K317" s="128">
        <v>16</v>
      </c>
    </row>
    <row r="318" spans="1:11" ht="30" customHeight="1" x14ac:dyDescent="0.25">
      <c r="A318" s="216">
        <v>303</v>
      </c>
      <c r="B318" s="116" t="s">
        <v>502</v>
      </c>
      <c r="C318" s="117" t="s">
        <v>503</v>
      </c>
      <c r="D318" s="118"/>
      <c r="E318" s="119" t="s">
        <v>7</v>
      </c>
      <c r="F318" s="120">
        <v>1</v>
      </c>
      <c r="G318" s="56">
        <v>61.77</v>
      </c>
      <c r="H318" s="53">
        <v>0</v>
      </c>
      <c r="I318" s="54">
        <f t="shared" si="8"/>
        <v>0</v>
      </c>
      <c r="J318" s="55">
        <f t="shared" si="9"/>
        <v>0</v>
      </c>
      <c r="K318" s="122" t="s">
        <v>261</v>
      </c>
    </row>
    <row r="319" spans="1:11" ht="30" customHeight="1" x14ac:dyDescent="0.25">
      <c r="A319" s="216">
        <v>304</v>
      </c>
      <c r="B319" s="116" t="s">
        <v>1732</v>
      </c>
      <c r="C319" s="117" t="s">
        <v>1733</v>
      </c>
      <c r="D319" s="118"/>
      <c r="E319" s="119" t="s">
        <v>7</v>
      </c>
      <c r="F319" s="120">
        <v>4</v>
      </c>
      <c r="G319" s="56">
        <v>81.739999999999995</v>
      </c>
      <c r="H319" s="53">
        <v>0</v>
      </c>
      <c r="I319" s="54">
        <f t="shared" si="8"/>
        <v>0</v>
      </c>
      <c r="J319" s="55">
        <f t="shared" si="9"/>
        <v>0</v>
      </c>
      <c r="K319" s="122">
        <v>2</v>
      </c>
    </row>
    <row r="320" spans="1:11" ht="30" customHeight="1" x14ac:dyDescent="0.25">
      <c r="A320" s="216">
        <v>305</v>
      </c>
      <c r="B320" s="140" t="s">
        <v>1734</v>
      </c>
      <c r="C320" s="129" t="s">
        <v>1735</v>
      </c>
      <c r="D320" s="137"/>
      <c r="E320" s="130" t="s">
        <v>7</v>
      </c>
      <c r="F320" s="131">
        <v>10</v>
      </c>
      <c r="G320" s="56">
        <v>81.739999999999995</v>
      </c>
      <c r="H320" s="53">
        <v>0</v>
      </c>
      <c r="I320" s="54">
        <f t="shared" si="8"/>
        <v>0</v>
      </c>
      <c r="J320" s="55">
        <f t="shared" si="9"/>
        <v>0</v>
      </c>
      <c r="K320" s="132">
        <v>3</v>
      </c>
    </row>
    <row r="321" spans="1:11" ht="30" customHeight="1" x14ac:dyDescent="0.25">
      <c r="A321" s="216">
        <v>306</v>
      </c>
      <c r="B321" s="116" t="s">
        <v>1736</v>
      </c>
      <c r="C321" s="117" t="s">
        <v>504</v>
      </c>
      <c r="D321" s="118"/>
      <c r="E321" s="119" t="s">
        <v>7</v>
      </c>
      <c r="F321" s="120">
        <v>16</v>
      </c>
      <c r="G321" s="56">
        <v>188.98</v>
      </c>
      <c r="H321" s="53">
        <v>0</v>
      </c>
      <c r="I321" s="54">
        <f t="shared" si="8"/>
        <v>0</v>
      </c>
      <c r="J321" s="55">
        <f t="shared" si="9"/>
        <v>0</v>
      </c>
      <c r="K321" s="122">
        <v>3</v>
      </c>
    </row>
    <row r="322" spans="1:11" ht="30" customHeight="1" x14ac:dyDescent="0.25">
      <c r="A322" s="216">
        <v>307</v>
      </c>
      <c r="B322" s="140" t="s">
        <v>1737</v>
      </c>
      <c r="C322" s="129" t="s">
        <v>1738</v>
      </c>
      <c r="D322" s="137"/>
      <c r="E322" s="130" t="s">
        <v>7</v>
      </c>
      <c r="F322" s="131">
        <v>8</v>
      </c>
      <c r="G322" s="56">
        <v>100.51</v>
      </c>
      <c r="H322" s="53">
        <v>0</v>
      </c>
      <c r="I322" s="54">
        <f t="shared" si="8"/>
        <v>0</v>
      </c>
      <c r="J322" s="55">
        <f t="shared" si="9"/>
        <v>0</v>
      </c>
      <c r="K322" s="132">
        <v>2</v>
      </c>
    </row>
    <row r="323" spans="1:11" ht="30" customHeight="1" x14ac:dyDescent="0.25">
      <c r="A323" s="216">
        <v>308</v>
      </c>
      <c r="B323" s="134" t="s">
        <v>1739</v>
      </c>
      <c r="C323" s="125" t="s">
        <v>1740</v>
      </c>
      <c r="D323" s="118"/>
      <c r="E323" s="119" t="s">
        <v>7</v>
      </c>
      <c r="F323" s="120">
        <v>6</v>
      </c>
      <c r="G323" s="56">
        <v>216</v>
      </c>
      <c r="H323" s="53">
        <v>0</v>
      </c>
      <c r="I323" s="54">
        <f t="shared" si="8"/>
        <v>0</v>
      </c>
      <c r="J323" s="55">
        <f t="shared" si="9"/>
        <v>0</v>
      </c>
      <c r="K323" s="122">
        <v>2</v>
      </c>
    </row>
    <row r="324" spans="1:11" ht="30" customHeight="1" x14ac:dyDescent="0.25">
      <c r="A324" s="216">
        <v>309</v>
      </c>
      <c r="B324" s="135" t="s">
        <v>1741</v>
      </c>
      <c r="C324" s="124" t="s">
        <v>505</v>
      </c>
      <c r="D324" s="118"/>
      <c r="E324" s="119" t="s">
        <v>7</v>
      </c>
      <c r="F324" s="120">
        <v>6</v>
      </c>
      <c r="G324" s="56">
        <v>6633.25</v>
      </c>
      <c r="H324" s="53">
        <v>0</v>
      </c>
      <c r="I324" s="54">
        <f t="shared" si="8"/>
        <v>0</v>
      </c>
      <c r="J324" s="55">
        <f t="shared" si="9"/>
        <v>0</v>
      </c>
      <c r="K324" s="119">
        <v>2</v>
      </c>
    </row>
    <row r="325" spans="1:11" ht="30" customHeight="1" x14ac:dyDescent="0.25">
      <c r="A325" s="216">
        <v>310</v>
      </c>
      <c r="B325" s="135" t="s">
        <v>506</v>
      </c>
      <c r="C325" s="124" t="s">
        <v>507</v>
      </c>
      <c r="D325" s="118"/>
      <c r="E325" s="119" t="s">
        <v>7</v>
      </c>
      <c r="F325" s="120">
        <v>2</v>
      </c>
      <c r="G325" s="56">
        <v>65</v>
      </c>
      <c r="H325" s="53">
        <v>0</v>
      </c>
      <c r="I325" s="54">
        <f t="shared" si="8"/>
        <v>0</v>
      </c>
      <c r="J325" s="55">
        <f t="shared" si="9"/>
        <v>0</v>
      </c>
      <c r="K325" s="122" t="s">
        <v>261</v>
      </c>
    </row>
    <row r="326" spans="1:11" ht="30" customHeight="1" x14ac:dyDescent="0.25">
      <c r="A326" s="216">
        <v>311</v>
      </c>
      <c r="B326" s="135" t="s">
        <v>508</v>
      </c>
      <c r="C326" s="124" t="s">
        <v>505</v>
      </c>
      <c r="D326" s="118"/>
      <c r="E326" s="119" t="s">
        <v>7</v>
      </c>
      <c r="F326" s="120">
        <v>6</v>
      </c>
      <c r="G326" s="56">
        <v>65</v>
      </c>
      <c r="H326" s="53">
        <v>0</v>
      </c>
      <c r="I326" s="54">
        <f t="shared" si="8"/>
        <v>0</v>
      </c>
      <c r="J326" s="55">
        <f t="shared" si="9"/>
        <v>0</v>
      </c>
      <c r="K326" s="119">
        <v>2</v>
      </c>
    </row>
    <row r="327" spans="1:11" ht="30" customHeight="1" x14ac:dyDescent="0.25">
      <c r="A327" s="216">
        <v>312</v>
      </c>
      <c r="B327" s="116" t="s">
        <v>509</v>
      </c>
      <c r="C327" s="117" t="s">
        <v>510</v>
      </c>
      <c r="D327" s="118"/>
      <c r="E327" s="119" t="s">
        <v>7</v>
      </c>
      <c r="F327" s="120">
        <v>4</v>
      </c>
      <c r="G327" s="56">
        <v>4.8</v>
      </c>
      <c r="H327" s="53">
        <v>0</v>
      </c>
      <c r="I327" s="54">
        <f t="shared" si="8"/>
        <v>0</v>
      </c>
      <c r="J327" s="55">
        <f t="shared" si="9"/>
        <v>0</v>
      </c>
      <c r="K327" s="122">
        <v>1</v>
      </c>
    </row>
    <row r="328" spans="1:11" s="210" customFormat="1" ht="30" customHeight="1" x14ac:dyDescent="0.25">
      <c r="A328" s="216">
        <v>313</v>
      </c>
      <c r="B328" s="153" t="s">
        <v>2370</v>
      </c>
      <c r="C328" s="221" t="s">
        <v>2371</v>
      </c>
      <c r="D328" s="217"/>
      <c r="E328" s="218" t="s">
        <v>7</v>
      </c>
      <c r="F328" s="218">
        <v>8</v>
      </c>
      <c r="G328" s="214"/>
      <c r="H328" s="211">
        <v>0</v>
      </c>
      <c r="I328" s="212">
        <f t="shared" si="8"/>
        <v>0</v>
      </c>
      <c r="J328" s="213">
        <f t="shared" si="9"/>
        <v>0</v>
      </c>
      <c r="K328" s="220">
        <v>2</v>
      </c>
    </row>
    <row r="329" spans="1:11" ht="30" customHeight="1" x14ac:dyDescent="0.25">
      <c r="A329" s="216">
        <v>314</v>
      </c>
      <c r="B329" s="134" t="s">
        <v>2290</v>
      </c>
      <c r="C329" s="125" t="s">
        <v>1742</v>
      </c>
      <c r="D329" s="117"/>
      <c r="E329" s="119" t="s">
        <v>7</v>
      </c>
      <c r="F329" s="120">
        <v>12</v>
      </c>
      <c r="G329" s="56">
        <v>215</v>
      </c>
      <c r="H329" s="53">
        <v>0</v>
      </c>
      <c r="I329" s="54">
        <f t="shared" si="8"/>
        <v>0</v>
      </c>
      <c r="J329" s="55">
        <f t="shared" si="9"/>
        <v>0</v>
      </c>
      <c r="K329" s="122">
        <v>4</v>
      </c>
    </row>
    <row r="330" spans="1:11" ht="30" customHeight="1" x14ac:dyDescent="0.25">
      <c r="A330" s="216">
        <v>315</v>
      </c>
      <c r="B330" s="127" t="s">
        <v>2292</v>
      </c>
      <c r="C330" s="128" t="s">
        <v>1743</v>
      </c>
      <c r="D330" s="117"/>
      <c r="E330" s="119" t="s">
        <v>7</v>
      </c>
      <c r="F330" s="120">
        <v>6</v>
      </c>
      <c r="G330" s="56">
        <v>245</v>
      </c>
      <c r="H330" s="53">
        <v>0</v>
      </c>
      <c r="I330" s="54">
        <f t="shared" si="8"/>
        <v>0</v>
      </c>
      <c r="J330" s="55">
        <f t="shared" si="9"/>
        <v>0</v>
      </c>
      <c r="K330" s="122">
        <v>2</v>
      </c>
    </row>
    <row r="331" spans="1:11" ht="30" customHeight="1" x14ac:dyDescent="0.25">
      <c r="A331" s="216">
        <v>316</v>
      </c>
      <c r="B331" s="135" t="s">
        <v>2291</v>
      </c>
      <c r="C331" s="124" t="s">
        <v>511</v>
      </c>
      <c r="D331" s="118"/>
      <c r="E331" s="119" t="s">
        <v>7</v>
      </c>
      <c r="F331" s="120">
        <v>12</v>
      </c>
      <c r="G331" s="56">
        <v>2000</v>
      </c>
      <c r="H331" s="53">
        <v>0</v>
      </c>
      <c r="I331" s="54">
        <f t="shared" si="8"/>
        <v>0</v>
      </c>
      <c r="J331" s="55">
        <f t="shared" si="9"/>
        <v>0</v>
      </c>
      <c r="K331" s="119">
        <v>4</v>
      </c>
    </row>
    <row r="332" spans="1:11" ht="30" customHeight="1" x14ac:dyDescent="0.25">
      <c r="A332" s="216">
        <v>317</v>
      </c>
      <c r="B332" s="135" t="s">
        <v>2293</v>
      </c>
      <c r="C332" s="124" t="s">
        <v>512</v>
      </c>
      <c r="D332" s="118"/>
      <c r="E332" s="119" t="s">
        <v>7</v>
      </c>
      <c r="F332" s="120">
        <v>6</v>
      </c>
      <c r="G332" s="56">
        <v>35.99</v>
      </c>
      <c r="H332" s="53">
        <v>0</v>
      </c>
      <c r="I332" s="54">
        <f t="shared" si="8"/>
        <v>0</v>
      </c>
      <c r="J332" s="55">
        <f t="shared" si="9"/>
        <v>0</v>
      </c>
      <c r="K332" s="119">
        <v>2</v>
      </c>
    </row>
    <row r="333" spans="1:11" ht="30" customHeight="1" x14ac:dyDescent="0.25">
      <c r="A333" s="216">
        <v>318</v>
      </c>
      <c r="B333" s="135" t="s">
        <v>2293</v>
      </c>
      <c r="C333" s="124" t="s">
        <v>513</v>
      </c>
      <c r="D333" s="118"/>
      <c r="E333" s="119" t="s">
        <v>7</v>
      </c>
      <c r="F333" s="120">
        <v>24</v>
      </c>
      <c r="G333" s="56">
        <v>35</v>
      </c>
      <c r="H333" s="53">
        <v>0</v>
      </c>
      <c r="I333" s="54">
        <f t="shared" si="8"/>
        <v>0</v>
      </c>
      <c r="J333" s="55">
        <f t="shared" si="9"/>
        <v>0</v>
      </c>
      <c r="K333" s="119">
        <v>4</v>
      </c>
    </row>
    <row r="334" spans="1:11" ht="30" customHeight="1" x14ac:dyDescent="0.25">
      <c r="A334" s="216">
        <v>319</v>
      </c>
      <c r="B334" s="127" t="s">
        <v>2294</v>
      </c>
      <c r="C334" s="128" t="s">
        <v>1744</v>
      </c>
      <c r="D334" s="117"/>
      <c r="E334" s="119" t="s">
        <v>7</v>
      </c>
      <c r="F334" s="120">
        <v>12</v>
      </c>
      <c r="G334" s="56">
        <v>33.229999999999997</v>
      </c>
      <c r="H334" s="53">
        <v>0</v>
      </c>
      <c r="I334" s="54">
        <f t="shared" si="8"/>
        <v>0</v>
      </c>
      <c r="J334" s="55">
        <f t="shared" si="9"/>
        <v>0</v>
      </c>
      <c r="K334" s="122">
        <v>2</v>
      </c>
    </row>
    <row r="335" spans="1:11" ht="30" customHeight="1" x14ac:dyDescent="0.25">
      <c r="A335" s="216">
        <v>320</v>
      </c>
      <c r="B335" s="116" t="s">
        <v>2295</v>
      </c>
      <c r="C335" s="117" t="s">
        <v>1745</v>
      </c>
      <c r="D335" s="117"/>
      <c r="E335" s="119" t="s">
        <v>7</v>
      </c>
      <c r="F335" s="120">
        <v>6</v>
      </c>
      <c r="G335" s="56">
        <v>12</v>
      </c>
      <c r="H335" s="53">
        <v>0</v>
      </c>
      <c r="I335" s="54">
        <f t="shared" si="8"/>
        <v>0</v>
      </c>
      <c r="J335" s="55">
        <f t="shared" si="9"/>
        <v>0</v>
      </c>
      <c r="K335" s="122">
        <v>2</v>
      </c>
    </row>
    <row r="336" spans="1:11" ht="30" customHeight="1" x14ac:dyDescent="0.25">
      <c r="A336" s="216">
        <v>321</v>
      </c>
      <c r="B336" s="135" t="s">
        <v>514</v>
      </c>
      <c r="C336" s="124" t="s">
        <v>515</v>
      </c>
      <c r="D336" s="118"/>
      <c r="E336" s="119" t="s">
        <v>7</v>
      </c>
      <c r="F336" s="120">
        <v>6</v>
      </c>
      <c r="G336" s="56">
        <v>9989.8700000000008</v>
      </c>
      <c r="H336" s="53">
        <v>0</v>
      </c>
      <c r="I336" s="54">
        <f t="shared" si="8"/>
        <v>0</v>
      </c>
      <c r="J336" s="55">
        <f t="shared" si="9"/>
        <v>0</v>
      </c>
      <c r="K336" s="119">
        <v>2</v>
      </c>
    </row>
    <row r="337" spans="1:11" ht="30" customHeight="1" x14ac:dyDescent="0.25">
      <c r="A337" s="216">
        <v>322</v>
      </c>
      <c r="B337" s="116" t="s">
        <v>516</v>
      </c>
      <c r="C337" s="117" t="s">
        <v>517</v>
      </c>
      <c r="D337" s="118"/>
      <c r="E337" s="119" t="s">
        <v>7</v>
      </c>
      <c r="F337" s="120">
        <v>1</v>
      </c>
      <c r="G337" s="56">
        <v>456.12</v>
      </c>
      <c r="H337" s="53">
        <v>0</v>
      </c>
      <c r="I337" s="54">
        <f t="shared" si="8"/>
        <v>0</v>
      </c>
      <c r="J337" s="55">
        <f t="shared" si="9"/>
        <v>0</v>
      </c>
      <c r="K337" s="122" t="s">
        <v>261</v>
      </c>
    </row>
    <row r="338" spans="1:11" ht="30" customHeight="1" x14ac:dyDescent="0.25">
      <c r="A338" s="216">
        <v>323</v>
      </c>
      <c r="B338" s="116" t="s">
        <v>516</v>
      </c>
      <c r="C338" s="117" t="s">
        <v>518</v>
      </c>
      <c r="D338" s="118"/>
      <c r="E338" s="119" t="s">
        <v>7</v>
      </c>
      <c r="F338" s="120">
        <v>12</v>
      </c>
      <c r="G338" s="56">
        <v>101</v>
      </c>
      <c r="H338" s="53">
        <v>0</v>
      </c>
      <c r="I338" s="54">
        <f t="shared" si="8"/>
        <v>0</v>
      </c>
      <c r="J338" s="55">
        <f t="shared" si="9"/>
        <v>0</v>
      </c>
      <c r="K338" s="119">
        <v>4</v>
      </c>
    </row>
    <row r="339" spans="1:11" ht="30" customHeight="1" x14ac:dyDescent="0.25">
      <c r="A339" s="216">
        <v>324</v>
      </c>
      <c r="B339" s="116" t="s">
        <v>516</v>
      </c>
      <c r="C339" s="117" t="s">
        <v>519</v>
      </c>
      <c r="D339" s="118"/>
      <c r="E339" s="119" t="s">
        <v>7</v>
      </c>
      <c r="F339" s="120">
        <v>1</v>
      </c>
      <c r="G339" s="56">
        <v>101</v>
      </c>
      <c r="H339" s="53">
        <v>0</v>
      </c>
      <c r="I339" s="54">
        <f t="shared" si="8"/>
        <v>0</v>
      </c>
      <c r="J339" s="55">
        <f t="shared" si="9"/>
        <v>0</v>
      </c>
      <c r="K339" s="122" t="s">
        <v>261</v>
      </c>
    </row>
    <row r="340" spans="1:11" ht="30" customHeight="1" x14ac:dyDescent="0.25">
      <c r="A340" s="216">
        <v>325</v>
      </c>
      <c r="B340" s="116" t="s">
        <v>516</v>
      </c>
      <c r="C340" s="117" t="s">
        <v>520</v>
      </c>
      <c r="D340" s="118"/>
      <c r="E340" s="119" t="s">
        <v>7</v>
      </c>
      <c r="F340" s="120">
        <v>12</v>
      </c>
      <c r="G340" s="56">
        <v>25</v>
      </c>
      <c r="H340" s="53">
        <v>0</v>
      </c>
      <c r="I340" s="54">
        <f t="shared" si="8"/>
        <v>0</v>
      </c>
      <c r="J340" s="55">
        <f t="shared" si="9"/>
        <v>0</v>
      </c>
      <c r="K340" s="119">
        <v>4</v>
      </c>
    </row>
    <row r="341" spans="1:11" ht="30" customHeight="1" x14ac:dyDescent="0.25">
      <c r="A341" s="216">
        <v>326</v>
      </c>
      <c r="B341" s="127" t="s">
        <v>516</v>
      </c>
      <c r="C341" s="125" t="s">
        <v>1746</v>
      </c>
      <c r="D341" s="117"/>
      <c r="E341" s="119" t="s">
        <v>7</v>
      </c>
      <c r="F341" s="120">
        <v>3</v>
      </c>
      <c r="G341" s="56">
        <v>38</v>
      </c>
      <c r="H341" s="53">
        <v>0</v>
      </c>
      <c r="I341" s="54">
        <f t="shared" si="8"/>
        <v>0</v>
      </c>
      <c r="J341" s="55">
        <f t="shared" si="9"/>
        <v>0</v>
      </c>
      <c r="K341" s="122">
        <v>1</v>
      </c>
    </row>
    <row r="342" spans="1:11" ht="30" customHeight="1" x14ac:dyDescent="0.25">
      <c r="A342" s="216">
        <v>327</v>
      </c>
      <c r="B342" s="127" t="s">
        <v>516</v>
      </c>
      <c r="C342" s="125" t="s">
        <v>1747</v>
      </c>
      <c r="D342" s="117"/>
      <c r="E342" s="119" t="s">
        <v>7</v>
      </c>
      <c r="F342" s="120">
        <v>3</v>
      </c>
      <c r="G342" s="56">
        <v>25</v>
      </c>
      <c r="H342" s="53">
        <v>0</v>
      </c>
      <c r="I342" s="54">
        <f t="shared" si="8"/>
        <v>0</v>
      </c>
      <c r="J342" s="55">
        <f t="shared" si="9"/>
        <v>0</v>
      </c>
      <c r="K342" s="122">
        <v>1</v>
      </c>
    </row>
    <row r="343" spans="1:11" ht="30" customHeight="1" x14ac:dyDescent="0.25">
      <c r="A343" s="216">
        <v>328</v>
      </c>
      <c r="B343" s="134" t="s">
        <v>516</v>
      </c>
      <c r="C343" s="125" t="s">
        <v>1748</v>
      </c>
      <c r="D343" s="117"/>
      <c r="E343" s="119" t="s">
        <v>7</v>
      </c>
      <c r="F343" s="120">
        <v>2</v>
      </c>
      <c r="G343" s="56">
        <v>630</v>
      </c>
      <c r="H343" s="53">
        <v>0</v>
      </c>
      <c r="I343" s="54">
        <f t="shared" si="8"/>
        <v>0</v>
      </c>
      <c r="J343" s="55">
        <f t="shared" si="9"/>
        <v>0</v>
      </c>
      <c r="K343" s="122" t="s">
        <v>261</v>
      </c>
    </row>
    <row r="344" spans="1:11" ht="30" customHeight="1" x14ac:dyDescent="0.25">
      <c r="A344" s="216">
        <v>329</v>
      </c>
      <c r="B344" s="116" t="s">
        <v>516</v>
      </c>
      <c r="C344" s="117" t="s">
        <v>1749</v>
      </c>
      <c r="D344" s="117"/>
      <c r="E344" s="119" t="s">
        <v>7</v>
      </c>
      <c r="F344" s="120">
        <v>4</v>
      </c>
      <c r="G344" s="56">
        <v>29</v>
      </c>
      <c r="H344" s="53">
        <v>0</v>
      </c>
      <c r="I344" s="54">
        <f t="shared" si="8"/>
        <v>0</v>
      </c>
      <c r="J344" s="55">
        <f t="shared" si="9"/>
        <v>0</v>
      </c>
      <c r="K344" s="122">
        <v>1</v>
      </c>
    </row>
    <row r="345" spans="1:11" ht="30" customHeight="1" x14ac:dyDescent="0.25">
      <c r="A345" s="216">
        <v>330</v>
      </c>
      <c r="B345" s="134" t="s">
        <v>1750</v>
      </c>
      <c r="C345" s="125" t="s">
        <v>1751</v>
      </c>
      <c r="D345" s="117"/>
      <c r="E345" s="119" t="s">
        <v>7</v>
      </c>
      <c r="F345" s="120">
        <v>8</v>
      </c>
      <c r="G345" s="58">
        <v>427.2</v>
      </c>
      <c r="H345" s="53">
        <v>0</v>
      </c>
      <c r="I345" s="54">
        <f t="shared" si="8"/>
        <v>0</v>
      </c>
      <c r="J345" s="55">
        <f t="shared" si="9"/>
        <v>0</v>
      </c>
      <c r="K345" s="122">
        <v>2</v>
      </c>
    </row>
    <row r="346" spans="1:11" ht="30" customHeight="1" x14ac:dyDescent="0.25">
      <c r="A346" s="216">
        <v>331</v>
      </c>
      <c r="B346" s="116" t="s">
        <v>1752</v>
      </c>
      <c r="C346" s="117" t="s">
        <v>1753</v>
      </c>
      <c r="D346" s="117"/>
      <c r="E346" s="119" t="s">
        <v>7</v>
      </c>
      <c r="F346" s="120">
        <v>1</v>
      </c>
      <c r="G346" s="56">
        <v>1972.51</v>
      </c>
      <c r="H346" s="53">
        <v>0</v>
      </c>
      <c r="I346" s="54">
        <f t="shared" si="8"/>
        <v>0</v>
      </c>
      <c r="J346" s="55">
        <f t="shared" si="9"/>
        <v>0</v>
      </c>
      <c r="K346" s="122" t="s">
        <v>261</v>
      </c>
    </row>
    <row r="347" spans="1:11" ht="30" customHeight="1" x14ac:dyDescent="0.25">
      <c r="A347" s="216">
        <v>332</v>
      </c>
      <c r="B347" s="116" t="s">
        <v>1754</v>
      </c>
      <c r="C347" s="117" t="s">
        <v>1755</v>
      </c>
      <c r="D347" s="117"/>
      <c r="E347" s="119" t="s">
        <v>7</v>
      </c>
      <c r="F347" s="120">
        <v>1</v>
      </c>
      <c r="G347" s="56">
        <v>450</v>
      </c>
      <c r="H347" s="53">
        <v>0</v>
      </c>
      <c r="I347" s="54">
        <f t="shared" si="8"/>
        <v>0</v>
      </c>
      <c r="J347" s="55">
        <f t="shared" si="9"/>
        <v>0</v>
      </c>
      <c r="K347" s="122" t="s">
        <v>261</v>
      </c>
    </row>
    <row r="348" spans="1:11" ht="30" customHeight="1" x14ac:dyDescent="0.25">
      <c r="A348" s="216">
        <v>333</v>
      </c>
      <c r="B348" s="134" t="s">
        <v>1756</v>
      </c>
      <c r="C348" s="125" t="s">
        <v>1757</v>
      </c>
      <c r="D348" s="117"/>
      <c r="E348" s="119" t="s">
        <v>7</v>
      </c>
      <c r="F348" s="120">
        <v>80</v>
      </c>
      <c r="G348" s="56">
        <v>1017.89</v>
      </c>
      <c r="H348" s="53">
        <v>0</v>
      </c>
      <c r="I348" s="54">
        <f t="shared" si="8"/>
        <v>0</v>
      </c>
      <c r="J348" s="55">
        <f t="shared" si="9"/>
        <v>0</v>
      </c>
      <c r="K348" s="122">
        <v>6</v>
      </c>
    </row>
    <row r="349" spans="1:11" ht="30" customHeight="1" x14ac:dyDescent="0.25">
      <c r="A349" s="216">
        <v>334</v>
      </c>
      <c r="B349" s="116" t="s">
        <v>521</v>
      </c>
      <c r="C349" s="117" t="s">
        <v>522</v>
      </c>
      <c r="D349" s="118"/>
      <c r="E349" s="119" t="s">
        <v>7</v>
      </c>
      <c r="F349" s="120">
        <v>1</v>
      </c>
      <c r="G349" s="56">
        <v>877.49</v>
      </c>
      <c r="H349" s="53">
        <v>0</v>
      </c>
      <c r="I349" s="54">
        <f t="shared" ref="I349:I417" si="10">F349*H349</f>
        <v>0</v>
      </c>
      <c r="J349" s="55">
        <f t="shared" ref="J349:J417" si="11">I349*23%</f>
        <v>0</v>
      </c>
      <c r="K349" s="122" t="s">
        <v>261</v>
      </c>
    </row>
    <row r="350" spans="1:11" ht="30" customHeight="1" x14ac:dyDescent="0.25">
      <c r="A350" s="216">
        <v>335</v>
      </c>
      <c r="B350" s="134" t="s">
        <v>1758</v>
      </c>
      <c r="C350" s="125" t="s">
        <v>1759</v>
      </c>
      <c r="D350" s="117"/>
      <c r="E350" s="119" t="s">
        <v>7</v>
      </c>
      <c r="F350" s="120">
        <v>80</v>
      </c>
      <c r="G350" s="56">
        <v>120</v>
      </c>
      <c r="H350" s="53">
        <v>0</v>
      </c>
      <c r="I350" s="54">
        <f t="shared" si="10"/>
        <v>0</v>
      </c>
      <c r="J350" s="55">
        <f t="shared" si="11"/>
        <v>0</v>
      </c>
      <c r="K350" s="122">
        <v>5</v>
      </c>
    </row>
    <row r="351" spans="1:11" ht="30" customHeight="1" x14ac:dyDescent="0.25">
      <c r="A351" s="216">
        <v>336</v>
      </c>
      <c r="B351" s="116" t="s">
        <v>2296</v>
      </c>
      <c r="C351" s="117" t="s">
        <v>1760</v>
      </c>
      <c r="D351" s="117"/>
      <c r="E351" s="119" t="s">
        <v>7</v>
      </c>
      <c r="F351" s="120">
        <v>2</v>
      </c>
      <c r="G351" s="56">
        <v>972</v>
      </c>
      <c r="H351" s="53">
        <v>0</v>
      </c>
      <c r="I351" s="54">
        <f t="shared" si="10"/>
        <v>0</v>
      </c>
      <c r="J351" s="55">
        <f t="shared" si="11"/>
        <v>0</v>
      </c>
      <c r="K351" s="122">
        <v>1</v>
      </c>
    </row>
    <row r="352" spans="1:11" s="210" customFormat="1" ht="30" customHeight="1" x14ac:dyDescent="0.25">
      <c r="A352" s="216">
        <v>337</v>
      </c>
      <c r="B352" s="140" t="s">
        <v>2381</v>
      </c>
      <c r="C352" s="217" t="s">
        <v>2380</v>
      </c>
      <c r="D352" s="217"/>
      <c r="E352" s="218" t="s">
        <v>7</v>
      </c>
      <c r="F352" s="219">
        <v>1</v>
      </c>
      <c r="G352" s="214"/>
      <c r="H352" s="211">
        <v>0</v>
      </c>
      <c r="I352" s="212">
        <f t="shared" si="10"/>
        <v>0</v>
      </c>
      <c r="J352" s="213">
        <f t="shared" si="11"/>
        <v>0</v>
      </c>
      <c r="K352" s="220" t="s">
        <v>261</v>
      </c>
    </row>
    <row r="353" spans="1:11" ht="30" customHeight="1" x14ac:dyDescent="0.25">
      <c r="A353" s="216">
        <v>338</v>
      </c>
      <c r="B353" s="134" t="s">
        <v>2689</v>
      </c>
      <c r="C353" s="125" t="s">
        <v>1761</v>
      </c>
      <c r="D353" s="117"/>
      <c r="E353" s="119" t="s">
        <v>7</v>
      </c>
      <c r="F353" s="120">
        <v>40</v>
      </c>
      <c r="G353" s="56">
        <v>960.92</v>
      </c>
      <c r="H353" s="53">
        <v>0</v>
      </c>
      <c r="I353" s="54">
        <f t="shared" si="10"/>
        <v>0</v>
      </c>
      <c r="J353" s="55">
        <f t="shared" si="11"/>
        <v>0</v>
      </c>
      <c r="K353" s="122">
        <v>4</v>
      </c>
    </row>
    <row r="354" spans="1:11" ht="30" customHeight="1" x14ac:dyDescent="0.25">
      <c r="A354" s="216">
        <v>339</v>
      </c>
      <c r="B354" s="135" t="s">
        <v>2297</v>
      </c>
      <c r="C354" s="124" t="s">
        <v>523</v>
      </c>
      <c r="D354" s="118"/>
      <c r="E354" s="119" t="s">
        <v>7</v>
      </c>
      <c r="F354" s="120">
        <v>10</v>
      </c>
      <c r="G354" s="56">
        <v>324</v>
      </c>
      <c r="H354" s="53">
        <v>0</v>
      </c>
      <c r="I354" s="54">
        <f t="shared" si="10"/>
        <v>0</v>
      </c>
      <c r="J354" s="55">
        <f t="shared" si="11"/>
        <v>0</v>
      </c>
      <c r="K354" s="119">
        <v>2</v>
      </c>
    </row>
    <row r="355" spans="1:11" ht="30" customHeight="1" x14ac:dyDescent="0.25">
      <c r="A355" s="216">
        <v>340</v>
      </c>
      <c r="B355" s="135" t="s">
        <v>2704</v>
      </c>
      <c r="C355" s="124" t="s">
        <v>524</v>
      </c>
      <c r="D355" s="118"/>
      <c r="E355" s="119" t="s">
        <v>7</v>
      </c>
      <c r="F355" s="120">
        <v>1</v>
      </c>
      <c r="G355" s="56">
        <v>354</v>
      </c>
      <c r="H355" s="53">
        <v>0</v>
      </c>
      <c r="I355" s="54">
        <f t="shared" si="10"/>
        <v>0</v>
      </c>
      <c r="J355" s="55">
        <f t="shared" si="11"/>
        <v>0</v>
      </c>
      <c r="K355" s="122" t="s">
        <v>261</v>
      </c>
    </row>
    <row r="356" spans="1:11" ht="30" customHeight="1" x14ac:dyDescent="0.25">
      <c r="A356" s="216">
        <v>341</v>
      </c>
      <c r="B356" s="134" t="s">
        <v>2298</v>
      </c>
      <c r="C356" s="125" t="s">
        <v>1762</v>
      </c>
      <c r="D356" s="118"/>
      <c r="E356" s="119" t="s">
        <v>7</v>
      </c>
      <c r="F356" s="120">
        <v>12</v>
      </c>
      <c r="G356" s="56">
        <v>280</v>
      </c>
      <c r="H356" s="53">
        <v>0</v>
      </c>
      <c r="I356" s="54">
        <f t="shared" si="10"/>
        <v>0</v>
      </c>
      <c r="J356" s="55">
        <f t="shared" si="11"/>
        <v>0</v>
      </c>
      <c r="K356" s="122">
        <v>2</v>
      </c>
    </row>
    <row r="357" spans="1:11" ht="30" customHeight="1" x14ac:dyDescent="0.25">
      <c r="A357" s="216">
        <v>342</v>
      </c>
      <c r="B357" s="127" t="s">
        <v>2299</v>
      </c>
      <c r="C357" s="128" t="s">
        <v>1763</v>
      </c>
      <c r="D357" s="117"/>
      <c r="E357" s="119" t="s">
        <v>7</v>
      </c>
      <c r="F357" s="120">
        <v>6</v>
      </c>
      <c r="G357" s="56">
        <v>354</v>
      </c>
      <c r="H357" s="53">
        <v>0</v>
      </c>
      <c r="I357" s="54">
        <f t="shared" si="10"/>
        <v>0</v>
      </c>
      <c r="J357" s="55">
        <f t="shared" si="11"/>
        <v>0</v>
      </c>
      <c r="K357" s="122">
        <v>1</v>
      </c>
    </row>
    <row r="358" spans="1:11" ht="30" customHeight="1" x14ac:dyDescent="0.25">
      <c r="A358" s="216">
        <v>343</v>
      </c>
      <c r="B358" s="135" t="s">
        <v>2300</v>
      </c>
      <c r="C358" s="124" t="s">
        <v>526</v>
      </c>
      <c r="D358" s="118"/>
      <c r="E358" s="119" t="s">
        <v>7</v>
      </c>
      <c r="F358" s="120">
        <v>6</v>
      </c>
      <c r="G358" s="56">
        <v>280</v>
      </c>
      <c r="H358" s="53">
        <v>0</v>
      </c>
      <c r="I358" s="54">
        <f t="shared" si="10"/>
        <v>0</v>
      </c>
      <c r="J358" s="55">
        <f t="shared" si="11"/>
        <v>0</v>
      </c>
      <c r="K358" s="119">
        <v>2</v>
      </c>
    </row>
    <row r="359" spans="1:11" ht="30" customHeight="1" x14ac:dyDescent="0.25">
      <c r="A359" s="216">
        <v>344</v>
      </c>
      <c r="B359" s="134" t="s">
        <v>1493</v>
      </c>
      <c r="C359" s="124" t="s">
        <v>527</v>
      </c>
      <c r="D359" s="117"/>
      <c r="E359" s="119" t="s">
        <v>7</v>
      </c>
      <c r="F359" s="120">
        <v>8</v>
      </c>
      <c r="G359" s="56">
        <v>354</v>
      </c>
      <c r="H359" s="53">
        <v>0</v>
      </c>
      <c r="I359" s="54">
        <f t="shared" si="10"/>
        <v>0</v>
      </c>
      <c r="J359" s="55">
        <f t="shared" si="11"/>
        <v>0</v>
      </c>
      <c r="K359" s="119">
        <v>2</v>
      </c>
    </row>
    <row r="360" spans="1:11" ht="30" customHeight="1" x14ac:dyDescent="0.25">
      <c r="A360" s="216">
        <v>345</v>
      </c>
      <c r="B360" s="134" t="s">
        <v>1493</v>
      </c>
      <c r="C360" s="125" t="s">
        <v>1764</v>
      </c>
      <c r="D360" s="118"/>
      <c r="E360" s="119" t="s">
        <v>7</v>
      </c>
      <c r="F360" s="120">
        <v>3</v>
      </c>
      <c r="G360" s="56">
        <v>354</v>
      </c>
      <c r="H360" s="53">
        <v>0</v>
      </c>
      <c r="I360" s="54">
        <f t="shared" si="10"/>
        <v>0</v>
      </c>
      <c r="J360" s="55">
        <f t="shared" si="11"/>
        <v>0</v>
      </c>
      <c r="K360" s="122">
        <v>1</v>
      </c>
    </row>
    <row r="361" spans="1:11" ht="30" customHeight="1" x14ac:dyDescent="0.25">
      <c r="A361" s="216">
        <v>346</v>
      </c>
      <c r="B361" s="134" t="s">
        <v>1765</v>
      </c>
      <c r="C361" s="125" t="s">
        <v>1766</v>
      </c>
      <c r="D361" s="118"/>
      <c r="E361" s="119" t="s">
        <v>7</v>
      </c>
      <c r="F361" s="120">
        <v>3</v>
      </c>
      <c r="G361" s="56">
        <v>20</v>
      </c>
      <c r="H361" s="53">
        <v>0</v>
      </c>
      <c r="I361" s="54">
        <f t="shared" si="10"/>
        <v>0</v>
      </c>
      <c r="J361" s="55">
        <f t="shared" si="11"/>
        <v>0</v>
      </c>
      <c r="K361" s="122">
        <v>1</v>
      </c>
    </row>
    <row r="362" spans="1:11" ht="30" customHeight="1" x14ac:dyDescent="0.25">
      <c r="A362" s="216">
        <v>347</v>
      </c>
      <c r="B362" s="116" t="s">
        <v>528</v>
      </c>
      <c r="C362" s="117" t="s">
        <v>529</v>
      </c>
      <c r="D362" s="118"/>
      <c r="E362" s="119" t="s">
        <v>7</v>
      </c>
      <c r="F362" s="120">
        <v>35</v>
      </c>
      <c r="G362" s="56">
        <v>50.12</v>
      </c>
      <c r="H362" s="53">
        <v>0</v>
      </c>
      <c r="I362" s="54">
        <f t="shared" si="10"/>
        <v>0</v>
      </c>
      <c r="J362" s="55">
        <f t="shared" si="11"/>
        <v>0</v>
      </c>
      <c r="K362" s="119">
        <v>5</v>
      </c>
    </row>
    <row r="363" spans="1:11" ht="30" customHeight="1" x14ac:dyDescent="0.25">
      <c r="A363" s="216">
        <v>348</v>
      </c>
      <c r="B363" s="116" t="s">
        <v>530</v>
      </c>
      <c r="C363" s="117" t="s">
        <v>531</v>
      </c>
      <c r="D363" s="118"/>
      <c r="E363" s="119" t="s">
        <v>7</v>
      </c>
      <c r="F363" s="120">
        <v>1</v>
      </c>
      <c r="G363" s="56">
        <v>12.4</v>
      </c>
      <c r="H363" s="53">
        <v>0</v>
      </c>
      <c r="I363" s="54">
        <f t="shared" si="10"/>
        <v>0</v>
      </c>
      <c r="J363" s="55">
        <f t="shared" si="11"/>
        <v>0</v>
      </c>
      <c r="K363" s="122" t="s">
        <v>261</v>
      </c>
    </row>
    <row r="364" spans="1:11" ht="30" customHeight="1" x14ac:dyDescent="0.25">
      <c r="A364" s="216">
        <v>349</v>
      </c>
      <c r="B364" s="116" t="s">
        <v>530</v>
      </c>
      <c r="C364" s="117" t="s">
        <v>1767</v>
      </c>
      <c r="D364" s="118"/>
      <c r="E364" s="119" t="s">
        <v>7</v>
      </c>
      <c r="F364" s="120">
        <v>3</v>
      </c>
      <c r="G364" s="56">
        <v>38</v>
      </c>
      <c r="H364" s="53">
        <v>0</v>
      </c>
      <c r="I364" s="54">
        <f t="shared" si="10"/>
        <v>0</v>
      </c>
      <c r="J364" s="55">
        <f t="shared" si="11"/>
        <v>0</v>
      </c>
      <c r="K364" s="122">
        <v>1</v>
      </c>
    </row>
    <row r="365" spans="1:11" ht="30" customHeight="1" x14ac:dyDescent="0.25">
      <c r="A365" s="216">
        <v>350</v>
      </c>
      <c r="B365" s="116" t="s">
        <v>530</v>
      </c>
      <c r="C365" s="117" t="s">
        <v>1768</v>
      </c>
      <c r="D365" s="118"/>
      <c r="E365" s="119" t="s">
        <v>7</v>
      </c>
      <c r="F365" s="120">
        <v>3</v>
      </c>
      <c r="G365" s="56">
        <v>366.58</v>
      </c>
      <c r="H365" s="53">
        <v>0</v>
      </c>
      <c r="I365" s="54">
        <f t="shared" si="10"/>
        <v>0</v>
      </c>
      <c r="J365" s="55">
        <f t="shared" si="11"/>
        <v>0</v>
      </c>
      <c r="K365" s="122">
        <v>1</v>
      </c>
    </row>
    <row r="366" spans="1:11" ht="30" customHeight="1" x14ac:dyDescent="0.25">
      <c r="A366" s="216">
        <v>351</v>
      </c>
      <c r="B366" s="135" t="s">
        <v>1769</v>
      </c>
      <c r="C366" s="124" t="s">
        <v>532</v>
      </c>
      <c r="D366" s="118"/>
      <c r="E366" s="119" t="s">
        <v>7</v>
      </c>
      <c r="F366" s="120">
        <v>2</v>
      </c>
      <c r="G366" s="56">
        <v>31.98</v>
      </c>
      <c r="H366" s="53">
        <v>0</v>
      </c>
      <c r="I366" s="54">
        <f t="shared" si="10"/>
        <v>0</v>
      </c>
      <c r="J366" s="55">
        <f t="shared" si="11"/>
        <v>0</v>
      </c>
      <c r="K366" s="122" t="s">
        <v>261</v>
      </c>
    </row>
    <row r="367" spans="1:11" ht="30" customHeight="1" x14ac:dyDescent="0.25">
      <c r="A367" s="216">
        <v>352</v>
      </c>
      <c r="B367" s="135" t="s">
        <v>1770</v>
      </c>
      <c r="C367" s="124" t="s">
        <v>533</v>
      </c>
      <c r="D367" s="118"/>
      <c r="E367" s="119" t="s">
        <v>7</v>
      </c>
      <c r="F367" s="120">
        <v>4</v>
      </c>
      <c r="G367" s="56">
        <v>66.930000000000007</v>
      </c>
      <c r="H367" s="53">
        <v>0</v>
      </c>
      <c r="I367" s="54">
        <f t="shared" si="10"/>
        <v>0</v>
      </c>
      <c r="J367" s="55">
        <f t="shared" si="11"/>
        <v>0</v>
      </c>
      <c r="K367" s="122">
        <v>1</v>
      </c>
    </row>
    <row r="368" spans="1:11" ht="30" customHeight="1" x14ac:dyDescent="0.25">
      <c r="A368" s="216">
        <v>353</v>
      </c>
      <c r="B368" s="135" t="s">
        <v>1770</v>
      </c>
      <c r="C368" s="124" t="s">
        <v>534</v>
      </c>
      <c r="D368" s="118"/>
      <c r="E368" s="119" t="s">
        <v>7</v>
      </c>
      <c r="F368" s="120">
        <v>3</v>
      </c>
      <c r="G368" s="56">
        <v>18.600000000000001</v>
      </c>
      <c r="H368" s="53">
        <v>0</v>
      </c>
      <c r="I368" s="54">
        <f t="shared" si="10"/>
        <v>0</v>
      </c>
      <c r="J368" s="55">
        <f t="shared" si="11"/>
        <v>0</v>
      </c>
      <c r="K368" s="122">
        <v>1</v>
      </c>
    </row>
    <row r="369" spans="1:11" ht="30" customHeight="1" x14ac:dyDescent="0.25">
      <c r="A369" s="216">
        <v>354</v>
      </c>
      <c r="B369" s="116" t="s">
        <v>1770</v>
      </c>
      <c r="C369" s="217" t="s">
        <v>1771</v>
      </c>
      <c r="D369" s="118"/>
      <c r="E369" s="119" t="s">
        <v>7</v>
      </c>
      <c r="F369" s="120">
        <v>2</v>
      </c>
      <c r="G369" s="56">
        <v>18.600000000000001</v>
      </c>
      <c r="H369" s="53">
        <v>0</v>
      </c>
      <c r="I369" s="54">
        <f t="shared" si="10"/>
        <v>0</v>
      </c>
      <c r="J369" s="55">
        <f t="shared" si="11"/>
        <v>0</v>
      </c>
      <c r="K369" s="122" t="s">
        <v>261</v>
      </c>
    </row>
    <row r="370" spans="1:11" ht="30" customHeight="1" x14ac:dyDescent="0.25">
      <c r="A370" s="216">
        <v>355</v>
      </c>
      <c r="B370" s="116" t="s">
        <v>1772</v>
      </c>
      <c r="C370" s="117" t="s">
        <v>535</v>
      </c>
      <c r="D370" s="118"/>
      <c r="E370" s="119" t="s">
        <v>7</v>
      </c>
      <c r="F370" s="120">
        <v>1</v>
      </c>
      <c r="G370" s="56">
        <v>18.600000000000001</v>
      </c>
      <c r="H370" s="53">
        <v>0</v>
      </c>
      <c r="I370" s="54">
        <f t="shared" si="10"/>
        <v>0</v>
      </c>
      <c r="J370" s="55">
        <f t="shared" si="11"/>
        <v>0</v>
      </c>
      <c r="K370" s="122" t="s">
        <v>261</v>
      </c>
    </row>
    <row r="371" spans="1:11" ht="30" customHeight="1" x14ac:dyDescent="0.25">
      <c r="A371" s="216">
        <v>356</v>
      </c>
      <c r="B371" s="135" t="s">
        <v>536</v>
      </c>
      <c r="C371" s="136" t="s">
        <v>537</v>
      </c>
      <c r="D371" s="118"/>
      <c r="E371" s="119" t="s">
        <v>7</v>
      </c>
      <c r="F371" s="120">
        <v>30</v>
      </c>
      <c r="G371" s="56">
        <v>18.600000000000001</v>
      </c>
      <c r="H371" s="53">
        <v>0</v>
      </c>
      <c r="I371" s="54">
        <f t="shared" si="10"/>
        <v>0</v>
      </c>
      <c r="J371" s="55">
        <f t="shared" si="11"/>
        <v>0</v>
      </c>
      <c r="K371" s="119">
        <v>8</v>
      </c>
    </row>
    <row r="372" spans="1:11" ht="30" customHeight="1" x14ac:dyDescent="0.25">
      <c r="A372" s="216">
        <v>357</v>
      </c>
      <c r="B372" s="116" t="s">
        <v>538</v>
      </c>
      <c r="C372" s="117" t="s">
        <v>539</v>
      </c>
      <c r="D372" s="118"/>
      <c r="E372" s="119" t="s">
        <v>7</v>
      </c>
      <c r="F372" s="120">
        <v>12</v>
      </c>
      <c r="G372" s="58">
        <v>6000</v>
      </c>
      <c r="H372" s="53">
        <v>0</v>
      </c>
      <c r="I372" s="54">
        <f t="shared" si="10"/>
        <v>0</v>
      </c>
      <c r="J372" s="55">
        <f t="shared" si="11"/>
        <v>0</v>
      </c>
      <c r="K372" s="119">
        <v>4</v>
      </c>
    </row>
    <row r="373" spans="1:11" ht="30" customHeight="1" x14ac:dyDescent="0.25">
      <c r="A373" s="216">
        <v>358</v>
      </c>
      <c r="B373" s="116" t="s">
        <v>538</v>
      </c>
      <c r="C373" s="117" t="s">
        <v>540</v>
      </c>
      <c r="D373" s="118"/>
      <c r="E373" s="119" t="s">
        <v>7</v>
      </c>
      <c r="F373" s="120">
        <v>12</v>
      </c>
      <c r="G373" s="56">
        <v>6000</v>
      </c>
      <c r="H373" s="53">
        <v>0</v>
      </c>
      <c r="I373" s="54">
        <f t="shared" si="10"/>
        <v>0</v>
      </c>
      <c r="J373" s="55">
        <f t="shared" si="11"/>
        <v>0</v>
      </c>
      <c r="K373" s="119">
        <v>4</v>
      </c>
    </row>
    <row r="374" spans="1:11" ht="30" customHeight="1" x14ac:dyDescent="0.25">
      <c r="A374" s="216">
        <v>359</v>
      </c>
      <c r="B374" s="116" t="s">
        <v>538</v>
      </c>
      <c r="C374" s="117" t="s">
        <v>541</v>
      </c>
      <c r="D374" s="118"/>
      <c r="E374" s="119" t="s">
        <v>7</v>
      </c>
      <c r="F374" s="120">
        <v>2</v>
      </c>
      <c r="G374" s="56">
        <v>46.51</v>
      </c>
      <c r="H374" s="53">
        <v>0</v>
      </c>
      <c r="I374" s="54">
        <f t="shared" si="10"/>
        <v>0</v>
      </c>
      <c r="J374" s="55">
        <f t="shared" si="11"/>
        <v>0</v>
      </c>
      <c r="K374" s="122" t="s">
        <v>261</v>
      </c>
    </row>
    <row r="375" spans="1:11" ht="30" customHeight="1" x14ac:dyDescent="0.25">
      <c r="A375" s="216">
        <v>360</v>
      </c>
      <c r="B375" s="116" t="s">
        <v>542</v>
      </c>
      <c r="C375" s="117" t="s">
        <v>543</v>
      </c>
      <c r="D375" s="118"/>
      <c r="E375" s="119" t="s">
        <v>392</v>
      </c>
      <c r="F375" s="120">
        <v>6</v>
      </c>
      <c r="G375" s="56">
        <v>524.91</v>
      </c>
      <c r="H375" s="53">
        <v>0</v>
      </c>
      <c r="I375" s="54">
        <f t="shared" si="10"/>
        <v>0</v>
      </c>
      <c r="J375" s="55">
        <f t="shared" si="11"/>
        <v>0</v>
      </c>
      <c r="K375" s="122">
        <v>2</v>
      </c>
    </row>
    <row r="376" spans="1:11" ht="30" customHeight="1" x14ac:dyDescent="0.25">
      <c r="A376" s="216">
        <v>361</v>
      </c>
      <c r="B376" s="116" t="s">
        <v>544</v>
      </c>
      <c r="C376" s="117" t="s">
        <v>545</v>
      </c>
      <c r="D376" s="118"/>
      <c r="E376" s="119" t="s">
        <v>392</v>
      </c>
      <c r="F376" s="120">
        <v>25</v>
      </c>
      <c r="G376" s="56">
        <v>10.27</v>
      </c>
      <c r="H376" s="53">
        <v>0</v>
      </c>
      <c r="I376" s="54">
        <f t="shared" si="10"/>
        <v>0</v>
      </c>
      <c r="J376" s="55">
        <f t="shared" si="11"/>
        <v>0</v>
      </c>
      <c r="K376" s="119">
        <v>5</v>
      </c>
    </row>
    <row r="377" spans="1:11" ht="30" customHeight="1" x14ac:dyDescent="0.25">
      <c r="A377" s="216">
        <v>362</v>
      </c>
      <c r="B377" s="116" t="s">
        <v>1773</v>
      </c>
      <c r="C377" s="118" t="s">
        <v>546</v>
      </c>
      <c r="D377" s="118"/>
      <c r="E377" s="119" t="s">
        <v>7</v>
      </c>
      <c r="F377" s="120">
        <v>10</v>
      </c>
      <c r="G377" s="56">
        <v>6.92</v>
      </c>
      <c r="H377" s="53">
        <v>0</v>
      </c>
      <c r="I377" s="54">
        <f t="shared" si="10"/>
        <v>0</v>
      </c>
      <c r="J377" s="55">
        <f t="shared" si="11"/>
        <v>0</v>
      </c>
      <c r="K377" s="119">
        <v>2</v>
      </c>
    </row>
    <row r="378" spans="1:11" ht="30" customHeight="1" x14ac:dyDescent="0.25">
      <c r="A378" s="216">
        <v>363</v>
      </c>
      <c r="B378" s="140" t="s">
        <v>2244</v>
      </c>
      <c r="C378" s="118" t="s">
        <v>2245</v>
      </c>
      <c r="D378" s="117"/>
      <c r="E378" s="119" t="s">
        <v>7</v>
      </c>
      <c r="F378" s="120">
        <v>12</v>
      </c>
      <c r="G378" s="56"/>
      <c r="H378" s="53">
        <v>0</v>
      </c>
      <c r="I378" s="54">
        <f t="shared" si="10"/>
        <v>0</v>
      </c>
      <c r="J378" s="55">
        <f t="shared" si="11"/>
        <v>0</v>
      </c>
      <c r="K378" s="119">
        <v>2</v>
      </c>
    </row>
    <row r="379" spans="1:11" ht="30" customHeight="1" x14ac:dyDescent="0.25">
      <c r="A379" s="216">
        <v>364</v>
      </c>
      <c r="B379" s="140" t="s">
        <v>2246</v>
      </c>
      <c r="C379" s="118" t="s">
        <v>2247</v>
      </c>
      <c r="D379" s="117"/>
      <c r="E379" s="119" t="s">
        <v>7</v>
      </c>
      <c r="F379" s="120">
        <v>12</v>
      </c>
      <c r="G379" s="56"/>
      <c r="H379" s="53">
        <v>0</v>
      </c>
      <c r="I379" s="54">
        <f t="shared" si="10"/>
        <v>0</v>
      </c>
      <c r="J379" s="55">
        <f t="shared" si="11"/>
        <v>0</v>
      </c>
      <c r="K379" s="119">
        <v>2</v>
      </c>
    </row>
    <row r="380" spans="1:11" ht="30" customHeight="1" x14ac:dyDescent="0.25">
      <c r="A380" s="216">
        <v>365</v>
      </c>
      <c r="B380" s="140" t="s">
        <v>2248</v>
      </c>
      <c r="C380" s="118" t="s">
        <v>2249</v>
      </c>
      <c r="D380" s="117"/>
      <c r="E380" s="119" t="s">
        <v>7</v>
      </c>
      <c r="F380" s="120">
        <v>12</v>
      </c>
      <c r="G380" s="56"/>
      <c r="H380" s="53">
        <v>0</v>
      </c>
      <c r="I380" s="54">
        <f t="shared" si="10"/>
        <v>0</v>
      </c>
      <c r="J380" s="55">
        <f t="shared" si="11"/>
        <v>0</v>
      </c>
      <c r="K380" s="119">
        <v>2</v>
      </c>
    </row>
    <row r="381" spans="1:11" ht="30" customHeight="1" x14ac:dyDescent="0.25">
      <c r="A381" s="216">
        <v>366</v>
      </c>
      <c r="B381" s="135" t="s">
        <v>547</v>
      </c>
      <c r="C381" s="124" t="s">
        <v>1774</v>
      </c>
      <c r="D381" s="118"/>
      <c r="E381" s="119" t="s">
        <v>7</v>
      </c>
      <c r="F381" s="120">
        <v>35</v>
      </c>
      <c r="G381" s="56">
        <v>66</v>
      </c>
      <c r="H381" s="53">
        <v>0</v>
      </c>
      <c r="I381" s="54">
        <f t="shared" si="10"/>
        <v>0</v>
      </c>
      <c r="J381" s="55">
        <f t="shared" si="11"/>
        <v>0</v>
      </c>
      <c r="K381" s="119">
        <v>5</v>
      </c>
    </row>
    <row r="382" spans="1:11" ht="30" customHeight="1" x14ac:dyDescent="0.25">
      <c r="A382" s="216">
        <v>367</v>
      </c>
      <c r="B382" s="116" t="s">
        <v>548</v>
      </c>
      <c r="C382" s="117" t="s">
        <v>549</v>
      </c>
      <c r="D382" s="118"/>
      <c r="E382" s="119" t="s">
        <v>7</v>
      </c>
      <c r="F382" s="120">
        <v>2</v>
      </c>
      <c r="G382" s="56">
        <v>1.8</v>
      </c>
      <c r="H382" s="53">
        <v>0</v>
      </c>
      <c r="I382" s="54">
        <f t="shared" si="10"/>
        <v>0</v>
      </c>
      <c r="J382" s="55">
        <f t="shared" si="11"/>
        <v>0</v>
      </c>
      <c r="K382" s="122" t="s">
        <v>261</v>
      </c>
    </row>
    <row r="383" spans="1:11" ht="30" customHeight="1" x14ac:dyDescent="0.25">
      <c r="A383" s="216">
        <v>368</v>
      </c>
      <c r="B383" s="135" t="s">
        <v>1775</v>
      </c>
      <c r="C383" s="124" t="s">
        <v>550</v>
      </c>
      <c r="D383" s="118"/>
      <c r="E383" s="119" t="s">
        <v>7</v>
      </c>
      <c r="F383" s="120">
        <v>4</v>
      </c>
      <c r="G383" s="56">
        <v>10.57</v>
      </c>
      <c r="H383" s="53">
        <v>0</v>
      </c>
      <c r="I383" s="54">
        <f t="shared" si="10"/>
        <v>0</v>
      </c>
      <c r="J383" s="55">
        <f t="shared" si="11"/>
        <v>0</v>
      </c>
      <c r="K383" s="122" t="s">
        <v>261</v>
      </c>
    </row>
    <row r="384" spans="1:11" ht="30" customHeight="1" x14ac:dyDescent="0.25">
      <c r="A384" s="216">
        <v>369</v>
      </c>
      <c r="B384" s="116" t="s">
        <v>551</v>
      </c>
      <c r="C384" s="117" t="s">
        <v>552</v>
      </c>
      <c r="D384" s="118"/>
      <c r="E384" s="119" t="s">
        <v>7</v>
      </c>
      <c r="F384" s="120">
        <v>15</v>
      </c>
      <c r="G384" s="56">
        <v>9.39</v>
      </c>
      <c r="H384" s="53">
        <v>0</v>
      </c>
      <c r="I384" s="54">
        <f t="shared" si="10"/>
        <v>0</v>
      </c>
      <c r="J384" s="55">
        <f t="shared" si="11"/>
        <v>0</v>
      </c>
      <c r="K384" s="119">
        <v>2</v>
      </c>
    </row>
    <row r="385" spans="1:11" ht="30" customHeight="1" x14ac:dyDescent="0.25">
      <c r="A385" s="216">
        <v>370</v>
      </c>
      <c r="B385" s="116" t="s">
        <v>551</v>
      </c>
      <c r="C385" s="117" t="s">
        <v>553</v>
      </c>
      <c r="D385" s="118"/>
      <c r="E385" s="119" t="s">
        <v>7</v>
      </c>
      <c r="F385" s="120">
        <v>2</v>
      </c>
      <c r="G385" s="56">
        <v>346.75</v>
      </c>
      <c r="H385" s="53">
        <v>0</v>
      </c>
      <c r="I385" s="54">
        <f t="shared" si="10"/>
        <v>0</v>
      </c>
      <c r="J385" s="55">
        <f t="shared" si="11"/>
        <v>0</v>
      </c>
      <c r="K385" s="122" t="s">
        <v>261</v>
      </c>
    </row>
    <row r="386" spans="1:11" ht="30" customHeight="1" x14ac:dyDescent="0.25">
      <c r="A386" s="216">
        <v>371</v>
      </c>
      <c r="B386" s="116" t="s">
        <v>551</v>
      </c>
      <c r="C386" s="217" t="s">
        <v>2688</v>
      </c>
      <c r="D386" s="118"/>
      <c r="E386" s="119" t="s">
        <v>7</v>
      </c>
      <c r="F386" s="120">
        <v>6</v>
      </c>
      <c r="G386" s="56">
        <v>4253.3999999999996</v>
      </c>
      <c r="H386" s="53">
        <v>0</v>
      </c>
      <c r="I386" s="54">
        <f t="shared" si="10"/>
        <v>0</v>
      </c>
      <c r="J386" s="55">
        <f t="shared" si="11"/>
        <v>0</v>
      </c>
      <c r="K386" s="119">
        <v>2</v>
      </c>
    </row>
    <row r="387" spans="1:11" ht="30" customHeight="1" x14ac:dyDescent="0.25">
      <c r="A387" s="216">
        <v>372</v>
      </c>
      <c r="B387" s="140" t="s">
        <v>551</v>
      </c>
      <c r="C387" s="217" t="s">
        <v>2687</v>
      </c>
      <c r="D387" s="118"/>
      <c r="E387" s="119" t="s">
        <v>7</v>
      </c>
      <c r="F387" s="120">
        <v>15</v>
      </c>
      <c r="G387" s="56">
        <v>12813.82</v>
      </c>
      <c r="H387" s="53">
        <v>0</v>
      </c>
      <c r="I387" s="54">
        <f t="shared" si="10"/>
        <v>0</v>
      </c>
      <c r="J387" s="55">
        <f t="shared" si="11"/>
        <v>0</v>
      </c>
      <c r="K387" s="119">
        <v>5</v>
      </c>
    </row>
    <row r="388" spans="1:11" ht="30" customHeight="1" x14ac:dyDescent="0.25">
      <c r="A388" s="216">
        <v>373</v>
      </c>
      <c r="B388" s="140" t="s">
        <v>551</v>
      </c>
      <c r="C388" s="129" t="s">
        <v>1776</v>
      </c>
      <c r="D388" s="137"/>
      <c r="E388" s="119" t="s">
        <v>7</v>
      </c>
      <c r="F388" s="120">
        <v>8</v>
      </c>
      <c r="G388" s="56">
        <v>13730.49</v>
      </c>
      <c r="H388" s="53">
        <v>0</v>
      </c>
      <c r="I388" s="54">
        <f t="shared" si="10"/>
        <v>0</v>
      </c>
      <c r="J388" s="55">
        <f t="shared" si="11"/>
        <v>0</v>
      </c>
      <c r="K388" s="122">
        <v>2</v>
      </c>
    </row>
    <row r="389" spans="1:11" ht="30" customHeight="1" x14ac:dyDescent="0.25">
      <c r="A389" s="216">
        <v>374</v>
      </c>
      <c r="B389" s="134" t="s">
        <v>1777</v>
      </c>
      <c r="C389" s="125" t="s">
        <v>1778</v>
      </c>
      <c r="D389" s="118"/>
      <c r="E389" s="119" t="s">
        <v>7</v>
      </c>
      <c r="F389" s="120">
        <v>2</v>
      </c>
      <c r="G389" s="56">
        <v>4357.1499999999996</v>
      </c>
      <c r="H389" s="53">
        <v>0</v>
      </c>
      <c r="I389" s="54">
        <f t="shared" si="10"/>
        <v>0</v>
      </c>
      <c r="J389" s="55">
        <f t="shared" si="11"/>
        <v>0</v>
      </c>
      <c r="K389" s="122" t="s">
        <v>261</v>
      </c>
    </row>
    <row r="390" spans="1:11" ht="30" customHeight="1" x14ac:dyDescent="0.25">
      <c r="A390" s="216">
        <v>375</v>
      </c>
      <c r="B390" s="134" t="s">
        <v>1779</v>
      </c>
      <c r="C390" s="125" t="s">
        <v>1780</v>
      </c>
      <c r="D390" s="118"/>
      <c r="E390" s="119" t="s">
        <v>7</v>
      </c>
      <c r="F390" s="120">
        <v>6</v>
      </c>
      <c r="G390" s="56">
        <v>4064.22</v>
      </c>
      <c r="H390" s="53">
        <v>0</v>
      </c>
      <c r="I390" s="54">
        <f t="shared" si="10"/>
        <v>0</v>
      </c>
      <c r="J390" s="55">
        <f t="shared" si="11"/>
        <v>0</v>
      </c>
      <c r="K390" s="122">
        <v>2</v>
      </c>
    </row>
    <row r="391" spans="1:11" ht="30" customHeight="1" x14ac:dyDescent="0.25">
      <c r="A391" s="216">
        <v>376</v>
      </c>
      <c r="B391" s="135" t="s">
        <v>554</v>
      </c>
      <c r="C391" s="124" t="s">
        <v>555</v>
      </c>
      <c r="D391" s="118"/>
      <c r="E391" s="119" t="s">
        <v>7</v>
      </c>
      <c r="F391" s="120">
        <v>10</v>
      </c>
      <c r="G391" s="56">
        <v>4741.57</v>
      </c>
      <c r="H391" s="53">
        <v>0</v>
      </c>
      <c r="I391" s="54">
        <f t="shared" si="10"/>
        <v>0</v>
      </c>
      <c r="J391" s="55">
        <f t="shared" si="11"/>
        <v>0</v>
      </c>
      <c r="K391" s="119">
        <v>3</v>
      </c>
    </row>
    <row r="392" spans="1:11" ht="30" customHeight="1" x14ac:dyDescent="0.25">
      <c r="A392" s="216">
        <v>377</v>
      </c>
      <c r="B392" s="116" t="s">
        <v>1781</v>
      </c>
      <c r="C392" s="117" t="s">
        <v>556</v>
      </c>
      <c r="D392" s="118"/>
      <c r="E392" s="119" t="s">
        <v>7</v>
      </c>
      <c r="F392" s="120">
        <v>12</v>
      </c>
      <c r="G392" s="56">
        <v>4061.22</v>
      </c>
      <c r="H392" s="53">
        <v>0</v>
      </c>
      <c r="I392" s="54">
        <f t="shared" si="10"/>
        <v>0</v>
      </c>
      <c r="J392" s="55">
        <f t="shared" si="11"/>
        <v>0</v>
      </c>
      <c r="K392" s="119">
        <v>4</v>
      </c>
    </row>
    <row r="393" spans="1:11" ht="30" customHeight="1" x14ac:dyDescent="0.25">
      <c r="A393" s="216">
        <v>378</v>
      </c>
      <c r="B393" s="135" t="s">
        <v>557</v>
      </c>
      <c r="C393" s="124" t="s">
        <v>558</v>
      </c>
      <c r="D393" s="118"/>
      <c r="E393" s="119" t="s">
        <v>7</v>
      </c>
      <c r="F393" s="120">
        <v>8</v>
      </c>
      <c r="G393" s="56">
        <v>4512.6499999999996</v>
      </c>
      <c r="H393" s="53">
        <v>0</v>
      </c>
      <c r="I393" s="54">
        <f t="shared" si="10"/>
        <v>0</v>
      </c>
      <c r="J393" s="55">
        <f t="shared" si="11"/>
        <v>0</v>
      </c>
      <c r="K393" s="119">
        <v>2</v>
      </c>
    </row>
    <row r="394" spans="1:11" ht="30" customHeight="1" x14ac:dyDescent="0.25">
      <c r="A394" s="216">
        <v>379</v>
      </c>
      <c r="B394" s="156" t="s">
        <v>1782</v>
      </c>
      <c r="C394" s="129" t="s">
        <v>1783</v>
      </c>
      <c r="D394" s="137"/>
      <c r="E394" s="130" t="s">
        <v>7</v>
      </c>
      <c r="F394" s="131">
        <v>10</v>
      </c>
      <c r="G394" s="56">
        <v>4503.58</v>
      </c>
      <c r="H394" s="53">
        <v>0</v>
      </c>
      <c r="I394" s="54">
        <f t="shared" si="10"/>
        <v>0</v>
      </c>
      <c r="J394" s="55">
        <f t="shared" si="11"/>
        <v>0</v>
      </c>
      <c r="K394" s="132">
        <v>2</v>
      </c>
    </row>
    <row r="395" spans="1:11" ht="30" customHeight="1" x14ac:dyDescent="0.25">
      <c r="A395" s="216">
        <v>380</v>
      </c>
      <c r="B395" s="116" t="s">
        <v>559</v>
      </c>
      <c r="C395" s="117" t="s">
        <v>560</v>
      </c>
      <c r="D395" s="118"/>
      <c r="E395" s="119" t="s">
        <v>7</v>
      </c>
      <c r="F395" s="120">
        <v>6</v>
      </c>
      <c r="G395" s="56">
        <v>4326.96</v>
      </c>
      <c r="H395" s="53">
        <v>0</v>
      </c>
      <c r="I395" s="54">
        <f t="shared" si="10"/>
        <v>0</v>
      </c>
      <c r="J395" s="55">
        <f t="shared" si="11"/>
        <v>0</v>
      </c>
      <c r="K395" s="119">
        <v>2</v>
      </c>
    </row>
    <row r="396" spans="1:11" ht="30" customHeight="1" x14ac:dyDescent="0.25">
      <c r="A396" s="216">
        <v>381</v>
      </c>
      <c r="B396" s="134" t="s">
        <v>876</v>
      </c>
      <c r="C396" s="125" t="s">
        <v>1784</v>
      </c>
      <c r="D396" s="118"/>
      <c r="E396" s="119" t="s">
        <v>7</v>
      </c>
      <c r="F396" s="120">
        <v>10</v>
      </c>
      <c r="G396" s="56">
        <v>6978.7</v>
      </c>
      <c r="H396" s="53">
        <v>0</v>
      </c>
      <c r="I396" s="54">
        <f t="shared" si="10"/>
        <v>0</v>
      </c>
      <c r="J396" s="55">
        <f t="shared" si="11"/>
        <v>0</v>
      </c>
      <c r="K396" s="122">
        <v>3</v>
      </c>
    </row>
    <row r="397" spans="1:11" ht="30" customHeight="1" x14ac:dyDescent="0.25">
      <c r="A397" s="216">
        <v>382</v>
      </c>
      <c r="B397" s="116" t="s">
        <v>561</v>
      </c>
      <c r="C397" s="117" t="s">
        <v>562</v>
      </c>
      <c r="D397" s="118"/>
      <c r="E397" s="119" t="s">
        <v>7</v>
      </c>
      <c r="F397" s="120">
        <v>30</v>
      </c>
      <c r="G397" s="56">
        <v>6978.7</v>
      </c>
      <c r="H397" s="53">
        <v>0</v>
      </c>
      <c r="I397" s="54">
        <f t="shared" si="10"/>
        <v>0</v>
      </c>
      <c r="J397" s="55">
        <f t="shared" si="11"/>
        <v>0</v>
      </c>
      <c r="K397" s="119">
        <v>5</v>
      </c>
    </row>
    <row r="398" spans="1:11" ht="30" customHeight="1" x14ac:dyDescent="0.25">
      <c r="A398" s="216">
        <v>383</v>
      </c>
      <c r="B398" s="116" t="s">
        <v>563</v>
      </c>
      <c r="C398" s="117" t="s">
        <v>564</v>
      </c>
      <c r="D398" s="118"/>
      <c r="E398" s="119" t="s">
        <v>7</v>
      </c>
      <c r="F398" s="120">
        <v>18</v>
      </c>
      <c r="G398" s="56">
        <v>4741.57</v>
      </c>
      <c r="H398" s="53">
        <v>0</v>
      </c>
      <c r="I398" s="54">
        <f t="shared" si="10"/>
        <v>0</v>
      </c>
      <c r="J398" s="55">
        <f t="shared" si="11"/>
        <v>0</v>
      </c>
      <c r="K398" s="119">
        <v>3</v>
      </c>
    </row>
    <row r="399" spans="1:11" ht="30" customHeight="1" x14ac:dyDescent="0.25">
      <c r="A399" s="216">
        <v>384</v>
      </c>
      <c r="B399" s="116" t="s">
        <v>563</v>
      </c>
      <c r="C399" s="117" t="s">
        <v>565</v>
      </c>
      <c r="D399" s="118"/>
      <c r="E399" s="119" t="s">
        <v>7</v>
      </c>
      <c r="F399" s="120">
        <v>18</v>
      </c>
      <c r="G399" s="56">
        <v>50.12</v>
      </c>
      <c r="H399" s="53">
        <v>0</v>
      </c>
      <c r="I399" s="54">
        <f t="shared" si="10"/>
        <v>0</v>
      </c>
      <c r="J399" s="55">
        <f t="shared" si="11"/>
        <v>0</v>
      </c>
      <c r="K399" s="119">
        <v>3</v>
      </c>
    </row>
    <row r="400" spans="1:11" ht="30" customHeight="1" x14ac:dyDescent="0.25">
      <c r="A400" s="216">
        <v>385</v>
      </c>
      <c r="B400" s="116" t="s">
        <v>563</v>
      </c>
      <c r="C400" s="117" t="s">
        <v>566</v>
      </c>
      <c r="D400" s="118"/>
      <c r="E400" s="119" t="s">
        <v>7</v>
      </c>
      <c r="F400" s="120">
        <v>1</v>
      </c>
      <c r="G400" s="56">
        <v>17.87</v>
      </c>
      <c r="H400" s="53">
        <v>0</v>
      </c>
      <c r="I400" s="54">
        <f t="shared" si="10"/>
        <v>0</v>
      </c>
      <c r="J400" s="55">
        <f t="shared" si="11"/>
        <v>0</v>
      </c>
      <c r="K400" s="122" t="s">
        <v>261</v>
      </c>
    </row>
    <row r="401" spans="1:23" ht="30" customHeight="1" x14ac:dyDescent="0.25">
      <c r="A401" s="216">
        <v>386</v>
      </c>
      <c r="B401" s="116" t="s">
        <v>563</v>
      </c>
      <c r="C401" s="117" t="s">
        <v>567</v>
      </c>
      <c r="D401" s="118"/>
      <c r="E401" s="119" t="s">
        <v>7</v>
      </c>
      <c r="F401" s="120">
        <v>1</v>
      </c>
      <c r="G401" s="56">
        <v>34</v>
      </c>
      <c r="H401" s="53">
        <v>0</v>
      </c>
      <c r="I401" s="54">
        <f t="shared" si="10"/>
        <v>0</v>
      </c>
      <c r="J401" s="55">
        <f t="shared" si="11"/>
        <v>0</v>
      </c>
      <c r="K401" s="122" t="s">
        <v>261</v>
      </c>
    </row>
    <row r="402" spans="1:23" ht="30" customHeight="1" x14ac:dyDescent="0.25">
      <c r="A402" s="216">
        <v>387</v>
      </c>
      <c r="B402" s="134" t="s">
        <v>563</v>
      </c>
      <c r="C402" s="125" t="s">
        <v>1785</v>
      </c>
      <c r="D402" s="118"/>
      <c r="E402" s="119" t="s">
        <v>7</v>
      </c>
      <c r="F402" s="120">
        <v>8</v>
      </c>
      <c r="G402" s="56">
        <v>130</v>
      </c>
      <c r="H402" s="53">
        <v>0</v>
      </c>
      <c r="I402" s="54">
        <f t="shared" si="10"/>
        <v>0</v>
      </c>
      <c r="J402" s="55">
        <f t="shared" si="11"/>
        <v>0</v>
      </c>
      <c r="K402" s="122">
        <v>2</v>
      </c>
    </row>
    <row r="403" spans="1:23" ht="30" customHeight="1" x14ac:dyDescent="0.25">
      <c r="A403" s="216">
        <v>388</v>
      </c>
      <c r="B403" s="134" t="s">
        <v>1786</v>
      </c>
      <c r="C403" s="125" t="s">
        <v>1787</v>
      </c>
      <c r="D403" s="118"/>
      <c r="E403" s="119" t="s">
        <v>7</v>
      </c>
      <c r="F403" s="120">
        <v>4</v>
      </c>
      <c r="G403" s="56">
        <v>30</v>
      </c>
      <c r="H403" s="53">
        <v>0</v>
      </c>
      <c r="I403" s="54">
        <f t="shared" si="10"/>
        <v>0</v>
      </c>
      <c r="J403" s="55">
        <f t="shared" si="11"/>
        <v>0</v>
      </c>
      <c r="K403" s="122">
        <v>1</v>
      </c>
    </row>
    <row r="404" spans="1:23" ht="30" customHeight="1" x14ac:dyDescent="0.25">
      <c r="A404" s="216">
        <v>389</v>
      </c>
      <c r="B404" s="134" t="s">
        <v>2301</v>
      </c>
      <c r="C404" s="125" t="s">
        <v>1788</v>
      </c>
      <c r="D404" s="118"/>
      <c r="E404" s="119" t="s">
        <v>7</v>
      </c>
      <c r="F404" s="120">
        <v>6</v>
      </c>
      <c r="G404" s="56">
        <v>10.199999999999999</v>
      </c>
      <c r="H404" s="53">
        <v>0</v>
      </c>
      <c r="I404" s="54">
        <f t="shared" si="10"/>
        <v>0</v>
      </c>
      <c r="J404" s="55">
        <f t="shared" si="11"/>
        <v>0</v>
      </c>
      <c r="K404" s="122">
        <v>2</v>
      </c>
    </row>
    <row r="405" spans="1:23" ht="30" customHeight="1" x14ac:dyDescent="0.25">
      <c r="A405" s="216">
        <v>390</v>
      </c>
      <c r="B405" s="116" t="s">
        <v>568</v>
      </c>
      <c r="C405" s="117" t="s">
        <v>569</v>
      </c>
      <c r="D405" s="118"/>
      <c r="E405" s="119" t="s">
        <v>7</v>
      </c>
      <c r="F405" s="120">
        <v>20</v>
      </c>
      <c r="G405" s="56">
        <v>380</v>
      </c>
      <c r="H405" s="53">
        <v>0</v>
      </c>
      <c r="I405" s="54">
        <f t="shared" si="10"/>
        <v>0</v>
      </c>
      <c r="J405" s="55">
        <f t="shared" si="11"/>
        <v>0</v>
      </c>
      <c r="K405" s="119">
        <v>5</v>
      </c>
    </row>
    <row r="406" spans="1:23" ht="30" customHeight="1" x14ac:dyDescent="0.25">
      <c r="A406" s="216">
        <v>391</v>
      </c>
      <c r="B406" s="134" t="s">
        <v>568</v>
      </c>
      <c r="C406" s="125" t="s">
        <v>1789</v>
      </c>
      <c r="D406" s="118"/>
      <c r="E406" s="119" t="s">
        <v>7</v>
      </c>
      <c r="F406" s="120">
        <v>12</v>
      </c>
      <c r="G406" s="56">
        <v>228</v>
      </c>
      <c r="H406" s="53">
        <v>0</v>
      </c>
      <c r="I406" s="54">
        <f t="shared" si="10"/>
        <v>0</v>
      </c>
      <c r="J406" s="55">
        <f t="shared" si="11"/>
        <v>0</v>
      </c>
      <c r="K406" s="122">
        <v>2</v>
      </c>
    </row>
    <row r="407" spans="1:23" ht="30" customHeight="1" x14ac:dyDescent="0.25">
      <c r="A407" s="216">
        <v>392</v>
      </c>
      <c r="B407" s="134" t="s">
        <v>568</v>
      </c>
      <c r="C407" s="125" t="s">
        <v>1790</v>
      </c>
      <c r="D407" s="118"/>
      <c r="E407" s="119" t="s">
        <v>7</v>
      </c>
      <c r="F407" s="120">
        <v>3</v>
      </c>
      <c r="G407" s="56">
        <v>31.5</v>
      </c>
      <c r="H407" s="53">
        <v>0</v>
      </c>
      <c r="I407" s="54">
        <f t="shared" si="10"/>
        <v>0</v>
      </c>
      <c r="J407" s="55">
        <f t="shared" si="11"/>
        <v>0</v>
      </c>
      <c r="K407" s="122">
        <v>1</v>
      </c>
    </row>
    <row r="408" spans="1:23" ht="30" customHeight="1" x14ac:dyDescent="0.25">
      <c r="A408" s="216">
        <v>393</v>
      </c>
      <c r="B408" s="143" t="s">
        <v>1791</v>
      </c>
      <c r="C408" s="128" t="s">
        <v>1792</v>
      </c>
      <c r="D408" s="117"/>
      <c r="E408" s="119" t="s">
        <v>7</v>
      </c>
      <c r="F408" s="120">
        <v>10</v>
      </c>
      <c r="G408" s="56">
        <v>31.5</v>
      </c>
      <c r="H408" s="53">
        <v>0</v>
      </c>
      <c r="I408" s="54">
        <f t="shared" si="10"/>
        <v>0</v>
      </c>
      <c r="J408" s="55">
        <f t="shared" si="11"/>
        <v>0</v>
      </c>
      <c r="K408" s="122">
        <v>2</v>
      </c>
    </row>
    <row r="409" spans="1:23" ht="30" customHeight="1" x14ac:dyDescent="0.25">
      <c r="A409" s="216">
        <v>394</v>
      </c>
      <c r="B409" s="116" t="s">
        <v>570</v>
      </c>
      <c r="C409" s="117" t="s">
        <v>571</v>
      </c>
      <c r="D409" s="118"/>
      <c r="E409" s="119" t="s">
        <v>7</v>
      </c>
      <c r="F409" s="120">
        <v>1</v>
      </c>
      <c r="G409" s="56">
        <v>511</v>
      </c>
      <c r="H409" s="53">
        <v>0</v>
      </c>
      <c r="I409" s="54">
        <f t="shared" si="10"/>
        <v>0</v>
      </c>
      <c r="J409" s="55">
        <f t="shared" si="11"/>
        <v>0</v>
      </c>
      <c r="K409" s="122" t="s">
        <v>261</v>
      </c>
    </row>
    <row r="410" spans="1:23" ht="30" customHeight="1" x14ac:dyDescent="0.25">
      <c r="A410" s="216">
        <v>395</v>
      </c>
      <c r="B410" s="116" t="s">
        <v>572</v>
      </c>
      <c r="C410" s="117" t="s">
        <v>573</v>
      </c>
      <c r="D410" s="118"/>
      <c r="E410" s="119" t="s">
        <v>7</v>
      </c>
      <c r="F410" s="120">
        <v>7</v>
      </c>
      <c r="G410" s="56">
        <v>8</v>
      </c>
      <c r="H410" s="53">
        <v>0</v>
      </c>
      <c r="I410" s="54">
        <f t="shared" si="10"/>
        <v>0</v>
      </c>
      <c r="J410" s="55">
        <f t="shared" si="11"/>
        <v>0</v>
      </c>
      <c r="K410" s="119">
        <v>2</v>
      </c>
    </row>
    <row r="411" spans="1:23" ht="30" customHeight="1" x14ac:dyDescent="0.25">
      <c r="A411" s="216">
        <v>396</v>
      </c>
      <c r="B411" s="135" t="s">
        <v>1793</v>
      </c>
      <c r="C411" s="124" t="s">
        <v>574</v>
      </c>
      <c r="D411" s="118"/>
      <c r="E411" s="119" t="s">
        <v>7</v>
      </c>
      <c r="F411" s="120">
        <v>8</v>
      </c>
      <c r="G411" s="56">
        <v>87.69</v>
      </c>
      <c r="H411" s="53">
        <v>0</v>
      </c>
      <c r="I411" s="54">
        <f t="shared" si="10"/>
        <v>0</v>
      </c>
      <c r="J411" s="55">
        <f t="shared" si="11"/>
        <v>0</v>
      </c>
      <c r="K411" s="119">
        <v>2</v>
      </c>
    </row>
    <row r="412" spans="1:23" ht="30" customHeight="1" x14ac:dyDescent="0.25">
      <c r="A412" s="216">
        <v>397</v>
      </c>
      <c r="B412" s="153" t="s">
        <v>2369</v>
      </c>
      <c r="C412" s="221" t="s">
        <v>2368</v>
      </c>
      <c r="D412" s="217"/>
      <c r="E412" s="218" t="s">
        <v>7</v>
      </c>
      <c r="F412" s="218">
        <v>8</v>
      </c>
      <c r="G412" s="208"/>
      <c r="H412" s="211">
        <v>0</v>
      </c>
      <c r="I412" s="212">
        <f t="shared" si="10"/>
        <v>0</v>
      </c>
      <c r="J412" s="213">
        <f t="shared" si="11"/>
        <v>0</v>
      </c>
      <c r="K412" s="209">
        <v>2</v>
      </c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  <c r="V412" s="207"/>
      <c r="W412" s="207"/>
    </row>
    <row r="413" spans="1:23" ht="30" customHeight="1" x14ac:dyDescent="0.25">
      <c r="A413" s="216">
        <v>398</v>
      </c>
      <c r="B413" s="135" t="s">
        <v>1794</v>
      </c>
      <c r="C413" s="124" t="s">
        <v>575</v>
      </c>
      <c r="D413" s="118"/>
      <c r="E413" s="119" t="s">
        <v>7</v>
      </c>
      <c r="F413" s="120">
        <v>2</v>
      </c>
      <c r="G413" s="56">
        <v>115</v>
      </c>
      <c r="H413" s="53">
        <v>0</v>
      </c>
      <c r="I413" s="54">
        <f t="shared" si="10"/>
        <v>0</v>
      </c>
      <c r="J413" s="55">
        <f t="shared" si="11"/>
        <v>0</v>
      </c>
      <c r="K413" s="122" t="s">
        <v>261</v>
      </c>
    </row>
    <row r="414" spans="1:23" ht="30" customHeight="1" x14ac:dyDescent="0.25">
      <c r="A414" s="216">
        <v>399</v>
      </c>
      <c r="B414" s="143" t="s">
        <v>1795</v>
      </c>
      <c r="C414" s="128" t="s">
        <v>1796</v>
      </c>
      <c r="D414" s="117"/>
      <c r="E414" s="119" t="s">
        <v>7</v>
      </c>
      <c r="F414" s="120">
        <v>2</v>
      </c>
      <c r="G414" s="56">
        <v>450.92</v>
      </c>
      <c r="H414" s="53">
        <v>0</v>
      </c>
      <c r="I414" s="54">
        <f t="shared" si="10"/>
        <v>0</v>
      </c>
      <c r="J414" s="55">
        <f t="shared" si="11"/>
        <v>0</v>
      </c>
      <c r="K414" s="122" t="s">
        <v>261</v>
      </c>
    </row>
    <row r="415" spans="1:23" ht="30" customHeight="1" x14ac:dyDescent="0.25">
      <c r="A415" s="216">
        <v>400</v>
      </c>
      <c r="B415" s="116" t="s">
        <v>576</v>
      </c>
      <c r="C415" s="117" t="s">
        <v>577</v>
      </c>
      <c r="D415" s="118"/>
      <c r="E415" s="119" t="s">
        <v>7</v>
      </c>
      <c r="F415" s="120">
        <v>6</v>
      </c>
      <c r="G415" s="56">
        <v>450.92</v>
      </c>
      <c r="H415" s="53">
        <v>0</v>
      </c>
      <c r="I415" s="54">
        <f t="shared" si="10"/>
        <v>0</v>
      </c>
      <c r="J415" s="55">
        <f t="shared" si="11"/>
        <v>0</v>
      </c>
      <c r="K415" s="119">
        <v>2</v>
      </c>
    </row>
    <row r="416" spans="1:23" ht="30" customHeight="1" x14ac:dyDescent="0.25">
      <c r="A416" s="216">
        <v>401</v>
      </c>
      <c r="B416" s="143" t="s">
        <v>1797</v>
      </c>
      <c r="C416" s="128" t="s">
        <v>1798</v>
      </c>
      <c r="D416" s="117"/>
      <c r="E416" s="119" t="s">
        <v>7</v>
      </c>
      <c r="F416" s="120">
        <v>3</v>
      </c>
      <c r="G416" s="56">
        <v>1195</v>
      </c>
      <c r="H416" s="53">
        <v>0</v>
      </c>
      <c r="I416" s="54">
        <f t="shared" si="10"/>
        <v>0</v>
      </c>
      <c r="J416" s="55">
        <f t="shared" si="11"/>
        <v>0</v>
      </c>
      <c r="K416" s="122">
        <v>1</v>
      </c>
    </row>
    <row r="417" spans="1:11" ht="30" customHeight="1" x14ac:dyDescent="0.25">
      <c r="A417" s="216">
        <v>402</v>
      </c>
      <c r="B417" s="116" t="s">
        <v>578</v>
      </c>
      <c r="C417" s="117" t="s">
        <v>580</v>
      </c>
      <c r="D417" s="118"/>
      <c r="E417" s="119" t="s">
        <v>7</v>
      </c>
      <c r="F417" s="120">
        <v>6</v>
      </c>
      <c r="G417" s="56">
        <v>73.489999999999995</v>
      </c>
      <c r="H417" s="53">
        <v>0</v>
      </c>
      <c r="I417" s="54">
        <f t="shared" si="10"/>
        <v>0</v>
      </c>
      <c r="J417" s="55">
        <f t="shared" si="11"/>
        <v>0</v>
      </c>
      <c r="K417" s="119">
        <v>2</v>
      </c>
    </row>
    <row r="418" spans="1:11" ht="30" customHeight="1" x14ac:dyDescent="0.25">
      <c r="A418" s="216">
        <v>403</v>
      </c>
      <c r="B418" s="134" t="s">
        <v>1799</v>
      </c>
      <c r="C418" s="125" t="s">
        <v>1800</v>
      </c>
      <c r="D418" s="118"/>
      <c r="E418" s="119" t="s">
        <v>7</v>
      </c>
      <c r="F418" s="120">
        <v>6</v>
      </c>
      <c r="G418" s="56">
        <v>418.66</v>
      </c>
      <c r="H418" s="53">
        <v>0</v>
      </c>
      <c r="I418" s="54">
        <f t="shared" ref="I418:I484" si="12">F418*H418</f>
        <v>0</v>
      </c>
      <c r="J418" s="55">
        <f t="shared" ref="J418:J484" si="13">I418*23%</f>
        <v>0</v>
      </c>
      <c r="K418" s="122">
        <v>2</v>
      </c>
    </row>
    <row r="419" spans="1:11" ht="30" customHeight="1" x14ac:dyDescent="0.25">
      <c r="A419" s="216">
        <v>404</v>
      </c>
      <c r="B419" s="135" t="s">
        <v>581</v>
      </c>
      <c r="C419" s="124" t="s">
        <v>582</v>
      </c>
      <c r="D419" s="118"/>
      <c r="E419" s="119" t="s">
        <v>7</v>
      </c>
      <c r="F419" s="120">
        <v>8</v>
      </c>
      <c r="G419" s="56">
        <v>10.63</v>
      </c>
      <c r="H419" s="53">
        <v>0</v>
      </c>
      <c r="I419" s="54">
        <f t="shared" si="12"/>
        <v>0</v>
      </c>
      <c r="J419" s="55">
        <f t="shared" si="13"/>
        <v>0</v>
      </c>
      <c r="K419" s="119">
        <v>2</v>
      </c>
    </row>
    <row r="420" spans="1:11" ht="30" customHeight="1" x14ac:dyDescent="0.25">
      <c r="A420" s="216">
        <v>405</v>
      </c>
      <c r="B420" s="116" t="s">
        <v>583</v>
      </c>
      <c r="C420" s="117" t="s">
        <v>584</v>
      </c>
      <c r="D420" s="118"/>
      <c r="E420" s="119" t="s">
        <v>7</v>
      </c>
      <c r="F420" s="120">
        <v>2</v>
      </c>
      <c r="G420" s="56">
        <v>230.69</v>
      </c>
      <c r="H420" s="53">
        <v>0</v>
      </c>
      <c r="I420" s="54">
        <f t="shared" si="12"/>
        <v>0</v>
      </c>
      <c r="J420" s="55">
        <f t="shared" si="13"/>
        <v>0</v>
      </c>
      <c r="K420" s="122" t="s">
        <v>261</v>
      </c>
    </row>
    <row r="421" spans="1:11" ht="30" customHeight="1" x14ac:dyDescent="0.25">
      <c r="A421" s="216">
        <v>406</v>
      </c>
      <c r="B421" s="134" t="s">
        <v>1801</v>
      </c>
      <c r="C421" s="125" t="s">
        <v>1802</v>
      </c>
      <c r="D421" s="118"/>
      <c r="E421" s="119" t="s">
        <v>7</v>
      </c>
      <c r="F421" s="120">
        <v>2</v>
      </c>
      <c r="G421" s="56">
        <v>83.99</v>
      </c>
      <c r="H421" s="53">
        <v>0</v>
      </c>
      <c r="I421" s="54">
        <f t="shared" si="12"/>
        <v>0</v>
      </c>
      <c r="J421" s="55">
        <f t="shared" si="13"/>
        <v>0</v>
      </c>
      <c r="K421" s="122" t="s">
        <v>261</v>
      </c>
    </row>
    <row r="422" spans="1:11" ht="30" customHeight="1" x14ac:dyDescent="0.25">
      <c r="A422" s="216">
        <v>407</v>
      </c>
      <c r="B422" s="135" t="s">
        <v>585</v>
      </c>
      <c r="C422" s="124" t="s">
        <v>586</v>
      </c>
      <c r="D422" s="118"/>
      <c r="E422" s="119" t="s">
        <v>7</v>
      </c>
      <c r="F422" s="120">
        <v>1</v>
      </c>
      <c r="G422" s="56">
        <v>190</v>
      </c>
      <c r="H422" s="53">
        <v>0</v>
      </c>
      <c r="I422" s="54">
        <f t="shared" si="12"/>
        <v>0</v>
      </c>
      <c r="J422" s="55">
        <f t="shared" si="13"/>
        <v>0</v>
      </c>
      <c r="K422" s="122" t="s">
        <v>261</v>
      </c>
    </row>
    <row r="423" spans="1:11" ht="30" customHeight="1" x14ac:dyDescent="0.25">
      <c r="A423" s="216">
        <v>408</v>
      </c>
      <c r="B423" s="134" t="s">
        <v>1803</v>
      </c>
      <c r="C423" s="125" t="s">
        <v>1804</v>
      </c>
      <c r="D423" s="118"/>
      <c r="E423" s="119" t="s">
        <v>7</v>
      </c>
      <c r="F423" s="120">
        <v>1</v>
      </c>
      <c r="G423" s="56">
        <v>190</v>
      </c>
      <c r="H423" s="53">
        <v>0</v>
      </c>
      <c r="I423" s="54">
        <f t="shared" si="12"/>
        <v>0</v>
      </c>
      <c r="J423" s="55">
        <f t="shared" si="13"/>
        <v>0</v>
      </c>
      <c r="K423" s="122" t="s">
        <v>261</v>
      </c>
    </row>
    <row r="424" spans="1:11" ht="30" customHeight="1" x14ac:dyDescent="0.25">
      <c r="A424" s="216">
        <v>409</v>
      </c>
      <c r="B424" s="116" t="s">
        <v>587</v>
      </c>
      <c r="C424" s="117" t="s">
        <v>588</v>
      </c>
      <c r="D424" s="118"/>
      <c r="E424" s="119" t="s">
        <v>7</v>
      </c>
      <c r="F424" s="120">
        <v>4</v>
      </c>
      <c r="G424" s="56">
        <v>108.14</v>
      </c>
      <c r="H424" s="53">
        <v>0</v>
      </c>
      <c r="I424" s="54">
        <f t="shared" si="12"/>
        <v>0</v>
      </c>
      <c r="J424" s="55">
        <f t="shared" si="13"/>
        <v>0</v>
      </c>
      <c r="K424" s="119">
        <v>1</v>
      </c>
    </row>
    <row r="425" spans="1:11" ht="30" customHeight="1" x14ac:dyDescent="0.25">
      <c r="A425" s="216">
        <v>410</v>
      </c>
      <c r="B425" s="135" t="s">
        <v>589</v>
      </c>
      <c r="C425" s="124" t="s">
        <v>590</v>
      </c>
      <c r="D425" s="118"/>
      <c r="E425" s="119" t="s">
        <v>7</v>
      </c>
      <c r="F425" s="120">
        <v>1</v>
      </c>
      <c r="G425" s="56">
        <v>18.8</v>
      </c>
      <c r="H425" s="53">
        <v>0</v>
      </c>
      <c r="I425" s="54">
        <f t="shared" si="12"/>
        <v>0</v>
      </c>
      <c r="J425" s="55">
        <f t="shared" si="13"/>
        <v>0</v>
      </c>
      <c r="K425" s="122" t="s">
        <v>261</v>
      </c>
    </row>
    <row r="426" spans="1:11" ht="30" customHeight="1" x14ac:dyDescent="0.25">
      <c r="A426" s="216">
        <v>411</v>
      </c>
      <c r="B426" s="116" t="s">
        <v>591</v>
      </c>
      <c r="C426" s="117" t="s">
        <v>592</v>
      </c>
      <c r="D426" s="118"/>
      <c r="E426" s="119" t="s">
        <v>7</v>
      </c>
      <c r="F426" s="120">
        <v>4</v>
      </c>
      <c r="G426" s="56">
        <v>20.55</v>
      </c>
      <c r="H426" s="53">
        <v>0</v>
      </c>
      <c r="I426" s="54">
        <f t="shared" si="12"/>
        <v>0</v>
      </c>
      <c r="J426" s="55">
        <f t="shared" si="13"/>
        <v>0</v>
      </c>
      <c r="K426" s="122">
        <v>1</v>
      </c>
    </row>
    <row r="427" spans="1:11" ht="30" customHeight="1" x14ac:dyDescent="0.25">
      <c r="A427" s="216">
        <v>412</v>
      </c>
      <c r="B427" s="134" t="s">
        <v>591</v>
      </c>
      <c r="C427" s="125" t="s">
        <v>1805</v>
      </c>
      <c r="D427" s="118"/>
      <c r="E427" s="119" t="s">
        <v>7</v>
      </c>
      <c r="F427" s="120">
        <v>3</v>
      </c>
      <c r="G427" s="56">
        <v>22.87</v>
      </c>
      <c r="H427" s="53">
        <v>0</v>
      </c>
      <c r="I427" s="54">
        <f t="shared" si="12"/>
        <v>0</v>
      </c>
      <c r="J427" s="55">
        <f t="shared" si="13"/>
        <v>0</v>
      </c>
      <c r="K427" s="122">
        <v>1</v>
      </c>
    </row>
    <row r="428" spans="1:11" ht="30" customHeight="1" x14ac:dyDescent="0.25">
      <c r="A428" s="216">
        <v>413</v>
      </c>
      <c r="B428" s="134" t="s">
        <v>591</v>
      </c>
      <c r="C428" s="125" t="s">
        <v>1806</v>
      </c>
      <c r="D428" s="118"/>
      <c r="E428" s="119" t="s">
        <v>7</v>
      </c>
      <c r="F428" s="120">
        <v>3</v>
      </c>
      <c r="G428" s="56">
        <v>75.599999999999994</v>
      </c>
      <c r="H428" s="53">
        <v>0</v>
      </c>
      <c r="I428" s="54">
        <f t="shared" si="12"/>
        <v>0</v>
      </c>
      <c r="J428" s="55">
        <f t="shared" si="13"/>
        <v>0</v>
      </c>
      <c r="K428" s="122">
        <v>1</v>
      </c>
    </row>
    <row r="429" spans="1:11" ht="30" customHeight="1" x14ac:dyDescent="0.25">
      <c r="A429" s="216">
        <v>414</v>
      </c>
      <c r="B429" s="116" t="s">
        <v>593</v>
      </c>
      <c r="C429" s="117" t="s">
        <v>579</v>
      </c>
      <c r="D429" s="118"/>
      <c r="E429" s="119" t="s">
        <v>7</v>
      </c>
      <c r="F429" s="120">
        <v>2</v>
      </c>
      <c r="G429" s="56">
        <v>15.9</v>
      </c>
      <c r="H429" s="53">
        <v>0</v>
      </c>
      <c r="I429" s="54">
        <f t="shared" si="12"/>
        <v>0</v>
      </c>
      <c r="J429" s="55">
        <f t="shared" si="13"/>
        <v>0</v>
      </c>
      <c r="K429" s="122" t="s">
        <v>261</v>
      </c>
    </row>
    <row r="430" spans="1:11" ht="30" customHeight="1" x14ac:dyDescent="0.25">
      <c r="A430" s="216">
        <v>415</v>
      </c>
      <c r="B430" s="116" t="s">
        <v>594</v>
      </c>
      <c r="C430" s="117" t="s">
        <v>595</v>
      </c>
      <c r="D430" s="118"/>
      <c r="E430" s="119" t="s">
        <v>7</v>
      </c>
      <c r="F430" s="120">
        <v>1</v>
      </c>
      <c r="G430" s="56">
        <v>1</v>
      </c>
      <c r="H430" s="53">
        <v>0</v>
      </c>
      <c r="I430" s="54">
        <f t="shared" si="12"/>
        <v>0</v>
      </c>
      <c r="J430" s="55">
        <f t="shared" si="13"/>
        <v>0</v>
      </c>
      <c r="K430" s="122" t="s">
        <v>261</v>
      </c>
    </row>
    <row r="431" spans="1:11" ht="30" customHeight="1" x14ac:dyDescent="0.25">
      <c r="A431" s="216">
        <v>416</v>
      </c>
      <c r="B431" s="116" t="s">
        <v>594</v>
      </c>
      <c r="C431" s="117" t="s">
        <v>596</v>
      </c>
      <c r="D431" s="118"/>
      <c r="E431" s="119" t="s">
        <v>7</v>
      </c>
      <c r="F431" s="120">
        <v>1</v>
      </c>
      <c r="G431" s="56">
        <v>41.84</v>
      </c>
      <c r="H431" s="53">
        <v>0</v>
      </c>
      <c r="I431" s="54">
        <f t="shared" si="12"/>
        <v>0</v>
      </c>
      <c r="J431" s="55">
        <f t="shared" si="13"/>
        <v>0</v>
      </c>
      <c r="K431" s="122" t="s">
        <v>261</v>
      </c>
    </row>
    <row r="432" spans="1:11" ht="30" customHeight="1" x14ac:dyDescent="0.25">
      <c r="A432" s="216">
        <v>417</v>
      </c>
      <c r="B432" s="116" t="s">
        <v>597</v>
      </c>
      <c r="C432" s="117" t="s">
        <v>598</v>
      </c>
      <c r="D432" s="118"/>
      <c r="E432" s="119" t="s">
        <v>7</v>
      </c>
      <c r="F432" s="120">
        <v>50</v>
      </c>
      <c r="G432" s="56">
        <v>143.22999999999999</v>
      </c>
      <c r="H432" s="53">
        <v>0</v>
      </c>
      <c r="I432" s="54">
        <f t="shared" si="12"/>
        <v>0</v>
      </c>
      <c r="J432" s="55">
        <f t="shared" si="13"/>
        <v>0</v>
      </c>
      <c r="K432" s="119">
        <v>4</v>
      </c>
    </row>
    <row r="433" spans="1:11" ht="30" customHeight="1" x14ac:dyDescent="0.25">
      <c r="A433" s="216">
        <v>418</v>
      </c>
      <c r="B433" s="116" t="s">
        <v>599</v>
      </c>
      <c r="C433" s="117" t="s">
        <v>600</v>
      </c>
      <c r="D433" s="118"/>
      <c r="E433" s="119" t="s">
        <v>7</v>
      </c>
      <c r="F433" s="120">
        <v>5</v>
      </c>
      <c r="G433" s="58">
        <v>643.49</v>
      </c>
      <c r="H433" s="53">
        <v>0</v>
      </c>
      <c r="I433" s="54">
        <f t="shared" si="12"/>
        <v>0</v>
      </c>
      <c r="J433" s="55">
        <f t="shared" si="13"/>
        <v>0</v>
      </c>
      <c r="K433" s="122">
        <v>1</v>
      </c>
    </row>
    <row r="434" spans="1:11" ht="30" customHeight="1" x14ac:dyDescent="0.25">
      <c r="A434" s="216">
        <v>419</v>
      </c>
      <c r="B434" s="116" t="s">
        <v>599</v>
      </c>
      <c r="C434" s="117" t="s">
        <v>1807</v>
      </c>
      <c r="D434" s="118"/>
      <c r="E434" s="119" t="s">
        <v>7</v>
      </c>
      <c r="F434" s="120">
        <v>5</v>
      </c>
      <c r="G434" s="58">
        <v>674.34</v>
      </c>
      <c r="H434" s="53">
        <v>0</v>
      </c>
      <c r="I434" s="54">
        <f t="shared" si="12"/>
        <v>0</v>
      </c>
      <c r="J434" s="55">
        <f t="shared" si="13"/>
        <v>0</v>
      </c>
      <c r="K434" s="122">
        <v>1</v>
      </c>
    </row>
    <row r="435" spans="1:11" ht="30" customHeight="1" x14ac:dyDescent="0.25">
      <c r="A435" s="216">
        <v>420</v>
      </c>
      <c r="B435" s="134" t="s">
        <v>1808</v>
      </c>
      <c r="C435" s="125" t="s">
        <v>1809</v>
      </c>
      <c r="D435" s="118"/>
      <c r="E435" s="119" t="s">
        <v>7</v>
      </c>
      <c r="F435" s="120">
        <v>2</v>
      </c>
      <c r="G435" s="58">
        <v>0.45</v>
      </c>
      <c r="H435" s="53">
        <v>0</v>
      </c>
      <c r="I435" s="54">
        <f t="shared" si="12"/>
        <v>0</v>
      </c>
      <c r="J435" s="55">
        <f t="shared" si="13"/>
        <v>0</v>
      </c>
      <c r="K435" s="122" t="s">
        <v>261</v>
      </c>
    </row>
    <row r="436" spans="1:11" ht="30" customHeight="1" x14ac:dyDescent="0.25">
      <c r="A436" s="216">
        <v>421</v>
      </c>
      <c r="B436" s="116" t="s">
        <v>1808</v>
      </c>
      <c r="C436" s="117" t="s">
        <v>1810</v>
      </c>
      <c r="D436" s="118"/>
      <c r="E436" s="119" t="s">
        <v>7</v>
      </c>
      <c r="F436" s="120">
        <v>2</v>
      </c>
      <c r="G436" s="58">
        <v>38.799999999999997</v>
      </c>
      <c r="H436" s="53">
        <v>0</v>
      </c>
      <c r="I436" s="54">
        <f t="shared" si="12"/>
        <v>0</v>
      </c>
      <c r="J436" s="55">
        <f t="shared" si="13"/>
        <v>0</v>
      </c>
      <c r="K436" s="122">
        <v>1</v>
      </c>
    </row>
    <row r="437" spans="1:11" ht="30" customHeight="1" x14ac:dyDescent="0.25">
      <c r="A437" s="216">
        <v>422</v>
      </c>
      <c r="B437" s="116" t="s">
        <v>601</v>
      </c>
      <c r="C437" s="117" t="s">
        <v>602</v>
      </c>
      <c r="D437" s="118"/>
      <c r="E437" s="119" t="s">
        <v>7</v>
      </c>
      <c r="F437" s="120">
        <v>12</v>
      </c>
      <c r="G437" s="58">
        <v>4</v>
      </c>
      <c r="H437" s="53">
        <v>0</v>
      </c>
      <c r="I437" s="54">
        <f t="shared" si="12"/>
        <v>0</v>
      </c>
      <c r="J437" s="55">
        <f t="shared" si="13"/>
        <v>0</v>
      </c>
      <c r="K437" s="119">
        <v>2</v>
      </c>
    </row>
    <row r="438" spans="1:11" ht="30" customHeight="1" x14ac:dyDescent="0.25">
      <c r="A438" s="216">
        <v>423</v>
      </c>
      <c r="B438" s="135" t="s">
        <v>603</v>
      </c>
      <c r="C438" s="124" t="s">
        <v>604</v>
      </c>
      <c r="D438" s="118"/>
      <c r="E438" s="119" t="s">
        <v>7</v>
      </c>
      <c r="F438" s="120">
        <v>2</v>
      </c>
      <c r="G438" s="58">
        <v>58</v>
      </c>
      <c r="H438" s="53">
        <v>0</v>
      </c>
      <c r="I438" s="54">
        <f t="shared" si="12"/>
        <v>0</v>
      </c>
      <c r="J438" s="55">
        <f t="shared" si="13"/>
        <v>0</v>
      </c>
      <c r="K438" s="122">
        <v>1</v>
      </c>
    </row>
    <row r="439" spans="1:11" s="210" customFormat="1" ht="30" customHeight="1" x14ac:dyDescent="0.25">
      <c r="A439" s="216">
        <v>424</v>
      </c>
      <c r="B439" s="153" t="s">
        <v>2590</v>
      </c>
      <c r="C439" s="221" t="s">
        <v>2589</v>
      </c>
      <c r="D439" s="217"/>
      <c r="E439" s="218" t="s">
        <v>7</v>
      </c>
      <c r="F439" s="218">
        <v>6</v>
      </c>
      <c r="G439" s="215"/>
      <c r="H439" s="211">
        <v>0</v>
      </c>
      <c r="I439" s="212">
        <f t="shared" si="12"/>
        <v>0</v>
      </c>
      <c r="J439" s="213">
        <f t="shared" si="13"/>
        <v>0</v>
      </c>
      <c r="K439" s="220">
        <v>2</v>
      </c>
    </row>
    <row r="440" spans="1:11" ht="30" customHeight="1" x14ac:dyDescent="0.25">
      <c r="A440" s="216">
        <v>425</v>
      </c>
      <c r="B440" s="135" t="s">
        <v>605</v>
      </c>
      <c r="C440" s="221" t="s">
        <v>2708</v>
      </c>
      <c r="D440" s="118"/>
      <c r="E440" s="119" t="s">
        <v>7</v>
      </c>
      <c r="F440" s="120">
        <v>2</v>
      </c>
      <c r="G440" s="58">
        <v>9.85</v>
      </c>
      <c r="H440" s="53">
        <v>0</v>
      </c>
      <c r="I440" s="54">
        <f t="shared" si="12"/>
        <v>0</v>
      </c>
      <c r="J440" s="55">
        <f t="shared" si="13"/>
        <v>0</v>
      </c>
      <c r="K440" s="122" t="s">
        <v>261</v>
      </c>
    </row>
    <row r="441" spans="1:11" ht="30" customHeight="1" x14ac:dyDescent="0.25">
      <c r="A441" s="216">
        <v>426</v>
      </c>
      <c r="B441" s="116" t="s">
        <v>606</v>
      </c>
      <c r="C441" s="117" t="s">
        <v>2709</v>
      </c>
      <c r="D441" s="118"/>
      <c r="E441" s="119" t="s">
        <v>7</v>
      </c>
      <c r="F441" s="120">
        <v>20</v>
      </c>
      <c r="G441" s="58">
        <v>2.0699999999999998</v>
      </c>
      <c r="H441" s="53">
        <v>0</v>
      </c>
      <c r="I441" s="54">
        <f t="shared" si="12"/>
        <v>0</v>
      </c>
      <c r="J441" s="55">
        <f t="shared" si="13"/>
        <v>0</v>
      </c>
      <c r="K441" s="119">
        <v>4</v>
      </c>
    </row>
    <row r="442" spans="1:11" ht="30" customHeight="1" x14ac:dyDescent="0.25">
      <c r="A442" s="216">
        <v>427</v>
      </c>
      <c r="B442" s="116" t="s">
        <v>607</v>
      </c>
      <c r="C442" s="117" t="s">
        <v>608</v>
      </c>
      <c r="D442" s="118"/>
      <c r="E442" s="119" t="s">
        <v>7</v>
      </c>
      <c r="F442" s="120">
        <v>3</v>
      </c>
      <c r="G442" s="58">
        <v>80</v>
      </c>
      <c r="H442" s="53">
        <v>0</v>
      </c>
      <c r="I442" s="54">
        <f t="shared" si="12"/>
        <v>0</v>
      </c>
      <c r="J442" s="55">
        <f t="shared" si="13"/>
        <v>0</v>
      </c>
      <c r="K442" s="122">
        <v>1</v>
      </c>
    </row>
    <row r="443" spans="1:11" ht="30" customHeight="1" x14ac:dyDescent="0.25">
      <c r="A443" s="216">
        <v>428</v>
      </c>
      <c r="B443" s="116" t="s">
        <v>2305</v>
      </c>
      <c r="C443" s="117" t="s">
        <v>609</v>
      </c>
      <c r="D443" s="118"/>
      <c r="E443" s="119" t="s">
        <v>7</v>
      </c>
      <c r="F443" s="120">
        <v>2</v>
      </c>
      <c r="G443" s="58">
        <v>270.45</v>
      </c>
      <c r="H443" s="53">
        <v>0</v>
      </c>
      <c r="I443" s="54">
        <f t="shared" si="12"/>
        <v>0</v>
      </c>
      <c r="J443" s="55">
        <f t="shared" si="13"/>
        <v>0</v>
      </c>
      <c r="K443" s="122" t="s">
        <v>261</v>
      </c>
    </row>
    <row r="444" spans="1:11" ht="30" customHeight="1" x14ac:dyDescent="0.25">
      <c r="A444" s="216">
        <v>429</v>
      </c>
      <c r="B444" s="116" t="s">
        <v>2307</v>
      </c>
      <c r="C444" s="117" t="s">
        <v>610</v>
      </c>
      <c r="D444" s="118"/>
      <c r="E444" s="119" t="s">
        <v>7</v>
      </c>
      <c r="F444" s="120">
        <v>20</v>
      </c>
      <c r="G444" s="56">
        <v>2.86</v>
      </c>
      <c r="H444" s="53">
        <v>0</v>
      </c>
      <c r="I444" s="54">
        <f t="shared" si="12"/>
        <v>0</v>
      </c>
      <c r="J444" s="55">
        <f t="shared" si="13"/>
        <v>0</v>
      </c>
      <c r="K444" s="119">
        <v>3</v>
      </c>
    </row>
    <row r="445" spans="1:11" ht="30" customHeight="1" x14ac:dyDescent="0.25">
      <c r="A445" s="216">
        <v>430</v>
      </c>
      <c r="B445" s="116" t="s">
        <v>2306</v>
      </c>
      <c r="C445" s="117" t="s">
        <v>611</v>
      </c>
      <c r="D445" s="118"/>
      <c r="E445" s="119" t="s">
        <v>7</v>
      </c>
      <c r="F445" s="120">
        <v>10</v>
      </c>
      <c r="G445" s="56">
        <v>0.87</v>
      </c>
      <c r="H445" s="53">
        <v>0</v>
      </c>
      <c r="I445" s="54">
        <f t="shared" si="12"/>
        <v>0</v>
      </c>
      <c r="J445" s="55">
        <f t="shared" si="13"/>
        <v>0</v>
      </c>
      <c r="K445" s="119">
        <v>1</v>
      </c>
    </row>
    <row r="446" spans="1:11" ht="30" customHeight="1" x14ac:dyDescent="0.25">
      <c r="A446" s="216">
        <v>431</v>
      </c>
      <c r="B446" s="116" t="s">
        <v>2307</v>
      </c>
      <c r="C446" s="117" t="s">
        <v>441</v>
      </c>
      <c r="D446" s="118"/>
      <c r="E446" s="119" t="s">
        <v>7</v>
      </c>
      <c r="F446" s="120">
        <v>15</v>
      </c>
      <c r="G446" s="56">
        <v>26.87</v>
      </c>
      <c r="H446" s="53">
        <v>0</v>
      </c>
      <c r="I446" s="54">
        <f t="shared" si="12"/>
        <v>0</v>
      </c>
      <c r="J446" s="55">
        <f t="shared" si="13"/>
        <v>0</v>
      </c>
      <c r="K446" s="119">
        <v>3</v>
      </c>
    </row>
    <row r="447" spans="1:11" ht="30" customHeight="1" x14ac:dyDescent="0.25">
      <c r="A447" s="216">
        <v>432</v>
      </c>
      <c r="B447" s="116" t="s">
        <v>2306</v>
      </c>
      <c r="C447" s="117" t="s">
        <v>612</v>
      </c>
      <c r="D447" s="118"/>
      <c r="E447" s="119" t="s">
        <v>7</v>
      </c>
      <c r="F447" s="120">
        <v>6</v>
      </c>
      <c r="G447" s="56">
        <v>45</v>
      </c>
      <c r="H447" s="53">
        <v>0</v>
      </c>
      <c r="I447" s="54">
        <f t="shared" si="12"/>
        <v>0</v>
      </c>
      <c r="J447" s="55">
        <f t="shared" si="13"/>
        <v>0</v>
      </c>
      <c r="K447" s="119">
        <v>2</v>
      </c>
    </row>
    <row r="448" spans="1:11" ht="30" customHeight="1" x14ac:dyDescent="0.25">
      <c r="A448" s="216">
        <v>433</v>
      </c>
      <c r="B448" s="134" t="s">
        <v>1811</v>
      </c>
      <c r="C448" s="125" t="s">
        <v>2686</v>
      </c>
      <c r="D448" s="118"/>
      <c r="E448" s="119" t="s">
        <v>7</v>
      </c>
      <c r="F448" s="120">
        <v>8</v>
      </c>
      <c r="G448" s="56">
        <v>36.6</v>
      </c>
      <c r="H448" s="53">
        <v>0</v>
      </c>
      <c r="I448" s="54">
        <f t="shared" si="12"/>
        <v>0</v>
      </c>
      <c r="J448" s="55">
        <f t="shared" si="13"/>
        <v>0</v>
      </c>
      <c r="K448" s="122">
        <v>2</v>
      </c>
    </row>
    <row r="449" spans="1:11" ht="30" customHeight="1" x14ac:dyDescent="0.25">
      <c r="A449" s="216">
        <v>434</v>
      </c>
      <c r="B449" s="116" t="s">
        <v>613</v>
      </c>
      <c r="C449" s="118" t="s">
        <v>2705</v>
      </c>
      <c r="D449" s="118"/>
      <c r="E449" s="119" t="s">
        <v>7</v>
      </c>
      <c r="F449" s="120">
        <v>8</v>
      </c>
      <c r="G449" s="56">
        <v>22.06</v>
      </c>
      <c r="H449" s="53">
        <v>0</v>
      </c>
      <c r="I449" s="54">
        <f t="shared" si="12"/>
        <v>0</v>
      </c>
      <c r="J449" s="55">
        <f t="shared" si="13"/>
        <v>0</v>
      </c>
      <c r="K449" s="119">
        <v>2</v>
      </c>
    </row>
    <row r="450" spans="1:11" ht="30" customHeight="1" x14ac:dyDescent="0.25">
      <c r="A450" s="216">
        <v>435</v>
      </c>
      <c r="B450" s="116" t="s">
        <v>2302</v>
      </c>
      <c r="C450" s="117" t="s">
        <v>614</v>
      </c>
      <c r="D450" s="118"/>
      <c r="E450" s="119" t="s">
        <v>7</v>
      </c>
      <c r="F450" s="120">
        <v>4</v>
      </c>
      <c r="G450" s="56">
        <v>45</v>
      </c>
      <c r="H450" s="53">
        <v>0</v>
      </c>
      <c r="I450" s="54">
        <f t="shared" si="12"/>
        <v>0</v>
      </c>
      <c r="J450" s="55">
        <f t="shared" si="13"/>
        <v>0</v>
      </c>
      <c r="K450" s="122">
        <v>1</v>
      </c>
    </row>
    <row r="451" spans="1:11" ht="30" customHeight="1" x14ac:dyDescent="0.25">
      <c r="A451" s="216">
        <v>436</v>
      </c>
      <c r="B451" s="116" t="s">
        <v>1812</v>
      </c>
      <c r="C451" s="117" t="s">
        <v>615</v>
      </c>
      <c r="D451" s="118"/>
      <c r="E451" s="119" t="s">
        <v>7</v>
      </c>
      <c r="F451" s="120">
        <v>1</v>
      </c>
      <c r="G451" s="56">
        <v>0.27</v>
      </c>
      <c r="H451" s="53">
        <v>0</v>
      </c>
      <c r="I451" s="54">
        <f t="shared" si="12"/>
        <v>0</v>
      </c>
      <c r="J451" s="55">
        <f t="shared" si="13"/>
        <v>0</v>
      </c>
      <c r="K451" s="122" t="s">
        <v>261</v>
      </c>
    </row>
    <row r="452" spans="1:11" ht="30" customHeight="1" x14ac:dyDescent="0.25">
      <c r="A452" s="216">
        <v>437</v>
      </c>
      <c r="B452" s="116" t="s">
        <v>2304</v>
      </c>
      <c r="C452" s="117" t="s">
        <v>1813</v>
      </c>
      <c r="D452" s="118"/>
      <c r="E452" s="119" t="s">
        <v>7</v>
      </c>
      <c r="F452" s="120">
        <v>3</v>
      </c>
      <c r="G452" s="56">
        <v>100</v>
      </c>
      <c r="H452" s="53">
        <v>0</v>
      </c>
      <c r="I452" s="54">
        <f t="shared" si="12"/>
        <v>0</v>
      </c>
      <c r="J452" s="55">
        <f t="shared" si="13"/>
        <v>0</v>
      </c>
      <c r="K452" s="122">
        <v>1</v>
      </c>
    </row>
    <row r="453" spans="1:11" ht="30" customHeight="1" x14ac:dyDescent="0.25">
      <c r="A453" s="216">
        <v>438</v>
      </c>
      <c r="B453" s="116" t="s">
        <v>616</v>
      </c>
      <c r="C453" s="117" t="s">
        <v>617</v>
      </c>
      <c r="D453" s="118"/>
      <c r="E453" s="119" t="s">
        <v>7</v>
      </c>
      <c r="F453" s="120">
        <v>6</v>
      </c>
      <c r="G453" s="56">
        <v>5.43</v>
      </c>
      <c r="H453" s="53">
        <v>0</v>
      </c>
      <c r="I453" s="54">
        <f t="shared" si="12"/>
        <v>0</v>
      </c>
      <c r="J453" s="55">
        <f t="shared" si="13"/>
        <v>0</v>
      </c>
      <c r="K453" s="119">
        <v>1</v>
      </c>
    </row>
    <row r="454" spans="1:11" ht="30" customHeight="1" x14ac:dyDescent="0.25">
      <c r="A454" s="216">
        <v>439</v>
      </c>
      <c r="B454" s="116" t="s">
        <v>618</v>
      </c>
      <c r="C454" s="117" t="s">
        <v>1814</v>
      </c>
      <c r="D454" s="118"/>
      <c r="E454" s="119" t="s">
        <v>7</v>
      </c>
      <c r="F454" s="120">
        <v>1</v>
      </c>
      <c r="G454" s="56">
        <v>36.58</v>
      </c>
      <c r="H454" s="53">
        <v>0</v>
      </c>
      <c r="I454" s="54">
        <f t="shared" si="12"/>
        <v>0</v>
      </c>
      <c r="J454" s="55">
        <f t="shared" si="13"/>
        <v>0</v>
      </c>
      <c r="K454" s="122" t="s">
        <v>261</v>
      </c>
    </row>
    <row r="455" spans="1:11" ht="30" customHeight="1" x14ac:dyDescent="0.25">
      <c r="A455" s="216">
        <v>440</v>
      </c>
      <c r="B455" s="116" t="s">
        <v>618</v>
      </c>
      <c r="C455" s="117" t="s">
        <v>1815</v>
      </c>
      <c r="D455" s="117"/>
      <c r="E455" s="119" t="s">
        <v>7</v>
      </c>
      <c r="F455" s="120">
        <v>3</v>
      </c>
      <c r="G455" s="56">
        <v>189.6</v>
      </c>
      <c r="H455" s="53">
        <v>0</v>
      </c>
      <c r="I455" s="54">
        <f t="shared" si="12"/>
        <v>0</v>
      </c>
      <c r="J455" s="55">
        <f t="shared" si="13"/>
        <v>0</v>
      </c>
      <c r="K455" s="122">
        <v>1</v>
      </c>
    </row>
    <row r="456" spans="1:11" ht="30" customHeight="1" x14ac:dyDescent="0.25">
      <c r="A456" s="216">
        <v>441</v>
      </c>
      <c r="B456" s="134" t="s">
        <v>1816</v>
      </c>
      <c r="C456" s="125" t="s">
        <v>1817</v>
      </c>
      <c r="D456" s="118"/>
      <c r="E456" s="119" t="s">
        <v>7</v>
      </c>
      <c r="F456" s="120">
        <v>8</v>
      </c>
      <c r="G456" s="56">
        <v>1162.3399999999999</v>
      </c>
      <c r="H456" s="53">
        <v>0</v>
      </c>
      <c r="I456" s="54">
        <f t="shared" si="12"/>
        <v>0</v>
      </c>
      <c r="J456" s="55">
        <f t="shared" si="13"/>
        <v>0</v>
      </c>
      <c r="K456" s="122">
        <v>2</v>
      </c>
    </row>
    <row r="457" spans="1:11" ht="30" customHeight="1" x14ac:dyDescent="0.25">
      <c r="A457" s="216">
        <v>442</v>
      </c>
      <c r="B457" s="116" t="s">
        <v>1816</v>
      </c>
      <c r="C457" s="117" t="s">
        <v>1818</v>
      </c>
      <c r="D457" s="117"/>
      <c r="E457" s="119" t="s">
        <v>7</v>
      </c>
      <c r="F457" s="120">
        <v>8</v>
      </c>
      <c r="G457" s="56">
        <v>619.29</v>
      </c>
      <c r="H457" s="53">
        <v>0</v>
      </c>
      <c r="I457" s="54">
        <f t="shared" si="12"/>
        <v>0</v>
      </c>
      <c r="J457" s="55">
        <f t="shared" si="13"/>
        <v>0</v>
      </c>
      <c r="K457" s="122">
        <v>2</v>
      </c>
    </row>
    <row r="458" spans="1:11" ht="30" customHeight="1" x14ac:dyDescent="0.25">
      <c r="A458" s="216">
        <v>443</v>
      </c>
      <c r="B458" s="116" t="s">
        <v>619</v>
      </c>
      <c r="C458" s="117" t="s">
        <v>620</v>
      </c>
      <c r="D458" s="118"/>
      <c r="E458" s="119" t="s">
        <v>7</v>
      </c>
      <c r="F458" s="120">
        <v>3</v>
      </c>
      <c r="G458" s="56">
        <v>660</v>
      </c>
      <c r="H458" s="53">
        <v>0</v>
      </c>
      <c r="I458" s="54">
        <f t="shared" si="12"/>
        <v>0</v>
      </c>
      <c r="J458" s="55">
        <f t="shared" si="13"/>
        <v>0</v>
      </c>
      <c r="K458" s="122">
        <v>1</v>
      </c>
    </row>
    <row r="459" spans="1:11" ht="30" customHeight="1" x14ac:dyDescent="0.25">
      <c r="A459" s="216">
        <v>444</v>
      </c>
      <c r="B459" s="116" t="s">
        <v>619</v>
      </c>
      <c r="C459" s="117" t="s">
        <v>621</v>
      </c>
      <c r="D459" s="118"/>
      <c r="E459" s="119" t="s">
        <v>7</v>
      </c>
      <c r="F459" s="120">
        <v>2</v>
      </c>
      <c r="G459" s="56">
        <v>1541.02</v>
      </c>
      <c r="H459" s="53">
        <v>0</v>
      </c>
      <c r="I459" s="54">
        <f t="shared" si="12"/>
        <v>0</v>
      </c>
      <c r="J459" s="55">
        <f t="shared" si="13"/>
        <v>0</v>
      </c>
      <c r="K459" s="122">
        <v>1</v>
      </c>
    </row>
    <row r="460" spans="1:11" ht="30" customHeight="1" x14ac:dyDescent="0.25">
      <c r="A460" s="216">
        <v>445</v>
      </c>
      <c r="B460" s="116" t="s">
        <v>2303</v>
      </c>
      <c r="C460" s="117" t="s">
        <v>1819</v>
      </c>
      <c r="D460" s="118"/>
      <c r="E460" s="119" t="s">
        <v>7</v>
      </c>
      <c r="F460" s="120">
        <v>35</v>
      </c>
      <c r="G460" s="56">
        <v>140</v>
      </c>
      <c r="H460" s="53">
        <v>0</v>
      </c>
      <c r="I460" s="54">
        <f t="shared" si="12"/>
        <v>0</v>
      </c>
      <c r="J460" s="55">
        <f t="shared" si="13"/>
        <v>0</v>
      </c>
      <c r="K460" s="119">
        <v>5</v>
      </c>
    </row>
    <row r="461" spans="1:11" ht="30" customHeight="1" x14ac:dyDescent="0.25">
      <c r="A461" s="216">
        <v>446</v>
      </c>
      <c r="B461" s="135" t="s">
        <v>1820</v>
      </c>
      <c r="C461" s="124" t="s">
        <v>1819</v>
      </c>
      <c r="D461" s="118"/>
      <c r="E461" s="119" t="s">
        <v>7</v>
      </c>
      <c r="F461" s="120">
        <v>130</v>
      </c>
      <c r="G461" s="56">
        <v>4.47</v>
      </c>
      <c r="H461" s="53">
        <v>0</v>
      </c>
      <c r="I461" s="54">
        <f t="shared" si="12"/>
        <v>0</v>
      </c>
      <c r="J461" s="55">
        <f t="shared" si="13"/>
        <v>0</v>
      </c>
      <c r="K461" s="119">
        <v>10</v>
      </c>
    </row>
    <row r="462" spans="1:11" ht="30" customHeight="1" x14ac:dyDescent="0.25">
      <c r="A462" s="216">
        <v>447</v>
      </c>
      <c r="B462" s="135" t="s">
        <v>1821</v>
      </c>
      <c r="C462" s="124" t="s">
        <v>622</v>
      </c>
      <c r="D462" s="118"/>
      <c r="E462" s="119" t="s">
        <v>7</v>
      </c>
      <c r="F462" s="120">
        <v>45</v>
      </c>
      <c r="G462" s="56">
        <v>16.03</v>
      </c>
      <c r="H462" s="53">
        <v>0</v>
      </c>
      <c r="I462" s="54">
        <f t="shared" si="12"/>
        <v>0</v>
      </c>
      <c r="J462" s="55">
        <f t="shared" si="13"/>
        <v>0</v>
      </c>
      <c r="K462" s="119">
        <v>10</v>
      </c>
    </row>
    <row r="463" spans="1:11" ht="30" customHeight="1" x14ac:dyDescent="0.25">
      <c r="A463" s="216">
        <v>448</v>
      </c>
      <c r="B463" s="116" t="s">
        <v>623</v>
      </c>
      <c r="C463" s="117" t="s">
        <v>624</v>
      </c>
      <c r="D463" s="118"/>
      <c r="E463" s="119" t="s">
        <v>7</v>
      </c>
      <c r="F463" s="120">
        <v>1</v>
      </c>
      <c r="G463" s="56">
        <v>4.47</v>
      </c>
      <c r="H463" s="53">
        <v>0</v>
      </c>
      <c r="I463" s="54">
        <f t="shared" si="12"/>
        <v>0</v>
      </c>
      <c r="J463" s="55">
        <f t="shared" si="13"/>
        <v>0</v>
      </c>
      <c r="K463" s="122" t="s">
        <v>261</v>
      </c>
    </row>
    <row r="464" spans="1:11" ht="30" customHeight="1" x14ac:dyDescent="0.25">
      <c r="A464" s="216">
        <v>449</v>
      </c>
      <c r="B464" s="135" t="s">
        <v>625</v>
      </c>
      <c r="C464" s="124" t="s">
        <v>626</v>
      </c>
      <c r="D464" s="118"/>
      <c r="E464" s="119" t="s">
        <v>7</v>
      </c>
      <c r="F464" s="120">
        <v>3</v>
      </c>
      <c r="G464" s="56">
        <v>10.84</v>
      </c>
      <c r="H464" s="53">
        <v>0</v>
      </c>
      <c r="I464" s="54">
        <f t="shared" si="12"/>
        <v>0</v>
      </c>
      <c r="J464" s="55">
        <f t="shared" si="13"/>
        <v>0</v>
      </c>
      <c r="K464" s="119">
        <v>1</v>
      </c>
    </row>
    <row r="465" spans="1:11" ht="30" customHeight="1" x14ac:dyDescent="0.25">
      <c r="A465" s="216">
        <v>450</v>
      </c>
      <c r="B465" s="135" t="s">
        <v>627</v>
      </c>
      <c r="C465" s="124" t="s">
        <v>628</v>
      </c>
      <c r="D465" s="118"/>
      <c r="E465" s="119" t="s">
        <v>7</v>
      </c>
      <c r="F465" s="120">
        <v>10</v>
      </c>
      <c r="G465" s="56">
        <v>60</v>
      </c>
      <c r="H465" s="53">
        <v>0</v>
      </c>
      <c r="I465" s="54">
        <f t="shared" si="12"/>
        <v>0</v>
      </c>
      <c r="J465" s="55">
        <f t="shared" si="13"/>
        <v>0</v>
      </c>
      <c r="K465" s="119">
        <v>1</v>
      </c>
    </row>
    <row r="466" spans="1:11" ht="30" customHeight="1" x14ac:dyDescent="0.25">
      <c r="A466" s="216">
        <v>451</v>
      </c>
      <c r="B466" s="116" t="s">
        <v>629</v>
      </c>
      <c r="C466" s="117" t="s">
        <v>630</v>
      </c>
      <c r="D466" s="117"/>
      <c r="E466" s="119" t="s">
        <v>7</v>
      </c>
      <c r="F466" s="120">
        <v>10</v>
      </c>
      <c r="G466" s="56">
        <v>60</v>
      </c>
      <c r="H466" s="53">
        <v>0</v>
      </c>
      <c r="I466" s="54">
        <f t="shared" si="12"/>
        <v>0</v>
      </c>
      <c r="J466" s="55">
        <f t="shared" si="13"/>
        <v>0</v>
      </c>
      <c r="K466" s="119">
        <v>2</v>
      </c>
    </row>
    <row r="467" spans="1:11" ht="30" customHeight="1" x14ac:dyDescent="0.25">
      <c r="A467" s="216">
        <v>452</v>
      </c>
      <c r="B467" s="116" t="s">
        <v>2308</v>
      </c>
      <c r="C467" s="217" t="s">
        <v>2685</v>
      </c>
      <c r="D467" s="118"/>
      <c r="E467" s="119" t="s">
        <v>7</v>
      </c>
      <c r="F467" s="120">
        <v>6</v>
      </c>
      <c r="G467" s="56">
        <v>60</v>
      </c>
      <c r="H467" s="53">
        <v>0</v>
      </c>
      <c r="I467" s="54">
        <f t="shared" si="12"/>
        <v>0</v>
      </c>
      <c r="J467" s="55">
        <f t="shared" si="13"/>
        <v>0</v>
      </c>
      <c r="K467" s="119">
        <v>2</v>
      </c>
    </row>
    <row r="468" spans="1:11" ht="30" customHeight="1" x14ac:dyDescent="0.25">
      <c r="A468" s="216">
        <v>453</v>
      </c>
      <c r="B468" s="116" t="s">
        <v>2309</v>
      </c>
      <c r="C468" s="117" t="s">
        <v>1822</v>
      </c>
      <c r="D468" s="118"/>
      <c r="E468" s="119" t="s">
        <v>7</v>
      </c>
      <c r="F468" s="120">
        <v>6</v>
      </c>
      <c r="G468" s="56">
        <v>215.8</v>
      </c>
      <c r="H468" s="53">
        <v>0</v>
      </c>
      <c r="I468" s="54">
        <f t="shared" si="12"/>
        <v>0</v>
      </c>
      <c r="J468" s="55">
        <f t="shared" si="13"/>
        <v>0</v>
      </c>
      <c r="K468" s="122">
        <v>2</v>
      </c>
    </row>
    <row r="469" spans="1:11" ht="30" customHeight="1" x14ac:dyDescent="0.25">
      <c r="A469" s="216">
        <v>454</v>
      </c>
      <c r="B469" s="135" t="s">
        <v>2310</v>
      </c>
      <c r="C469" s="124" t="s">
        <v>631</v>
      </c>
      <c r="D469" s="118"/>
      <c r="E469" s="119" t="s">
        <v>7</v>
      </c>
      <c r="F469" s="120">
        <v>6</v>
      </c>
      <c r="G469" s="56">
        <v>215.8</v>
      </c>
      <c r="H469" s="53">
        <v>0</v>
      </c>
      <c r="I469" s="54">
        <f t="shared" si="12"/>
        <v>0</v>
      </c>
      <c r="J469" s="55">
        <f t="shared" si="13"/>
        <v>0</v>
      </c>
      <c r="K469" s="122">
        <v>2</v>
      </c>
    </row>
    <row r="470" spans="1:11" ht="30" customHeight="1" x14ac:dyDescent="0.25">
      <c r="A470" s="216">
        <v>455</v>
      </c>
      <c r="B470" s="138" t="s">
        <v>2311</v>
      </c>
      <c r="C470" s="125" t="s">
        <v>1823</v>
      </c>
      <c r="D470" s="139"/>
      <c r="E470" s="119" t="s">
        <v>7</v>
      </c>
      <c r="F470" s="120">
        <v>6</v>
      </c>
      <c r="G470" s="56">
        <v>88.46</v>
      </c>
      <c r="H470" s="53">
        <v>0</v>
      </c>
      <c r="I470" s="54">
        <f t="shared" si="12"/>
        <v>0</v>
      </c>
      <c r="J470" s="55">
        <f t="shared" si="13"/>
        <v>0</v>
      </c>
      <c r="K470" s="122">
        <v>2</v>
      </c>
    </row>
    <row r="471" spans="1:11" ht="30" customHeight="1" x14ac:dyDescent="0.25">
      <c r="A471" s="216">
        <v>456</v>
      </c>
      <c r="B471" s="116" t="s">
        <v>2312</v>
      </c>
      <c r="C471" s="117" t="s">
        <v>1824</v>
      </c>
      <c r="D471" s="118"/>
      <c r="E471" s="119" t="s">
        <v>7</v>
      </c>
      <c r="F471" s="120">
        <v>2</v>
      </c>
      <c r="G471" s="56">
        <v>181.86</v>
      </c>
      <c r="H471" s="53">
        <v>0</v>
      </c>
      <c r="I471" s="54">
        <f t="shared" si="12"/>
        <v>0</v>
      </c>
      <c r="J471" s="55">
        <f t="shared" si="13"/>
        <v>0</v>
      </c>
      <c r="K471" s="122" t="s">
        <v>261</v>
      </c>
    </row>
    <row r="472" spans="1:11" ht="30" customHeight="1" x14ac:dyDescent="0.25">
      <c r="A472" s="216">
        <v>457</v>
      </c>
      <c r="B472" s="135" t="s">
        <v>1825</v>
      </c>
      <c r="C472" s="124" t="s">
        <v>632</v>
      </c>
      <c r="D472" s="118"/>
      <c r="E472" s="119" t="s">
        <v>7</v>
      </c>
      <c r="F472" s="120">
        <v>4</v>
      </c>
      <c r="G472" s="56">
        <v>114.77</v>
      </c>
      <c r="H472" s="53">
        <v>0</v>
      </c>
      <c r="I472" s="54">
        <f t="shared" si="12"/>
        <v>0</v>
      </c>
      <c r="J472" s="55">
        <f t="shared" si="13"/>
        <v>0</v>
      </c>
      <c r="K472" s="119">
        <v>1</v>
      </c>
    </row>
    <row r="473" spans="1:11" ht="30" customHeight="1" x14ac:dyDescent="0.25">
      <c r="A473" s="216">
        <v>458</v>
      </c>
      <c r="B473" s="116" t="s">
        <v>633</v>
      </c>
      <c r="C473" s="117" t="s">
        <v>1826</v>
      </c>
      <c r="D473" s="118"/>
      <c r="E473" s="119" t="s">
        <v>7</v>
      </c>
      <c r="F473" s="120">
        <v>6</v>
      </c>
      <c r="G473" s="56">
        <v>4766.63</v>
      </c>
      <c r="H473" s="53">
        <v>0</v>
      </c>
      <c r="I473" s="54">
        <f t="shared" si="12"/>
        <v>0</v>
      </c>
      <c r="J473" s="55">
        <f t="shared" si="13"/>
        <v>0</v>
      </c>
      <c r="K473" s="122">
        <v>2</v>
      </c>
    </row>
    <row r="474" spans="1:11" s="210" customFormat="1" ht="30" customHeight="1" x14ac:dyDescent="0.25">
      <c r="A474" s="216">
        <v>459</v>
      </c>
      <c r="B474" s="140" t="s">
        <v>2577</v>
      </c>
      <c r="C474" s="217" t="s">
        <v>2578</v>
      </c>
      <c r="D474" s="118"/>
      <c r="E474" s="218" t="s">
        <v>7</v>
      </c>
      <c r="F474" s="218">
        <v>2</v>
      </c>
      <c r="G474" s="214"/>
      <c r="H474" s="211">
        <v>0</v>
      </c>
      <c r="I474" s="212">
        <f t="shared" si="12"/>
        <v>0</v>
      </c>
      <c r="J474" s="213">
        <f t="shared" si="13"/>
        <v>0</v>
      </c>
      <c r="K474" s="220">
        <v>2</v>
      </c>
    </row>
    <row r="475" spans="1:11" s="210" customFormat="1" ht="30" customHeight="1" x14ac:dyDescent="0.25">
      <c r="A475" s="216">
        <v>460</v>
      </c>
      <c r="B475" s="140" t="s">
        <v>2579</v>
      </c>
      <c r="C475" s="217" t="s">
        <v>2580</v>
      </c>
      <c r="D475" s="118"/>
      <c r="E475" s="218" t="s">
        <v>7</v>
      </c>
      <c r="F475" s="218">
        <v>2</v>
      </c>
      <c r="G475" s="214"/>
      <c r="H475" s="211">
        <v>0</v>
      </c>
      <c r="I475" s="212">
        <f t="shared" si="12"/>
        <v>0</v>
      </c>
      <c r="J475" s="213">
        <f t="shared" si="13"/>
        <v>0</v>
      </c>
      <c r="K475" s="220">
        <v>2</v>
      </c>
    </row>
    <row r="476" spans="1:11" ht="30" customHeight="1" x14ac:dyDescent="0.25">
      <c r="A476" s="216">
        <v>461</v>
      </c>
      <c r="B476" s="116" t="s">
        <v>634</v>
      </c>
      <c r="C476" s="117" t="s">
        <v>635</v>
      </c>
      <c r="D476" s="118"/>
      <c r="E476" s="119" t="s">
        <v>7</v>
      </c>
      <c r="F476" s="120">
        <v>1</v>
      </c>
      <c r="G476" s="56">
        <v>8.4499999999999993</v>
      </c>
      <c r="H476" s="53">
        <v>0</v>
      </c>
      <c r="I476" s="54">
        <f t="shared" si="12"/>
        <v>0</v>
      </c>
      <c r="J476" s="55">
        <f t="shared" si="13"/>
        <v>0</v>
      </c>
      <c r="K476" s="122" t="s">
        <v>261</v>
      </c>
    </row>
    <row r="477" spans="1:11" ht="30" customHeight="1" x14ac:dyDescent="0.25">
      <c r="A477" s="216">
        <v>462</v>
      </c>
      <c r="B477" s="116" t="s">
        <v>1827</v>
      </c>
      <c r="C477" s="117" t="s">
        <v>636</v>
      </c>
      <c r="D477" s="118"/>
      <c r="E477" s="119" t="s">
        <v>7</v>
      </c>
      <c r="F477" s="120">
        <v>20</v>
      </c>
      <c r="G477" s="56">
        <v>10.35</v>
      </c>
      <c r="H477" s="53">
        <v>0</v>
      </c>
      <c r="I477" s="54">
        <f t="shared" si="12"/>
        <v>0</v>
      </c>
      <c r="J477" s="55">
        <f t="shared" si="13"/>
        <v>0</v>
      </c>
      <c r="K477" s="119">
        <v>4</v>
      </c>
    </row>
    <row r="478" spans="1:11" ht="30" customHeight="1" x14ac:dyDescent="0.25">
      <c r="A478" s="216">
        <v>463</v>
      </c>
      <c r="B478" s="135" t="s">
        <v>637</v>
      </c>
      <c r="C478" s="124" t="s">
        <v>638</v>
      </c>
      <c r="D478" s="118"/>
      <c r="E478" s="119" t="s">
        <v>7</v>
      </c>
      <c r="F478" s="120">
        <v>2</v>
      </c>
      <c r="G478" s="56">
        <v>99</v>
      </c>
      <c r="H478" s="53">
        <v>0</v>
      </c>
      <c r="I478" s="54">
        <f t="shared" si="12"/>
        <v>0</v>
      </c>
      <c r="J478" s="55">
        <f t="shared" si="13"/>
        <v>0</v>
      </c>
      <c r="K478" s="122" t="s">
        <v>261</v>
      </c>
    </row>
    <row r="479" spans="1:11" ht="30" customHeight="1" x14ac:dyDescent="0.25">
      <c r="A479" s="216">
        <v>464</v>
      </c>
      <c r="B479" s="143" t="s">
        <v>2342</v>
      </c>
      <c r="C479" s="128" t="s">
        <v>1828</v>
      </c>
      <c r="D479" s="117"/>
      <c r="E479" s="119" t="s">
        <v>7</v>
      </c>
      <c r="F479" s="120">
        <v>3</v>
      </c>
      <c r="G479" s="56">
        <v>1279.55</v>
      </c>
      <c r="H479" s="53">
        <v>0</v>
      </c>
      <c r="I479" s="54">
        <f t="shared" si="12"/>
        <v>0</v>
      </c>
      <c r="J479" s="55">
        <f t="shared" si="13"/>
        <v>0</v>
      </c>
      <c r="K479" s="122">
        <v>1</v>
      </c>
    </row>
    <row r="480" spans="1:11" ht="30" customHeight="1" x14ac:dyDescent="0.25">
      <c r="A480" s="216">
        <v>465</v>
      </c>
      <c r="B480" s="116" t="s">
        <v>1829</v>
      </c>
      <c r="C480" s="117" t="s">
        <v>1830</v>
      </c>
      <c r="D480" s="118"/>
      <c r="E480" s="119" t="s">
        <v>7</v>
      </c>
      <c r="F480" s="120">
        <v>6</v>
      </c>
      <c r="G480" s="56">
        <v>1279.55</v>
      </c>
      <c r="H480" s="53">
        <v>0</v>
      </c>
      <c r="I480" s="54">
        <f t="shared" si="12"/>
        <v>0</v>
      </c>
      <c r="J480" s="55">
        <f t="shared" si="13"/>
        <v>0</v>
      </c>
      <c r="K480" s="122">
        <v>2</v>
      </c>
    </row>
    <row r="481" spans="1:11" ht="30" customHeight="1" x14ac:dyDescent="0.25">
      <c r="A481" s="216">
        <v>466</v>
      </c>
      <c r="B481" s="116" t="s">
        <v>639</v>
      </c>
      <c r="C481" s="117" t="s">
        <v>640</v>
      </c>
      <c r="D481" s="118"/>
      <c r="E481" s="119" t="s">
        <v>7</v>
      </c>
      <c r="F481" s="120">
        <v>1</v>
      </c>
      <c r="G481" s="56">
        <v>432.41</v>
      </c>
      <c r="H481" s="53">
        <v>0</v>
      </c>
      <c r="I481" s="54">
        <f t="shared" si="12"/>
        <v>0</v>
      </c>
      <c r="J481" s="55">
        <f t="shared" si="13"/>
        <v>0</v>
      </c>
      <c r="K481" s="122" t="s">
        <v>261</v>
      </c>
    </row>
    <row r="482" spans="1:11" ht="30" customHeight="1" x14ac:dyDescent="0.25">
      <c r="A482" s="216">
        <v>467</v>
      </c>
      <c r="B482" s="116" t="s">
        <v>2313</v>
      </c>
      <c r="C482" s="117" t="s">
        <v>1831</v>
      </c>
      <c r="D482" s="118"/>
      <c r="E482" s="119" t="s">
        <v>7</v>
      </c>
      <c r="F482" s="120">
        <v>1</v>
      </c>
      <c r="G482" s="56">
        <v>291.88</v>
      </c>
      <c r="H482" s="53">
        <v>0</v>
      </c>
      <c r="I482" s="54">
        <f t="shared" si="12"/>
        <v>0</v>
      </c>
      <c r="J482" s="55">
        <f t="shared" si="13"/>
        <v>0</v>
      </c>
      <c r="K482" s="122" t="s">
        <v>261</v>
      </c>
    </row>
    <row r="483" spans="1:11" ht="30" customHeight="1" x14ac:dyDescent="0.25">
      <c r="A483" s="216">
        <v>468</v>
      </c>
      <c r="B483" s="135" t="s">
        <v>2314</v>
      </c>
      <c r="C483" s="124" t="s">
        <v>641</v>
      </c>
      <c r="D483" s="118"/>
      <c r="E483" s="119" t="s">
        <v>7</v>
      </c>
      <c r="F483" s="120">
        <v>4</v>
      </c>
      <c r="G483" s="56">
        <v>28.91</v>
      </c>
      <c r="H483" s="53">
        <v>0</v>
      </c>
      <c r="I483" s="54">
        <f t="shared" si="12"/>
        <v>0</v>
      </c>
      <c r="J483" s="55">
        <f t="shared" si="13"/>
        <v>0</v>
      </c>
      <c r="K483" s="122">
        <v>1</v>
      </c>
    </row>
    <row r="484" spans="1:11" ht="30" customHeight="1" x14ac:dyDescent="0.25">
      <c r="A484" s="216">
        <v>469</v>
      </c>
      <c r="B484" s="116" t="s">
        <v>2315</v>
      </c>
      <c r="C484" s="117" t="s">
        <v>642</v>
      </c>
      <c r="D484" s="118"/>
      <c r="E484" s="119" t="s">
        <v>7</v>
      </c>
      <c r="F484" s="120">
        <v>18</v>
      </c>
      <c r="G484" s="56">
        <v>63</v>
      </c>
      <c r="H484" s="53">
        <v>0</v>
      </c>
      <c r="I484" s="54">
        <f t="shared" si="12"/>
        <v>0</v>
      </c>
      <c r="J484" s="55">
        <f t="shared" si="13"/>
        <v>0</v>
      </c>
      <c r="K484" s="119">
        <v>2</v>
      </c>
    </row>
    <row r="485" spans="1:11" ht="30" customHeight="1" x14ac:dyDescent="0.25">
      <c r="A485" s="216">
        <v>470</v>
      </c>
      <c r="B485" s="134" t="s">
        <v>1832</v>
      </c>
      <c r="C485" s="125" t="s">
        <v>2684</v>
      </c>
      <c r="D485" s="118"/>
      <c r="E485" s="119" t="s">
        <v>7</v>
      </c>
      <c r="F485" s="120">
        <v>3</v>
      </c>
      <c r="G485" s="56">
        <v>8700</v>
      </c>
      <c r="H485" s="53">
        <v>0</v>
      </c>
      <c r="I485" s="54">
        <f t="shared" ref="I485:I550" si="14">F485*H485</f>
        <v>0</v>
      </c>
      <c r="J485" s="55">
        <f t="shared" ref="J485:J550" si="15">I485*23%</f>
        <v>0</v>
      </c>
      <c r="K485" s="122">
        <v>1</v>
      </c>
    </row>
    <row r="486" spans="1:11" ht="30" customHeight="1" x14ac:dyDescent="0.25">
      <c r="A486" s="216">
        <v>471</v>
      </c>
      <c r="B486" s="135" t="s">
        <v>643</v>
      </c>
      <c r="C486" s="124" t="s">
        <v>644</v>
      </c>
      <c r="D486" s="118"/>
      <c r="E486" s="119" t="s">
        <v>7</v>
      </c>
      <c r="F486" s="120">
        <v>12</v>
      </c>
      <c r="G486" s="56">
        <v>502.07</v>
      </c>
      <c r="H486" s="53">
        <v>0</v>
      </c>
      <c r="I486" s="54">
        <f t="shared" si="14"/>
        <v>0</v>
      </c>
      <c r="J486" s="55">
        <f t="shared" si="15"/>
        <v>0</v>
      </c>
      <c r="K486" s="122">
        <v>2</v>
      </c>
    </row>
    <row r="487" spans="1:11" ht="30" customHeight="1" x14ac:dyDescent="0.25">
      <c r="A487" s="216">
        <v>472</v>
      </c>
      <c r="B487" s="116" t="s">
        <v>1168</v>
      </c>
      <c r="C487" s="117" t="s">
        <v>1169</v>
      </c>
      <c r="D487" s="118"/>
      <c r="E487" s="119" t="s">
        <v>7</v>
      </c>
      <c r="F487" s="119">
        <v>26</v>
      </c>
      <c r="G487" s="59"/>
      <c r="H487" s="53">
        <v>0</v>
      </c>
      <c r="I487" s="54">
        <f t="shared" si="14"/>
        <v>0</v>
      </c>
      <c r="J487" s="55">
        <f t="shared" si="15"/>
        <v>0</v>
      </c>
      <c r="K487" s="122">
        <v>4</v>
      </c>
    </row>
    <row r="488" spans="1:11" ht="30" customHeight="1" x14ac:dyDescent="0.25">
      <c r="A488" s="216">
        <v>473</v>
      </c>
      <c r="B488" s="116" t="s">
        <v>645</v>
      </c>
      <c r="C488" s="117" t="s">
        <v>646</v>
      </c>
      <c r="D488" s="118"/>
      <c r="E488" s="119" t="s">
        <v>7</v>
      </c>
      <c r="F488" s="120">
        <v>2</v>
      </c>
      <c r="G488" s="59"/>
      <c r="H488" s="53">
        <v>0</v>
      </c>
      <c r="I488" s="54">
        <f t="shared" si="14"/>
        <v>0</v>
      </c>
      <c r="J488" s="55">
        <f t="shared" si="15"/>
        <v>0</v>
      </c>
      <c r="K488" s="122" t="s">
        <v>261</v>
      </c>
    </row>
    <row r="489" spans="1:11" ht="30" customHeight="1" x14ac:dyDescent="0.25">
      <c r="A489" s="216">
        <v>474</v>
      </c>
      <c r="B489" s="134" t="s">
        <v>645</v>
      </c>
      <c r="C489" s="125" t="s">
        <v>1833</v>
      </c>
      <c r="D489" s="118"/>
      <c r="E489" s="119" t="s">
        <v>7</v>
      </c>
      <c r="F489" s="120">
        <v>2</v>
      </c>
      <c r="G489" s="56">
        <v>220</v>
      </c>
      <c r="H489" s="53">
        <v>0</v>
      </c>
      <c r="I489" s="54">
        <f t="shared" si="14"/>
        <v>0</v>
      </c>
      <c r="J489" s="55">
        <f t="shared" si="15"/>
        <v>0</v>
      </c>
      <c r="K489" s="122" t="s">
        <v>261</v>
      </c>
    </row>
    <row r="490" spans="1:11" ht="30" customHeight="1" x14ac:dyDescent="0.25">
      <c r="A490" s="216">
        <v>475</v>
      </c>
      <c r="B490" s="134" t="s">
        <v>884</v>
      </c>
      <c r="C490" s="125" t="s">
        <v>1834</v>
      </c>
      <c r="D490" s="118"/>
      <c r="E490" s="119" t="s">
        <v>7</v>
      </c>
      <c r="F490" s="120">
        <v>3</v>
      </c>
      <c r="G490" s="56">
        <v>315.5</v>
      </c>
      <c r="H490" s="53">
        <v>0</v>
      </c>
      <c r="I490" s="54">
        <f t="shared" si="14"/>
        <v>0</v>
      </c>
      <c r="J490" s="55">
        <f t="shared" si="15"/>
        <v>0</v>
      </c>
      <c r="K490" s="122">
        <v>1</v>
      </c>
    </row>
    <row r="491" spans="1:11" ht="30" customHeight="1" x14ac:dyDescent="0.25">
      <c r="A491" s="216">
        <v>476</v>
      </c>
      <c r="B491" s="116" t="s">
        <v>647</v>
      </c>
      <c r="C491" s="117" t="s">
        <v>2683</v>
      </c>
      <c r="D491" s="118"/>
      <c r="E491" s="119" t="s">
        <v>7</v>
      </c>
      <c r="F491" s="120">
        <v>6</v>
      </c>
      <c r="G491" s="56">
        <v>5</v>
      </c>
      <c r="H491" s="53">
        <v>0</v>
      </c>
      <c r="I491" s="54">
        <f t="shared" si="14"/>
        <v>0</v>
      </c>
      <c r="J491" s="55">
        <f t="shared" si="15"/>
        <v>0</v>
      </c>
      <c r="K491" s="119">
        <v>2</v>
      </c>
    </row>
    <row r="492" spans="1:11" ht="30" customHeight="1" x14ac:dyDescent="0.25">
      <c r="A492" s="216">
        <v>477</v>
      </c>
      <c r="B492" s="116" t="s">
        <v>1835</v>
      </c>
      <c r="C492" s="117" t="s">
        <v>648</v>
      </c>
      <c r="D492" s="118"/>
      <c r="E492" s="119" t="s">
        <v>7</v>
      </c>
      <c r="F492" s="120">
        <v>3</v>
      </c>
      <c r="G492" s="56">
        <v>45</v>
      </c>
      <c r="H492" s="53">
        <v>0</v>
      </c>
      <c r="I492" s="54">
        <f t="shared" si="14"/>
        <v>0</v>
      </c>
      <c r="J492" s="55">
        <f t="shared" si="15"/>
        <v>0</v>
      </c>
      <c r="K492" s="119">
        <v>1</v>
      </c>
    </row>
    <row r="493" spans="1:11" ht="30" customHeight="1" x14ac:dyDescent="0.25">
      <c r="A493" s="216">
        <v>478</v>
      </c>
      <c r="B493" s="116" t="s">
        <v>649</v>
      </c>
      <c r="C493" s="117" t="s">
        <v>650</v>
      </c>
      <c r="D493" s="118"/>
      <c r="E493" s="119" t="s">
        <v>7</v>
      </c>
      <c r="F493" s="120">
        <v>8</v>
      </c>
      <c r="G493" s="56">
        <v>236</v>
      </c>
      <c r="H493" s="53">
        <v>0</v>
      </c>
      <c r="I493" s="54">
        <f t="shared" si="14"/>
        <v>0</v>
      </c>
      <c r="J493" s="55">
        <f t="shared" si="15"/>
        <v>0</v>
      </c>
      <c r="K493" s="119">
        <v>2</v>
      </c>
    </row>
    <row r="494" spans="1:11" ht="30" customHeight="1" x14ac:dyDescent="0.25">
      <c r="A494" s="216">
        <v>479</v>
      </c>
      <c r="B494" s="116" t="s">
        <v>2316</v>
      </c>
      <c r="C494" s="117" t="s">
        <v>2250</v>
      </c>
      <c r="D494" s="117"/>
      <c r="E494" s="119" t="s">
        <v>7</v>
      </c>
      <c r="F494" s="120">
        <v>3</v>
      </c>
      <c r="G494" s="56"/>
      <c r="H494" s="53">
        <v>0</v>
      </c>
      <c r="I494" s="54">
        <f t="shared" si="14"/>
        <v>0</v>
      </c>
      <c r="J494" s="55">
        <f>I493*23%</f>
        <v>0</v>
      </c>
      <c r="K494" s="122" t="s">
        <v>261</v>
      </c>
    </row>
    <row r="495" spans="1:11" ht="30" customHeight="1" x14ac:dyDescent="0.25">
      <c r="A495" s="216">
        <v>480</v>
      </c>
      <c r="B495" s="135" t="s">
        <v>651</v>
      </c>
      <c r="C495" s="124" t="s">
        <v>652</v>
      </c>
      <c r="D495" s="118"/>
      <c r="E495" s="119" t="s">
        <v>7</v>
      </c>
      <c r="F495" s="120">
        <v>2</v>
      </c>
      <c r="G495" s="56">
        <v>205</v>
      </c>
      <c r="H495" s="53">
        <v>0</v>
      </c>
      <c r="I495" s="54">
        <f t="shared" si="14"/>
        <v>0</v>
      </c>
      <c r="J495" s="55">
        <f t="shared" si="15"/>
        <v>0</v>
      </c>
      <c r="K495" s="119">
        <v>1</v>
      </c>
    </row>
    <row r="496" spans="1:11" ht="30" customHeight="1" x14ac:dyDescent="0.25">
      <c r="A496" s="216">
        <v>481</v>
      </c>
      <c r="B496" s="116" t="s">
        <v>653</v>
      </c>
      <c r="C496" s="117" t="s">
        <v>654</v>
      </c>
      <c r="D496" s="118"/>
      <c r="E496" s="119" t="s">
        <v>7</v>
      </c>
      <c r="F496" s="120">
        <v>1</v>
      </c>
      <c r="G496" s="56">
        <v>280</v>
      </c>
      <c r="H496" s="53">
        <v>0</v>
      </c>
      <c r="I496" s="54">
        <f t="shared" si="14"/>
        <v>0</v>
      </c>
      <c r="J496" s="55">
        <f t="shared" si="15"/>
        <v>0</v>
      </c>
      <c r="K496" s="122" t="s">
        <v>261</v>
      </c>
    </row>
    <row r="497" spans="1:11" ht="30" customHeight="1" x14ac:dyDescent="0.25">
      <c r="A497" s="216">
        <v>482</v>
      </c>
      <c r="B497" s="116" t="s">
        <v>655</v>
      </c>
      <c r="C497" s="217" t="s">
        <v>2682</v>
      </c>
      <c r="D497" s="118"/>
      <c r="E497" s="119" t="s">
        <v>7</v>
      </c>
      <c r="F497" s="120">
        <v>6</v>
      </c>
      <c r="G497" s="56">
        <v>3510.5</v>
      </c>
      <c r="H497" s="53">
        <v>0</v>
      </c>
      <c r="I497" s="54">
        <f t="shared" si="14"/>
        <v>0</v>
      </c>
      <c r="J497" s="55">
        <f t="shared" si="15"/>
        <v>0</v>
      </c>
      <c r="K497" s="119">
        <v>2</v>
      </c>
    </row>
    <row r="498" spans="1:11" ht="30" customHeight="1" x14ac:dyDescent="0.25">
      <c r="A498" s="216">
        <v>483</v>
      </c>
      <c r="B498" s="116" t="s">
        <v>1835</v>
      </c>
      <c r="C498" s="217" t="s">
        <v>2706</v>
      </c>
      <c r="D498" s="118"/>
      <c r="E498" s="119" t="s">
        <v>7</v>
      </c>
      <c r="F498" s="120">
        <v>2</v>
      </c>
      <c r="G498" s="56">
        <v>45</v>
      </c>
      <c r="H498" s="53">
        <v>0</v>
      </c>
      <c r="I498" s="54">
        <f t="shared" si="14"/>
        <v>0</v>
      </c>
      <c r="J498" s="55">
        <f t="shared" si="15"/>
        <v>0</v>
      </c>
      <c r="K498" s="122">
        <v>0</v>
      </c>
    </row>
    <row r="499" spans="1:11" ht="30" customHeight="1" x14ac:dyDescent="0.25">
      <c r="A499" s="216">
        <v>484</v>
      </c>
      <c r="B499" s="116" t="s">
        <v>656</v>
      </c>
      <c r="C499" s="117" t="s">
        <v>657</v>
      </c>
      <c r="D499" s="118"/>
      <c r="E499" s="119" t="s">
        <v>7</v>
      </c>
      <c r="F499" s="120">
        <v>8</v>
      </c>
      <c r="G499" s="56">
        <v>63.02</v>
      </c>
      <c r="H499" s="53">
        <v>0</v>
      </c>
      <c r="I499" s="54">
        <f t="shared" si="14"/>
        <v>0</v>
      </c>
      <c r="J499" s="55">
        <f t="shared" si="15"/>
        <v>0</v>
      </c>
      <c r="K499" s="119">
        <v>2</v>
      </c>
    </row>
    <row r="500" spans="1:11" s="210" customFormat="1" ht="30" customHeight="1" x14ac:dyDescent="0.25">
      <c r="A500" s="216">
        <v>485</v>
      </c>
      <c r="B500" s="116" t="s">
        <v>2713</v>
      </c>
      <c r="C500" s="217" t="s">
        <v>2714</v>
      </c>
      <c r="D500" s="118"/>
      <c r="E500" s="218" t="s">
        <v>7</v>
      </c>
      <c r="F500" s="219">
        <v>6</v>
      </c>
      <c r="G500" s="214"/>
      <c r="H500" s="211">
        <v>0</v>
      </c>
      <c r="I500" s="212">
        <f t="shared" si="14"/>
        <v>0</v>
      </c>
      <c r="J500" s="213">
        <f t="shared" si="15"/>
        <v>0</v>
      </c>
      <c r="K500" s="218">
        <v>3</v>
      </c>
    </row>
    <row r="501" spans="1:11" ht="30" customHeight="1" x14ac:dyDescent="0.25">
      <c r="A501" s="216">
        <v>486</v>
      </c>
      <c r="B501" s="116" t="s">
        <v>658</v>
      </c>
      <c r="C501" s="117" t="s">
        <v>659</v>
      </c>
      <c r="D501" s="118"/>
      <c r="E501" s="119" t="s">
        <v>7</v>
      </c>
      <c r="F501" s="120">
        <v>6</v>
      </c>
      <c r="G501" s="56">
        <v>13</v>
      </c>
      <c r="H501" s="53">
        <v>0</v>
      </c>
      <c r="I501" s="54">
        <f t="shared" si="14"/>
        <v>0</v>
      </c>
      <c r="J501" s="55">
        <f t="shared" si="15"/>
        <v>0</v>
      </c>
      <c r="K501" s="119">
        <v>2</v>
      </c>
    </row>
    <row r="502" spans="1:11" ht="30" customHeight="1" x14ac:dyDescent="0.25">
      <c r="A502" s="216">
        <v>487</v>
      </c>
      <c r="B502" s="134" t="s">
        <v>1836</v>
      </c>
      <c r="C502" s="125" t="s">
        <v>1837</v>
      </c>
      <c r="D502" s="118"/>
      <c r="E502" s="119" t="s">
        <v>7</v>
      </c>
      <c r="F502" s="120">
        <v>6</v>
      </c>
      <c r="G502" s="56">
        <v>501.05</v>
      </c>
      <c r="H502" s="53">
        <v>0</v>
      </c>
      <c r="I502" s="54">
        <f t="shared" si="14"/>
        <v>0</v>
      </c>
      <c r="J502" s="55">
        <f t="shared" si="15"/>
        <v>0</v>
      </c>
      <c r="K502" s="122">
        <v>2</v>
      </c>
    </row>
    <row r="503" spans="1:11" ht="30" customHeight="1" x14ac:dyDescent="0.25">
      <c r="A503" s="216">
        <v>488</v>
      </c>
      <c r="B503" s="116" t="s">
        <v>660</v>
      </c>
      <c r="C503" s="117" t="s">
        <v>661</v>
      </c>
      <c r="D503" s="118"/>
      <c r="E503" s="119" t="s">
        <v>7</v>
      </c>
      <c r="F503" s="120">
        <v>3</v>
      </c>
      <c r="G503" s="56">
        <v>545.58000000000004</v>
      </c>
      <c r="H503" s="53">
        <v>0</v>
      </c>
      <c r="I503" s="54">
        <f t="shared" si="14"/>
        <v>0</v>
      </c>
      <c r="J503" s="55">
        <f t="shared" si="15"/>
        <v>0</v>
      </c>
      <c r="K503" s="119">
        <v>1</v>
      </c>
    </row>
    <row r="504" spans="1:11" ht="30" customHeight="1" x14ac:dyDescent="0.25">
      <c r="A504" s="216">
        <v>489</v>
      </c>
      <c r="B504" s="135" t="s">
        <v>1838</v>
      </c>
      <c r="C504" s="124" t="s">
        <v>1839</v>
      </c>
      <c r="D504" s="118"/>
      <c r="E504" s="119" t="s">
        <v>7</v>
      </c>
      <c r="F504" s="120">
        <v>80</v>
      </c>
      <c r="G504" s="56">
        <v>480</v>
      </c>
      <c r="H504" s="53">
        <v>0</v>
      </c>
      <c r="I504" s="54">
        <f t="shared" si="14"/>
        <v>0</v>
      </c>
      <c r="J504" s="55">
        <f t="shared" si="15"/>
        <v>0</v>
      </c>
      <c r="K504" s="119">
        <v>20</v>
      </c>
    </row>
    <row r="505" spans="1:11" ht="30" customHeight="1" x14ac:dyDescent="0.25">
      <c r="A505" s="216">
        <v>490</v>
      </c>
      <c r="B505" s="116" t="s">
        <v>662</v>
      </c>
      <c r="C505" s="117" t="s">
        <v>663</v>
      </c>
      <c r="D505" s="118"/>
      <c r="E505" s="119" t="s">
        <v>7</v>
      </c>
      <c r="F505" s="120">
        <v>3</v>
      </c>
      <c r="G505" s="56">
        <v>480</v>
      </c>
      <c r="H505" s="53">
        <v>0</v>
      </c>
      <c r="I505" s="54">
        <f t="shared" si="14"/>
        <v>0</v>
      </c>
      <c r="J505" s="55">
        <f t="shared" si="15"/>
        <v>0</v>
      </c>
      <c r="K505" s="122">
        <v>1</v>
      </c>
    </row>
    <row r="506" spans="1:11" ht="30" customHeight="1" x14ac:dyDescent="0.25">
      <c r="A506" s="216">
        <v>491</v>
      </c>
      <c r="B506" s="116" t="s">
        <v>662</v>
      </c>
      <c r="C506" s="117" t="s">
        <v>664</v>
      </c>
      <c r="D506" s="118"/>
      <c r="E506" s="119" t="s">
        <v>7</v>
      </c>
      <c r="F506" s="120">
        <v>3</v>
      </c>
      <c r="G506" s="56">
        <v>199</v>
      </c>
      <c r="H506" s="53">
        <v>0</v>
      </c>
      <c r="I506" s="54">
        <f t="shared" si="14"/>
        <v>0</v>
      </c>
      <c r="J506" s="55">
        <f t="shared" si="15"/>
        <v>0</v>
      </c>
      <c r="K506" s="119">
        <v>1</v>
      </c>
    </row>
    <row r="507" spans="1:11" ht="30" customHeight="1" x14ac:dyDescent="0.25">
      <c r="A507" s="216">
        <v>492</v>
      </c>
      <c r="B507" s="116" t="s">
        <v>662</v>
      </c>
      <c r="C507" s="117" t="s">
        <v>665</v>
      </c>
      <c r="D507" s="118"/>
      <c r="E507" s="119" t="s">
        <v>7</v>
      </c>
      <c r="F507" s="120">
        <v>4</v>
      </c>
      <c r="G507" s="56">
        <v>79.489999999999995</v>
      </c>
      <c r="H507" s="53">
        <v>0</v>
      </c>
      <c r="I507" s="54">
        <f t="shared" si="14"/>
        <v>0</v>
      </c>
      <c r="J507" s="55">
        <f t="shared" si="15"/>
        <v>0</v>
      </c>
      <c r="K507" s="122">
        <v>1</v>
      </c>
    </row>
    <row r="508" spans="1:11" ht="30" customHeight="1" x14ac:dyDescent="0.25">
      <c r="A508" s="216">
        <v>493</v>
      </c>
      <c r="B508" s="116" t="s">
        <v>662</v>
      </c>
      <c r="C508" s="117" t="s">
        <v>666</v>
      </c>
      <c r="D508" s="118"/>
      <c r="E508" s="119" t="s">
        <v>7</v>
      </c>
      <c r="F508" s="120">
        <v>1</v>
      </c>
      <c r="G508" s="56">
        <v>182</v>
      </c>
      <c r="H508" s="53">
        <v>0</v>
      </c>
      <c r="I508" s="54">
        <f t="shared" si="14"/>
        <v>0</v>
      </c>
      <c r="J508" s="55">
        <f t="shared" si="15"/>
        <v>0</v>
      </c>
      <c r="K508" s="122" t="s">
        <v>261</v>
      </c>
    </row>
    <row r="509" spans="1:11" ht="30" customHeight="1" x14ac:dyDescent="0.25">
      <c r="A509" s="216">
        <v>494</v>
      </c>
      <c r="B509" s="116" t="s">
        <v>667</v>
      </c>
      <c r="C509" s="117" t="s">
        <v>1840</v>
      </c>
      <c r="D509" s="117"/>
      <c r="E509" s="119" t="s">
        <v>7</v>
      </c>
      <c r="F509" s="120">
        <v>1</v>
      </c>
      <c r="G509" s="56">
        <v>1600</v>
      </c>
      <c r="H509" s="53">
        <v>0</v>
      </c>
      <c r="I509" s="54">
        <f t="shared" si="14"/>
        <v>0</v>
      </c>
      <c r="J509" s="55">
        <f t="shared" si="15"/>
        <v>0</v>
      </c>
      <c r="K509" s="122" t="s">
        <v>261</v>
      </c>
    </row>
    <row r="510" spans="1:11" ht="30" customHeight="1" x14ac:dyDescent="0.25">
      <c r="A510" s="216">
        <v>495</v>
      </c>
      <c r="B510" s="135" t="s">
        <v>1841</v>
      </c>
      <c r="C510" s="124" t="s">
        <v>668</v>
      </c>
      <c r="D510" s="118"/>
      <c r="E510" s="119" t="s">
        <v>7</v>
      </c>
      <c r="F510" s="120">
        <v>1</v>
      </c>
      <c r="G510" s="56">
        <v>1669</v>
      </c>
      <c r="H510" s="53">
        <v>0</v>
      </c>
      <c r="I510" s="54">
        <f t="shared" si="14"/>
        <v>0</v>
      </c>
      <c r="J510" s="55">
        <f t="shared" si="15"/>
        <v>0</v>
      </c>
      <c r="K510" s="122" t="s">
        <v>261</v>
      </c>
    </row>
    <row r="511" spans="1:11" ht="30" customHeight="1" x14ac:dyDescent="0.25">
      <c r="A511" s="216">
        <v>496</v>
      </c>
      <c r="B511" s="116" t="s">
        <v>1841</v>
      </c>
      <c r="C511" s="117" t="s">
        <v>669</v>
      </c>
      <c r="D511" s="118"/>
      <c r="E511" s="119" t="s">
        <v>7</v>
      </c>
      <c r="F511" s="120">
        <v>1</v>
      </c>
      <c r="G511" s="56">
        <v>9</v>
      </c>
      <c r="H511" s="53">
        <v>0</v>
      </c>
      <c r="I511" s="54">
        <f t="shared" si="14"/>
        <v>0</v>
      </c>
      <c r="J511" s="55">
        <f t="shared" si="15"/>
        <v>0</v>
      </c>
      <c r="K511" s="122" t="s">
        <v>261</v>
      </c>
    </row>
    <row r="512" spans="1:11" ht="30" customHeight="1" x14ac:dyDescent="0.25">
      <c r="A512" s="216">
        <v>497</v>
      </c>
      <c r="B512" s="116" t="s">
        <v>1841</v>
      </c>
      <c r="C512" s="117" t="s">
        <v>670</v>
      </c>
      <c r="D512" s="118"/>
      <c r="E512" s="119" t="s">
        <v>7</v>
      </c>
      <c r="F512" s="120">
        <v>6</v>
      </c>
      <c r="G512" s="56">
        <v>400</v>
      </c>
      <c r="H512" s="53">
        <v>0</v>
      </c>
      <c r="I512" s="54">
        <f t="shared" si="14"/>
        <v>0</v>
      </c>
      <c r="J512" s="55">
        <f t="shared" si="15"/>
        <v>0</v>
      </c>
      <c r="K512" s="119">
        <v>1</v>
      </c>
    </row>
    <row r="513" spans="1:11" ht="30" customHeight="1" x14ac:dyDescent="0.25">
      <c r="A513" s="216">
        <v>498</v>
      </c>
      <c r="B513" s="116" t="s">
        <v>1841</v>
      </c>
      <c r="C513" s="117" t="s">
        <v>671</v>
      </c>
      <c r="D513" s="118"/>
      <c r="E513" s="119" t="s">
        <v>7</v>
      </c>
      <c r="F513" s="120">
        <v>6</v>
      </c>
      <c r="G513" s="56">
        <v>20.62</v>
      </c>
      <c r="H513" s="53">
        <v>0</v>
      </c>
      <c r="I513" s="54">
        <f t="shared" si="14"/>
        <v>0</v>
      </c>
      <c r="J513" s="55">
        <f t="shared" si="15"/>
        <v>0</v>
      </c>
      <c r="K513" s="119">
        <v>1</v>
      </c>
    </row>
    <row r="514" spans="1:11" ht="30" customHeight="1" x14ac:dyDescent="0.25">
      <c r="A514" s="216">
        <v>499</v>
      </c>
      <c r="B514" s="135" t="s">
        <v>1841</v>
      </c>
      <c r="C514" s="124" t="s">
        <v>672</v>
      </c>
      <c r="D514" s="118"/>
      <c r="E514" s="119" t="s">
        <v>7</v>
      </c>
      <c r="F514" s="120">
        <v>3</v>
      </c>
      <c r="G514" s="56">
        <v>36.04</v>
      </c>
      <c r="H514" s="53">
        <v>0</v>
      </c>
      <c r="I514" s="54">
        <f t="shared" si="14"/>
        <v>0</v>
      </c>
      <c r="J514" s="55">
        <f t="shared" si="15"/>
        <v>0</v>
      </c>
      <c r="K514" s="122">
        <v>1</v>
      </c>
    </row>
    <row r="515" spans="1:11" ht="30" customHeight="1" x14ac:dyDescent="0.25">
      <c r="A515" s="216">
        <v>500</v>
      </c>
      <c r="B515" s="135" t="s">
        <v>1841</v>
      </c>
      <c r="C515" s="124" t="s">
        <v>673</v>
      </c>
      <c r="D515" s="118"/>
      <c r="E515" s="119" t="s">
        <v>7</v>
      </c>
      <c r="F515" s="120">
        <v>2</v>
      </c>
      <c r="G515" s="56">
        <v>52.37</v>
      </c>
      <c r="H515" s="53">
        <v>0</v>
      </c>
      <c r="I515" s="54">
        <f t="shared" si="14"/>
        <v>0</v>
      </c>
      <c r="J515" s="55">
        <f t="shared" si="15"/>
        <v>0</v>
      </c>
      <c r="K515" s="122">
        <v>1</v>
      </c>
    </row>
    <row r="516" spans="1:11" ht="30" customHeight="1" x14ac:dyDescent="0.25">
      <c r="A516" s="216">
        <v>501</v>
      </c>
      <c r="B516" s="135" t="s">
        <v>1842</v>
      </c>
      <c r="C516" s="124" t="s">
        <v>674</v>
      </c>
      <c r="D516" s="118"/>
      <c r="E516" s="119" t="s">
        <v>7</v>
      </c>
      <c r="F516" s="120">
        <v>1</v>
      </c>
      <c r="G516" s="56">
        <v>45.96</v>
      </c>
      <c r="H516" s="53">
        <v>0</v>
      </c>
      <c r="I516" s="54">
        <f t="shared" si="14"/>
        <v>0</v>
      </c>
      <c r="J516" s="55">
        <f t="shared" si="15"/>
        <v>0</v>
      </c>
      <c r="K516" s="122">
        <v>1</v>
      </c>
    </row>
    <row r="517" spans="1:11" ht="30" customHeight="1" x14ac:dyDescent="0.25">
      <c r="A517" s="216">
        <v>502</v>
      </c>
      <c r="B517" s="116" t="s">
        <v>675</v>
      </c>
      <c r="C517" s="117" t="s">
        <v>676</v>
      </c>
      <c r="D517" s="118"/>
      <c r="E517" s="119" t="s">
        <v>7</v>
      </c>
      <c r="F517" s="120">
        <v>15</v>
      </c>
      <c r="G517" s="56">
        <v>109.82</v>
      </c>
      <c r="H517" s="53">
        <v>0</v>
      </c>
      <c r="I517" s="54">
        <f t="shared" si="14"/>
        <v>0</v>
      </c>
      <c r="J517" s="55">
        <f t="shared" si="15"/>
        <v>0</v>
      </c>
      <c r="K517" s="119">
        <v>2</v>
      </c>
    </row>
    <row r="518" spans="1:11" ht="30" customHeight="1" x14ac:dyDescent="0.25">
      <c r="A518" s="216">
        <v>503</v>
      </c>
      <c r="B518" s="135" t="s">
        <v>1843</v>
      </c>
      <c r="C518" s="124" t="s">
        <v>677</v>
      </c>
      <c r="D518" s="118"/>
      <c r="E518" s="119" t="s">
        <v>7</v>
      </c>
      <c r="F518" s="120">
        <v>12</v>
      </c>
      <c r="G518" s="56">
        <v>109.82</v>
      </c>
      <c r="H518" s="53">
        <v>0</v>
      </c>
      <c r="I518" s="54">
        <f t="shared" si="14"/>
        <v>0</v>
      </c>
      <c r="J518" s="55">
        <f t="shared" si="15"/>
        <v>0</v>
      </c>
      <c r="K518" s="119">
        <v>2</v>
      </c>
    </row>
    <row r="519" spans="1:11" ht="30" customHeight="1" x14ac:dyDescent="0.25">
      <c r="A519" s="216">
        <v>504</v>
      </c>
      <c r="B519" s="116" t="s">
        <v>678</v>
      </c>
      <c r="C519" s="117" t="s">
        <v>679</v>
      </c>
      <c r="D519" s="118"/>
      <c r="E519" s="119" t="s">
        <v>7</v>
      </c>
      <c r="F519" s="120">
        <v>1</v>
      </c>
      <c r="G519" s="56">
        <v>30.33</v>
      </c>
      <c r="H519" s="53">
        <v>0</v>
      </c>
      <c r="I519" s="54">
        <f t="shared" si="14"/>
        <v>0</v>
      </c>
      <c r="J519" s="55">
        <f t="shared" si="15"/>
        <v>0</v>
      </c>
      <c r="K519" s="122" t="s">
        <v>261</v>
      </c>
    </row>
    <row r="520" spans="1:11" ht="30" customHeight="1" x14ac:dyDescent="0.25">
      <c r="A520" s="216">
        <v>505</v>
      </c>
      <c r="B520" s="116" t="s">
        <v>1844</v>
      </c>
      <c r="C520" s="117" t="s">
        <v>680</v>
      </c>
      <c r="D520" s="118"/>
      <c r="E520" s="119" t="s">
        <v>7</v>
      </c>
      <c r="F520" s="120">
        <v>1</v>
      </c>
      <c r="G520" s="56">
        <v>5.93</v>
      </c>
      <c r="H520" s="53">
        <v>0</v>
      </c>
      <c r="I520" s="54">
        <f t="shared" si="14"/>
        <v>0</v>
      </c>
      <c r="J520" s="55">
        <f t="shared" si="15"/>
        <v>0</v>
      </c>
      <c r="K520" s="122" t="s">
        <v>261</v>
      </c>
    </row>
    <row r="521" spans="1:11" ht="30" customHeight="1" x14ac:dyDescent="0.25">
      <c r="A521" s="216">
        <v>506</v>
      </c>
      <c r="B521" s="121" t="s">
        <v>1845</v>
      </c>
      <c r="C521" s="117" t="s">
        <v>1846</v>
      </c>
      <c r="D521" s="117"/>
      <c r="E521" s="119" t="s">
        <v>7</v>
      </c>
      <c r="F521" s="120">
        <v>3</v>
      </c>
      <c r="G521" s="56">
        <v>62.68</v>
      </c>
      <c r="H521" s="53">
        <v>0</v>
      </c>
      <c r="I521" s="54">
        <f t="shared" si="14"/>
        <v>0</v>
      </c>
      <c r="J521" s="55">
        <f t="shared" si="15"/>
        <v>0</v>
      </c>
      <c r="K521" s="122">
        <v>1</v>
      </c>
    </row>
    <row r="522" spans="1:11" ht="30" customHeight="1" x14ac:dyDescent="0.25">
      <c r="A522" s="216">
        <v>507</v>
      </c>
      <c r="B522" s="116" t="s">
        <v>1847</v>
      </c>
      <c r="C522" s="117" t="s">
        <v>1848</v>
      </c>
      <c r="D522" s="117"/>
      <c r="E522" s="119" t="s">
        <v>7</v>
      </c>
      <c r="F522" s="120">
        <v>3</v>
      </c>
      <c r="G522" s="56">
        <v>190.13</v>
      </c>
      <c r="H522" s="53">
        <v>0</v>
      </c>
      <c r="I522" s="54">
        <f t="shared" si="14"/>
        <v>0</v>
      </c>
      <c r="J522" s="55">
        <f t="shared" si="15"/>
        <v>0</v>
      </c>
      <c r="K522" s="122">
        <v>1</v>
      </c>
    </row>
    <row r="523" spans="1:11" ht="30" customHeight="1" x14ac:dyDescent="0.25">
      <c r="A523" s="216">
        <v>508</v>
      </c>
      <c r="B523" s="135" t="s">
        <v>681</v>
      </c>
      <c r="C523" s="124" t="s">
        <v>682</v>
      </c>
      <c r="D523" s="118"/>
      <c r="E523" s="119" t="s">
        <v>7</v>
      </c>
      <c r="F523" s="120">
        <v>6</v>
      </c>
      <c r="G523" s="56">
        <v>70.37</v>
      </c>
      <c r="H523" s="53">
        <v>0</v>
      </c>
      <c r="I523" s="54">
        <f t="shared" si="14"/>
        <v>0</v>
      </c>
      <c r="J523" s="55">
        <f t="shared" si="15"/>
        <v>0</v>
      </c>
      <c r="K523" s="122">
        <v>1</v>
      </c>
    </row>
    <row r="524" spans="1:11" ht="30" customHeight="1" x14ac:dyDescent="0.25">
      <c r="A524" s="216">
        <v>509</v>
      </c>
      <c r="B524" s="135" t="s">
        <v>683</v>
      </c>
      <c r="C524" s="124" t="s">
        <v>684</v>
      </c>
      <c r="D524" s="118"/>
      <c r="E524" s="119" t="s">
        <v>7</v>
      </c>
      <c r="F524" s="120">
        <v>3</v>
      </c>
      <c r="G524" s="56">
        <v>559.03</v>
      </c>
      <c r="H524" s="53">
        <v>0</v>
      </c>
      <c r="I524" s="54">
        <f t="shared" si="14"/>
        <v>0</v>
      </c>
      <c r="J524" s="55">
        <f t="shared" si="15"/>
        <v>0</v>
      </c>
      <c r="K524" s="122">
        <v>1</v>
      </c>
    </row>
    <row r="525" spans="1:11" ht="30" customHeight="1" x14ac:dyDescent="0.25">
      <c r="A525" s="216">
        <v>510</v>
      </c>
      <c r="B525" s="157" t="s">
        <v>683</v>
      </c>
      <c r="C525" s="116" t="s">
        <v>1849</v>
      </c>
      <c r="D525" s="117"/>
      <c r="E525" s="119" t="s">
        <v>7</v>
      </c>
      <c r="F525" s="120">
        <v>3</v>
      </c>
      <c r="G525" s="56">
        <v>722.39</v>
      </c>
      <c r="H525" s="53">
        <v>0</v>
      </c>
      <c r="I525" s="54">
        <f t="shared" si="14"/>
        <v>0</v>
      </c>
      <c r="J525" s="55">
        <f t="shared" si="15"/>
        <v>0</v>
      </c>
      <c r="K525" s="122">
        <v>1</v>
      </c>
    </row>
    <row r="526" spans="1:11" ht="30" customHeight="1" x14ac:dyDescent="0.25">
      <c r="A526" s="216">
        <v>511</v>
      </c>
      <c r="B526" s="116" t="s">
        <v>685</v>
      </c>
      <c r="C526" s="117" t="s">
        <v>686</v>
      </c>
      <c r="D526" s="118"/>
      <c r="E526" s="119" t="s">
        <v>7</v>
      </c>
      <c r="F526" s="120">
        <v>3</v>
      </c>
      <c r="G526" s="56">
        <v>100</v>
      </c>
      <c r="H526" s="53">
        <v>0</v>
      </c>
      <c r="I526" s="54">
        <f t="shared" si="14"/>
        <v>0</v>
      </c>
      <c r="J526" s="55">
        <f t="shared" si="15"/>
        <v>0</v>
      </c>
      <c r="K526" s="122">
        <v>1</v>
      </c>
    </row>
    <row r="527" spans="1:11" ht="30" customHeight="1" x14ac:dyDescent="0.25">
      <c r="A527" s="216">
        <v>512</v>
      </c>
      <c r="B527" s="116" t="s">
        <v>1850</v>
      </c>
      <c r="C527" s="117" t="s">
        <v>1851</v>
      </c>
      <c r="D527" s="118"/>
      <c r="E527" s="119" t="s">
        <v>7</v>
      </c>
      <c r="F527" s="120">
        <v>1</v>
      </c>
      <c r="G527" s="56">
        <v>120</v>
      </c>
      <c r="H527" s="53">
        <v>0</v>
      </c>
      <c r="I527" s="54">
        <f t="shared" si="14"/>
        <v>0</v>
      </c>
      <c r="J527" s="55">
        <f t="shared" si="15"/>
        <v>0</v>
      </c>
      <c r="K527" s="122" t="s">
        <v>261</v>
      </c>
    </row>
    <row r="528" spans="1:11" ht="30" customHeight="1" x14ac:dyDescent="0.25">
      <c r="A528" s="216">
        <v>513</v>
      </c>
      <c r="B528" s="116" t="s">
        <v>687</v>
      </c>
      <c r="C528" s="117" t="s">
        <v>688</v>
      </c>
      <c r="D528" s="118"/>
      <c r="E528" s="119" t="s">
        <v>7</v>
      </c>
      <c r="F528" s="120">
        <v>1</v>
      </c>
      <c r="G528" s="56">
        <v>120</v>
      </c>
      <c r="H528" s="53">
        <v>0</v>
      </c>
      <c r="I528" s="54">
        <f t="shared" si="14"/>
        <v>0</v>
      </c>
      <c r="J528" s="55">
        <f t="shared" si="15"/>
        <v>0</v>
      </c>
      <c r="K528" s="122" t="s">
        <v>261</v>
      </c>
    </row>
    <row r="529" spans="1:11" ht="30" customHeight="1" x14ac:dyDescent="0.25">
      <c r="A529" s="216">
        <v>514</v>
      </c>
      <c r="B529" s="116" t="s">
        <v>687</v>
      </c>
      <c r="C529" s="117" t="s">
        <v>1852</v>
      </c>
      <c r="D529" s="118"/>
      <c r="E529" s="119" t="s">
        <v>7</v>
      </c>
      <c r="F529" s="120">
        <v>1</v>
      </c>
      <c r="G529" s="56">
        <v>40</v>
      </c>
      <c r="H529" s="53">
        <v>0</v>
      </c>
      <c r="I529" s="54">
        <f t="shared" si="14"/>
        <v>0</v>
      </c>
      <c r="J529" s="55">
        <f t="shared" si="15"/>
        <v>0</v>
      </c>
      <c r="K529" s="122" t="s">
        <v>261</v>
      </c>
    </row>
    <row r="530" spans="1:11" ht="30" customHeight="1" x14ac:dyDescent="0.25">
      <c r="A530" s="216">
        <v>515</v>
      </c>
      <c r="B530" s="116" t="s">
        <v>687</v>
      </c>
      <c r="C530" s="117" t="s">
        <v>1853</v>
      </c>
      <c r="D530" s="118"/>
      <c r="E530" s="119" t="s">
        <v>7</v>
      </c>
      <c r="F530" s="120">
        <v>1</v>
      </c>
      <c r="G530" s="56">
        <v>24.54</v>
      </c>
      <c r="H530" s="53">
        <v>0</v>
      </c>
      <c r="I530" s="54">
        <f t="shared" si="14"/>
        <v>0</v>
      </c>
      <c r="J530" s="55">
        <f t="shared" si="15"/>
        <v>0</v>
      </c>
      <c r="K530" s="122" t="s">
        <v>261</v>
      </c>
    </row>
    <row r="531" spans="1:11" ht="30" customHeight="1" x14ac:dyDescent="0.25">
      <c r="A531" s="216">
        <v>516</v>
      </c>
      <c r="B531" s="134" t="s">
        <v>1854</v>
      </c>
      <c r="C531" s="125" t="s">
        <v>1855</v>
      </c>
      <c r="D531" s="117"/>
      <c r="E531" s="119" t="s">
        <v>7</v>
      </c>
      <c r="F531" s="120">
        <v>12</v>
      </c>
      <c r="G531" s="56">
        <v>12.5</v>
      </c>
      <c r="H531" s="53">
        <v>0</v>
      </c>
      <c r="I531" s="54">
        <f t="shared" si="14"/>
        <v>0</v>
      </c>
      <c r="J531" s="55">
        <f t="shared" si="15"/>
        <v>0</v>
      </c>
      <c r="K531" s="122">
        <v>6</v>
      </c>
    </row>
    <row r="532" spans="1:11" ht="30" customHeight="1" x14ac:dyDescent="0.25">
      <c r="A532" s="216">
        <v>517</v>
      </c>
      <c r="B532" s="140" t="s">
        <v>1856</v>
      </c>
      <c r="C532" s="117" t="s">
        <v>1857</v>
      </c>
      <c r="D532" s="117"/>
      <c r="E532" s="119" t="s">
        <v>7</v>
      </c>
      <c r="F532" s="120">
        <v>5</v>
      </c>
      <c r="G532" s="58">
        <v>122.06</v>
      </c>
      <c r="H532" s="53">
        <v>0</v>
      </c>
      <c r="I532" s="54">
        <f t="shared" si="14"/>
        <v>0</v>
      </c>
      <c r="J532" s="55">
        <f t="shared" si="15"/>
        <v>0</v>
      </c>
      <c r="K532" s="122">
        <v>2</v>
      </c>
    </row>
    <row r="533" spans="1:11" ht="30" customHeight="1" x14ac:dyDescent="0.25">
      <c r="A533" s="216">
        <v>518</v>
      </c>
      <c r="B533" s="116" t="s">
        <v>1858</v>
      </c>
      <c r="C533" s="117" t="s">
        <v>1859</v>
      </c>
      <c r="D533" s="118"/>
      <c r="E533" s="119" t="s">
        <v>7</v>
      </c>
      <c r="F533" s="120">
        <v>10</v>
      </c>
      <c r="G533" s="56">
        <v>9.1300000000000008</v>
      </c>
      <c r="H533" s="53">
        <v>0</v>
      </c>
      <c r="I533" s="54">
        <f t="shared" si="14"/>
        <v>0</v>
      </c>
      <c r="J533" s="55">
        <f t="shared" si="15"/>
        <v>0</v>
      </c>
      <c r="K533" s="122">
        <v>2</v>
      </c>
    </row>
    <row r="534" spans="1:11" ht="30" customHeight="1" x14ac:dyDescent="0.25">
      <c r="A534" s="216">
        <v>519</v>
      </c>
      <c r="B534" s="116" t="s">
        <v>689</v>
      </c>
      <c r="C534" s="117" t="s">
        <v>690</v>
      </c>
      <c r="D534" s="118"/>
      <c r="E534" s="119" t="s">
        <v>7</v>
      </c>
      <c r="F534" s="120">
        <v>12</v>
      </c>
      <c r="G534" s="56">
        <v>27.62</v>
      </c>
      <c r="H534" s="53">
        <v>0</v>
      </c>
      <c r="I534" s="54">
        <f t="shared" si="14"/>
        <v>0</v>
      </c>
      <c r="J534" s="55">
        <f t="shared" si="15"/>
        <v>0</v>
      </c>
      <c r="K534" s="119">
        <v>4</v>
      </c>
    </row>
    <row r="535" spans="1:11" ht="30" customHeight="1" x14ac:dyDescent="0.25">
      <c r="A535" s="216">
        <v>520</v>
      </c>
      <c r="B535" s="134" t="s">
        <v>1860</v>
      </c>
      <c r="C535" s="125" t="s">
        <v>1861</v>
      </c>
      <c r="D535" s="118"/>
      <c r="E535" s="119" t="s">
        <v>7</v>
      </c>
      <c r="F535" s="120">
        <v>4</v>
      </c>
      <c r="G535" s="56">
        <v>520.51</v>
      </c>
      <c r="H535" s="53">
        <v>0</v>
      </c>
      <c r="I535" s="54">
        <f t="shared" si="14"/>
        <v>0</v>
      </c>
      <c r="J535" s="55">
        <f t="shared" si="15"/>
        <v>0</v>
      </c>
      <c r="K535" s="122">
        <v>2</v>
      </c>
    </row>
    <row r="536" spans="1:11" ht="30" customHeight="1" x14ac:dyDescent="0.25">
      <c r="A536" s="216">
        <v>521</v>
      </c>
      <c r="B536" s="135" t="s">
        <v>691</v>
      </c>
      <c r="C536" s="124" t="s">
        <v>692</v>
      </c>
      <c r="D536" s="118"/>
      <c r="E536" s="119" t="s">
        <v>7</v>
      </c>
      <c r="F536" s="120">
        <v>15</v>
      </c>
      <c r="G536" s="56">
        <v>7.87</v>
      </c>
      <c r="H536" s="53">
        <v>0</v>
      </c>
      <c r="I536" s="54">
        <f t="shared" si="14"/>
        <v>0</v>
      </c>
      <c r="J536" s="55">
        <f t="shared" si="15"/>
        <v>0</v>
      </c>
      <c r="K536" s="119">
        <v>3</v>
      </c>
    </row>
    <row r="537" spans="1:11" ht="30" customHeight="1" x14ac:dyDescent="0.25">
      <c r="A537" s="216">
        <v>522</v>
      </c>
      <c r="B537" s="116" t="s">
        <v>693</v>
      </c>
      <c r="C537" s="117" t="s">
        <v>694</v>
      </c>
      <c r="D537" s="118"/>
      <c r="E537" s="119" t="s">
        <v>7</v>
      </c>
      <c r="F537" s="120">
        <v>4</v>
      </c>
      <c r="G537" s="56">
        <v>44.43</v>
      </c>
      <c r="H537" s="53">
        <v>0</v>
      </c>
      <c r="I537" s="54">
        <f t="shared" si="14"/>
        <v>0</v>
      </c>
      <c r="J537" s="55">
        <f t="shared" si="15"/>
        <v>0</v>
      </c>
      <c r="K537" s="119">
        <v>1</v>
      </c>
    </row>
    <row r="538" spans="1:11" ht="30" customHeight="1" x14ac:dyDescent="0.25">
      <c r="A538" s="216">
        <v>523</v>
      </c>
      <c r="B538" s="135" t="s">
        <v>695</v>
      </c>
      <c r="C538" s="124" t="s">
        <v>696</v>
      </c>
      <c r="D538" s="118"/>
      <c r="E538" s="119" t="s">
        <v>7</v>
      </c>
      <c r="F538" s="120">
        <v>4</v>
      </c>
      <c r="G538" s="58">
        <v>154.19</v>
      </c>
      <c r="H538" s="53">
        <v>0</v>
      </c>
      <c r="I538" s="54">
        <f t="shared" si="14"/>
        <v>0</v>
      </c>
      <c r="J538" s="55">
        <f t="shared" si="15"/>
        <v>0</v>
      </c>
      <c r="K538" s="122">
        <v>1</v>
      </c>
    </row>
    <row r="539" spans="1:11" ht="30" customHeight="1" x14ac:dyDescent="0.25">
      <c r="A539" s="216">
        <v>524</v>
      </c>
      <c r="B539" s="134" t="s">
        <v>1862</v>
      </c>
      <c r="C539" s="125" t="s">
        <v>1863</v>
      </c>
      <c r="D539" s="117"/>
      <c r="E539" s="119" t="s">
        <v>7</v>
      </c>
      <c r="F539" s="120">
        <v>10</v>
      </c>
      <c r="G539" s="58">
        <v>5.0199999999999996</v>
      </c>
      <c r="H539" s="53">
        <v>0</v>
      </c>
      <c r="I539" s="54">
        <f t="shared" si="14"/>
        <v>0</v>
      </c>
      <c r="J539" s="55">
        <f t="shared" si="15"/>
        <v>0</v>
      </c>
      <c r="K539" s="122">
        <v>2</v>
      </c>
    </row>
    <row r="540" spans="1:11" ht="30" customHeight="1" x14ac:dyDescent="0.25">
      <c r="A540" s="216">
        <v>525</v>
      </c>
      <c r="B540" s="116" t="s">
        <v>697</v>
      </c>
      <c r="C540" s="117" t="s">
        <v>698</v>
      </c>
      <c r="D540" s="118"/>
      <c r="E540" s="119" t="s">
        <v>7</v>
      </c>
      <c r="F540" s="120">
        <v>1</v>
      </c>
      <c r="G540" s="56">
        <v>111.74</v>
      </c>
      <c r="H540" s="53">
        <v>0</v>
      </c>
      <c r="I540" s="54">
        <f t="shared" si="14"/>
        <v>0</v>
      </c>
      <c r="J540" s="55">
        <f t="shared" si="15"/>
        <v>0</v>
      </c>
      <c r="K540" s="122" t="s">
        <v>261</v>
      </c>
    </row>
    <row r="541" spans="1:11" ht="30" customHeight="1" x14ac:dyDescent="0.25">
      <c r="A541" s="216">
        <v>526</v>
      </c>
      <c r="B541" s="116" t="s">
        <v>2317</v>
      </c>
      <c r="C541" s="117" t="s">
        <v>1445</v>
      </c>
      <c r="D541" s="118"/>
      <c r="E541" s="119" t="s">
        <v>7</v>
      </c>
      <c r="F541" s="120">
        <v>36</v>
      </c>
      <c r="G541" s="56">
        <v>45.09</v>
      </c>
      <c r="H541" s="53">
        <v>0</v>
      </c>
      <c r="I541" s="54">
        <f t="shared" si="14"/>
        <v>0</v>
      </c>
      <c r="J541" s="55">
        <f t="shared" si="15"/>
        <v>0</v>
      </c>
      <c r="K541" s="119">
        <v>5</v>
      </c>
    </row>
    <row r="542" spans="1:11" ht="30" customHeight="1" x14ac:dyDescent="0.25">
      <c r="A542" s="216">
        <v>527</v>
      </c>
      <c r="B542" s="116" t="s">
        <v>2318</v>
      </c>
      <c r="C542" s="117" t="s">
        <v>699</v>
      </c>
      <c r="D542" s="118"/>
      <c r="E542" s="119" t="s">
        <v>7</v>
      </c>
      <c r="F542" s="120">
        <v>22</v>
      </c>
      <c r="G542" s="56">
        <v>139.01</v>
      </c>
      <c r="H542" s="53">
        <v>0</v>
      </c>
      <c r="I542" s="54">
        <f t="shared" si="14"/>
        <v>0</v>
      </c>
      <c r="J542" s="55">
        <f t="shared" si="15"/>
        <v>0</v>
      </c>
      <c r="K542" s="119">
        <v>4</v>
      </c>
    </row>
    <row r="543" spans="1:11" ht="30" customHeight="1" x14ac:dyDescent="0.25">
      <c r="A543" s="216">
        <v>528</v>
      </c>
      <c r="B543" s="116" t="s">
        <v>700</v>
      </c>
      <c r="C543" s="117" t="s">
        <v>701</v>
      </c>
      <c r="D543" s="118"/>
      <c r="E543" s="119" t="s">
        <v>7</v>
      </c>
      <c r="F543" s="120">
        <v>2</v>
      </c>
      <c r="G543" s="58">
        <v>358.18</v>
      </c>
      <c r="H543" s="53">
        <v>0</v>
      </c>
      <c r="I543" s="54">
        <f t="shared" si="14"/>
        <v>0</v>
      </c>
      <c r="J543" s="55">
        <f t="shared" si="15"/>
        <v>0</v>
      </c>
      <c r="K543" s="122" t="s">
        <v>261</v>
      </c>
    </row>
    <row r="544" spans="1:11" ht="30" customHeight="1" x14ac:dyDescent="0.25">
      <c r="A544" s="216">
        <v>529</v>
      </c>
      <c r="B544" s="116" t="s">
        <v>702</v>
      </c>
      <c r="C544" s="117" t="s">
        <v>1864</v>
      </c>
      <c r="D544" s="118"/>
      <c r="E544" s="119" t="s">
        <v>7</v>
      </c>
      <c r="F544" s="120">
        <v>6</v>
      </c>
      <c r="G544" s="56">
        <v>45.09</v>
      </c>
      <c r="H544" s="53">
        <v>0</v>
      </c>
      <c r="I544" s="54">
        <f t="shared" si="14"/>
        <v>0</v>
      </c>
      <c r="J544" s="55">
        <f t="shared" si="15"/>
        <v>0</v>
      </c>
      <c r="K544" s="119">
        <v>2</v>
      </c>
    </row>
    <row r="545" spans="1:12" ht="30" customHeight="1" x14ac:dyDescent="0.25">
      <c r="A545" s="216">
        <v>530</v>
      </c>
      <c r="B545" s="116" t="s">
        <v>702</v>
      </c>
      <c r="C545" s="117" t="s">
        <v>1865</v>
      </c>
      <c r="D545" s="118"/>
      <c r="E545" s="119" t="s">
        <v>7</v>
      </c>
      <c r="F545" s="120">
        <v>1</v>
      </c>
      <c r="G545" s="56">
        <v>38</v>
      </c>
      <c r="H545" s="53">
        <v>0</v>
      </c>
      <c r="I545" s="54">
        <f t="shared" si="14"/>
        <v>0</v>
      </c>
      <c r="J545" s="55">
        <f t="shared" si="15"/>
        <v>0</v>
      </c>
      <c r="K545" s="122" t="s">
        <v>261</v>
      </c>
      <c r="L545" s="60"/>
    </row>
    <row r="546" spans="1:12" ht="30" customHeight="1" x14ac:dyDescent="0.25">
      <c r="A546" s="216">
        <v>531</v>
      </c>
      <c r="B546" s="116" t="s">
        <v>2341</v>
      </c>
      <c r="C546" s="117" t="s">
        <v>703</v>
      </c>
      <c r="D546" s="118"/>
      <c r="E546" s="119" t="s">
        <v>7</v>
      </c>
      <c r="F546" s="120">
        <v>75</v>
      </c>
      <c r="G546" s="58">
        <v>353.34</v>
      </c>
      <c r="H546" s="53">
        <v>0</v>
      </c>
      <c r="I546" s="54">
        <f t="shared" si="14"/>
        <v>0</v>
      </c>
      <c r="J546" s="55">
        <f t="shared" si="15"/>
        <v>0</v>
      </c>
      <c r="K546" s="119">
        <v>8</v>
      </c>
    </row>
    <row r="547" spans="1:12" ht="30" customHeight="1" x14ac:dyDescent="0.25">
      <c r="A547" s="216">
        <v>532</v>
      </c>
      <c r="B547" s="116" t="s">
        <v>1866</v>
      </c>
      <c r="C547" s="117" t="s">
        <v>1867</v>
      </c>
      <c r="D547" s="118"/>
      <c r="E547" s="119" t="s">
        <v>7</v>
      </c>
      <c r="F547" s="120">
        <v>1</v>
      </c>
      <c r="G547" s="56">
        <v>8.58</v>
      </c>
      <c r="H547" s="53">
        <v>0</v>
      </c>
      <c r="I547" s="54">
        <f t="shared" si="14"/>
        <v>0</v>
      </c>
      <c r="J547" s="55">
        <f t="shared" si="15"/>
        <v>0</v>
      </c>
      <c r="K547" s="122" t="s">
        <v>261</v>
      </c>
    </row>
    <row r="548" spans="1:12" ht="30" customHeight="1" x14ac:dyDescent="0.25">
      <c r="A548" s="216">
        <v>533</v>
      </c>
      <c r="B548" s="135" t="s">
        <v>2319</v>
      </c>
      <c r="C548" s="124" t="s">
        <v>704</v>
      </c>
      <c r="D548" s="118"/>
      <c r="E548" s="119" t="s">
        <v>7</v>
      </c>
      <c r="F548" s="120">
        <v>12</v>
      </c>
      <c r="G548" s="56">
        <v>34.700000000000003</v>
      </c>
      <c r="H548" s="53">
        <v>0</v>
      </c>
      <c r="I548" s="54">
        <f t="shared" si="14"/>
        <v>0</v>
      </c>
      <c r="J548" s="55">
        <f t="shared" si="15"/>
        <v>0</v>
      </c>
      <c r="K548" s="119">
        <v>4</v>
      </c>
    </row>
    <row r="549" spans="1:12" ht="30" customHeight="1" x14ac:dyDescent="0.25">
      <c r="A549" s="216">
        <v>534</v>
      </c>
      <c r="B549" s="135" t="s">
        <v>705</v>
      </c>
      <c r="C549" s="124" t="s">
        <v>706</v>
      </c>
      <c r="D549" s="118"/>
      <c r="E549" s="119" t="s">
        <v>7</v>
      </c>
      <c r="F549" s="120">
        <v>1</v>
      </c>
      <c r="G549" s="56">
        <v>99</v>
      </c>
      <c r="H549" s="53">
        <v>0</v>
      </c>
      <c r="I549" s="54">
        <f t="shared" si="14"/>
        <v>0</v>
      </c>
      <c r="J549" s="55">
        <f t="shared" si="15"/>
        <v>0</v>
      </c>
      <c r="K549" s="122" t="s">
        <v>261</v>
      </c>
    </row>
    <row r="550" spans="1:12" ht="30" customHeight="1" x14ac:dyDescent="0.25">
      <c r="A550" s="216">
        <v>535</v>
      </c>
      <c r="B550" s="134" t="s">
        <v>1868</v>
      </c>
      <c r="C550" s="125" t="s">
        <v>1869</v>
      </c>
      <c r="D550" s="118"/>
      <c r="E550" s="119" t="s">
        <v>7</v>
      </c>
      <c r="F550" s="120">
        <v>12</v>
      </c>
      <c r="G550" s="56">
        <v>17.8</v>
      </c>
      <c r="H550" s="53">
        <v>0</v>
      </c>
      <c r="I550" s="54">
        <f t="shared" si="14"/>
        <v>0</v>
      </c>
      <c r="J550" s="55">
        <f t="shared" si="15"/>
        <v>0</v>
      </c>
      <c r="K550" s="122">
        <v>2</v>
      </c>
    </row>
    <row r="551" spans="1:12" ht="30" customHeight="1" x14ac:dyDescent="0.25">
      <c r="A551" s="216">
        <v>536</v>
      </c>
      <c r="B551" s="116" t="s">
        <v>1870</v>
      </c>
      <c r="C551" s="117" t="s">
        <v>707</v>
      </c>
      <c r="D551" s="118"/>
      <c r="E551" s="119" t="s">
        <v>7</v>
      </c>
      <c r="F551" s="120">
        <v>1</v>
      </c>
      <c r="G551" s="58">
        <v>265.82</v>
      </c>
      <c r="H551" s="53">
        <v>0</v>
      </c>
      <c r="I551" s="54">
        <f t="shared" ref="I551:I616" si="16">F551*H551</f>
        <v>0</v>
      </c>
      <c r="J551" s="55">
        <f t="shared" ref="J551:J616" si="17">I551*23%</f>
        <v>0</v>
      </c>
      <c r="K551" s="122" t="s">
        <v>261</v>
      </c>
    </row>
    <row r="552" spans="1:12" ht="30" customHeight="1" x14ac:dyDescent="0.25">
      <c r="A552" s="216">
        <v>537</v>
      </c>
      <c r="B552" s="116" t="s">
        <v>708</v>
      </c>
      <c r="C552" s="117" t="s">
        <v>709</v>
      </c>
      <c r="D552" s="118"/>
      <c r="E552" s="119" t="s">
        <v>7</v>
      </c>
      <c r="F552" s="120">
        <v>6</v>
      </c>
      <c r="G552" s="56">
        <v>260</v>
      </c>
      <c r="H552" s="53">
        <v>0</v>
      </c>
      <c r="I552" s="54">
        <f t="shared" si="16"/>
        <v>0</v>
      </c>
      <c r="J552" s="55">
        <f t="shared" si="17"/>
        <v>0</v>
      </c>
      <c r="K552" s="119">
        <v>2</v>
      </c>
    </row>
    <row r="553" spans="1:12" ht="30" customHeight="1" x14ac:dyDescent="0.25">
      <c r="A553" s="216">
        <v>538</v>
      </c>
      <c r="B553" s="116" t="s">
        <v>1871</v>
      </c>
      <c r="C553" s="117" t="s">
        <v>1872</v>
      </c>
      <c r="D553" s="118"/>
      <c r="E553" s="119" t="s">
        <v>7</v>
      </c>
      <c r="F553" s="120">
        <v>16</v>
      </c>
      <c r="G553" s="56">
        <v>5.99</v>
      </c>
      <c r="H553" s="53">
        <v>0</v>
      </c>
      <c r="I553" s="54">
        <f t="shared" si="16"/>
        <v>0</v>
      </c>
      <c r="J553" s="55">
        <f t="shared" si="17"/>
        <v>0</v>
      </c>
      <c r="K553" s="122">
        <v>4</v>
      </c>
    </row>
    <row r="554" spans="1:12" ht="30" customHeight="1" x14ac:dyDescent="0.25">
      <c r="A554" s="216">
        <v>539</v>
      </c>
      <c r="B554" s="135" t="s">
        <v>710</v>
      </c>
      <c r="C554" s="124" t="s">
        <v>711</v>
      </c>
      <c r="D554" s="118"/>
      <c r="E554" s="119" t="s">
        <v>7</v>
      </c>
      <c r="F554" s="120">
        <v>6</v>
      </c>
      <c r="G554" s="56">
        <v>880</v>
      </c>
      <c r="H554" s="53">
        <v>0</v>
      </c>
      <c r="I554" s="54">
        <f t="shared" si="16"/>
        <v>0</v>
      </c>
      <c r="J554" s="55">
        <f t="shared" si="17"/>
        <v>0</v>
      </c>
      <c r="K554" s="119">
        <v>2</v>
      </c>
    </row>
    <row r="555" spans="1:12" ht="30" customHeight="1" x14ac:dyDescent="0.25">
      <c r="A555" s="216">
        <v>540</v>
      </c>
      <c r="B555" s="135" t="s">
        <v>712</v>
      </c>
      <c r="C555" s="124" t="s">
        <v>713</v>
      </c>
      <c r="D555" s="118"/>
      <c r="E555" s="119" t="s">
        <v>7</v>
      </c>
      <c r="F555" s="120">
        <v>12</v>
      </c>
      <c r="G555" s="56">
        <v>1125</v>
      </c>
      <c r="H555" s="53">
        <v>0</v>
      </c>
      <c r="I555" s="54">
        <f t="shared" si="16"/>
        <v>0</v>
      </c>
      <c r="J555" s="55">
        <f t="shared" si="17"/>
        <v>0</v>
      </c>
      <c r="K555" s="119">
        <v>4</v>
      </c>
    </row>
    <row r="556" spans="1:12" ht="30" customHeight="1" x14ac:dyDescent="0.25">
      <c r="A556" s="216">
        <v>541</v>
      </c>
      <c r="B556" s="116" t="s">
        <v>1873</v>
      </c>
      <c r="C556" s="117" t="s">
        <v>1874</v>
      </c>
      <c r="D556" s="118"/>
      <c r="E556" s="119" t="s">
        <v>7</v>
      </c>
      <c r="F556" s="120">
        <v>6</v>
      </c>
      <c r="G556" s="56">
        <v>161.43</v>
      </c>
      <c r="H556" s="53">
        <v>0</v>
      </c>
      <c r="I556" s="54">
        <f t="shared" si="16"/>
        <v>0</v>
      </c>
      <c r="J556" s="55">
        <f t="shared" si="17"/>
        <v>0</v>
      </c>
      <c r="K556" s="122">
        <v>2</v>
      </c>
    </row>
    <row r="557" spans="1:12" ht="30" customHeight="1" x14ac:dyDescent="0.25">
      <c r="A557" s="216">
        <v>542</v>
      </c>
      <c r="B557" s="116" t="s">
        <v>714</v>
      </c>
      <c r="C557" s="117" t="s">
        <v>715</v>
      </c>
      <c r="D557" s="118"/>
      <c r="E557" s="119" t="s">
        <v>7</v>
      </c>
      <c r="F557" s="120">
        <v>1</v>
      </c>
      <c r="G557" s="56">
        <v>288</v>
      </c>
      <c r="H557" s="53">
        <v>0</v>
      </c>
      <c r="I557" s="54">
        <f t="shared" si="16"/>
        <v>0</v>
      </c>
      <c r="J557" s="55">
        <f t="shared" si="17"/>
        <v>0</v>
      </c>
      <c r="K557" s="122" t="s">
        <v>261</v>
      </c>
    </row>
    <row r="558" spans="1:12" ht="30" customHeight="1" x14ac:dyDescent="0.25">
      <c r="A558" s="216">
        <v>543</v>
      </c>
      <c r="B558" s="135" t="s">
        <v>716</v>
      </c>
      <c r="C558" s="124" t="s">
        <v>717</v>
      </c>
      <c r="D558" s="118"/>
      <c r="E558" s="119" t="s">
        <v>7</v>
      </c>
      <c r="F558" s="120">
        <v>50</v>
      </c>
      <c r="G558" s="56">
        <v>74.78</v>
      </c>
      <c r="H558" s="53">
        <v>0</v>
      </c>
      <c r="I558" s="54">
        <f t="shared" si="16"/>
        <v>0</v>
      </c>
      <c r="J558" s="55">
        <f t="shared" si="17"/>
        <v>0</v>
      </c>
      <c r="K558" s="119">
        <v>8</v>
      </c>
    </row>
    <row r="559" spans="1:12" ht="30" customHeight="1" x14ac:dyDescent="0.25">
      <c r="A559" s="216">
        <v>544</v>
      </c>
      <c r="B559" s="116" t="s">
        <v>2340</v>
      </c>
      <c r="C559" s="117" t="s">
        <v>718</v>
      </c>
      <c r="D559" s="118"/>
      <c r="E559" s="119" t="s">
        <v>7</v>
      </c>
      <c r="F559" s="120">
        <v>4</v>
      </c>
      <c r="G559" s="56">
        <v>93.67</v>
      </c>
      <c r="H559" s="53">
        <v>0</v>
      </c>
      <c r="I559" s="54">
        <f t="shared" si="16"/>
        <v>0</v>
      </c>
      <c r="J559" s="55">
        <f t="shared" si="17"/>
        <v>0</v>
      </c>
      <c r="K559" s="122" t="s">
        <v>261</v>
      </c>
    </row>
    <row r="560" spans="1:12" ht="30" customHeight="1" x14ac:dyDescent="0.25">
      <c r="A560" s="216">
        <v>545</v>
      </c>
      <c r="B560" s="116" t="s">
        <v>719</v>
      </c>
      <c r="C560" s="117" t="s">
        <v>720</v>
      </c>
      <c r="D560" s="118"/>
      <c r="E560" s="119" t="s">
        <v>7</v>
      </c>
      <c r="F560" s="120">
        <v>2</v>
      </c>
      <c r="G560" s="56">
        <v>27</v>
      </c>
      <c r="H560" s="53">
        <v>0</v>
      </c>
      <c r="I560" s="54">
        <f t="shared" si="16"/>
        <v>0</v>
      </c>
      <c r="J560" s="55">
        <f t="shared" si="17"/>
        <v>0</v>
      </c>
      <c r="K560" s="119">
        <v>1</v>
      </c>
    </row>
    <row r="561" spans="1:11" ht="30" customHeight="1" x14ac:dyDescent="0.25">
      <c r="A561" s="216">
        <v>546</v>
      </c>
      <c r="B561" s="134" t="s">
        <v>1875</v>
      </c>
      <c r="C561" s="125" t="s">
        <v>1876</v>
      </c>
      <c r="D561" s="118"/>
      <c r="E561" s="119" t="s">
        <v>7</v>
      </c>
      <c r="F561" s="120">
        <v>1</v>
      </c>
      <c r="G561" s="56">
        <v>31</v>
      </c>
      <c r="H561" s="53">
        <v>0</v>
      </c>
      <c r="I561" s="54">
        <f t="shared" si="16"/>
        <v>0</v>
      </c>
      <c r="J561" s="55">
        <f t="shared" si="17"/>
        <v>0</v>
      </c>
      <c r="K561" s="122" t="s">
        <v>261</v>
      </c>
    </row>
    <row r="562" spans="1:11" ht="30" customHeight="1" x14ac:dyDescent="0.25">
      <c r="A562" s="216">
        <v>547</v>
      </c>
      <c r="B562" s="116" t="s">
        <v>721</v>
      </c>
      <c r="C562" s="117" t="s">
        <v>722</v>
      </c>
      <c r="D562" s="118"/>
      <c r="E562" s="119" t="s">
        <v>7</v>
      </c>
      <c r="F562" s="120">
        <v>10</v>
      </c>
      <c r="G562" s="56">
        <v>65</v>
      </c>
      <c r="H562" s="53">
        <v>0</v>
      </c>
      <c r="I562" s="54">
        <f t="shared" si="16"/>
        <v>0</v>
      </c>
      <c r="J562" s="55">
        <f t="shared" si="17"/>
        <v>0</v>
      </c>
      <c r="K562" s="122">
        <v>2</v>
      </c>
    </row>
    <row r="563" spans="1:11" ht="30" customHeight="1" x14ac:dyDescent="0.25">
      <c r="A563" s="216">
        <v>548</v>
      </c>
      <c r="B563" s="134" t="s">
        <v>1877</v>
      </c>
      <c r="C563" s="125" t="s">
        <v>1878</v>
      </c>
      <c r="D563" s="118"/>
      <c r="E563" s="119" t="s">
        <v>7</v>
      </c>
      <c r="F563" s="120">
        <v>8</v>
      </c>
      <c r="G563" s="56">
        <v>25</v>
      </c>
      <c r="H563" s="53">
        <v>0</v>
      </c>
      <c r="I563" s="54">
        <f t="shared" si="16"/>
        <v>0</v>
      </c>
      <c r="J563" s="55">
        <f t="shared" si="17"/>
        <v>0</v>
      </c>
      <c r="K563" s="122">
        <v>2</v>
      </c>
    </row>
    <row r="564" spans="1:11" ht="30" customHeight="1" x14ac:dyDescent="0.25">
      <c r="A564" s="216">
        <v>549</v>
      </c>
      <c r="B564" s="135" t="s">
        <v>723</v>
      </c>
      <c r="C564" s="124" t="s">
        <v>724</v>
      </c>
      <c r="D564" s="118"/>
      <c r="E564" s="119" t="s">
        <v>7</v>
      </c>
      <c r="F564" s="120">
        <v>6</v>
      </c>
      <c r="G564" s="56">
        <v>65</v>
      </c>
      <c r="H564" s="53">
        <v>0</v>
      </c>
      <c r="I564" s="54">
        <f t="shared" si="16"/>
        <v>0</v>
      </c>
      <c r="J564" s="55">
        <f t="shared" si="17"/>
        <v>0</v>
      </c>
      <c r="K564" s="119">
        <v>1</v>
      </c>
    </row>
    <row r="565" spans="1:11" ht="30" customHeight="1" x14ac:dyDescent="0.25">
      <c r="A565" s="216">
        <v>550</v>
      </c>
      <c r="B565" s="134" t="s">
        <v>1879</v>
      </c>
      <c r="C565" s="125" t="s">
        <v>1880</v>
      </c>
      <c r="D565" s="118"/>
      <c r="E565" s="119" t="s">
        <v>7</v>
      </c>
      <c r="F565" s="120">
        <v>24</v>
      </c>
      <c r="G565" s="56">
        <v>90</v>
      </c>
      <c r="H565" s="53">
        <v>0</v>
      </c>
      <c r="I565" s="54">
        <f t="shared" si="16"/>
        <v>0</v>
      </c>
      <c r="J565" s="55">
        <f t="shared" si="17"/>
        <v>0</v>
      </c>
      <c r="K565" s="122">
        <v>2</v>
      </c>
    </row>
    <row r="566" spans="1:11" ht="30" customHeight="1" x14ac:dyDescent="0.25">
      <c r="A566" s="216">
        <v>551</v>
      </c>
      <c r="B566" s="116" t="s">
        <v>725</v>
      </c>
      <c r="C566" s="117" t="s">
        <v>726</v>
      </c>
      <c r="D566" s="118"/>
      <c r="E566" s="119" t="s">
        <v>7</v>
      </c>
      <c r="F566" s="120">
        <v>32</v>
      </c>
      <c r="G566" s="56">
        <v>65</v>
      </c>
      <c r="H566" s="53">
        <v>0</v>
      </c>
      <c r="I566" s="54">
        <f t="shared" si="16"/>
        <v>0</v>
      </c>
      <c r="J566" s="55">
        <f t="shared" si="17"/>
        <v>0</v>
      </c>
      <c r="K566" s="119">
        <v>4</v>
      </c>
    </row>
    <row r="567" spans="1:11" ht="30" customHeight="1" x14ac:dyDescent="0.25">
      <c r="A567" s="216">
        <v>552</v>
      </c>
      <c r="B567" s="143" t="s">
        <v>1881</v>
      </c>
      <c r="C567" s="128" t="s">
        <v>1882</v>
      </c>
      <c r="D567" s="117"/>
      <c r="E567" s="119" t="s">
        <v>7</v>
      </c>
      <c r="F567" s="120">
        <v>1</v>
      </c>
      <c r="G567" s="56">
        <v>16</v>
      </c>
      <c r="H567" s="53">
        <v>0</v>
      </c>
      <c r="I567" s="54">
        <f t="shared" si="16"/>
        <v>0</v>
      </c>
      <c r="J567" s="55">
        <f t="shared" si="17"/>
        <v>0</v>
      </c>
      <c r="K567" s="122" t="s">
        <v>261</v>
      </c>
    </row>
    <row r="568" spans="1:11" ht="30" customHeight="1" x14ac:dyDescent="0.25">
      <c r="A568" s="216">
        <v>553</v>
      </c>
      <c r="B568" s="116" t="s">
        <v>727</v>
      </c>
      <c r="C568" s="117" t="s">
        <v>728</v>
      </c>
      <c r="D568" s="118"/>
      <c r="E568" s="119" t="s">
        <v>7</v>
      </c>
      <c r="F568" s="120">
        <v>20</v>
      </c>
      <c r="G568" s="56">
        <v>12</v>
      </c>
      <c r="H568" s="53">
        <v>0</v>
      </c>
      <c r="I568" s="54">
        <f t="shared" si="16"/>
        <v>0</v>
      </c>
      <c r="J568" s="55">
        <f t="shared" si="17"/>
        <v>0</v>
      </c>
      <c r="K568" s="119">
        <v>4</v>
      </c>
    </row>
    <row r="569" spans="1:11" ht="30" customHeight="1" x14ac:dyDescent="0.25">
      <c r="A569" s="216">
        <v>554</v>
      </c>
      <c r="B569" s="127" t="s">
        <v>727</v>
      </c>
      <c r="C569" s="128" t="s">
        <v>1883</v>
      </c>
      <c r="D569" s="117"/>
      <c r="E569" s="119" t="s">
        <v>7</v>
      </c>
      <c r="F569" s="120">
        <v>1</v>
      </c>
      <c r="G569" s="56">
        <v>4.5</v>
      </c>
      <c r="H569" s="53">
        <v>0</v>
      </c>
      <c r="I569" s="54">
        <f t="shared" si="16"/>
        <v>0</v>
      </c>
      <c r="J569" s="55">
        <f t="shared" si="17"/>
        <v>0</v>
      </c>
      <c r="K569" s="122" t="s">
        <v>261</v>
      </c>
    </row>
    <row r="570" spans="1:11" ht="30" customHeight="1" x14ac:dyDescent="0.25">
      <c r="A570" s="216">
        <v>555</v>
      </c>
      <c r="B570" s="134" t="s">
        <v>727</v>
      </c>
      <c r="C570" s="125" t="s">
        <v>1884</v>
      </c>
      <c r="D570" s="118"/>
      <c r="E570" s="119" t="s">
        <v>7</v>
      </c>
      <c r="F570" s="120">
        <v>24</v>
      </c>
      <c r="G570" s="56">
        <v>180</v>
      </c>
      <c r="H570" s="53">
        <v>0</v>
      </c>
      <c r="I570" s="54">
        <f t="shared" si="16"/>
        <v>0</v>
      </c>
      <c r="J570" s="55">
        <f t="shared" si="17"/>
        <v>0</v>
      </c>
      <c r="K570" s="122">
        <v>4</v>
      </c>
    </row>
    <row r="571" spans="1:11" ht="30" customHeight="1" x14ac:dyDescent="0.25">
      <c r="A571" s="216">
        <v>556</v>
      </c>
      <c r="B571" s="140" t="s">
        <v>727</v>
      </c>
      <c r="C571" s="129" t="s">
        <v>1885</v>
      </c>
      <c r="D571" s="137"/>
      <c r="E571" s="130" t="s">
        <v>7</v>
      </c>
      <c r="F571" s="131">
        <v>6</v>
      </c>
      <c r="G571" s="56">
        <v>260</v>
      </c>
      <c r="H571" s="53">
        <v>0</v>
      </c>
      <c r="I571" s="54">
        <f t="shared" si="16"/>
        <v>0</v>
      </c>
      <c r="J571" s="55">
        <f t="shared" si="17"/>
        <v>0</v>
      </c>
      <c r="K571" s="132">
        <v>2</v>
      </c>
    </row>
    <row r="572" spans="1:11" ht="30" customHeight="1" x14ac:dyDescent="0.25">
      <c r="A572" s="216">
        <v>557</v>
      </c>
      <c r="B572" s="134" t="s">
        <v>2681</v>
      </c>
      <c r="C572" s="125" t="s">
        <v>1886</v>
      </c>
      <c r="D572" s="118"/>
      <c r="E572" s="119" t="s">
        <v>7</v>
      </c>
      <c r="F572" s="120">
        <v>4</v>
      </c>
      <c r="G572" s="56">
        <v>260</v>
      </c>
      <c r="H572" s="53">
        <v>0</v>
      </c>
      <c r="I572" s="54">
        <f t="shared" si="16"/>
        <v>0</v>
      </c>
      <c r="J572" s="55">
        <f t="shared" si="17"/>
        <v>0</v>
      </c>
      <c r="K572" s="122">
        <v>1</v>
      </c>
    </row>
    <row r="573" spans="1:11" s="210" customFormat="1" ht="30" customHeight="1" x14ac:dyDescent="0.25">
      <c r="A573" s="216">
        <v>558</v>
      </c>
      <c r="B573" s="127" t="s">
        <v>2389</v>
      </c>
      <c r="C573" s="125" t="s">
        <v>2390</v>
      </c>
      <c r="D573" s="217"/>
      <c r="E573" s="218" t="s">
        <v>7</v>
      </c>
      <c r="F573" s="219">
        <v>5</v>
      </c>
      <c r="G573" s="214"/>
      <c r="H573" s="211">
        <v>0</v>
      </c>
      <c r="I573" s="212">
        <f t="shared" si="16"/>
        <v>0</v>
      </c>
      <c r="J573" s="213">
        <f t="shared" si="17"/>
        <v>0</v>
      </c>
      <c r="K573" s="220">
        <v>1</v>
      </c>
    </row>
    <row r="574" spans="1:11" ht="30" customHeight="1" x14ac:dyDescent="0.25">
      <c r="A574" s="216">
        <v>559</v>
      </c>
      <c r="B574" s="116" t="s">
        <v>729</v>
      </c>
      <c r="C574" s="117" t="s">
        <v>730</v>
      </c>
      <c r="D574" s="118"/>
      <c r="E574" s="119" t="s">
        <v>7</v>
      </c>
      <c r="F574" s="120">
        <v>35</v>
      </c>
      <c r="G574" s="56">
        <v>91.34</v>
      </c>
      <c r="H574" s="53">
        <v>0</v>
      </c>
      <c r="I574" s="54">
        <f t="shared" si="16"/>
        <v>0</v>
      </c>
      <c r="J574" s="55">
        <f t="shared" si="17"/>
        <v>0</v>
      </c>
      <c r="K574" s="119">
        <v>5</v>
      </c>
    </row>
    <row r="575" spans="1:11" ht="30" customHeight="1" x14ac:dyDescent="0.25">
      <c r="A575" s="216">
        <v>560</v>
      </c>
      <c r="B575" s="116" t="s">
        <v>731</v>
      </c>
      <c r="C575" s="117" t="s">
        <v>732</v>
      </c>
      <c r="D575" s="118"/>
      <c r="E575" s="119" t="s">
        <v>7</v>
      </c>
      <c r="F575" s="120">
        <v>2</v>
      </c>
      <c r="G575" s="56">
        <v>163.30000000000001</v>
      </c>
      <c r="H575" s="53">
        <v>0</v>
      </c>
      <c r="I575" s="54">
        <f t="shared" si="16"/>
        <v>0</v>
      </c>
      <c r="J575" s="55">
        <f t="shared" si="17"/>
        <v>0</v>
      </c>
      <c r="K575" s="119">
        <v>1</v>
      </c>
    </row>
    <row r="576" spans="1:11" ht="30" customHeight="1" x14ac:dyDescent="0.25">
      <c r="A576" s="216">
        <v>561</v>
      </c>
      <c r="B576" s="116" t="s">
        <v>731</v>
      </c>
      <c r="C576" s="117" t="s">
        <v>733</v>
      </c>
      <c r="D576" s="118"/>
      <c r="E576" s="119" t="s">
        <v>7</v>
      </c>
      <c r="F576" s="120">
        <v>2</v>
      </c>
      <c r="G576" s="56">
        <v>135.91999999999999</v>
      </c>
      <c r="H576" s="53">
        <v>0</v>
      </c>
      <c r="I576" s="54">
        <f t="shared" si="16"/>
        <v>0</v>
      </c>
      <c r="J576" s="55">
        <f t="shared" si="17"/>
        <v>0</v>
      </c>
      <c r="K576" s="122">
        <v>1</v>
      </c>
    </row>
    <row r="577" spans="1:11" ht="30" customHeight="1" x14ac:dyDescent="0.25">
      <c r="A577" s="216">
        <v>562</v>
      </c>
      <c r="B577" s="135" t="s">
        <v>734</v>
      </c>
      <c r="C577" s="124" t="s">
        <v>735</v>
      </c>
      <c r="D577" s="118"/>
      <c r="E577" s="119" t="s">
        <v>7</v>
      </c>
      <c r="F577" s="120">
        <v>12</v>
      </c>
      <c r="G577" s="56">
        <v>151.43</v>
      </c>
      <c r="H577" s="53">
        <v>0</v>
      </c>
      <c r="I577" s="54">
        <f t="shared" si="16"/>
        <v>0</v>
      </c>
      <c r="J577" s="55">
        <f t="shared" si="17"/>
        <v>0</v>
      </c>
      <c r="K577" s="119">
        <v>6</v>
      </c>
    </row>
    <row r="578" spans="1:11" s="210" customFormat="1" ht="30" customHeight="1" x14ac:dyDescent="0.25">
      <c r="A578" s="216">
        <v>563</v>
      </c>
      <c r="B578" s="153" t="s">
        <v>2372</v>
      </c>
      <c r="C578" s="221" t="s">
        <v>2373</v>
      </c>
      <c r="D578" s="217"/>
      <c r="E578" s="218" t="s">
        <v>7</v>
      </c>
      <c r="F578" s="219">
        <v>6</v>
      </c>
      <c r="G578" s="214"/>
      <c r="H578" s="211">
        <v>0</v>
      </c>
      <c r="I578" s="212">
        <f t="shared" si="16"/>
        <v>0</v>
      </c>
      <c r="J578" s="213">
        <f t="shared" si="17"/>
        <v>0</v>
      </c>
      <c r="K578" s="218">
        <v>2</v>
      </c>
    </row>
    <row r="579" spans="1:11" ht="30" customHeight="1" x14ac:dyDescent="0.25">
      <c r="A579" s="216">
        <v>564</v>
      </c>
      <c r="B579" s="127" t="s">
        <v>2722</v>
      </c>
      <c r="C579" s="128" t="s">
        <v>1887</v>
      </c>
      <c r="D579" s="117"/>
      <c r="E579" s="119" t="s">
        <v>7</v>
      </c>
      <c r="F579" s="120">
        <v>8</v>
      </c>
      <c r="G579" s="56">
        <v>323.95999999999998</v>
      </c>
      <c r="H579" s="53">
        <v>0</v>
      </c>
      <c r="I579" s="54">
        <f t="shared" si="16"/>
        <v>0</v>
      </c>
      <c r="J579" s="55">
        <f t="shared" si="17"/>
        <v>0</v>
      </c>
      <c r="K579" s="122">
        <v>2</v>
      </c>
    </row>
    <row r="580" spans="1:11" ht="30" customHeight="1" x14ac:dyDescent="0.25">
      <c r="A580" s="216">
        <v>565</v>
      </c>
      <c r="B580" s="135" t="s">
        <v>736</v>
      </c>
      <c r="C580" s="124" t="s">
        <v>737</v>
      </c>
      <c r="D580" s="118"/>
      <c r="E580" s="119" t="s">
        <v>7</v>
      </c>
      <c r="F580" s="120">
        <v>15</v>
      </c>
      <c r="G580" s="56">
        <v>234.33</v>
      </c>
      <c r="H580" s="53">
        <v>0</v>
      </c>
      <c r="I580" s="54">
        <f t="shared" si="16"/>
        <v>0</v>
      </c>
      <c r="J580" s="55">
        <f t="shared" si="17"/>
        <v>0</v>
      </c>
      <c r="K580" s="119">
        <v>3</v>
      </c>
    </row>
    <row r="581" spans="1:11" ht="30" customHeight="1" x14ac:dyDescent="0.25">
      <c r="A581" s="216">
        <v>566</v>
      </c>
      <c r="B581" s="134" t="s">
        <v>1888</v>
      </c>
      <c r="C581" s="125" t="s">
        <v>1446</v>
      </c>
      <c r="D581" s="118"/>
      <c r="E581" s="119" t="s">
        <v>7</v>
      </c>
      <c r="F581" s="120">
        <v>2</v>
      </c>
      <c r="G581" s="56">
        <v>120</v>
      </c>
      <c r="H581" s="53">
        <v>0</v>
      </c>
      <c r="I581" s="54">
        <f t="shared" si="16"/>
        <v>0</v>
      </c>
      <c r="J581" s="55">
        <f t="shared" si="17"/>
        <v>0</v>
      </c>
      <c r="K581" s="122">
        <v>1</v>
      </c>
    </row>
    <row r="582" spans="1:11" ht="30" customHeight="1" x14ac:dyDescent="0.25">
      <c r="A582" s="216">
        <v>567</v>
      </c>
      <c r="B582" s="116" t="s">
        <v>738</v>
      </c>
      <c r="C582" s="117" t="s">
        <v>739</v>
      </c>
      <c r="D582" s="118"/>
      <c r="E582" s="119" t="s">
        <v>7</v>
      </c>
      <c r="F582" s="120">
        <v>6</v>
      </c>
      <c r="G582" s="56">
        <v>139.47</v>
      </c>
      <c r="H582" s="53">
        <v>0</v>
      </c>
      <c r="I582" s="54">
        <f t="shared" si="16"/>
        <v>0</v>
      </c>
      <c r="J582" s="55">
        <f t="shared" si="17"/>
        <v>0</v>
      </c>
      <c r="K582" s="119">
        <v>2</v>
      </c>
    </row>
    <row r="583" spans="1:11" ht="30" customHeight="1" x14ac:dyDescent="0.25">
      <c r="A583" s="216">
        <v>568</v>
      </c>
      <c r="B583" s="135" t="s">
        <v>738</v>
      </c>
      <c r="C583" s="124" t="s">
        <v>740</v>
      </c>
      <c r="D583" s="118"/>
      <c r="E583" s="119" t="s">
        <v>7</v>
      </c>
      <c r="F583" s="120">
        <v>20</v>
      </c>
      <c r="G583" s="56">
        <v>542.1</v>
      </c>
      <c r="H583" s="53">
        <v>0</v>
      </c>
      <c r="I583" s="54">
        <f t="shared" si="16"/>
        <v>0</v>
      </c>
      <c r="J583" s="55">
        <f t="shared" si="17"/>
        <v>0</v>
      </c>
      <c r="K583" s="119">
        <v>3</v>
      </c>
    </row>
    <row r="584" spans="1:11" ht="30" customHeight="1" x14ac:dyDescent="0.25">
      <c r="A584" s="216">
        <v>569</v>
      </c>
      <c r="B584" s="135" t="s">
        <v>741</v>
      </c>
      <c r="C584" s="124" t="s">
        <v>742</v>
      </c>
      <c r="D584" s="118"/>
      <c r="E584" s="119" t="s">
        <v>7</v>
      </c>
      <c r="F584" s="120">
        <v>8</v>
      </c>
      <c r="G584" s="56">
        <v>361.7</v>
      </c>
      <c r="H584" s="53">
        <v>0</v>
      </c>
      <c r="I584" s="54">
        <f t="shared" si="16"/>
        <v>0</v>
      </c>
      <c r="J584" s="55">
        <f t="shared" si="17"/>
        <v>0</v>
      </c>
      <c r="K584" s="119">
        <v>1</v>
      </c>
    </row>
    <row r="585" spans="1:11" ht="30" customHeight="1" x14ac:dyDescent="0.25">
      <c r="A585" s="216">
        <v>570</v>
      </c>
      <c r="B585" s="127" t="s">
        <v>1889</v>
      </c>
      <c r="C585" s="128" t="s">
        <v>1890</v>
      </c>
      <c r="D585" s="117"/>
      <c r="E585" s="119" t="s">
        <v>7</v>
      </c>
      <c r="F585" s="120">
        <v>3</v>
      </c>
      <c r="G585" s="56">
        <v>181.3</v>
      </c>
      <c r="H585" s="53">
        <v>0</v>
      </c>
      <c r="I585" s="54">
        <f t="shared" si="16"/>
        <v>0</v>
      </c>
      <c r="J585" s="55">
        <f t="shared" si="17"/>
        <v>0</v>
      </c>
      <c r="K585" s="122">
        <v>1</v>
      </c>
    </row>
    <row r="586" spans="1:11" ht="30" customHeight="1" x14ac:dyDescent="0.25">
      <c r="A586" s="216">
        <v>571</v>
      </c>
      <c r="B586" s="134" t="s">
        <v>1891</v>
      </c>
      <c r="C586" s="125" t="s">
        <v>1892</v>
      </c>
      <c r="D586" s="118"/>
      <c r="E586" s="119" t="s">
        <v>7</v>
      </c>
      <c r="F586" s="120">
        <v>6</v>
      </c>
      <c r="G586" s="56">
        <v>1.2</v>
      </c>
      <c r="H586" s="53">
        <v>0</v>
      </c>
      <c r="I586" s="54">
        <f t="shared" si="16"/>
        <v>0</v>
      </c>
      <c r="J586" s="55">
        <f t="shared" si="17"/>
        <v>0</v>
      </c>
      <c r="K586" s="122">
        <v>2</v>
      </c>
    </row>
    <row r="587" spans="1:11" ht="30" customHeight="1" x14ac:dyDescent="0.25">
      <c r="A587" s="216">
        <v>572</v>
      </c>
      <c r="B587" s="116" t="s">
        <v>1891</v>
      </c>
      <c r="C587" s="117" t="s">
        <v>1893</v>
      </c>
      <c r="D587" s="118"/>
      <c r="E587" s="119" t="s">
        <v>7</v>
      </c>
      <c r="F587" s="120">
        <v>2</v>
      </c>
      <c r="G587" s="56">
        <v>16.23</v>
      </c>
      <c r="H587" s="53">
        <v>0</v>
      </c>
      <c r="I587" s="54">
        <f t="shared" si="16"/>
        <v>0</v>
      </c>
      <c r="J587" s="55">
        <f t="shared" si="17"/>
        <v>0</v>
      </c>
      <c r="K587" s="122" t="s">
        <v>261</v>
      </c>
    </row>
    <row r="588" spans="1:11" ht="30" customHeight="1" x14ac:dyDescent="0.25">
      <c r="A588" s="216">
        <v>573</v>
      </c>
      <c r="B588" s="135" t="s">
        <v>1894</v>
      </c>
      <c r="C588" s="124" t="s">
        <v>1895</v>
      </c>
      <c r="D588" s="118"/>
      <c r="E588" s="119" t="s">
        <v>7</v>
      </c>
      <c r="F588" s="120">
        <v>12</v>
      </c>
      <c r="G588" s="56">
        <v>13.45</v>
      </c>
      <c r="H588" s="53">
        <v>0</v>
      </c>
      <c r="I588" s="54">
        <f t="shared" si="16"/>
        <v>0</v>
      </c>
      <c r="J588" s="55">
        <f t="shared" si="17"/>
        <v>0</v>
      </c>
      <c r="K588" s="119">
        <v>3</v>
      </c>
    </row>
    <row r="589" spans="1:11" ht="30" customHeight="1" x14ac:dyDescent="0.25">
      <c r="A589" s="216">
        <v>574</v>
      </c>
      <c r="B589" s="116" t="s">
        <v>1896</v>
      </c>
      <c r="C589" s="117" t="s">
        <v>1897</v>
      </c>
      <c r="D589" s="118"/>
      <c r="E589" s="119" t="s">
        <v>7</v>
      </c>
      <c r="F589" s="120">
        <v>2</v>
      </c>
      <c r="G589" s="56">
        <v>605.75</v>
      </c>
      <c r="H589" s="53">
        <v>0</v>
      </c>
      <c r="I589" s="54">
        <f t="shared" si="16"/>
        <v>0</v>
      </c>
      <c r="J589" s="55">
        <f t="shared" si="17"/>
        <v>0</v>
      </c>
      <c r="K589" s="122">
        <v>1</v>
      </c>
    </row>
    <row r="590" spans="1:11" ht="30" customHeight="1" x14ac:dyDescent="0.25">
      <c r="A590" s="216">
        <v>575</v>
      </c>
      <c r="B590" s="134" t="s">
        <v>1898</v>
      </c>
      <c r="C590" s="125" t="s">
        <v>1899</v>
      </c>
      <c r="D590" s="118"/>
      <c r="E590" s="119" t="s">
        <v>7</v>
      </c>
      <c r="F590" s="120">
        <v>2</v>
      </c>
      <c r="G590" s="56">
        <v>170</v>
      </c>
      <c r="H590" s="53">
        <v>0</v>
      </c>
      <c r="I590" s="54">
        <f t="shared" si="16"/>
        <v>0</v>
      </c>
      <c r="J590" s="55">
        <f t="shared" si="17"/>
        <v>0</v>
      </c>
      <c r="K590" s="122">
        <v>1</v>
      </c>
    </row>
    <row r="591" spans="1:11" ht="30" customHeight="1" x14ac:dyDescent="0.25">
      <c r="A591" s="216">
        <v>576</v>
      </c>
      <c r="B591" s="116" t="s">
        <v>1900</v>
      </c>
      <c r="C591" s="117" t="s">
        <v>1901</v>
      </c>
      <c r="D591" s="117"/>
      <c r="E591" s="119" t="s">
        <v>7</v>
      </c>
      <c r="F591" s="120">
        <v>1</v>
      </c>
      <c r="G591" s="56">
        <v>260</v>
      </c>
      <c r="H591" s="53">
        <v>0</v>
      </c>
      <c r="I591" s="54">
        <f t="shared" si="16"/>
        <v>0</v>
      </c>
      <c r="J591" s="55">
        <f t="shared" si="17"/>
        <v>0</v>
      </c>
      <c r="K591" s="122" t="s">
        <v>261</v>
      </c>
    </row>
    <row r="592" spans="1:11" ht="30" customHeight="1" x14ac:dyDescent="0.25">
      <c r="A592" s="216">
        <v>577</v>
      </c>
      <c r="B592" s="135" t="s">
        <v>1902</v>
      </c>
      <c r="C592" s="124" t="s">
        <v>743</v>
      </c>
      <c r="D592" s="118"/>
      <c r="E592" s="119" t="s">
        <v>7</v>
      </c>
      <c r="F592" s="120">
        <v>4</v>
      </c>
      <c r="G592" s="58">
        <v>184.06</v>
      </c>
      <c r="H592" s="53">
        <v>0</v>
      </c>
      <c r="I592" s="54">
        <f t="shared" si="16"/>
        <v>0</v>
      </c>
      <c r="J592" s="55">
        <f t="shared" si="17"/>
        <v>0</v>
      </c>
      <c r="K592" s="122">
        <v>1</v>
      </c>
    </row>
    <row r="593" spans="1:11" ht="30" customHeight="1" x14ac:dyDescent="0.25">
      <c r="A593" s="216">
        <v>578</v>
      </c>
      <c r="B593" s="135" t="s">
        <v>1902</v>
      </c>
      <c r="C593" s="124" t="s">
        <v>744</v>
      </c>
      <c r="D593" s="118"/>
      <c r="E593" s="119" t="s">
        <v>7</v>
      </c>
      <c r="F593" s="120">
        <v>1</v>
      </c>
      <c r="G593" s="56">
        <v>60</v>
      </c>
      <c r="H593" s="53">
        <v>0</v>
      </c>
      <c r="I593" s="54">
        <f t="shared" si="16"/>
        <v>0</v>
      </c>
      <c r="J593" s="55">
        <f t="shared" si="17"/>
        <v>0</v>
      </c>
      <c r="K593" s="122" t="s">
        <v>261</v>
      </c>
    </row>
    <row r="594" spans="1:11" ht="30" customHeight="1" x14ac:dyDescent="0.25">
      <c r="A594" s="216">
        <v>579</v>
      </c>
      <c r="B594" s="116" t="s">
        <v>2339</v>
      </c>
      <c r="C594" s="117" t="s">
        <v>1903</v>
      </c>
      <c r="D594" s="118"/>
      <c r="E594" s="119" t="s">
        <v>7</v>
      </c>
      <c r="F594" s="120">
        <v>1</v>
      </c>
      <c r="G594" s="56">
        <v>130</v>
      </c>
      <c r="H594" s="53">
        <v>0</v>
      </c>
      <c r="I594" s="54">
        <f t="shared" si="16"/>
        <v>0</v>
      </c>
      <c r="J594" s="55">
        <f t="shared" si="17"/>
        <v>0</v>
      </c>
      <c r="K594" s="122" t="s">
        <v>261</v>
      </c>
    </row>
    <row r="595" spans="1:11" ht="30" customHeight="1" x14ac:dyDescent="0.25">
      <c r="A595" s="216">
        <v>580</v>
      </c>
      <c r="B595" s="116" t="s">
        <v>745</v>
      </c>
      <c r="C595" s="117" t="s">
        <v>746</v>
      </c>
      <c r="D595" s="118"/>
      <c r="E595" s="119" t="s">
        <v>7</v>
      </c>
      <c r="F595" s="120">
        <v>4</v>
      </c>
      <c r="G595" s="56">
        <v>153.36000000000001</v>
      </c>
      <c r="H595" s="53">
        <v>0</v>
      </c>
      <c r="I595" s="54">
        <f t="shared" si="16"/>
        <v>0</v>
      </c>
      <c r="J595" s="55">
        <f t="shared" si="17"/>
        <v>0</v>
      </c>
      <c r="K595" s="119">
        <v>1</v>
      </c>
    </row>
    <row r="596" spans="1:11" ht="30" customHeight="1" x14ac:dyDescent="0.25">
      <c r="A596" s="216">
        <v>581</v>
      </c>
      <c r="B596" s="116" t="s">
        <v>745</v>
      </c>
      <c r="C596" s="117" t="s">
        <v>1904</v>
      </c>
      <c r="D596" s="118"/>
      <c r="E596" s="119" t="s">
        <v>7</v>
      </c>
      <c r="F596" s="120">
        <v>2</v>
      </c>
      <c r="G596" s="56">
        <v>162.19999999999999</v>
      </c>
      <c r="H596" s="53">
        <v>0</v>
      </c>
      <c r="I596" s="54">
        <f t="shared" si="16"/>
        <v>0</v>
      </c>
      <c r="J596" s="55">
        <f t="shared" si="17"/>
        <v>0</v>
      </c>
      <c r="K596" s="122" t="s">
        <v>261</v>
      </c>
    </row>
    <row r="597" spans="1:11" ht="30" customHeight="1" x14ac:dyDescent="0.25">
      <c r="A597" s="216">
        <v>582</v>
      </c>
      <c r="B597" s="116" t="s">
        <v>2320</v>
      </c>
      <c r="C597" s="117" t="s">
        <v>747</v>
      </c>
      <c r="D597" s="118"/>
      <c r="E597" s="119" t="s">
        <v>7</v>
      </c>
      <c r="F597" s="120">
        <v>1</v>
      </c>
      <c r="G597" s="56">
        <v>153.36000000000001</v>
      </c>
      <c r="H597" s="53">
        <v>0</v>
      </c>
      <c r="I597" s="54">
        <f t="shared" si="16"/>
        <v>0</v>
      </c>
      <c r="J597" s="55">
        <f t="shared" si="17"/>
        <v>0</v>
      </c>
      <c r="K597" s="122" t="s">
        <v>261</v>
      </c>
    </row>
    <row r="598" spans="1:11" ht="30" customHeight="1" x14ac:dyDescent="0.25">
      <c r="A598" s="216">
        <v>583</v>
      </c>
      <c r="B598" s="140" t="s">
        <v>2680</v>
      </c>
      <c r="C598" s="117" t="s">
        <v>1905</v>
      </c>
      <c r="D598" s="117"/>
      <c r="E598" s="119" t="s">
        <v>7</v>
      </c>
      <c r="F598" s="120">
        <v>4</v>
      </c>
      <c r="G598" s="56">
        <v>75.61</v>
      </c>
      <c r="H598" s="53">
        <v>0</v>
      </c>
      <c r="I598" s="54">
        <f t="shared" si="16"/>
        <v>0</v>
      </c>
      <c r="J598" s="55">
        <f t="shared" si="17"/>
        <v>0</v>
      </c>
      <c r="K598" s="122">
        <v>1</v>
      </c>
    </row>
    <row r="599" spans="1:11" ht="30" customHeight="1" x14ac:dyDescent="0.25">
      <c r="A599" s="216">
        <v>584</v>
      </c>
      <c r="B599" s="116" t="s">
        <v>748</v>
      </c>
      <c r="C599" s="117" t="s">
        <v>749</v>
      </c>
      <c r="D599" s="118"/>
      <c r="E599" s="119" t="s">
        <v>7</v>
      </c>
      <c r="F599" s="120">
        <v>12</v>
      </c>
      <c r="G599" s="56">
        <v>750</v>
      </c>
      <c r="H599" s="53">
        <v>0</v>
      </c>
      <c r="I599" s="54">
        <f t="shared" si="16"/>
        <v>0</v>
      </c>
      <c r="J599" s="55">
        <f t="shared" si="17"/>
        <v>0</v>
      </c>
      <c r="K599" s="119">
        <v>3</v>
      </c>
    </row>
    <row r="600" spans="1:11" ht="30" customHeight="1" x14ac:dyDescent="0.25">
      <c r="A600" s="216">
        <v>585</v>
      </c>
      <c r="B600" s="116" t="s">
        <v>750</v>
      </c>
      <c r="C600" s="117" t="s">
        <v>751</v>
      </c>
      <c r="D600" s="118"/>
      <c r="E600" s="119" t="s">
        <v>7</v>
      </c>
      <c r="F600" s="120">
        <v>1</v>
      </c>
      <c r="G600" s="56">
        <v>161.43</v>
      </c>
      <c r="H600" s="53">
        <v>0</v>
      </c>
      <c r="I600" s="54">
        <f t="shared" si="16"/>
        <v>0</v>
      </c>
      <c r="J600" s="55">
        <f t="shared" si="17"/>
        <v>0</v>
      </c>
      <c r="K600" s="122" t="s">
        <v>261</v>
      </c>
    </row>
    <row r="601" spans="1:11" ht="30" customHeight="1" x14ac:dyDescent="0.25">
      <c r="A601" s="216">
        <v>586</v>
      </c>
      <c r="B601" s="134" t="s">
        <v>750</v>
      </c>
      <c r="C601" s="125" t="s">
        <v>1906</v>
      </c>
      <c r="D601" s="118"/>
      <c r="E601" s="119" t="s">
        <v>7</v>
      </c>
      <c r="F601" s="120">
        <v>4</v>
      </c>
      <c r="G601" s="56">
        <v>218</v>
      </c>
      <c r="H601" s="53">
        <v>0</v>
      </c>
      <c r="I601" s="54">
        <f t="shared" si="16"/>
        <v>0</v>
      </c>
      <c r="J601" s="55">
        <f t="shared" si="17"/>
        <v>0</v>
      </c>
      <c r="K601" s="122">
        <v>1</v>
      </c>
    </row>
    <row r="602" spans="1:11" ht="30" customHeight="1" x14ac:dyDescent="0.25">
      <c r="A602" s="216">
        <v>587</v>
      </c>
      <c r="B602" s="134" t="s">
        <v>1907</v>
      </c>
      <c r="C602" s="125" t="s">
        <v>1908</v>
      </c>
      <c r="D602" s="118"/>
      <c r="E602" s="119" t="s">
        <v>7</v>
      </c>
      <c r="F602" s="120">
        <v>4</v>
      </c>
      <c r="G602" s="56">
        <v>1124.27</v>
      </c>
      <c r="H602" s="53">
        <v>0</v>
      </c>
      <c r="I602" s="54">
        <f t="shared" si="16"/>
        <v>0</v>
      </c>
      <c r="J602" s="55">
        <f t="shared" si="17"/>
        <v>0</v>
      </c>
      <c r="K602" s="122">
        <v>1</v>
      </c>
    </row>
    <row r="603" spans="1:11" ht="30" customHeight="1" x14ac:dyDescent="0.25">
      <c r="A603" s="216">
        <v>588</v>
      </c>
      <c r="B603" s="116" t="s">
        <v>752</v>
      </c>
      <c r="C603" s="117" t="s">
        <v>753</v>
      </c>
      <c r="D603" s="118"/>
      <c r="E603" s="119" t="s">
        <v>7</v>
      </c>
      <c r="F603" s="120">
        <v>2</v>
      </c>
      <c r="G603" s="56">
        <v>656.88</v>
      </c>
      <c r="H603" s="53">
        <v>0</v>
      </c>
      <c r="I603" s="54">
        <f t="shared" si="16"/>
        <v>0</v>
      </c>
      <c r="J603" s="55">
        <f t="shared" si="17"/>
        <v>0</v>
      </c>
      <c r="K603" s="122" t="s">
        <v>261</v>
      </c>
    </row>
    <row r="604" spans="1:11" ht="30" customHeight="1" x14ac:dyDescent="0.25">
      <c r="A604" s="216">
        <v>589</v>
      </c>
      <c r="B604" s="140" t="s">
        <v>1909</v>
      </c>
      <c r="C604" s="117" t="s">
        <v>1910</v>
      </c>
      <c r="D604" s="117"/>
      <c r="E604" s="119" t="s">
        <v>7</v>
      </c>
      <c r="F604" s="120">
        <v>2</v>
      </c>
      <c r="G604" s="56">
        <v>153.36000000000001</v>
      </c>
      <c r="H604" s="53">
        <v>0</v>
      </c>
      <c r="I604" s="54">
        <f t="shared" si="16"/>
        <v>0</v>
      </c>
      <c r="J604" s="55">
        <f t="shared" si="17"/>
        <v>0</v>
      </c>
      <c r="K604" s="122" t="s">
        <v>261</v>
      </c>
    </row>
    <row r="605" spans="1:11" ht="30" customHeight="1" x14ac:dyDescent="0.25">
      <c r="A605" s="216">
        <v>590</v>
      </c>
      <c r="B605" s="116" t="s">
        <v>754</v>
      </c>
      <c r="C605" s="117" t="s">
        <v>755</v>
      </c>
      <c r="D605" s="118"/>
      <c r="E605" s="119" t="s">
        <v>7</v>
      </c>
      <c r="F605" s="120">
        <v>2</v>
      </c>
      <c r="G605" s="56">
        <v>194.98</v>
      </c>
      <c r="H605" s="53">
        <v>0</v>
      </c>
      <c r="I605" s="54">
        <f t="shared" si="16"/>
        <v>0</v>
      </c>
      <c r="J605" s="55">
        <f t="shared" si="17"/>
        <v>0</v>
      </c>
      <c r="K605" s="122" t="s">
        <v>261</v>
      </c>
    </row>
    <row r="606" spans="1:11" ht="30" customHeight="1" x14ac:dyDescent="0.25">
      <c r="A606" s="216">
        <v>591</v>
      </c>
      <c r="B606" s="116" t="s">
        <v>756</v>
      </c>
      <c r="C606" s="117" t="s">
        <v>757</v>
      </c>
      <c r="D606" s="118"/>
      <c r="E606" s="119" t="s">
        <v>7</v>
      </c>
      <c r="F606" s="120">
        <v>12</v>
      </c>
      <c r="G606" s="56">
        <v>161.43</v>
      </c>
      <c r="H606" s="53">
        <v>0</v>
      </c>
      <c r="I606" s="54">
        <f t="shared" si="16"/>
        <v>0</v>
      </c>
      <c r="J606" s="55">
        <f t="shared" si="17"/>
        <v>0</v>
      </c>
      <c r="K606" s="119">
        <v>3</v>
      </c>
    </row>
    <row r="607" spans="1:11" ht="30" customHeight="1" x14ac:dyDescent="0.25">
      <c r="A607" s="216">
        <v>592</v>
      </c>
      <c r="B607" s="135" t="s">
        <v>1911</v>
      </c>
      <c r="C607" s="124" t="s">
        <v>758</v>
      </c>
      <c r="D607" s="118"/>
      <c r="E607" s="119" t="s">
        <v>7</v>
      </c>
      <c r="F607" s="120">
        <v>6</v>
      </c>
      <c r="G607" s="56">
        <v>451.42</v>
      </c>
      <c r="H607" s="53">
        <v>0</v>
      </c>
      <c r="I607" s="54">
        <f t="shared" si="16"/>
        <v>0</v>
      </c>
      <c r="J607" s="55">
        <f t="shared" si="17"/>
        <v>0</v>
      </c>
      <c r="K607" s="119">
        <v>2</v>
      </c>
    </row>
    <row r="608" spans="1:11" ht="30" customHeight="1" x14ac:dyDescent="0.25">
      <c r="A608" s="216">
        <v>593</v>
      </c>
      <c r="B608" s="135" t="s">
        <v>1911</v>
      </c>
      <c r="C608" s="124" t="s">
        <v>759</v>
      </c>
      <c r="D608" s="118"/>
      <c r="E608" s="119" t="s">
        <v>7</v>
      </c>
      <c r="F608" s="120">
        <v>6</v>
      </c>
      <c r="G608" s="56">
        <v>323.64</v>
      </c>
      <c r="H608" s="53">
        <v>0</v>
      </c>
      <c r="I608" s="54">
        <f t="shared" si="16"/>
        <v>0</v>
      </c>
      <c r="J608" s="55">
        <f t="shared" si="17"/>
        <v>0</v>
      </c>
      <c r="K608" s="119">
        <v>2</v>
      </c>
    </row>
    <row r="609" spans="1:11" ht="30" customHeight="1" x14ac:dyDescent="0.25">
      <c r="A609" s="216">
        <v>594</v>
      </c>
      <c r="B609" s="135" t="s">
        <v>1911</v>
      </c>
      <c r="C609" s="124" t="s">
        <v>760</v>
      </c>
      <c r="D609" s="118"/>
      <c r="E609" s="119" t="s">
        <v>7</v>
      </c>
      <c r="F609" s="120">
        <v>25</v>
      </c>
      <c r="G609" s="56">
        <v>24.71</v>
      </c>
      <c r="H609" s="53">
        <v>0</v>
      </c>
      <c r="I609" s="54">
        <f t="shared" si="16"/>
        <v>0</v>
      </c>
      <c r="J609" s="55">
        <f t="shared" si="17"/>
        <v>0</v>
      </c>
      <c r="K609" s="119">
        <v>5</v>
      </c>
    </row>
    <row r="610" spans="1:11" ht="30" customHeight="1" x14ac:dyDescent="0.25">
      <c r="A610" s="216">
        <v>595</v>
      </c>
      <c r="B610" s="135" t="s">
        <v>761</v>
      </c>
      <c r="C610" s="124" t="s">
        <v>762</v>
      </c>
      <c r="D610" s="118"/>
      <c r="E610" s="119" t="s">
        <v>7</v>
      </c>
      <c r="F610" s="120">
        <v>15</v>
      </c>
      <c r="G610" s="56">
        <v>360.32</v>
      </c>
      <c r="H610" s="53">
        <v>0</v>
      </c>
      <c r="I610" s="54">
        <f t="shared" si="16"/>
        <v>0</v>
      </c>
      <c r="J610" s="55">
        <f t="shared" si="17"/>
        <v>0</v>
      </c>
      <c r="K610" s="119">
        <v>3</v>
      </c>
    </row>
    <row r="611" spans="1:11" ht="30" customHeight="1" x14ac:dyDescent="0.25">
      <c r="A611" s="216">
        <v>596</v>
      </c>
      <c r="B611" s="116" t="s">
        <v>763</v>
      </c>
      <c r="C611" s="117" t="s">
        <v>764</v>
      </c>
      <c r="D611" s="118"/>
      <c r="E611" s="119" t="s">
        <v>7</v>
      </c>
      <c r="F611" s="120">
        <v>15</v>
      </c>
      <c r="G611" s="56">
        <v>160</v>
      </c>
      <c r="H611" s="53">
        <v>0</v>
      </c>
      <c r="I611" s="54">
        <f t="shared" si="16"/>
        <v>0</v>
      </c>
      <c r="J611" s="55">
        <f t="shared" si="17"/>
        <v>0</v>
      </c>
      <c r="K611" s="119">
        <v>3</v>
      </c>
    </row>
    <row r="612" spans="1:11" ht="30" customHeight="1" x14ac:dyDescent="0.25">
      <c r="A612" s="216">
        <v>597</v>
      </c>
      <c r="B612" s="116" t="s">
        <v>765</v>
      </c>
      <c r="C612" s="117" t="s">
        <v>766</v>
      </c>
      <c r="D612" s="118"/>
      <c r="E612" s="119" t="s">
        <v>7</v>
      </c>
      <c r="F612" s="120">
        <v>30</v>
      </c>
      <c r="G612" s="56">
        <v>200</v>
      </c>
      <c r="H612" s="53">
        <v>0</v>
      </c>
      <c r="I612" s="54">
        <f t="shared" si="16"/>
        <v>0</v>
      </c>
      <c r="J612" s="55">
        <f t="shared" si="17"/>
        <v>0</v>
      </c>
      <c r="K612" s="119">
        <v>5</v>
      </c>
    </row>
    <row r="613" spans="1:11" ht="30" customHeight="1" x14ac:dyDescent="0.25">
      <c r="A613" s="216">
        <v>598</v>
      </c>
      <c r="B613" s="140" t="s">
        <v>1912</v>
      </c>
      <c r="C613" s="129" t="s">
        <v>1913</v>
      </c>
      <c r="D613" s="137"/>
      <c r="E613" s="119" t="s">
        <v>7</v>
      </c>
      <c r="F613" s="120">
        <v>6</v>
      </c>
      <c r="G613" s="56">
        <v>200</v>
      </c>
      <c r="H613" s="53">
        <v>0</v>
      </c>
      <c r="I613" s="54">
        <f t="shared" si="16"/>
        <v>0</v>
      </c>
      <c r="J613" s="55">
        <f t="shared" si="17"/>
        <v>0</v>
      </c>
      <c r="K613" s="122">
        <v>2</v>
      </c>
    </row>
    <row r="614" spans="1:11" ht="30" customHeight="1" x14ac:dyDescent="0.25">
      <c r="A614" s="216">
        <v>599</v>
      </c>
      <c r="B614" s="134" t="s">
        <v>1914</v>
      </c>
      <c r="C614" s="125" t="s">
        <v>1915</v>
      </c>
      <c r="D614" s="118"/>
      <c r="E614" s="119" t="s">
        <v>7</v>
      </c>
      <c r="F614" s="120">
        <v>1</v>
      </c>
      <c r="G614" s="56">
        <v>667.66</v>
      </c>
      <c r="H614" s="53">
        <v>0</v>
      </c>
      <c r="I614" s="54">
        <f t="shared" si="16"/>
        <v>0</v>
      </c>
      <c r="J614" s="55">
        <f t="shared" si="17"/>
        <v>0</v>
      </c>
      <c r="K614" s="122" t="s">
        <v>261</v>
      </c>
    </row>
    <row r="615" spans="1:11" ht="30" customHeight="1" x14ac:dyDescent="0.25">
      <c r="A615" s="216">
        <v>600</v>
      </c>
      <c r="B615" s="116" t="s">
        <v>1916</v>
      </c>
      <c r="C615" s="117" t="s">
        <v>767</v>
      </c>
      <c r="D615" s="118"/>
      <c r="E615" s="119" t="s">
        <v>7</v>
      </c>
      <c r="F615" s="120">
        <v>1</v>
      </c>
      <c r="G615" s="56">
        <v>235</v>
      </c>
      <c r="H615" s="53">
        <v>0</v>
      </c>
      <c r="I615" s="54">
        <f t="shared" si="16"/>
        <v>0</v>
      </c>
      <c r="J615" s="55">
        <f t="shared" si="17"/>
        <v>0</v>
      </c>
      <c r="K615" s="122">
        <v>1</v>
      </c>
    </row>
    <row r="616" spans="1:11" ht="30" customHeight="1" x14ac:dyDescent="0.25">
      <c r="A616" s="216">
        <v>601</v>
      </c>
      <c r="B616" s="134" t="s">
        <v>1917</v>
      </c>
      <c r="C616" s="125" t="s">
        <v>1918</v>
      </c>
      <c r="D616" s="118"/>
      <c r="E616" s="119" t="s">
        <v>7</v>
      </c>
      <c r="F616" s="120">
        <v>30</v>
      </c>
      <c r="G616" s="56">
        <v>198</v>
      </c>
      <c r="H616" s="53">
        <v>0</v>
      </c>
      <c r="I616" s="54">
        <f t="shared" si="16"/>
        <v>0</v>
      </c>
      <c r="J616" s="55">
        <f t="shared" si="17"/>
        <v>0</v>
      </c>
      <c r="K616" s="122">
        <v>4</v>
      </c>
    </row>
    <row r="617" spans="1:11" ht="30" customHeight="1" x14ac:dyDescent="0.25">
      <c r="A617" s="216">
        <v>602</v>
      </c>
      <c r="B617" s="134" t="s">
        <v>2338</v>
      </c>
      <c r="C617" s="125" t="s">
        <v>1919</v>
      </c>
      <c r="D617" s="118"/>
      <c r="E617" s="119" t="s">
        <v>7</v>
      </c>
      <c r="F617" s="120">
        <v>6</v>
      </c>
      <c r="G617" s="56">
        <v>318</v>
      </c>
      <c r="H617" s="53">
        <v>0</v>
      </c>
      <c r="I617" s="54">
        <f t="shared" ref="I617:I682" si="18">F617*H617</f>
        <v>0</v>
      </c>
      <c r="J617" s="55">
        <f t="shared" ref="J617:J682" si="19">I617*23%</f>
        <v>0</v>
      </c>
      <c r="K617" s="122">
        <v>2</v>
      </c>
    </row>
    <row r="618" spans="1:11" ht="30" customHeight="1" x14ac:dyDescent="0.25">
      <c r="A618" s="216">
        <v>603</v>
      </c>
      <c r="B618" s="116" t="s">
        <v>768</v>
      </c>
      <c r="C618" s="117" t="s">
        <v>769</v>
      </c>
      <c r="D618" s="118"/>
      <c r="E618" s="119" t="s">
        <v>7</v>
      </c>
      <c r="F618" s="120">
        <v>1</v>
      </c>
      <c r="G618" s="56">
        <v>65.89</v>
      </c>
      <c r="H618" s="53">
        <v>0</v>
      </c>
      <c r="I618" s="54">
        <f t="shared" si="18"/>
        <v>0</v>
      </c>
      <c r="J618" s="55">
        <f t="shared" si="19"/>
        <v>0</v>
      </c>
      <c r="K618" s="122" t="s">
        <v>261</v>
      </c>
    </row>
    <row r="619" spans="1:11" ht="30" customHeight="1" x14ac:dyDescent="0.25">
      <c r="A619" s="216">
        <v>604</v>
      </c>
      <c r="B619" s="116" t="s">
        <v>768</v>
      </c>
      <c r="C619" s="117" t="s">
        <v>770</v>
      </c>
      <c r="D619" s="118"/>
      <c r="E619" s="119" t="s">
        <v>7</v>
      </c>
      <c r="F619" s="120">
        <v>6</v>
      </c>
      <c r="G619" s="56">
        <v>110</v>
      </c>
      <c r="H619" s="53">
        <v>0</v>
      </c>
      <c r="I619" s="54">
        <f t="shared" si="18"/>
        <v>0</v>
      </c>
      <c r="J619" s="55">
        <f t="shared" si="19"/>
        <v>0</v>
      </c>
      <c r="K619" s="119">
        <v>2</v>
      </c>
    </row>
    <row r="620" spans="1:11" ht="30" customHeight="1" x14ac:dyDescent="0.25">
      <c r="A620" s="216">
        <v>605</v>
      </c>
      <c r="B620" s="116" t="s">
        <v>768</v>
      </c>
      <c r="C620" s="117" t="s">
        <v>771</v>
      </c>
      <c r="D620" s="118"/>
      <c r="E620" s="119" t="s">
        <v>7</v>
      </c>
      <c r="F620" s="120">
        <v>1</v>
      </c>
      <c r="G620" s="56">
        <v>74</v>
      </c>
      <c r="H620" s="53">
        <v>0</v>
      </c>
      <c r="I620" s="54">
        <f t="shared" si="18"/>
        <v>0</v>
      </c>
      <c r="J620" s="55">
        <f t="shared" si="19"/>
        <v>0</v>
      </c>
      <c r="K620" s="122" t="s">
        <v>261</v>
      </c>
    </row>
    <row r="621" spans="1:11" ht="30" customHeight="1" x14ac:dyDescent="0.25">
      <c r="A621" s="216">
        <v>606</v>
      </c>
      <c r="B621" s="134" t="s">
        <v>768</v>
      </c>
      <c r="C621" s="125" t="s">
        <v>1920</v>
      </c>
      <c r="D621" s="118"/>
      <c r="E621" s="119" t="s">
        <v>7</v>
      </c>
      <c r="F621" s="120">
        <v>5</v>
      </c>
      <c r="G621" s="56">
        <v>300</v>
      </c>
      <c r="H621" s="53">
        <v>0</v>
      </c>
      <c r="I621" s="54">
        <f t="shared" si="18"/>
        <v>0</v>
      </c>
      <c r="J621" s="55">
        <f t="shared" si="19"/>
        <v>0</v>
      </c>
      <c r="K621" s="122">
        <v>1</v>
      </c>
    </row>
    <row r="622" spans="1:11" ht="30" customHeight="1" x14ac:dyDescent="0.25">
      <c r="A622" s="216">
        <v>607</v>
      </c>
      <c r="B622" s="134" t="s">
        <v>768</v>
      </c>
      <c r="C622" s="125" t="s">
        <v>1921</v>
      </c>
      <c r="D622" s="118"/>
      <c r="E622" s="119" t="s">
        <v>7</v>
      </c>
      <c r="F622" s="120">
        <v>4</v>
      </c>
      <c r="G622" s="56">
        <v>300</v>
      </c>
      <c r="H622" s="53">
        <v>0</v>
      </c>
      <c r="I622" s="54">
        <f t="shared" si="18"/>
        <v>0</v>
      </c>
      <c r="J622" s="55">
        <f t="shared" si="19"/>
        <v>0</v>
      </c>
      <c r="K622" s="122">
        <v>1</v>
      </c>
    </row>
    <row r="623" spans="1:11" ht="30" customHeight="1" x14ac:dyDescent="0.25">
      <c r="A623" s="216">
        <v>608</v>
      </c>
      <c r="B623" s="134" t="s">
        <v>768</v>
      </c>
      <c r="C623" s="125" t="s">
        <v>1922</v>
      </c>
      <c r="D623" s="118"/>
      <c r="E623" s="119" t="s">
        <v>7</v>
      </c>
      <c r="F623" s="120">
        <v>5</v>
      </c>
      <c r="G623" s="56">
        <v>400</v>
      </c>
      <c r="H623" s="53">
        <v>0</v>
      </c>
      <c r="I623" s="54">
        <f t="shared" si="18"/>
        <v>0</v>
      </c>
      <c r="J623" s="55">
        <f t="shared" si="19"/>
        <v>0</v>
      </c>
      <c r="K623" s="122">
        <v>2</v>
      </c>
    </row>
    <row r="624" spans="1:11" ht="30" customHeight="1" x14ac:dyDescent="0.25">
      <c r="A624" s="216">
        <v>609</v>
      </c>
      <c r="B624" s="134" t="s">
        <v>768</v>
      </c>
      <c r="C624" s="125" t="s">
        <v>1923</v>
      </c>
      <c r="D624" s="118"/>
      <c r="E624" s="119" t="s">
        <v>7</v>
      </c>
      <c r="F624" s="120">
        <v>5</v>
      </c>
      <c r="G624" s="56">
        <v>408.1</v>
      </c>
      <c r="H624" s="53">
        <v>0</v>
      </c>
      <c r="I624" s="54">
        <f t="shared" si="18"/>
        <v>0</v>
      </c>
      <c r="J624" s="55">
        <f t="shared" si="19"/>
        <v>0</v>
      </c>
      <c r="K624" s="122">
        <v>2</v>
      </c>
    </row>
    <row r="625" spans="1:11" ht="30" customHeight="1" x14ac:dyDescent="0.25">
      <c r="A625" s="216">
        <v>610</v>
      </c>
      <c r="B625" s="134" t="s">
        <v>768</v>
      </c>
      <c r="C625" s="125" t="s">
        <v>1924</v>
      </c>
      <c r="D625" s="118"/>
      <c r="E625" s="119" t="s">
        <v>7</v>
      </c>
      <c r="F625" s="120">
        <v>5</v>
      </c>
      <c r="G625" s="56">
        <v>166.76</v>
      </c>
      <c r="H625" s="53">
        <v>0</v>
      </c>
      <c r="I625" s="54">
        <f t="shared" si="18"/>
        <v>0</v>
      </c>
      <c r="J625" s="55">
        <f t="shared" si="19"/>
        <v>0</v>
      </c>
      <c r="K625" s="122">
        <v>2</v>
      </c>
    </row>
    <row r="626" spans="1:11" ht="30" customHeight="1" x14ac:dyDescent="0.25">
      <c r="A626" s="216">
        <v>611</v>
      </c>
      <c r="B626" s="134" t="s">
        <v>768</v>
      </c>
      <c r="C626" s="125" t="s">
        <v>1925</v>
      </c>
      <c r="D626" s="118"/>
      <c r="E626" s="119" t="s">
        <v>7</v>
      </c>
      <c r="F626" s="120">
        <v>3</v>
      </c>
      <c r="G626" s="56">
        <v>140</v>
      </c>
      <c r="H626" s="53">
        <v>0</v>
      </c>
      <c r="I626" s="54">
        <f t="shared" si="18"/>
        <v>0</v>
      </c>
      <c r="J626" s="55">
        <f t="shared" si="19"/>
        <v>0</v>
      </c>
      <c r="K626" s="122">
        <v>1</v>
      </c>
    </row>
    <row r="627" spans="1:11" ht="30" customHeight="1" x14ac:dyDescent="0.25">
      <c r="A627" s="216">
        <v>612</v>
      </c>
      <c r="B627" s="134" t="s">
        <v>768</v>
      </c>
      <c r="C627" s="125" t="s">
        <v>1926</v>
      </c>
      <c r="D627" s="118"/>
      <c r="E627" s="119" t="s">
        <v>7</v>
      </c>
      <c r="F627" s="120">
        <v>4</v>
      </c>
      <c r="G627" s="56">
        <v>99.37</v>
      </c>
      <c r="H627" s="53">
        <v>0</v>
      </c>
      <c r="I627" s="54">
        <f t="shared" si="18"/>
        <v>0</v>
      </c>
      <c r="J627" s="55">
        <f t="shared" si="19"/>
        <v>0</v>
      </c>
      <c r="K627" s="122">
        <v>2</v>
      </c>
    </row>
    <row r="628" spans="1:11" ht="30" customHeight="1" x14ac:dyDescent="0.25">
      <c r="A628" s="216">
        <v>613</v>
      </c>
      <c r="B628" s="134" t="s">
        <v>768</v>
      </c>
      <c r="C628" s="125" t="s">
        <v>1927</v>
      </c>
      <c r="D628" s="118"/>
      <c r="E628" s="119" t="s">
        <v>7</v>
      </c>
      <c r="F628" s="120">
        <v>3</v>
      </c>
      <c r="G628" s="56">
        <v>97.58</v>
      </c>
      <c r="H628" s="53">
        <v>0</v>
      </c>
      <c r="I628" s="54">
        <f t="shared" si="18"/>
        <v>0</v>
      </c>
      <c r="J628" s="55">
        <f t="shared" si="19"/>
        <v>0</v>
      </c>
      <c r="K628" s="122">
        <v>1</v>
      </c>
    </row>
    <row r="629" spans="1:11" ht="30" customHeight="1" x14ac:dyDescent="0.25">
      <c r="A629" s="216">
        <v>614</v>
      </c>
      <c r="B629" s="134" t="s">
        <v>768</v>
      </c>
      <c r="C629" s="125" t="s">
        <v>1928</v>
      </c>
      <c r="D629" s="118"/>
      <c r="E629" s="119" t="s">
        <v>7</v>
      </c>
      <c r="F629" s="120">
        <v>5</v>
      </c>
      <c r="G629" s="56">
        <v>13.15</v>
      </c>
      <c r="H629" s="53">
        <v>0</v>
      </c>
      <c r="I629" s="54">
        <f t="shared" si="18"/>
        <v>0</v>
      </c>
      <c r="J629" s="55">
        <f t="shared" si="19"/>
        <v>0</v>
      </c>
      <c r="K629" s="122">
        <v>2</v>
      </c>
    </row>
    <row r="630" spans="1:11" ht="30" customHeight="1" x14ac:dyDescent="0.25">
      <c r="A630" s="216">
        <v>615</v>
      </c>
      <c r="B630" s="134" t="s">
        <v>768</v>
      </c>
      <c r="C630" s="125" t="s">
        <v>1929</v>
      </c>
      <c r="D630" s="118"/>
      <c r="E630" s="119" t="s">
        <v>7</v>
      </c>
      <c r="F630" s="120">
        <v>4</v>
      </c>
      <c r="G630" s="56">
        <v>44</v>
      </c>
      <c r="H630" s="53">
        <v>0</v>
      </c>
      <c r="I630" s="54">
        <f t="shared" si="18"/>
        <v>0</v>
      </c>
      <c r="J630" s="55">
        <f t="shared" si="19"/>
        <v>0</v>
      </c>
      <c r="K630" s="122">
        <v>1</v>
      </c>
    </row>
    <row r="631" spans="1:11" ht="30" customHeight="1" x14ac:dyDescent="0.25">
      <c r="A631" s="216">
        <v>616</v>
      </c>
      <c r="B631" s="134" t="s">
        <v>768</v>
      </c>
      <c r="C631" s="125" t="s">
        <v>1930</v>
      </c>
      <c r="D631" s="118"/>
      <c r="E631" s="119" t="s">
        <v>7</v>
      </c>
      <c r="F631" s="120">
        <v>3</v>
      </c>
      <c r="G631" s="56">
        <v>100</v>
      </c>
      <c r="H631" s="53">
        <v>0</v>
      </c>
      <c r="I631" s="54">
        <f t="shared" si="18"/>
        <v>0</v>
      </c>
      <c r="J631" s="55">
        <f t="shared" si="19"/>
        <v>0</v>
      </c>
      <c r="K631" s="122">
        <v>1</v>
      </c>
    </row>
    <row r="632" spans="1:11" ht="30" customHeight="1" x14ac:dyDescent="0.25">
      <c r="A632" s="216">
        <v>617</v>
      </c>
      <c r="B632" s="134" t="s">
        <v>768</v>
      </c>
      <c r="C632" s="125" t="s">
        <v>1931</v>
      </c>
      <c r="D632" s="118"/>
      <c r="E632" s="119" t="s">
        <v>7</v>
      </c>
      <c r="F632" s="120">
        <v>3</v>
      </c>
      <c r="G632" s="56">
        <v>4.88</v>
      </c>
      <c r="H632" s="53">
        <v>0</v>
      </c>
      <c r="I632" s="54">
        <f t="shared" si="18"/>
        <v>0</v>
      </c>
      <c r="J632" s="55">
        <f t="shared" si="19"/>
        <v>0</v>
      </c>
      <c r="K632" s="122">
        <v>1</v>
      </c>
    </row>
    <row r="633" spans="1:11" ht="30" customHeight="1" x14ac:dyDescent="0.25">
      <c r="A633" s="216">
        <v>618</v>
      </c>
      <c r="B633" s="116" t="s">
        <v>768</v>
      </c>
      <c r="C633" s="117" t="s">
        <v>1932</v>
      </c>
      <c r="D633" s="118"/>
      <c r="E633" s="119" t="s">
        <v>7</v>
      </c>
      <c r="F633" s="120">
        <v>4</v>
      </c>
      <c r="G633" s="56">
        <v>369.88</v>
      </c>
      <c r="H633" s="53">
        <v>0</v>
      </c>
      <c r="I633" s="54">
        <f t="shared" si="18"/>
        <v>0</v>
      </c>
      <c r="J633" s="55">
        <f t="shared" si="19"/>
        <v>0</v>
      </c>
      <c r="K633" s="122">
        <v>1</v>
      </c>
    </row>
    <row r="634" spans="1:11" ht="30" customHeight="1" x14ac:dyDescent="0.25">
      <c r="A634" s="216">
        <v>619</v>
      </c>
      <c r="B634" s="116" t="s">
        <v>768</v>
      </c>
      <c r="C634" s="117" t="s">
        <v>1933</v>
      </c>
      <c r="D634" s="118"/>
      <c r="E634" s="119" t="s">
        <v>7</v>
      </c>
      <c r="F634" s="120">
        <v>4</v>
      </c>
      <c r="G634" s="56">
        <v>704.31</v>
      </c>
      <c r="H634" s="53">
        <v>0</v>
      </c>
      <c r="I634" s="54">
        <f t="shared" si="18"/>
        <v>0</v>
      </c>
      <c r="J634" s="55">
        <f t="shared" si="19"/>
        <v>0</v>
      </c>
      <c r="K634" s="122">
        <v>1</v>
      </c>
    </row>
    <row r="635" spans="1:11" ht="30" customHeight="1" x14ac:dyDescent="0.25">
      <c r="A635" s="216">
        <v>620</v>
      </c>
      <c r="B635" s="116" t="s">
        <v>768</v>
      </c>
      <c r="C635" s="117" t="s">
        <v>1934</v>
      </c>
      <c r="D635" s="118"/>
      <c r="E635" s="119" t="s">
        <v>7</v>
      </c>
      <c r="F635" s="120">
        <v>3</v>
      </c>
      <c r="G635" s="56">
        <v>8</v>
      </c>
      <c r="H635" s="53">
        <v>0</v>
      </c>
      <c r="I635" s="54">
        <f t="shared" si="18"/>
        <v>0</v>
      </c>
      <c r="J635" s="55">
        <f t="shared" si="19"/>
        <v>0</v>
      </c>
      <c r="K635" s="122">
        <v>1</v>
      </c>
    </row>
    <row r="636" spans="1:11" ht="30" customHeight="1" x14ac:dyDescent="0.25">
      <c r="A636" s="216">
        <v>621</v>
      </c>
      <c r="B636" s="116" t="s">
        <v>772</v>
      </c>
      <c r="C636" s="117" t="s">
        <v>773</v>
      </c>
      <c r="D636" s="118"/>
      <c r="E636" s="119" t="s">
        <v>7</v>
      </c>
      <c r="F636" s="120">
        <v>1</v>
      </c>
      <c r="G636" s="56">
        <v>39</v>
      </c>
      <c r="H636" s="53">
        <v>0</v>
      </c>
      <c r="I636" s="54">
        <f t="shared" si="18"/>
        <v>0</v>
      </c>
      <c r="J636" s="55">
        <f t="shared" si="19"/>
        <v>0</v>
      </c>
      <c r="K636" s="122" t="s">
        <v>261</v>
      </c>
    </row>
    <row r="637" spans="1:11" ht="30" customHeight="1" x14ac:dyDescent="0.25">
      <c r="A637" s="216">
        <v>622</v>
      </c>
      <c r="B637" s="135" t="s">
        <v>774</v>
      </c>
      <c r="C637" s="124" t="s">
        <v>775</v>
      </c>
      <c r="D637" s="118"/>
      <c r="E637" s="119" t="s">
        <v>7</v>
      </c>
      <c r="F637" s="120">
        <v>2</v>
      </c>
      <c r="G637" s="56">
        <v>25</v>
      </c>
      <c r="H637" s="53">
        <v>0</v>
      </c>
      <c r="I637" s="54">
        <f t="shared" si="18"/>
        <v>0</v>
      </c>
      <c r="J637" s="55">
        <f t="shared" si="19"/>
        <v>0</v>
      </c>
      <c r="K637" s="122">
        <v>1</v>
      </c>
    </row>
    <row r="638" spans="1:11" ht="30" customHeight="1" x14ac:dyDescent="0.25">
      <c r="A638" s="216">
        <v>623</v>
      </c>
      <c r="B638" s="134" t="s">
        <v>1935</v>
      </c>
      <c r="C638" s="125" t="s">
        <v>1936</v>
      </c>
      <c r="D638" s="129"/>
      <c r="E638" s="119" t="s">
        <v>7</v>
      </c>
      <c r="F638" s="120">
        <v>2</v>
      </c>
      <c r="G638" s="56">
        <v>207.79</v>
      </c>
      <c r="H638" s="53">
        <v>0</v>
      </c>
      <c r="I638" s="54">
        <f t="shared" si="18"/>
        <v>0</v>
      </c>
      <c r="J638" s="55">
        <f t="shared" si="19"/>
        <v>0</v>
      </c>
      <c r="K638" s="122" t="s">
        <v>261</v>
      </c>
    </row>
    <row r="639" spans="1:11" ht="30" customHeight="1" x14ac:dyDescent="0.25">
      <c r="A639" s="216">
        <v>624</v>
      </c>
      <c r="B639" s="134" t="s">
        <v>1935</v>
      </c>
      <c r="C639" s="125" t="s">
        <v>1937</v>
      </c>
      <c r="D639" s="118"/>
      <c r="E639" s="119" t="s">
        <v>7</v>
      </c>
      <c r="F639" s="120">
        <v>3</v>
      </c>
      <c r="G639" s="56">
        <v>35</v>
      </c>
      <c r="H639" s="53">
        <v>0</v>
      </c>
      <c r="I639" s="54">
        <f t="shared" si="18"/>
        <v>0</v>
      </c>
      <c r="J639" s="55">
        <f t="shared" si="19"/>
        <v>0</v>
      </c>
      <c r="K639" s="122">
        <v>1</v>
      </c>
    </row>
    <row r="640" spans="1:11" ht="30" customHeight="1" x14ac:dyDescent="0.25">
      <c r="A640" s="216">
        <v>625</v>
      </c>
      <c r="B640" s="134" t="s">
        <v>1935</v>
      </c>
      <c r="C640" s="125" t="s">
        <v>1938</v>
      </c>
      <c r="D640" s="118"/>
      <c r="E640" s="119" t="s">
        <v>7</v>
      </c>
      <c r="F640" s="120">
        <v>4</v>
      </c>
      <c r="G640" s="56">
        <v>35</v>
      </c>
      <c r="H640" s="53">
        <v>0</v>
      </c>
      <c r="I640" s="54">
        <f t="shared" si="18"/>
        <v>0</v>
      </c>
      <c r="J640" s="55">
        <f t="shared" si="19"/>
        <v>0</v>
      </c>
      <c r="K640" s="122">
        <v>2</v>
      </c>
    </row>
    <row r="641" spans="1:11" ht="30" customHeight="1" x14ac:dyDescent="0.25">
      <c r="A641" s="216">
        <v>626</v>
      </c>
      <c r="B641" s="134" t="s">
        <v>1935</v>
      </c>
      <c r="C641" s="125" t="s">
        <v>1939</v>
      </c>
      <c r="D641" s="118"/>
      <c r="E641" s="119" t="s">
        <v>7</v>
      </c>
      <c r="F641" s="120">
        <v>5</v>
      </c>
      <c r="G641" s="56">
        <v>90</v>
      </c>
      <c r="H641" s="53">
        <v>0</v>
      </c>
      <c r="I641" s="54">
        <f t="shared" si="18"/>
        <v>0</v>
      </c>
      <c r="J641" s="55">
        <f t="shared" si="19"/>
        <v>0</v>
      </c>
      <c r="K641" s="122">
        <v>2</v>
      </c>
    </row>
    <row r="642" spans="1:11" ht="30" customHeight="1" x14ac:dyDescent="0.25">
      <c r="A642" s="216">
        <v>627</v>
      </c>
      <c r="B642" s="134" t="s">
        <v>1935</v>
      </c>
      <c r="C642" s="125" t="s">
        <v>1940</v>
      </c>
      <c r="D642" s="118"/>
      <c r="E642" s="119" t="s">
        <v>7</v>
      </c>
      <c r="F642" s="120">
        <v>4</v>
      </c>
      <c r="G642" s="56">
        <v>120</v>
      </c>
      <c r="H642" s="53">
        <v>0</v>
      </c>
      <c r="I642" s="54">
        <f t="shared" si="18"/>
        <v>0</v>
      </c>
      <c r="J642" s="55">
        <f t="shared" si="19"/>
        <v>0</v>
      </c>
      <c r="K642" s="122">
        <v>1</v>
      </c>
    </row>
    <row r="643" spans="1:11" ht="30" customHeight="1" x14ac:dyDescent="0.25">
      <c r="A643" s="216">
        <v>628</v>
      </c>
      <c r="B643" s="134" t="s">
        <v>1935</v>
      </c>
      <c r="C643" s="125" t="s">
        <v>1941</v>
      </c>
      <c r="D643" s="118"/>
      <c r="E643" s="119" t="s">
        <v>7</v>
      </c>
      <c r="F643" s="120">
        <v>3</v>
      </c>
      <c r="G643" s="56">
        <v>48</v>
      </c>
      <c r="H643" s="53">
        <v>0</v>
      </c>
      <c r="I643" s="54">
        <f t="shared" si="18"/>
        <v>0</v>
      </c>
      <c r="J643" s="55">
        <f t="shared" si="19"/>
        <v>0</v>
      </c>
      <c r="K643" s="122">
        <v>1</v>
      </c>
    </row>
    <row r="644" spans="1:11" ht="30" customHeight="1" x14ac:dyDescent="0.25">
      <c r="A644" s="216">
        <v>629</v>
      </c>
      <c r="B644" s="134" t="s">
        <v>1942</v>
      </c>
      <c r="C644" s="125" t="s">
        <v>1943</v>
      </c>
      <c r="D644" s="118"/>
      <c r="E644" s="119" t="s">
        <v>7</v>
      </c>
      <c r="F644" s="120">
        <v>4</v>
      </c>
      <c r="G644" s="56">
        <v>14</v>
      </c>
      <c r="H644" s="53">
        <v>0</v>
      </c>
      <c r="I644" s="54">
        <f t="shared" si="18"/>
        <v>0</v>
      </c>
      <c r="J644" s="55">
        <f t="shared" si="19"/>
        <v>0</v>
      </c>
      <c r="K644" s="122">
        <v>1</v>
      </c>
    </row>
    <row r="645" spans="1:11" ht="30" customHeight="1" x14ac:dyDescent="0.25">
      <c r="A645" s="216">
        <v>630</v>
      </c>
      <c r="B645" s="135" t="s">
        <v>776</v>
      </c>
      <c r="C645" s="124" t="s">
        <v>777</v>
      </c>
      <c r="D645" s="118"/>
      <c r="E645" s="119" t="s">
        <v>7</v>
      </c>
      <c r="F645" s="120">
        <v>6</v>
      </c>
      <c r="G645" s="56">
        <v>8</v>
      </c>
      <c r="H645" s="53">
        <v>0</v>
      </c>
      <c r="I645" s="54">
        <f t="shared" si="18"/>
        <v>0</v>
      </c>
      <c r="J645" s="55">
        <f t="shared" si="19"/>
        <v>0</v>
      </c>
      <c r="K645" s="119">
        <v>2</v>
      </c>
    </row>
    <row r="646" spans="1:11" ht="30" customHeight="1" x14ac:dyDescent="0.25">
      <c r="A646" s="216">
        <v>631</v>
      </c>
      <c r="B646" s="116" t="s">
        <v>1944</v>
      </c>
      <c r="C646" s="117" t="s">
        <v>1945</v>
      </c>
      <c r="D646" s="118"/>
      <c r="E646" s="119" t="s">
        <v>7</v>
      </c>
      <c r="F646" s="120">
        <v>6</v>
      </c>
      <c r="G646" s="56">
        <v>90.95</v>
      </c>
      <c r="H646" s="53">
        <v>0</v>
      </c>
      <c r="I646" s="54">
        <f t="shared" si="18"/>
        <v>0</v>
      </c>
      <c r="J646" s="55">
        <f t="shared" si="19"/>
        <v>0</v>
      </c>
      <c r="K646" s="122">
        <v>2</v>
      </c>
    </row>
    <row r="647" spans="1:11" ht="30" customHeight="1" x14ac:dyDescent="0.25">
      <c r="A647" s="216">
        <v>632</v>
      </c>
      <c r="B647" s="116" t="s">
        <v>778</v>
      </c>
      <c r="C647" s="117" t="s">
        <v>1946</v>
      </c>
      <c r="D647" s="117"/>
      <c r="E647" s="119" t="s">
        <v>7</v>
      </c>
      <c r="F647" s="120">
        <v>18</v>
      </c>
      <c r="G647" s="56">
        <v>90.95</v>
      </c>
      <c r="H647" s="53">
        <v>0</v>
      </c>
      <c r="I647" s="54">
        <f t="shared" si="18"/>
        <v>0</v>
      </c>
      <c r="J647" s="55">
        <f t="shared" si="19"/>
        <v>0</v>
      </c>
      <c r="K647" s="122">
        <v>6</v>
      </c>
    </row>
    <row r="648" spans="1:11" ht="30" customHeight="1" x14ac:dyDescent="0.25">
      <c r="A648" s="216">
        <v>633</v>
      </c>
      <c r="B648" s="135" t="s">
        <v>1947</v>
      </c>
      <c r="C648" s="124" t="s">
        <v>779</v>
      </c>
      <c r="D648" s="118"/>
      <c r="E648" s="119" t="s">
        <v>7</v>
      </c>
      <c r="F648" s="120">
        <v>36</v>
      </c>
      <c r="G648" s="56">
        <v>93.2</v>
      </c>
      <c r="H648" s="53">
        <v>0</v>
      </c>
      <c r="I648" s="54">
        <f t="shared" si="18"/>
        <v>0</v>
      </c>
      <c r="J648" s="55">
        <f t="shared" si="19"/>
        <v>0</v>
      </c>
      <c r="K648" s="122">
        <v>6</v>
      </c>
    </row>
    <row r="649" spans="1:11" ht="30" customHeight="1" x14ac:dyDescent="0.25">
      <c r="A649" s="216">
        <v>634</v>
      </c>
      <c r="B649" s="143" t="s">
        <v>1948</v>
      </c>
      <c r="C649" s="128" t="s">
        <v>1949</v>
      </c>
      <c r="D649" s="117"/>
      <c r="E649" s="119" t="s">
        <v>7</v>
      </c>
      <c r="F649" s="120">
        <v>2</v>
      </c>
      <c r="G649" s="56">
        <v>1180</v>
      </c>
      <c r="H649" s="53">
        <v>0</v>
      </c>
      <c r="I649" s="54">
        <f t="shared" si="18"/>
        <v>0</v>
      </c>
      <c r="J649" s="55">
        <f t="shared" si="19"/>
        <v>0</v>
      </c>
      <c r="K649" s="122">
        <v>0</v>
      </c>
    </row>
    <row r="650" spans="1:11" ht="30" customHeight="1" x14ac:dyDescent="0.25">
      <c r="A650" s="216">
        <v>635</v>
      </c>
      <c r="B650" s="116" t="s">
        <v>780</v>
      </c>
      <c r="C650" s="117" t="s">
        <v>781</v>
      </c>
      <c r="D650" s="118"/>
      <c r="E650" s="119" t="s">
        <v>7</v>
      </c>
      <c r="F650" s="120">
        <v>15</v>
      </c>
      <c r="G650" s="56">
        <v>2900.79</v>
      </c>
      <c r="H650" s="53">
        <v>0</v>
      </c>
      <c r="I650" s="54">
        <f t="shared" si="18"/>
        <v>0</v>
      </c>
      <c r="J650" s="55">
        <f t="shared" si="19"/>
        <v>0</v>
      </c>
      <c r="K650" s="119">
        <v>2</v>
      </c>
    </row>
    <row r="651" spans="1:11" ht="30" customHeight="1" x14ac:dyDescent="0.25">
      <c r="A651" s="216">
        <v>636</v>
      </c>
      <c r="B651" s="143" t="s">
        <v>780</v>
      </c>
      <c r="C651" s="128" t="s">
        <v>1950</v>
      </c>
      <c r="D651" s="117"/>
      <c r="E651" s="119" t="s">
        <v>7</v>
      </c>
      <c r="F651" s="120">
        <v>4</v>
      </c>
      <c r="G651" s="56">
        <v>110</v>
      </c>
      <c r="H651" s="53">
        <v>0</v>
      </c>
      <c r="I651" s="54">
        <f t="shared" si="18"/>
        <v>0</v>
      </c>
      <c r="J651" s="55">
        <f t="shared" si="19"/>
        <v>0</v>
      </c>
      <c r="K651" s="122">
        <v>1</v>
      </c>
    </row>
    <row r="652" spans="1:11" ht="30" customHeight="1" x14ac:dyDescent="0.25">
      <c r="A652" s="216">
        <v>637</v>
      </c>
      <c r="B652" s="134" t="s">
        <v>780</v>
      </c>
      <c r="C652" s="125" t="s">
        <v>1951</v>
      </c>
      <c r="D652" s="118"/>
      <c r="E652" s="119" t="s">
        <v>7</v>
      </c>
      <c r="F652" s="120">
        <v>2</v>
      </c>
      <c r="G652" s="56">
        <v>500</v>
      </c>
      <c r="H652" s="53">
        <v>0</v>
      </c>
      <c r="I652" s="54">
        <f t="shared" si="18"/>
        <v>0</v>
      </c>
      <c r="J652" s="55">
        <f t="shared" si="19"/>
        <v>0</v>
      </c>
      <c r="K652" s="122" t="s">
        <v>261</v>
      </c>
    </row>
    <row r="653" spans="1:11" ht="30" customHeight="1" x14ac:dyDescent="0.25">
      <c r="A653" s="216">
        <v>638</v>
      </c>
      <c r="B653" s="134" t="s">
        <v>780</v>
      </c>
      <c r="C653" s="125" t="s">
        <v>1952</v>
      </c>
      <c r="D653" s="118"/>
      <c r="E653" s="119" t="s">
        <v>7</v>
      </c>
      <c r="F653" s="120">
        <v>3</v>
      </c>
      <c r="G653" s="56">
        <v>450</v>
      </c>
      <c r="H653" s="53">
        <v>0</v>
      </c>
      <c r="I653" s="54">
        <f t="shared" si="18"/>
        <v>0</v>
      </c>
      <c r="J653" s="55">
        <f t="shared" si="19"/>
        <v>0</v>
      </c>
      <c r="K653" s="122">
        <v>1</v>
      </c>
    </row>
    <row r="654" spans="1:11" ht="30" customHeight="1" x14ac:dyDescent="0.25">
      <c r="A654" s="216">
        <v>639</v>
      </c>
      <c r="B654" s="134" t="s">
        <v>780</v>
      </c>
      <c r="C654" s="125" t="s">
        <v>1953</v>
      </c>
      <c r="D654" s="118"/>
      <c r="E654" s="119" t="s">
        <v>7</v>
      </c>
      <c r="F654" s="120">
        <v>8</v>
      </c>
      <c r="G654" s="56">
        <v>1178.71</v>
      </c>
      <c r="H654" s="53">
        <v>0</v>
      </c>
      <c r="I654" s="54">
        <f t="shared" si="18"/>
        <v>0</v>
      </c>
      <c r="J654" s="55">
        <f t="shared" si="19"/>
        <v>0</v>
      </c>
      <c r="K654" s="122">
        <v>3</v>
      </c>
    </row>
    <row r="655" spans="1:11" ht="30" customHeight="1" x14ac:dyDescent="0.25">
      <c r="A655" s="216">
        <v>640</v>
      </c>
      <c r="B655" s="134" t="s">
        <v>780</v>
      </c>
      <c r="C655" s="125" t="s">
        <v>1954</v>
      </c>
      <c r="D655" s="118"/>
      <c r="E655" s="119" t="s">
        <v>7</v>
      </c>
      <c r="F655" s="120">
        <v>3</v>
      </c>
      <c r="G655" s="56">
        <v>1389.27</v>
      </c>
      <c r="H655" s="53">
        <v>0</v>
      </c>
      <c r="I655" s="54">
        <f t="shared" si="18"/>
        <v>0</v>
      </c>
      <c r="J655" s="55">
        <f t="shared" si="19"/>
        <v>0</v>
      </c>
      <c r="K655" s="122">
        <v>1</v>
      </c>
    </row>
    <row r="656" spans="1:11" ht="30" customHeight="1" x14ac:dyDescent="0.25">
      <c r="A656" s="216">
        <v>641</v>
      </c>
      <c r="B656" s="116" t="s">
        <v>1955</v>
      </c>
      <c r="C656" s="117" t="s">
        <v>782</v>
      </c>
      <c r="D656" s="118"/>
      <c r="E656" s="119" t="s">
        <v>7</v>
      </c>
      <c r="F656" s="120">
        <v>20</v>
      </c>
      <c r="G656" s="56">
        <v>439.49</v>
      </c>
      <c r="H656" s="53">
        <v>0</v>
      </c>
      <c r="I656" s="54">
        <f t="shared" si="18"/>
        <v>0</v>
      </c>
      <c r="J656" s="55">
        <f t="shared" si="19"/>
        <v>0</v>
      </c>
      <c r="K656" s="119">
        <v>4</v>
      </c>
    </row>
    <row r="657" spans="1:11" ht="30" customHeight="1" x14ac:dyDescent="0.25">
      <c r="A657" s="216">
        <v>642</v>
      </c>
      <c r="B657" s="116" t="s">
        <v>1956</v>
      </c>
      <c r="C657" s="117" t="s">
        <v>1957</v>
      </c>
      <c r="D657" s="118"/>
      <c r="E657" s="119" t="s">
        <v>7</v>
      </c>
      <c r="F657" s="120">
        <v>3</v>
      </c>
      <c r="G657" s="56">
        <v>64</v>
      </c>
      <c r="H657" s="53">
        <v>0</v>
      </c>
      <c r="I657" s="54">
        <f t="shared" si="18"/>
        <v>0</v>
      </c>
      <c r="J657" s="55">
        <f t="shared" si="19"/>
        <v>0</v>
      </c>
      <c r="K657" s="122">
        <v>1</v>
      </c>
    </row>
    <row r="658" spans="1:11" ht="30" customHeight="1" x14ac:dyDescent="0.25">
      <c r="A658" s="216">
        <v>643</v>
      </c>
      <c r="B658" s="116" t="s">
        <v>1958</v>
      </c>
      <c r="C658" s="117" t="s">
        <v>1959</v>
      </c>
      <c r="D658" s="118"/>
      <c r="E658" s="119" t="s">
        <v>7</v>
      </c>
      <c r="F658" s="120">
        <v>2</v>
      </c>
      <c r="G658" s="56">
        <v>30</v>
      </c>
      <c r="H658" s="53">
        <v>0</v>
      </c>
      <c r="I658" s="54">
        <f t="shared" si="18"/>
        <v>0</v>
      </c>
      <c r="J658" s="55">
        <f t="shared" si="19"/>
        <v>0</v>
      </c>
      <c r="K658" s="122" t="s">
        <v>261</v>
      </c>
    </row>
    <row r="659" spans="1:11" ht="30" customHeight="1" x14ac:dyDescent="0.25">
      <c r="A659" s="216">
        <v>644</v>
      </c>
      <c r="B659" s="116" t="s">
        <v>784</v>
      </c>
      <c r="C659" s="117" t="s">
        <v>783</v>
      </c>
      <c r="D659" s="118"/>
      <c r="E659" s="119" t="s">
        <v>7</v>
      </c>
      <c r="F659" s="120">
        <v>6</v>
      </c>
      <c r="G659" s="56">
        <v>41.71</v>
      </c>
      <c r="H659" s="53">
        <v>0</v>
      </c>
      <c r="I659" s="54">
        <f t="shared" si="18"/>
        <v>0</v>
      </c>
      <c r="J659" s="55">
        <f t="shared" si="19"/>
        <v>0</v>
      </c>
      <c r="K659" s="119">
        <v>2</v>
      </c>
    </row>
    <row r="660" spans="1:11" ht="30" customHeight="1" x14ac:dyDescent="0.25">
      <c r="A660" s="216">
        <v>645</v>
      </c>
      <c r="B660" s="116" t="s">
        <v>2321</v>
      </c>
      <c r="C660" s="117" t="s">
        <v>1960</v>
      </c>
      <c r="D660" s="117"/>
      <c r="E660" s="119" t="s">
        <v>7</v>
      </c>
      <c r="F660" s="120">
        <v>8</v>
      </c>
      <c r="G660" s="56">
        <v>78</v>
      </c>
      <c r="H660" s="53">
        <v>0</v>
      </c>
      <c r="I660" s="54">
        <f t="shared" si="18"/>
        <v>0</v>
      </c>
      <c r="J660" s="55">
        <f t="shared" si="19"/>
        <v>0</v>
      </c>
      <c r="K660" s="122">
        <v>2</v>
      </c>
    </row>
    <row r="661" spans="1:11" ht="30" customHeight="1" x14ac:dyDescent="0.25">
      <c r="A661" s="216">
        <v>646</v>
      </c>
      <c r="B661" s="116" t="s">
        <v>2322</v>
      </c>
      <c r="C661" s="117" t="s">
        <v>1961</v>
      </c>
      <c r="D661" s="118"/>
      <c r="E661" s="119" t="s">
        <v>7</v>
      </c>
      <c r="F661" s="120">
        <v>4</v>
      </c>
      <c r="G661" s="56">
        <v>55.37</v>
      </c>
      <c r="H661" s="53">
        <v>0</v>
      </c>
      <c r="I661" s="54">
        <f t="shared" si="18"/>
        <v>0</v>
      </c>
      <c r="J661" s="55">
        <f t="shared" si="19"/>
        <v>0</v>
      </c>
      <c r="K661" s="122">
        <v>2</v>
      </c>
    </row>
    <row r="662" spans="1:11" ht="30" customHeight="1" x14ac:dyDescent="0.25">
      <c r="A662" s="216">
        <v>647</v>
      </c>
      <c r="B662" s="143" t="s">
        <v>2572</v>
      </c>
      <c r="C662" s="128" t="s">
        <v>1962</v>
      </c>
      <c r="D662" s="117"/>
      <c r="E662" s="119" t="s">
        <v>7</v>
      </c>
      <c r="F662" s="120">
        <v>6</v>
      </c>
      <c r="G662" s="56">
        <v>460</v>
      </c>
      <c r="H662" s="53">
        <v>0</v>
      </c>
      <c r="I662" s="54">
        <f t="shared" si="18"/>
        <v>0</v>
      </c>
      <c r="J662" s="55">
        <f t="shared" si="19"/>
        <v>0</v>
      </c>
      <c r="K662" s="122">
        <v>2</v>
      </c>
    </row>
    <row r="663" spans="1:11" ht="30" customHeight="1" x14ac:dyDescent="0.25">
      <c r="A663" s="216">
        <v>648</v>
      </c>
      <c r="B663" s="134" t="s">
        <v>2323</v>
      </c>
      <c r="C663" s="125" t="s">
        <v>1963</v>
      </c>
      <c r="D663" s="118"/>
      <c r="E663" s="119" t="s">
        <v>7</v>
      </c>
      <c r="F663" s="120">
        <v>8</v>
      </c>
      <c r="G663" s="56">
        <v>60</v>
      </c>
      <c r="H663" s="53">
        <v>0</v>
      </c>
      <c r="I663" s="54">
        <f t="shared" si="18"/>
        <v>0</v>
      </c>
      <c r="J663" s="55">
        <f t="shared" si="19"/>
        <v>0</v>
      </c>
      <c r="K663" s="122">
        <v>3</v>
      </c>
    </row>
    <row r="664" spans="1:11" ht="30" customHeight="1" x14ac:dyDescent="0.25">
      <c r="A664" s="216">
        <v>649</v>
      </c>
      <c r="B664" s="134" t="s">
        <v>2323</v>
      </c>
      <c r="C664" s="125" t="s">
        <v>1964</v>
      </c>
      <c r="D664" s="118"/>
      <c r="E664" s="119" t="s">
        <v>7</v>
      </c>
      <c r="F664" s="120">
        <v>10</v>
      </c>
      <c r="G664" s="56">
        <v>426</v>
      </c>
      <c r="H664" s="53">
        <v>0</v>
      </c>
      <c r="I664" s="54">
        <f t="shared" si="18"/>
        <v>0</v>
      </c>
      <c r="J664" s="55">
        <f t="shared" si="19"/>
        <v>0</v>
      </c>
      <c r="K664" s="122">
        <v>3</v>
      </c>
    </row>
    <row r="665" spans="1:11" ht="30" customHeight="1" x14ac:dyDescent="0.25">
      <c r="A665" s="216">
        <v>650</v>
      </c>
      <c r="B665" s="134" t="s">
        <v>2323</v>
      </c>
      <c r="C665" s="125" t="s">
        <v>1965</v>
      </c>
      <c r="D665" s="118"/>
      <c r="E665" s="119" t="s">
        <v>7</v>
      </c>
      <c r="F665" s="120">
        <v>10</v>
      </c>
      <c r="G665" s="58">
        <v>1268.8</v>
      </c>
      <c r="H665" s="53">
        <v>0</v>
      </c>
      <c r="I665" s="54">
        <f t="shared" si="18"/>
        <v>0</v>
      </c>
      <c r="J665" s="55">
        <f t="shared" si="19"/>
        <v>0</v>
      </c>
      <c r="K665" s="122">
        <v>3</v>
      </c>
    </row>
    <row r="666" spans="1:11" ht="30" customHeight="1" x14ac:dyDescent="0.25">
      <c r="A666" s="216">
        <v>651</v>
      </c>
      <c r="B666" s="134" t="s">
        <v>2323</v>
      </c>
      <c r="C666" s="125" t="s">
        <v>1966</v>
      </c>
      <c r="D666" s="118"/>
      <c r="E666" s="119" t="s">
        <v>7</v>
      </c>
      <c r="F666" s="120">
        <v>12</v>
      </c>
      <c r="G666" s="56">
        <v>460</v>
      </c>
      <c r="H666" s="53">
        <v>0</v>
      </c>
      <c r="I666" s="54">
        <f t="shared" si="18"/>
        <v>0</v>
      </c>
      <c r="J666" s="55">
        <f t="shared" si="19"/>
        <v>0</v>
      </c>
      <c r="K666" s="122">
        <v>4</v>
      </c>
    </row>
    <row r="667" spans="1:11" ht="30" customHeight="1" x14ac:dyDescent="0.25">
      <c r="A667" s="216">
        <v>652</v>
      </c>
      <c r="B667" s="134" t="s">
        <v>2323</v>
      </c>
      <c r="C667" s="125" t="s">
        <v>1967</v>
      </c>
      <c r="D667" s="118"/>
      <c r="E667" s="119" t="s">
        <v>7</v>
      </c>
      <c r="F667" s="120">
        <v>12</v>
      </c>
      <c r="G667" s="56">
        <v>630</v>
      </c>
      <c r="H667" s="53">
        <v>0</v>
      </c>
      <c r="I667" s="54">
        <f t="shared" si="18"/>
        <v>0</v>
      </c>
      <c r="J667" s="55">
        <f t="shared" si="19"/>
        <v>0</v>
      </c>
      <c r="K667" s="122">
        <v>4</v>
      </c>
    </row>
    <row r="668" spans="1:11" ht="30" customHeight="1" x14ac:dyDescent="0.25">
      <c r="A668" s="216">
        <v>653</v>
      </c>
      <c r="B668" s="134" t="s">
        <v>2323</v>
      </c>
      <c r="C668" s="125" t="s">
        <v>1968</v>
      </c>
      <c r="D668" s="118"/>
      <c r="E668" s="119" t="s">
        <v>7</v>
      </c>
      <c r="F668" s="120">
        <v>10</v>
      </c>
      <c r="G668" s="56">
        <v>162</v>
      </c>
      <c r="H668" s="53">
        <v>0</v>
      </c>
      <c r="I668" s="54">
        <f t="shared" si="18"/>
        <v>0</v>
      </c>
      <c r="J668" s="55">
        <f t="shared" si="19"/>
        <v>0</v>
      </c>
      <c r="K668" s="122">
        <v>3</v>
      </c>
    </row>
    <row r="669" spans="1:11" ht="30" customHeight="1" x14ac:dyDescent="0.25">
      <c r="A669" s="216">
        <v>654</v>
      </c>
      <c r="B669" s="134" t="s">
        <v>2323</v>
      </c>
      <c r="C669" s="125" t="s">
        <v>1969</v>
      </c>
      <c r="D669" s="118"/>
      <c r="E669" s="119" t="s">
        <v>7</v>
      </c>
      <c r="F669" s="120">
        <v>12</v>
      </c>
      <c r="G669" s="56">
        <v>4000</v>
      </c>
      <c r="H669" s="53">
        <v>0</v>
      </c>
      <c r="I669" s="54">
        <f t="shared" si="18"/>
        <v>0</v>
      </c>
      <c r="J669" s="55">
        <f t="shared" si="19"/>
        <v>0</v>
      </c>
      <c r="K669" s="122">
        <v>4</v>
      </c>
    </row>
    <row r="670" spans="1:11" ht="30" customHeight="1" x14ac:dyDescent="0.25">
      <c r="A670" s="216">
        <v>655</v>
      </c>
      <c r="B670" s="134" t="s">
        <v>2323</v>
      </c>
      <c r="C670" s="125" t="s">
        <v>1970</v>
      </c>
      <c r="D670" s="118"/>
      <c r="E670" s="119" t="s">
        <v>7</v>
      </c>
      <c r="F670" s="120">
        <v>8</v>
      </c>
      <c r="G670" s="56">
        <v>290</v>
      </c>
      <c r="H670" s="53">
        <v>0</v>
      </c>
      <c r="I670" s="54">
        <f t="shared" si="18"/>
        <v>0</v>
      </c>
      <c r="J670" s="55">
        <f t="shared" si="19"/>
        <v>0</v>
      </c>
      <c r="K670" s="122">
        <v>3</v>
      </c>
    </row>
    <row r="671" spans="1:11" ht="30" customHeight="1" x14ac:dyDescent="0.25">
      <c r="A671" s="216">
        <v>656</v>
      </c>
      <c r="B671" s="134" t="s">
        <v>2323</v>
      </c>
      <c r="C671" s="125" t="s">
        <v>1971</v>
      </c>
      <c r="D671" s="118"/>
      <c r="E671" s="119" t="s">
        <v>7</v>
      </c>
      <c r="F671" s="120">
        <v>12</v>
      </c>
      <c r="G671" s="56">
        <v>290</v>
      </c>
      <c r="H671" s="53">
        <v>0</v>
      </c>
      <c r="I671" s="54">
        <f t="shared" si="18"/>
        <v>0</v>
      </c>
      <c r="J671" s="55">
        <f t="shared" si="19"/>
        <v>0</v>
      </c>
      <c r="K671" s="122">
        <v>4</v>
      </c>
    </row>
    <row r="672" spans="1:11" ht="30" customHeight="1" x14ac:dyDescent="0.25">
      <c r="A672" s="216">
        <v>657</v>
      </c>
      <c r="B672" s="134" t="s">
        <v>2323</v>
      </c>
      <c r="C672" s="125" t="s">
        <v>1972</v>
      </c>
      <c r="D672" s="118"/>
      <c r="E672" s="119" t="s">
        <v>7</v>
      </c>
      <c r="F672" s="120">
        <v>10</v>
      </c>
      <c r="G672" s="56">
        <v>162</v>
      </c>
      <c r="H672" s="53">
        <v>0</v>
      </c>
      <c r="I672" s="54">
        <f t="shared" si="18"/>
        <v>0</v>
      </c>
      <c r="J672" s="55">
        <f t="shared" si="19"/>
        <v>0</v>
      </c>
      <c r="K672" s="122">
        <v>3</v>
      </c>
    </row>
    <row r="673" spans="1:11" ht="30" customHeight="1" x14ac:dyDescent="0.25">
      <c r="A673" s="216">
        <v>658</v>
      </c>
      <c r="B673" s="134" t="s">
        <v>2324</v>
      </c>
      <c r="C673" s="125" t="s">
        <v>1973</v>
      </c>
      <c r="D673" s="118"/>
      <c r="E673" s="119" t="s">
        <v>7</v>
      </c>
      <c r="F673" s="120">
        <v>6</v>
      </c>
      <c r="G673" s="56">
        <v>690</v>
      </c>
      <c r="H673" s="53">
        <v>0</v>
      </c>
      <c r="I673" s="54">
        <f t="shared" si="18"/>
        <v>0</v>
      </c>
      <c r="J673" s="55">
        <f t="shared" si="19"/>
        <v>0</v>
      </c>
      <c r="K673" s="122">
        <v>2</v>
      </c>
    </row>
    <row r="674" spans="1:11" ht="30" customHeight="1" x14ac:dyDescent="0.25">
      <c r="A674" s="216">
        <v>659</v>
      </c>
      <c r="B674" s="134" t="s">
        <v>2325</v>
      </c>
      <c r="C674" s="125" t="s">
        <v>1974</v>
      </c>
      <c r="D674" s="118"/>
      <c r="E674" s="119" t="s">
        <v>7</v>
      </c>
      <c r="F674" s="120">
        <v>2</v>
      </c>
      <c r="G674" s="56">
        <v>348.53</v>
      </c>
      <c r="H674" s="53">
        <v>0</v>
      </c>
      <c r="I674" s="54">
        <f t="shared" si="18"/>
        <v>0</v>
      </c>
      <c r="J674" s="55">
        <f t="shared" si="19"/>
        <v>0</v>
      </c>
      <c r="K674" s="122">
        <v>1</v>
      </c>
    </row>
    <row r="675" spans="1:11" ht="30" customHeight="1" x14ac:dyDescent="0.25">
      <c r="A675" s="216">
        <v>660</v>
      </c>
      <c r="B675" s="116" t="s">
        <v>2326</v>
      </c>
      <c r="C675" s="117" t="s">
        <v>785</v>
      </c>
      <c r="D675" s="118"/>
      <c r="E675" s="119" t="s">
        <v>7</v>
      </c>
      <c r="F675" s="120">
        <v>8</v>
      </c>
      <c r="G675" s="56">
        <v>289.82</v>
      </c>
      <c r="H675" s="53">
        <v>0</v>
      </c>
      <c r="I675" s="54">
        <f t="shared" si="18"/>
        <v>0</v>
      </c>
      <c r="J675" s="55">
        <f t="shared" si="19"/>
        <v>0</v>
      </c>
      <c r="K675" s="119">
        <v>2</v>
      </c>
    </row>
    <row r="676" spans="1:11" ht="30" customHeight="1" x14ac:dyDescent="0.25">
      <c r="A676" s="216">
        <v>661</v>
      </c>
      <c r="B676" s="116" t="s">
        <v>2327</v>
      </c>
      <c r="C676" s="117" t="s">
        <v>1975</v>
      </c>
      <c r="D676" s="118"/>
      <c r="E676" s="119" t="s">
        <v>7</v>
      </c>
      <c r="F676" s="120">
        <v>4</v>
      </c>
      <c r="G676" s="56">
        <v>11197.04</v>
      </c>
      <c r="H676" s="53">
        <v>0</v>
      </c>
      <c r="I676" s="54">
        <f t="shared" si="18"/>
        <v>0</v>
      </c>
      <c r="J676" s="55">
        <f t="shared" si="19"/>
        <v>0</v>
      </c>
      <c r="K676" s="122">
        <v>2</v>
      </c>
    </row>
    <row r="677" spans="1:11" ht="30" customHeight="1" x14ac:dyDescent="0.25">
      <c r="A677" s="216">
        <v>662</v>
      </c>
      <c r="B677" s="140" t="s">
        <v>2328</v>
      </c>
      <c r="C677" s="117" t="s">
        <v>1976</v>
      </c>
      <c r="D677" s="117"/>
      <c r="E677" s="119" t="s">
        <v>7</v>
      </c>
      <c r="F677" s="120">
        <v>10</v>
      </c>
      <c r="G677" s="56">
        <v>928.8</v>
      </c>
      <c r="H677" s="53">
        <v>0</v>
      </c>
      <c r="I677" s="54">
        <f t="shared" si="18"/>
        <v>0</v>
      </c>
      <c r="J677" s="55">
        <f t="shared" si="19"/>
        <v>0</v>
      </c>
      <c r="K677" s="122">
        <v>2</v>
      </c>
    </row>
    <row r="678" spans="1:11" ht="30" customHeight="1" x14ac:dyDescent="0.25">
      <c r="A678" s="216">
        <v>663</v>
      </c>
      <c r="B678" s="116" t="s">
        <v>2329</v>
      </c>
      <c r="C678" s="117" t="s">
        <v>786</v>
      </c>
      <c r="D678" s="118"/>
      <c r="E678" s="119" t="s">
        <v>7</v>
      </c>
      <c r="F678" s="120">
        <v>6</v>
      </c>
      <c r="G678" s="56">
        <v>542</v>
      </c>
      <c r="H678" s="53">
        <v>0</v>
      </c>
      <c r="I678" s="54">
        <f t="shared" si="18"/>
        <v>0</v>
      </c>
      <c r="J678" s="55">
        <f t="shared" si="19"/>
        <v>0</v>
      </c>
      <c r="K678" s="119">
        <v>2</v>
      </c>
    </row>
    <row r="679" spans="1:11" ht="30" customHeight="1" x14ac:dyDescent="0.25">
      <c r="A679" s="216">
        <v>664</v>
      </c>
      <c r="B679" s="135" t="s">
        <v>787</v>
      </c>
      <c r="C679" s="136" t="s">
        <v>788</v>
      </c>
      <c r="D679" s="118"/>
      <c r="E679" s="119" t="s">
        <v>7</v>
      </c>
      <c r="F679" s="120">
        <v>20</v>
      </c>
      <c r="G679" s="56">
        <v>185</v>
      </c>
      <c r="H679" s="53">
        <v>0</v>
      </c>
      <c r="I679" s="54">
        <f t="shared" si="18"/>
        <v>0</v>
      </c>
      <c r="J679" s="55">
        <f t="shared" si="19"/>
        <v>0</v>
      </c>
      <c r="K679" s="119">
        <v>4</v>
      </c>
    </row>
    <row r="680" spans="1:11" ht="30" customHeight="1" x14ac:dyDescent="0.25">
      <c r="A680" s="216">
        <v>665</v>
      </c>
      <c r="B680" s="135" t="s">
        <v>787</v>
      </c>
      <c r="C680" s="136" t="s">
        <v>789</v>
      </c>
      <c r="D680" s="118"/>
      <c r="E680" s="119" t="s">
        <v>7</v>
      </c>
      <c r="F680" s="120">
        <v>12</v>
      </c>
      <c r="G680" s="56">
        <v>320</v>
      </c>
      <c r="H680" s="53">
        <v>0</v>
      </c>
      <c r="I680" s="54">
        <f t="shared" si="18"/>
        <v>0</v>
      </c>
      <c r="J680" s="55">
        <f t="shared" si="19"/>
        <v>0</v>
      </c>
      <c r="K680" s="119">
        <v>3</v>
      </c>
    </row>
    <row r="681" spans="1:11" s="210" customFormat="1" ht="30" customHeight="1" x14ac:dyDescent="0.25">
      <c r="A681" s="216">
        <v>666</v>
      </c>
      <c r="B681" s="153" t="s">
        <v>2385</v>
      </c>
      <c r="C681" s="136" t="s">
        <v>2678</v>
      </c>
      <c r="D681" s="217"/>
      <c r="E681" s="218" t="s">
        <v>7</v>
      </c>
      <c r="F681" s="219">
        <v>4</v>
      </c>
      <c r="G681" s="214"/>
      <c r="H681" s="211">
        <v>0</v>
      </c>
      <c r="I681" s="212">
        <f t="shared" si="18"/>
        <v>0</v>
      </c>
      <c r="J681" s="213">
        <f t="shared" si="19"/>
        <v>0</v>
      </c>
      <c r="K681" s="218">
        <v>1</v>
      </c>
    </row>
    <row r="682" spans="1:11" s="210" customFormat="1" ht="30" customHeight="1" x14ac:dyDescent="0.25">
      <c r="A682" s="216">
        <v>667</v>
      </c>
      <c r="B682" s="153" t="s">
        <v>2386</v>
      </c>
      <c r="C682" s="136" t="s">
        <v>2679</v>
      </c>
      <c r="D682" s="217"/>
      <c r="E682" s="218" t="s">
        <v>7</v>
      </c>
      <c r="F682" s="219">
        <v>4</v>
      </c>
      <c r="G682" s="214"/>
      <c r="H682" s="211">
        <v>0</v>
      </c>
      <c r="I682" s="212">
        <f t="shared" si="18"/>
        <v>0</v>
      </c>
      <c r="J682" s="213">
        <f t="shared" si="19"/>
        <v>0</v>
      </c>
      <c r="K682" s="218">
        <v>1</v>
      </c>
    </row>
    <row r="683" spans="1:11" ht="30" customHeight="1" x14ac:dyDescent="0.25">
      <c r="A683" s="216">
        <v>668</v>
      </c>
      <c r="B683" s="116" t="s">
        <v>238</v>
      </c>
      <c r="C683" s="117" t="s">
        <v>1977</v>
      </c>
      <c r="D683" s="117"/>
      <c r="E683" s="119" t="s">
        <v>7</v>
      </c>
      <c r="F683" s="120">
        <v>4</v>
      </c>
      <c r="G683" s="56">
        <v>295</v>
      </c>
      <c r="H683" s="53">
        <v>0</v>
      </c>
      <c r="I683" s="54">
        <f t="shared" ref="I683:I748" si="20">F683*H683</f>
        <v>0</v>
      </c>
      <c r="J683" s="55">
        <f t="shared" ref="J683:J748" si="21">I683*23%</f>
        <v>0</v>
      </c>
      <c r="K683" s="122">
        <v>1</v>
      </c>
    </row>
    <row r="684" spans="1:11" ht="30" customHeight="1" x14ac:dyDescent="0.25">
      <c r="A684" s="216">
        <v>669</v>
      </c>
      <c r="B684" s="116" t="s">
        <v>1978</v>
      </c>
      <c r="C684" s="117" t="s">
        <v>1979</v>
      </c>
      <c r="D684" s="117"/>
      <c r="E684" s="119" t="s">
        <v>7</v>
      </c>
      <c r="F684" s="120">
        <v>4</v>
      </c>
      <c r="G684" s="56">
        <v>140</v>
      </c>
      <c r="H684" s="53">
        <v>0</v>
      </c>
      <c r="I684" s="54">
        <f t="shared" si="20"/>
        <v>0</v>
      </c>
      <c r="J684" s="55">
        <f t="shared" si="21"/>
        <v>0</v>
      </c>
      <c r="K684" s="122">
        <v>1</v>
      </c>
    </row>
    <row r="685" spans="1:11" ht="30" customHeight="1" x14ac:dyDescent="0.25">
      <c r="A685" s="216">
        <v>670</v>
      </c>
      <c r="B685" s="116" t="s">
        <v>790</v>
      </c>
      <c r="C685" s="117" t="s">
        <v>791</v>
      </c>
      <c r="D685" s="118"/>
      <c r="E685" s="119" t="s">
        <v>7</v>
      </c>
      <c r="F685" s="120">
        <v>45</v>
      </c>
      <c r="G685" s="56">
        <v>185</v>
      </c>
      <c r="H685" s="53">
        <v>0</v>
      </c>
      <c r="I685" s="54">
        <f t="shared" si="20"/>
        <v>0</v>
      </c>
      <c r="J685" s="55">
        <f t="shared" si="21"/>
        <v>0</v>
      </c>
      <c r="K685" s="119">
        <v>10</v>
      </c>
    </row>
    <row r="686" spans="1:11" ht="30" customHeight="1" x14ac:dyDescent="0.25">
      <c r="A686" s="216">
        <v>671</v>
      </c>
      <c r="B686" s="116" t="s">
        <v>790</v>
      </c>
      <c r="C686" s="158" t="s">
        <v>792</v>
      </c>
      <c r="D686" s="118"/>
      <c r="E686" s="119" t="s">
        <v>7</v>
      </c>
      <c r="F686" s="120">
        <v>6</v>
      </c>
      <c r="G686" s="56">
        <v>88.03</v>
      </c>
      <c r="H686" s="53">
        <v>0</v>
      </c>
      <c r="I686" s="54">
        <f t="shared" si="20"/>
        <v>0</v>
      </c>
      <c r="J686" s="55">
        <f t="shared" si="21"/>
        <v>0</v>
      </c>
      <c r="K686" s="122">
        <v>2</v>
      </c>
    </row>
    <row r="687" spans="1:11" ht="30" customHeight="1" x14ac:dyDescent="0.25">
      <c r="A687" s="216">
        <v>672</v>
      </c>
      <c r="B687" s="116" t="s">
        <v>793</v>
      </c>
      <c r="C687" s="117" t="s">
        <v>794</v>
      </c>
      <c r="D687" s="118"/>
      <c r="E687" s="119" t="s">
        <v>7</v>
      </c>
      <c r="F687" s="120">
        <v>20</v>
      </c>
      <c r="G687" s="56">
        <v>650.88</v>
      </c>
      <c r="H687" s="53">
        <v>0</v>
      </c>
      <c r="I687" s="54">
        <f t="shared" si="20"/>
        <v>0</v>
      </c>
      <c r="J687" s="55">
        <f t="shared" si="21"/>
        <v>0</v>
      </c>
      <c r="K687" s="119">
        <v>4</v>
      </c>
    </row>
    <row r="688" spans="1:11" ht="30" customHeight="1" x14ac:dyDescent="0.25">
      <c r="A688" s="216">
        <v>673</v>
      </c>
      <c r="B688" s="116" t="s">
        <v>793</v>
      </c>
      <c r="C688" s="117" t="s">
        <v>795</v>
      </c>
      <c r="D688" s="118"/>
      <c r="E688" s="119" t="s">
        <v>7</v>
      </c>
      <c r="F688" s="120">
        <v>4</v>
      </c>
      <c r="G688" s="58">
        <v>280</v>
      </c>
      <c r="H688" s="53">
        <v>0</v>
      </c>
      <c r="I688" s="54">
        <f t="shared" si="20"/>
        <v>0</v>
      </c>
      <c r="J688" s="55">
        <f t="shared" si="21"/>
        <v>0</v>
      </c>
      <c r="K688" s="122">
        <v>2</v>
      </c>
    </row>
    <row r="689" spans="1:11" ht="30" customHeight="1" x14ac:dyDescent="0.25">
      <c r="A689" s="216">
        <v>674</v>
      </c>
      <c r="B689" s="116" t="s">
        <v>793</v>
      </c>
      <c r="C689" s="117" t="s">
        <v>1980</v>
      </c>
      <c r="D689" s="118"/>
      <c r="E689" s="119" t="s">
        <v>7</v>
      </c>
      <c r="F689" s="120">
        <v>10</v>
      </c>
      <c r="G689" s="56">
        <v>425.42</v>
      </c>
      <c r="H689" s="53">
        <v>0</v>
      </c>
      <c r="I689" s="54">
        <f t="shared" si="20"/>
        <v>0</v>
      </c>
      <c r="J689" s="55">
        <f t="shared" si="21"/>
        <v>0</v>
      </c>
      <c r="K689" s="122">
        <v>4</v>
      </c>
    </row>
    <row r="690" spans="1:11" ht="30" customHeight="1" x14ac:dyDescent="0.25">
      <c r="A690" s="216">
        <v>675</v>
      </c>
      <c r="B690" s="116" t="s">
        <v>2330</v>
      </c>
      <c r="C690" s="117" t="s">
        <v>796</v>
      </c>
      <c r="D690" s="118"/>
      <c r="E690" s="119" t="s">
        <v>7</v>
      </c>
      <c r="F690" s="120">
        <v>8</v>
      </c>
      <c r="G690" s="56">
        <v>6.86</v>
      </c>
      <c r="H690" s="53">
        <v>0</v>
      </c>
      <c r="I690" s="54">
        <f t="shared" si="20"/>
        <v>0</v>
      </c>
      <c r="J690" s="55">
        <f t="shared" si="21"/>
        <v>0</v>
      </c>
      <c r="K690" s="119">
        <v>2</v>
      </c>
    </row>
    <row r="691" spans="1:11" ht="30" customHeight="1" x14ac:dyDescent="0.25">
      <c r="A691" s="216">
        <v>676</v>
      </c>
      <c r="B691" s="116" t="s">
        <v>797</v>
      </c>
      <c r="C691" s="117" t="s">
        <v>798</v>
      </c>
      <c r="D691" s="118"/>
      <c r="E691" s="119" t="s">
        <v>7</v>
      </c>
      <c r="F691" s="120">
        <v>15</v>
      </c>
      <c r="G691" s="56">
        <v>420</v>
      </c>
      <c r="H691" s="53">
        <v>0</v>
      </c>
      <c r="I691" s="54">
        <f t="shared" si="20"/>
        <v>0</v>
      </c>
      <c r="J691" s="55">
        <f t="shared" si="21"/>
        <v>0</v>
      </c>
      <c r="K691" s="119">
        <v>3</v>
      </c>
    </row>
    <row r="692" spans="1:11" ht="30" customHeight="1" x14ac:dyDescent="0.25">
      <c r="A692" s="216">
        <v>677</v>
      </c>
      <c r="B692" s="116" t="s">
        <v>799</v>
      </c>
      <c r="C692" s="117" t="s">
        <v>1290</v>
      </c>
      <c r="D692" s="118"/>
      <c r="E692" s="119" t="s">
        <v>7</v>
      </c>
      <c r="F692" s="119">
        <v>20</v>
      </c>
      <c r="G692" s="56">
        <v>300</v>
      </c>
      <c r="H692" s="53">
        <v>0</v>
      </c>
      <c r="I692" s="54">
        <f t="shared" si="20"/>
        <v>0</v>
      </c>
      <c r="J692" s="55">
        <f t="shared" si="21"/>
        <v>0</v>
      </c>
      <c r="K692" s="125">
        <v>2</v>
      </c>
    </row>
    <row r="693" spans="1:11" ht="30" customHeight="1" x14ac:dyDescent="0.25">
      <c r="A693" s="216">
        <v>678</v>
      </c>
      <c r="B693" s="116" t="s">
        <v>1981</v>
      </c>
      <c r="C693" s="117" t="s">
        <v>800</v>
      </c>
      <c r="D693" s="118"/>
      <c r="E693" s="119" t="s">
        <v>7</v>
      </c>
      <c r="F693" s="120">
        <v>6</v>
      </c>
      <c r="G693" s="56">
        <v>15.5</v>
      </c>
      <c r="H693" s="53">
        <v>0</v>
      </c>
      <c r="I693" s="54">
        <f t="shared" si="20"/>
        <v>0</v>
      </c>
      <c r="J693" s="55">
        <f t="shared" si="21"/>
        <v>0</v>
      </c>
      <c r="K693" s="119">
        <v>2</v>
      </c>
    </row>
    <row r="694" spans="1:11" ht="30" customHeight="1" x14ac:dyDescent="0.25">
      <c r="A694" s="216">
        <v>679</v>
      </c>
      <c r="B694" s="123" t="s">
        <v>1291</v>
      </c>
      <c r="C694" s="124" t="s">
        <v>1292</v>
      </c>
      <c r="D694" s="118"/>
      <c r="E694" s="119" t="s">
        <v>7</v>
      </c>
      <c r="F694" s="119">
        <v>15</v>
      </c>
      <c r="G694" s="56">
        <v>3</v>
      </c>
      <c r="H694" s="53">
        <v>0</v>
      </c>
      <c r="I694" s="54">
        <f t="shared" si="20"/>
        <v>0</v>
      </c>
      <c r="J694" s="55">
        <f t="shared" si="21"/>
        <v>0</v>
      </c>
      <c r="K694" s="125">
        <v>4</v>
      </c>
    </row>
    <row r="695" spans="1:11" ht="30" customHeight="1" x14ac:dyDescent="0.25">
      <c r="A695" s="216">
        <v>680</v>
      </c>
      <c r="B695" s="135" t="s">
        <v>1982</v>
      </c>
      <c r="C695" s="124" t="s">
        <v>801</v>
      </c>
      <c r="D695" s="118"/>
      <c r="E695" s="119" t="s">
        <v>7</v>
      </c>
      <c r="F695" s="120">
        <v>40</v>
      </c>
      <c r="G695" s="56">
        <v>1.56</v>
      </c>
      <c r="H695" s="53">
        <v>0</v>
      </c>
      <c r="I695" s="54">
        <f t="shared" si="20"/>
        <v>0</v>
      </c>
      <c r="J695" s="55">
        <f t="shared" si="21"/>
        <v>0</v>
      </c>
      <c r="K695" s="119">
        <v>5</v>
      </c>
    </row>
    <row r="696" spans="1:11" ht="30" customHeight="1" x14ac:dyDescent="0.25">
      <c r="A696" s="216">
        <v>681</v>
      </c>
      <c r="B696" s="116" t="s">
        <v>1983</v>
      </c>
      <c r="C696" s="117" t="s">
        <v>1984</v>
      </c>
      <c r="D696" s="118"/>
      <c r="E696" s="119" t="s">
        <v>7</v>
      </c>
      <c r="F696" s="120">
        <v>12</v>
      </c>
      <c r="G696" s="56">
        <v>5</v>
      </c>
      <c r="H696" s="53">
        <v>0</v>
      </c>
      <c r="I696" s="54">
        <f t="shared" si="20"/>
        <v>0</v>
      </c>
      <c r="J696" s="55">
        <f t="shared" si="21"/>
        <v>0</v>
      </c>
      <c r="K696" s="122">
        <v>2</v>
      </c>
    </row>
    <row r="697" spans="1:11" ht="30" customHeight="1" x14ac:dyDescent="0.25">
      <c r="A697" s="216">
        <v>682</v>
      </c>
      <c r="B697" s="116" t="s">
        <v>1293</v>
      </c>
      <c r="C697" s="117" t="s">
        <v>1294</v>
      </c>
      <c r="D697" s="118"/>
      <c r="E697" s="119" t="s">
        <v>7</v>
      </c>
      <c r="F697" s="119">
        <v>130</v>
      </c>
      <c r="G697" s="56">
        <v>6.15</v>
      </c>
      <c r="H697" s="53">
        <v>0</v>
      </c>
      <c r="I697" s="54">
        <f t="shared" si="20"/>
        <v>0</v>
      </c>
      <c r="J697" s="55">
        <f t="shared" si="21"/>
        <v>0</v>
      </c>
      <c r="K697" s="125">
        <v>10</v>
      </c>
    </row>
    <row r="698" spans="1:11" ht="30" customHeight="1" x14ac:dyDescent="0.25">
      <c r="A698" s="216">
        <v>683</v>
      </c>
      <c r="B698" s="116" t="s">
        <v>802</v>
      </c>
      <c r="C698" s="117" t="s">
        <v>803</v>
      </c>
      <c r="D698" s="118"/>
      <c r="E698" s="119" t="s">
        <v>7</v>
      </c>
      <c r="F698" s="120">
        <v>4</v>
      </c>
      <c r="G698" s="56">
        <v>41.68</v>
      </c>
      <c r="H698" s="53">
        <v>0</v>
      </c>
      <c r="I698" s="54">
        <f t="shared" si="20"/>
        <v>0</v>
      </c>
      <c r="J698" s="55">
        <f t="shared" si="21"/>
        <v>0</v>
      </c>
      <c r="K698" s="122">
        <v>1</v>
      </c>
    </row>
    <row r="699" spans="1:11" ht="30" customHeight="1" x14ac:dyDescent="0.25">
      <c r="A699" s="216">
        <v>684</v>
      </c>
      <c r="B699" s="116" t="s">
        <v>802</v>
      </c>
      <c r="C699" s="117" t="s">
        <v>804</v>
      </c>
      <c r="D699" s="118"/>
      <c r="E699" s="119" t="s">
        <v>7</v>
      </c>
      <c r="F699" s="120">
        <v>6</v>
      </c>
      <c r="G699" s="56">
        <v>1440</v>
      </c>
      <c r="H699" s="53">
        <v>0</v>
      </c>
      <c r="I699" s="54">
        <f t="shared" si="20"/>
        <v>0</v>
      </c>
      <c r="J699" s="55">
        <f t="shared" si="21"/>
        <v>0</v>
      </c>
      <c r="K699" s="122">
        <v>2</v>
      </c>
    </row>
    <row r="700" spans="1:11" ht="30" customHeight="1" x14ac:dyDescent="0.25">
      <c r="A700" s="216">
        <v>685</v>
      </c>
      <c r="B700" s="134" t="s">
        <v>802</v>
      </c>
      <c r="C700" s="125" t="s">
        <v>1985</v>
      </c>
      <c r="D700" s="117"/>
      <c r="E700" s="119" t="s">
        <v>7</v>
      </c>
      <c r="F700" s="120">
        <v>6</v>
      </c>
      <c r="G700" s="56">
        <v>2.4</v>
      </c>
      <c r="H700" s="53">
        <v>0</v>
      </c>
      <c r="I700" s="54">
        <f t="shared" si="20"/>
        <v>0</v>
      </c>
      <c r="J700" s="55">
        <f t="shared" si="21"/>
        <v>0</v>
      </c>
      <c r="K700" s="122">
        <v>2</v>
      </c>
    </row>
    <row r="701" spans="1:11" ht="30" customHeight="1" x14ac:dyDescent="0.25">
      <c r="A701" s="216">
        <v>686</v>
      </c>
      <c r="B701" s="116" t="s">
        <v>805</v>
      </c>
      <c r="C701" s="117" t="s">
        <v>1986</v>
      </c>
      <c r="D701" s="118"/>
      <c r="E701" s="119" t="s">
        <v>7</v>
      </c>
      <c r="F701" s="120">
        <v>1</v>
      </c>
      <c r="G701" s="56">
        <v>111.7</v>
      </c>
      <c r="H701" s="53">
        <v>0</v>
      </c>
      <c r="I701" s="54">
        <f t="shared" si="20"/>
        <v>0</v>
      </c>
      <c r="J701" s="55">
        <f t="shared" si="21"/>
        <v>0</v>
      </c>
      <c r="K701" s="122" t="s">
        <v>261</v>
      </c>
    </row>
    <row r="702" spans="1:11" ht="30" customHeight="1" x14ac:dyDescent="0.25">
      <c r="A702" s="216">
        <v>687</v>
      </c>
      <c r="B702" s="116" t="s">
        <v>806</v>
      </c>
      <c r="C702" s="117" t="s">
        <v>807</v>
      </c>
      <c r="D702" s="118"/>
      <c r="E702" s="119" t="s">
        <v>7</v>
      </c>
      <c r="F702" s="120">
        <v>12</v>
      </c>
      <c r="G702" s="56">
        <v>399</v>
      </c>
      <c r="H702" s="53">
        <v>0</v>
      </c>
      <c r="I702" s="54">
        <f t="shared" si="20"/>
        <v>0</v>
      </c>
      <c r="J702" s="55">
        <f t="shared" si="21"/>
        <v>0</v>
      </c>
      <c r="K702" s="119">
        <v>3</v>
      </c>
    </row>
    <row r="703" spans="1:11" ht="30" customHeight="1" x14ac:dyDescent="0.25">
      <c r="A703" s="216">
        <v>688</v>
      </c>
      <c r="B703" s="135" t="s">
        <v>808</v>
      </c>
      <c r="C703" s="124" t="s">
        <v>809</v>
      </c>
      <c r="D703" s="118"/>
      <c r="E703" s="119" t="s">
        <v>7</v>
      </c>
      <c r="F703" s="120">
        <v>6</v>
      </c>
      <c r="G703" s="56">
        <v>360</v>
      </c>
      <c r="H703" s="53">
        <v>0</v>
      </c>
      <c r="I703" s="54">
        <f t="shared" si="20"/>
        <v>0</v>
      </c>
      <c r="J703" s="55">
        <f t="shared" si="21"/>
        <v>0</v>
      </c>
      <c r="K703" s="119">
        <v>2</v>
      </c>
    </row>
    <row r="704" spans="1:11" ht="30" customHeight="1" x14ac:dyDescent="0.25">
      <c r="A704" s="216">
        <v>689</v>
      </c>
      <c r="B704" s="135" t="s">
        <v>810</v>
      </c>
      <c r="C704" s="124" t="s">
        <v>811</v>
      </c>
      <c r="D704" s="118"/>
      <c r="E704" s="119" t="s">
        <v>7</v>
      </c>
      <c r="F704" s="120">
        <v>6</v>
      </c>
      <c r="G704" s="56">
        <v>379.39</v>
      </c>
      <c r="H704" s="53">
        <v>0</v>
      </c>
      <c r="I704" s="54">
        <f t="shared" si="20"/>
        <v>0</v>
      </c>
      <c r="J704" s="55">
        <f t="shared" si="21"/>
        <v>0</v>
      </c>
      <c r="K704" s="119">
        <v>2</v>
      </c>
    </row>
    <row r="705" spans="1:11" ht="30" customHeight="1" x14ac:dyDescent="0.25">
      <c r="A705" s="216">
        <v>690</v>
      </c>
      <c r="B705" s="134" t="s">
        <v>1987</v>
      </c>
      <c r="C705" s="125" t="s">
        <v>1988</v>
      </c>
      <c r="D705" s="118"/>
      <c r="E705" s="119" t="s">
        <v>7</v>
      </c>
      <c r="F705" s="120">
        <v>4</v>
      </c>
      <c r="G705" s="56">
        <v>335</v>
      </c>
      <c r="H705" s="53">
        <v>0</v>
      </c>
      <c r="I705" s="54">
        <f t="shared" si="20"/>
        <v>0</v>
      </c>
      <c r="J705" s="55">
        <f t="shared" si="21"/>
        <v>0</v>
      </c>
      <c r="K705" s="122">
        <v>1</v>
      </c>
    </row>
    <row r="706" spans="1:11" ht="30" customHeight="1" x14ac:dyDescent="0.25">
      <c r="A706" s="216">
        <v>691</v>
      </c>
      <c r="B706" s="116" t="s">
        <v>812</v>
      </c>
      <c r="C706" s="118" t="s">
        <v>813</v>
      </c>
      <c r="D706" s="118"/>
      <c r="E706" s="119" t="s">
        <v>7</v>
      </c>
      <c r="F706" s="120">
        <v>1</v>
      </c>
      <c r="G706" s="56">
        <v>379.39</v>
      </c>
      <c r="H706" s="53">
        <v>0</v>
      </c>
      <c r="I706" s="54">
        <f t="shared" si="20"/>
        <v>0</v>
      </c>
      <c r="J706" s="55">
        <f t="shared" si="21"/>
        <v>0</v>
      </c>
      <c r="K706" s="122" t="s">
        <v>261</v>
      </c>
    </row>
    <row r="707" spans="1:11" ht="30" customHeight="1" x14ac:dyDescent="0.25">
      <c r="A707" s="216">
        <v>692</v>
      </c>
      <c r="B707" s="134" t="s">
        <v>1989</v>
      </c>
      <c r="C707" s="125" t="s">
        <v>1990</v>
      </c>
      <c r="D707" s="118"/>
      <c r="E707" s="119" t="s">
        <v>7</v>
      </c>
      <c r="F707" s="120">
        <v>5</v>
      </c>
      <c r="G707" s="56">
        <v>201.57</v>
      </c>
      <c r="H707" s="53">
        <v>0</v>
      </c>
      <c r="I707" s="54">
        <f t="shared" si="20"/>
        <v>0</v>
      </c>
      <c r="J707" s="55">
        <f t="shared" si="21"/>
        <v>0</v>
      </c>
      <c r="K707" s="122">
        <v>2</v>
      </c>
    </row>
    <row r="708" spans="1:11" ht="30" customHeight="1" x14ac:dyDescent="0.25">
      <c r="A708" s="216">
        <v>693</v>
      </c>
      <c r="B708" s="141" t="s">
        <v>1991</v>
      </c>
      <c r="C708" s="142" t="s">
        <v>1992</v>
      </c>
      <c r="D708" s="118"/>
      <c r="E708" s="119" t="s">
        <v>7</v>
      </c>
      <c r="F708" s="120">
        <v>8</v>
      </c>
      <c r="G708" s="56">
        <v>400</v>
      </c>
      <c r="H708" s="53">
        <v>0</v>
      </c>
      <c r="I708" s="54">
        <f t="shared" si="20"/>
        <v>0</v>
      </c>
      <c r="J708" s="55">
        <f t="shared" si="21"/>
        <v>0</v>
      </c>
      <c r="K708" s="119">
        <v>2</v>
      </c>
    </row>
    <row r="709" spans="1:11" ht="30" customHeight="1" x14ac:dyDescent="0.25">
      <c r="A709" s="216">
        <v>694</v>
      </c>
      <c r="B709" s="116" t="s">
        <v>1993</v>
      </c>
      <c r="C709" s="117" t="s">
        <v>814</v>
      </c>
      <c r="D709" s="118"/>
      <c r="E709" s="119" t="s">
        <v>7</v>
      </c>
      <c r="F709" s="120">
        <v>6</v>
      </c>
      <c r="G709" s="56">
        <v>1.36</v>
      </c>
      <c r="H709" s="53">
        <v>0</v>
      </c>
      <c r="I709" s="54">
        <f t="shared" si="20"/>
        <v>0</v>
      </c>
      <c r="J709" s="55">
        <f t="shared" si="21"/>
        <v>0</v>
      </c>
      <c r="K709" s="122">
        <v>2</v>
      </c>
    </row>
    <row r="710" spans="1:11" ht="30" customHeight="1" x14ac:dyDescent="0.25">
      <c r="A710" s="216">
        <v>695</v>
      </c>
      <c r="B710" s="116" t="s">
        <v>1993</v>
      </c>
      <c r="C710" s="117" t="s">
        <v>815</v>
      </c>
      <c r="D710" s="118"/>
      <c r="E710" s="119" t="s">
        <v>7</v>
      </c>
      <c r="F710" s="120">
        <v>5</v>
      </c>
      <c r="G710" s="56">
        <v>2.2000000000000002</v>
      </c>
      <c r="H710" s="53">
        <v>0</v>
      </c>
      <c r="I710" s="54">
        <f t="shared" si="20"/>
        <v>0</v>
      </c>
      <c r="J710" s="55">
        <f t="shared" si="21"/>
        <v>0</v>
      </c>
      <c r="K710" s="122">
        <v>2</v>
      </c>
    </row>
    <row r="711" spans="1:11" ht="30" customHeight="1" x14ac:dyDescent="0.25">
      <c r="A711" s="216">
        <v>696</v>
      </c>
      <c r="B711" s="134" t="s">
        <v>1994</v>
      </c>
      <c r="C711" s="125" t="s">
        <v>1995</v>
      </c>
      <c r="D711" s="118"/>
      <c r="E711" s="119" t="s">
        <v>7</v>
      </c>
      <c r="F711" s="120">
        <v>6</v>
      </c>
      <c r="G711" s="56">
        <v>55.49</v>
      </c>
      <c r="H711" s="53">
        <v>0</v>
      </c>
      <c r="I711" s="54">
        <f t="shared" si="20"/>
        <v>0</v>
      </c>
      <c r="J711" s="55">
        <f t="shared" si="21"/>
        <v>0</v>
      </c>
      <c r="K711" s="122">
        <v>2</v>
      </c>
    </row>
    <row r="712" spans="1:11" ht="30" customHeight="1" x14ac:dyDescent="0.25">
      <c r="A712" s="216">
        <v>697</v>
      </c>
      <c r="B712" s="135" t="s">
        <v>816</v>
      </c>
      <c r="C712" s="124" t="s">
        <v>817</v>
      </c>
      <c r="D712" s="118"/>
      <c r="E712" s="119" t="s">
        <v>7</v>
      </c>
      <c r="F712" s="120">
        <v>6</v>
      </c>
      <c r="G712" s="56">
        <v>100</v>
      </c>
      <c r="H712" s="53">
        <v>0</v>
      </c>
      <c r="I712" s="54">
        <f t="shared" si="20"/>
        <v>0</v>
      </c>
      <c r="J712" s="55">
        <f t="shared" si="21"/>
        <v>0</v>
      </c>
      <c r="K712" s="122">
        <v>2</v>
      </c>
    </row>
    <row r="713" spans="1:11" ht="30" customHeight="1" x14ac:dyDescent="0.25">
      <c r="A713" s="216">
        <v>698</v>
      </c>
      <c r="B713" s="135" t="s">
        <v>820</v>
      </c>
      <c r="C713" s="124" t="s">
        <v>1996</v>
      </c>
      <c r="D713" s="118"/>
      <c r="E713" s="119" t="s">
        <v>7</v>
      </c>
      <c r="F713" s="120">
        <v>2</v>
      </c>
      <c r="G713" s="56">
        <v>185</v>
      </c>
      <c r="H713" s="53">
        <v>0</v>
      </c>
      <c r="I713" s="54">
        <f t="shared" si="20"/>
        <v>0</v>
      </c>
      <c r="J713" s="55">
        <f t="shared" si="21"/>
        <v>0</v>
      </c>
      <c r="K713" s="122">
        <v>1</v>
      </c>
    </row>
    <row r="714" spans="1:11" ht="30" customHeight="1" x14ac:dyDescent="0.25">
      <c r="A714" s="216">
        <v>699</v>
      </c>
      <c r="B714" s="116" t="s">
        <v>2677</v>
      </c>
      <c r="C714" s="117" t="s">
        <v>821</v>
      </c>
      <c r="D714" s="118"/>
      <c r="E714" s="119" t="s">
        <v>7</v>
      </c>
      <c r="F714" s="120">
        <v>12</v>
      </c>
      <c r="G714" s="56">
        <v>217</v>
      </c>
      <c r="H714" s="53">
        <v>0</v>
      </c>
      <c r="I714" s="54">
        <f t="shared" si="20"/>
        <v>0</v>
      </c>
      <c r="J714" s="55">
        <f t="shared" si="21"/>
        <v>0</v>
      </c>
      <c r="K714" s="119">
        <v>2</v>
      </c>
    </row>
    <row r="715" spans="1:11" ht="30" customHeight="1" x14ac:dyDescent="0.25">
      <c r="A715" s="216">
        <v>700</v>
      </c>
      <c r="B715" s="116" t="s">
        <v>1997</v>
      </c>
      <c r="C715" s="117" t="s">
        <v>822</v>
      </c>
      <c r="D715" s="118"/>
      <c r="E715" s="119" t="s">
        <v>7</v>
      </c>
      <c r="F715" s="120">
        <v>6</v>
      </c>
      <c r="G715" s="56">
        <v>40</v>
      </c>
      <c r="H715" s="53">
        <v>0</v>
      </c>
      <c r="I715" s="54">
        <f t="shared" si="20"/>
        <v>0</v>
      </c>
      <c r="J715" s="55">
        <f t="shared" si="21"/>
        <v>0</v>
      </c>
      <c r="K715" s="119">
        <v>2</v>
      </c>
    </row>
    <row r="716" spans="1:11" ht="30" customHeight="1" x14ac:dyDescent="0.25">
      <c r="A716" s="216">
        <v>701</v>
      </c>
      <c r="B716" s="116" t="s">
        <v>1998</v>
      </c>
      <c r="C716" s="117" t="s">
        <v>1999</v>
      </c>
      <c r="D716" s="118"/>
      <c r="E716" s="119" t="s">
        <v>7</v>
      </c>
      <c r="F716" s="120">
        <v>2</v>
      </c>
      <c r="G716" s="56">
        <v>2.2999999999999998</v>
      </c>
      <c r="H716" s="53">
        <v>0</v>
      </c>
      <c r="I716" s="54">
        <f t="shared" si="20"/>
        <v>0</v>
      </c>
      <c r="J716" s="55">
        <f t="shared" si="21"/>
        <v>0</v>
      </c>
      <c r="K716" s="122" t="s">
        <v>261</v>
      </c>
    </row>
    <row r="717" spans="1:11" ht="30" customHeight="1" x14ac:dyDescent="0.25">
      <c r="A717" s="216">
        <v>702</v>
      </c>
      <c r="B717" s="159" t="s">
        <v>2000</v>
      </c>
      <c r="C717" s="160" t="s">
        <v>2001</v>
      </c>
      <c r="D717" s="118"/>
      <c r="E717" s="119" t="s">
        <v>7</v>
      </c>
      <c r="F717" s="120">
        <v>45</v>
      </c>
      <c r="G717" s="56">
        <v>5.82</v>
      </c>
      <c r="H717" s="53">
        <v>0</v>
      </c>
      <c r="I717" s="54">
        <f t="shared" si="20"/>
        <v>0</v>
      </c>
      <c r="J717" s="55">
        <f t="shared" si="21"/>
        <v>0</v>
      </c>
      <c r="K717" s="119">
        <v>5</v>
      </c>
    </row>
    <row r="718" spans="1:11" ht="30" customHeight="1" x14ac:dyDescent="0.25">
      <c r="A718" s="216">
        <v>703</v>
      </c>
      <c r="B718" s="121" t="s">
        <v>2002</v>
      </c>
      <c r="C718" s="4" t="s">
        <v>2003</v>
      </c>
      <c r="D718" s="217"/>
      <c r="E718" s="119" t="s">
        <v>7</v>
      </c>
      <c r="F718" s="120">
        <v>5</v>
      </c>
      <c r="G718" s="56">
        <v>5.24</v>
      </c>
      <c r="H718" s="53">
        <v>0</v>
      </c>
      <c r="I718" s="54">
        <f t="shared" si="20"/>
        <v>0</v>
      </c>
      <c r="J718" s="55">
        <f t="shared" si="21"/>
        <v>0</v>
      </c>
      <c r="K718" s="122">
        <v>2</v>
      </c>
    </row>
    <row r="719" spans="1:11" ht="30" customHeight="1" x14ac:dyDescent="0.25">
      <c r="A719" s="216">
        <v>704</v>
      </c>
      <c r="B719" s="121" t="s">
        <v>2004</v>
      </c>
      <c r="C719" s="4" t="s">
        <v>2240</v>
      </c>
      <c r="D719" s="158"/>
      <c r="E719" s="119" t="s">
        <v>7</v>
      </c>
      <c r="F719" s="120">
        <v>3</v>
      </c>
      <c r="G719" s="56"/>
      <c r="H719" s="53">
        <v>0</v>
      </c>
      <c r="I719" s="54">
        <f t="shared" si="20"/>
        <v>0</v>
      </c>
      <c r="J719" s="55">
        <f t="shared" si="21"/>
        <v>0</v>
      </c>
      <c r="K719" s="122">
        <v>1</v>
      </c>
    </row>
    <row r="720" spans="1:11" ht="30" customHeight="1" x14ac:dyDescent="0.25">
      <c r="A720" s="216">
        <v>705</v>
      </c>
      <c r="B720" s="116" t="s">
        <v>2004</v>
      </c>
      <c r="C720" s="117" t="s">
        <v>823</v>
      </c>
      <c r="D720" s="118"/>
      <c r="E720" s="119" t="s">
        <v>7</v>
      </c>
      <c r="F720" s="120">
        <v>12</v>
      </c>
      <c r="G720" s="56">
        <v>1562.83</v>
      </c>
      <c r="H720" s="53">
        <v>0</v>
      </c>
      <c r="I720" s="54">
        <f t="shared" si="20"/>
        <v>0</v>
      </c>
      <c r="J720" s="55">
        <f t="shared" si="21"/>
        <v>0</v>
      </c>
      <c r="K720" s="119">
        <v>3</v>
      </c>
    </row>
    <row r="721" spans="1:11" ht="30" customHeight="1" x14ac:dyDescent="0.25">
      <c r="A721" s="216">
        <v>706</v>
      </c>
      <c r="B721" s="116" t="s">
        <v>2005</v>
      </c>
      <c r="C721" s="117" t="s">
        <v>824</v>
      </c>
      <c r="D721" s="118"/>
      <c r="E721" s="119" t="s">
        <v>7</v>
      </c>
      <c r="F721" s="120">
        <v>1</v>
      </c>
      <c r="G721" s="56">
        <v>1150.9000000000001</v>
      </c>
      <c r="H721" s="53">
        <v>0</v>
      </c>
      <c r="I721" s="54">
        <f t="shared" si="20"/>
        <v>0</v>
      </c>
      <c r="J721" s="55">
        <f t="shared" si="21"/>
        <v>0</v>
      </c>
      <c r="K721" s="122">
        <v>0</v>
      </c>
    </row>
    <row r="722" spans="1:11" ht="30" customHeight="1" x14ac:dyDescent="0.25">
      <c r="A722" s="216">
        <v>707</v>
      </c>
      <c r="B722" s="116" t="s">
        <v>825</v>
      </c>
      <c r="C722" s="117" t="s">
        <v>826</v>
      </c>
      <c r="D722" s="118"/>
      <c r="E722" s="119" t="s">
        <v>7</v>
      </c>
      <c r="F722" s="120">
        <v>2</v>
      </c>
      <c r="G722" s="56">
        <v>12589.02</v>
      </c>
      <c r="H722" s="53">
        <v>0</v>
      </c>
      <c r="I722" s="54">
        <f t="shared" si="20"/>
        <v>0</v>
      </c>
      <c r="J722" s="55">
        <f t="shared" si="21"/>
        <v>0</v>
      </c>
      <c r="K722" s="122" t="s">
        <v>261</v>
      </c>
    </row>
    <row r="723" spans="1:11" ht="30" customHeight="1" x14ac:dyDescent="0.25">
      <c r="A723" s="216">
        <v>708</v>
      </c>
      <c r="B723" s="116" t="s">
        <v>827</v>
      </c>
      <c r="C723" s="117" t="s">
        <v>828</v>
      </c>
      <c r="D723" s="118"/>
      <c r="E723" s="119" t="s">
        <v>7</v>
      </c>
      <c r="F723" s="120">
        <v>1</v>
      </c>
      <c r="G723" s="56">
        <v>383.85</v>
      </c>
      <c r="H723" s="53">
        <v>0</v>
      </c>
      <c r="I723" s="54">
        <f t="shared" si="20"/>
        <v>0</v>
      </c>
      <c r="J723" s="55">
        <f t="shared" si="21"/>
        <v>0</v>
      </c>
      <c r="K723" s="122">
        <v>1</v>
      </c>
    </row>
    <row r="724" spans="1:11" ht="30" customHeight="1" x14ac:dyDescent="0.25">
      <c r="A724" s="216">
        <v>709</v>
      </c>
      <c r="B724" s="135" t="s">
        <v>2006</v>
      </c>
      <c r="C724" s="124" t="s">
        <v>2007</v>
      </c>
      <c r="D724" s="118"/>
      <c r="E724" s="119" t="s">
        <v>7</v>
      </c>
      <c r="F724" s="120">
        <v>2</v>
      </c>
      <c r="G724" s="56">
        <v>564.59</v>
      </c>
      <c r="H724" s="53">
        <v>0</v>
      </c>
      <c r="I724" s="54">
        <f t="shared" si="20"/>
        <v>0</v>
      </c>
      <c r="J724" s="55">
        <f t="shared" si="21"/>
        <v>0</v>
      </c>
      <c r="K724" s="122" t="s">
        <v>261</v>
      </c>
    </row>
    <row r="725" spans="1:11" ht="30" customHeight="1" x14ac:dyDescent="0.25">
      <c r="A725" s="216">
        <v>710</v>
      </c>
      <c r="B725" s="135" t="s">
        <v>829</v>
      </c>
      <c r="C725" s="124" t="s">
        <v>2008</v>
      </c>
      <c r="D725" s="118"/>
      <c r="E725" s="119" t="s">
        <v>7</v>
      </c>
      <c r="F725" s="120">
        <v>1</v>
      </c>
      <c r="G725" s="56">
        <v>765.79</v>
      </c>
      <c r="H725" s="53">
        <v>0</v>
      </c>
      <c r="I725" s="54">
        <f t="shared" si="20"/>
        <v>0</v>
      </c>
      <c r="J725" s="55">
        <f t="shared" si="21"/>
        <v>0</v>
      </c>
      <c r="K725" s="122" t="s">
        <v>261</v>
      </c>
    </row>
    <row r="726" spans="1:11" ht="30" customHeight="1" x14ac:dyDescent="0.25">
      <c r="A726" s="216">
        <v>711</v>
      </c>
      <c r="B726" s="134" t="s">
        <v>2009</v>
      </c>
      <c r="C726" s="125" t="s">
        <v>2010</v>
      </c>
      <c r="D726" s="118"/>
      <c r="E726" s="119" t="s">
        <v>7</v>
      </c>
      <c r="F726" s="120">
        <v>2</v>
      </c>
      <c r="G726" s="56">
        <v>2764.24</v>
      </c>
      <c r="H726" s="53">
        <v>0</v>
      </c>
      <c r="I726" s="54">
        <f t="shared" si="20"/>
        <v>0</v>
      </c>
      <c r="J726" s="55">
        <f t="shared" si="21"/>
        <v>0</v>
      </c>
      <c r="K726" s="122" t="s">
        <v>261</v>
      </c>
    </row>
    <row r="727" spans="1:11" ht="30" customHeight="1" x14ac:dyDescent="0.25">
      <c r="A727" s="216">
        <v>712</v>
      </c>
      <c r="B727" s="116" t="s">
        <v>831</v>
      </c>
      <c r="C727" s="117" t="s">
        <v>830</v>
      </c>
      <c r="D727" s="118"/>
      <c r="E727" s="119" t="s">
        <v>7</v>
      </c>
      <c r="F727" s="120">
        <v>1</v>
      </c>
      <c r="G727" s="56">
        <v>100</v>
      </c>
      <c r="H727" s="53">
        <v>0</v>
      </c>
      <c r="I727" s="54">
        <f t="shared" si="20"/>
        <v>0</v>
      </c>
      <c r="J727" s="55">
        <f t="shared" si="21"/>
        <v>0</v>
      </c>
      <c r="K727" s="122" t="s">
        <v>261</v>
      </c>
    </row>
    <row r="728" spans="1:11" ht="30" customHeight="1" x14ac:dyDescent="0.25">
      <c r="A728" s="216">
        <v>713</v>
      </c>
      <c r="B728" s="127" t="s">
        <v>831</v>
      </c>
      <c r="C728" s="128" t="s">
        <v>2011</v>
      </c>
      <c r="D728" s="118"/>
      <c r="E728" s="119" t="s">
        <v>7</v>
      </c>
      <c r="F728" s="120">
        <v>1</v>
      </c>
      <c r="G728" s="56">
        <v>658.36</v>
      </c>
      <c r="H728" s="53">
        <v>0</v>
      </c>
      <c r="I728" s="54">
        <f t="shared" si="20"/>
        <v>0</v>
      </c>
      <c r="J728" s="55">
        <f t="shared" si="21"/>
        <v>0</v>
      </c>
      <c r="K728" s="122" t="s">
        <v>261</v>
      </c>
    </row>
    <row r="729" spans="1:11" ht="30" customHeight="1" x14ac:dyDescent="0.25">
      <c r="A729" s="216">
        <v>714</v>
      </c>
      <c r="B729" s="127" t="s">
        <v>831</v>
      </c>
      <c r="C729" s="128" t="s">
        <v>2012</v>
      </c>
      <c r="D729" s="117"/>
      <c r="E729" s="119" t="s">
        <v>7</v>
      </c>
      <c r="F729" s="120">
        <v>1</v>
      </c>
      <c r="G729" s="56">
        <v>463.68</v>
      </c>
      <c r="H729" s="53">
        <v>0</v>
      </c>
      <c r="I729" s="54">
        <f t="shared" si="20"/>
        <v>0</v>
      </c>
      <c r="J729" s="55">
        <f t="shared" si="21"/>
        <v>0</v>
      </c>
      <c r="K729" s="122" t="s">
        <v>261</v>
      </c>
    </row>
    <row r="730" spans="1:11" ht="30" customHeight="1" x14ac:dyDescent="0.25">
      <c r="A730" s="216">
        <v>715</v>
      </c>
      <c r="B730" s="127" t="s">
        <v>831</v>
      </c>
      <c r="C730" s="128" t="s">
        <v>2013</v>
      </c>
      <c r="D730" s="117"/>
      <c r="E730" s="119" t="s">
        <v>7</v>
      </c>
      <c r="F730" s="120">
        <v>1</v>
      </c>
      <c r="G730" s="56">
        <v>708.91</v>
      </c>
      <c r="H730" s="53">
        <v>0</v>
      </c>
      <c r="I730" s="54">
        <f t="shared" si="20"/>
        <v>0</v>
      </c>
      <c r="J730" s="55">
        <f t="shared" si="21"/>
        <v>0</v>
      </c>
      <c r="K730" s="122" t="s">
        <v>261</v>
      </c>
    </row>
    <row r="731" spans="1:11" s="210" customFormat="1" ht="30" customHeight="1" x14ac:dyDescent="0.25">
      <c r="A731" s="216">
        <v>716</v>
      </c>
      <c r="B731" s="127" t="s">
        <v>2733</v>
      </c>
      <c r="C731" s="128" t="s">
        <v>2734</v>
      </c>
      <c r="D731" s="217"/>
      <c r="E731" s="218" t="s">
        <v>7</v>
      </c>
      <c r="F731" s="219">
        <v>3</v>
      </c>
      <c r="G731" s="214"/>
      <c r="H731" s="211">
        <v>0</v>
      </c>
      <c r="I731" s="212">
        <f t="shared" si="20"/>
        <v>0</v>
      </c>
      <c r="J731" s="213">
        <f t="shared" si="21"/>
        <v>0</v>
      </c>
      <c r="K731" s="220">
        <v>1</v>
      </c>
    </row>
    <row r="732" spans="1:11" ht="30" customHeight="1" x14ac:dyDescent="0.25">
      <c r="A732" s="216">
        <v>717</v>
      </c>
      <c r="B732" s="134" t="s">
        <v>2014</v>
      </c>
      <c r="C732" s="125" t="s">
        <v>2015</v>
      </c>
      <c r="D732" s="118"/>
      <c r="E732" s="119" t="s">
        <v>7</v>
      </c>
      <c r="F732" s="120">
        <v>2</v>
      </c>
      <c r="G732" s="56">
        <v>891.54</v>
      </c>
      <c r="H732" s="53">
        <v>0</v>
      </c>
      <c r="I732" s="54">
        <f t="shared" si="20"/>
        <v>0</v>
      </c>
      <c r="J732" s="55">
        <f t="shared" si="21"/>
        <v>0</v>
      </c>
      <c r="K732" s="122" t="s">
        <v>261</v>
      </c>
    </row>
    <row r="733" spans="1:11" ht="30" customHeight="1" x14ac:dyDescent="0.25">
      <c r="A733" s="216">
        <v>718</v>
      </c>
      <c r="B733" s="134" t="s">
        <v>2016</v>
      </c>
      <c r="C733" s="125" t="s">
        <v>2017</v>
      </c>
      <c r="D733" s="139"/>
      <c r="E733" s="119" t="s">
        <v>7</v>
      </c>
      <c r="F733" s="120">
        <v>8</v>
      </c>
      <c r="G733" s="56">
        <v>804.86</v>
      </c>
      <c r="H733" s="53">
        <v>0</v>
      </c>
      <c r="I733" s="54">
        <f t="shared" si="20"/>
        <v>0</v>
      </c>
      <c r="J733" s="55">
        <f t="shared" si="21"/>
        <v>0</v>
      </c>
      <c r="K733" s="122">
        <v>2</v>
      </c>
    </row>
    <row r="734" spans="1:11" ht="30" customHeight="1" x14ac:dyDescent="0.25">
      <c r="A734" s="216">
        <v>719</v>
      </c>
      <c r="B734" s="116" t="s">
        <v>2331</v>
      </c>
      <c r="C734" s="117" t="s">
        <v>832</v>
      </c>
      <c r="D734" s="118"/>
      <c r="E734" s="119" t="s">
        <v>7</v>
      </c>
      <c r="F734" s="120">
        <v>12</v>
      </c>
      <c r="G734" s="56">
        <v>71.5</v>
      </c>
      <c r="H734" s="53">
        <v>0</v>
      </c>
      <c r="I734" s="54">
        <f t="shared" si="20"/>
        <v>0</v>
      </c>
      <c r="J734" s="55">
        <f t="shared" si="21"/>
        <v>0</v>
      </c>
      <c r="K734" s="119">
        <v>3</v>
      </c>
    </row>
    <row r="735" spans="1:11" ht="30" customHeight="1" x14ac:dyDescent="0.25">
      <c r="A735" s="216">
        <v>720</v>
      </c>
      <c r="B735" s="116" t="s">
        <v>2332</v>
      </c>
      <c r="C735" s="117" t="s">
        <v>833</v>
      </c>
      <c r="D735" s="118"/>
      <c r="E735" s="119" t="s">
        <v>7</v>
      </c>
      <c r="F735" s="120">
        <v>25</v>
      </c>
      <c r="G735" s="56">
        <v>2246.54</v>
      </c>
      <c r="H735" s="53">
        <v>0</v>
      </c>
      <c r="I735" s="54">
        <f t="shared" si="20"/>
        <v>0</v>
      </c>
      <c r="J735" s="55">
        <f t="shared" si="21"/>
        <v>0</v>
      </c>
      <c r="K735" s="119">
        <v>5</v>
      </c>
    </row>
    <row r="736" spans="1:11" ht="30" customHeight="1" x14ac:dyDescent="0.25">
      <c r="A736" s="216">
        <v>721</v>
      </c>
      <c r="B736" s="135" t="s">
        <v>2332</v>
      </c>
      <c r="C736" s="161" t="s">
        <v>834</v>
      </c>
      <c r="D736" s="118"/>
      <c r="E736" s="119" t="s">
        <v>7</v>
      </c>
      <c r="F736" s="120">
        <v>20</v>
      </c>
      <c r="G736" s="56">
        <v>2972.96</v>
      </c>
      <c r="H736" s="53">
        <v>0</v>
      </c>
      <c r="I736" s="54">
        <f t="shared" si="20"/>
        <v>0</v>
      </c>
      <c r="J736" s="55">
        <f t="shared" si="21"/>
        <v>0</v>
      </c>
      <c r="K736" s="119">
        <v>4</v>
      </c>
    </row>
    <row r="737" spans="1:11" ht="30" customHeight="1" x14ac:dyDescent="0.25">
      <c r="A737" s="216">
        <v>722</v>
      </c>
      <c r="B737" s="135" t="s">
        <v>835</v>
      </c>
      <c r="C737" s="124" t="s">
        <v>836</v>
      </c>
      <c r="D737" s="118"/>
      <c r="E737" s="119" t="s">
        <v>7</v>
      </c>
      <c r="F737" s="120">
        <v>2</v>
      </c>
      <c r="G737" s="56">
        <v>900</v>
      </c>
      <c r="H737" s="53">
        <v>0</v>
      </c>
      <c r="I737" s="54">
        <f t="shared" si="20"/>
        <v>0</v>
      </c>
      <c r="J737" s="55">
        <f t="shared" si="21"/>
        <v>0</v>
      </c>
      <c r="K737" s="122">
        <v>1</v>
      </c>
    </row>
    <row r="738" spans="1:11" ht="30" customHeight="1" x14ac:dyDescent="0.25">
      <c r="A738" s="216">
        <v>723</v>
      </c>
      <c r="B738" s="134" t="s">
        <v>2018</v>
      </c>
      <c r="C738" s="125" t="s">
        <v>2019</v>
      </c>
      <c r="D738" s="118"/>
      <c r="E738" s="119" t="s">
        <v>7</v>
      </c>
      <c r="F738" s="120">
        <v>2</v>
      </c>
      <c r="G738" s="56">
        <v>750</v>
      </c>
      <c r="H738" s="53">
        <v>0</v>
      </c>
      <c r="I738" s="54">
        <f t="shared" si="20"/>
        <v>0</v>
      </c>
      <c r="J738" s="55">
        <f t="shared" si="21"/>
        <v>0</v>
      </c>
      <c r="K738" s="122">
        <v>1</v>
      </c>
    </row>
    <row r="739" spans="1:11" ht="30" customHeight="1" x14ac:dyDescent="0.25">
      <c r="A739" s="216">
        <v>724</v>
      </c>
      <c r="B739" s="135" t="s">
        <v>837</v>
      </c>
      <c r="C739" s="124">
        <v>6414915008</v>
      </c>
      <c r="D739" s="118"/>
      <c r="E739" s="119" t="s">
        <v>7</v>
      </c>
      <c r="F739" s="120">
        <v>3</v>
      </c>
      <c r="G739" s="56">
        <v>350</v>
      </c>
      <c r="H739" s="53">
        <v>0</v>
      </c>
      <c r="I739" s="54">
        <f t="shared" si="20"/>
        <v>0</v>
      </c>
      <c r="J739" s="55">
        <f t="shared" si="21"/>
        <v>0</v>
      </c>
      <c r="K739" s="119">
        <v>1</v>
      </c>
    </row>
    <row r="740" spans="1:11" ht="30" customHeight="1" x14ac:dyDescent="0.25">
      <c r="A740" s="216">
        <v>725</v>
      </c>
      <c r="B740" s="140" t="s">
        <v>838</v>
      </c>
      <c r="C740" s="217" t="s">
        <v>2710</v>
      </c>
      <c r="D740" s="118"/>
      <c r="E740" s="119" t="s">
        <v>7</v>
      </c>
      <c r="F740" s="120">
        <v>1</v>
      </c>
      <c r="G740" s="56">
        <v>900</v>
      </c>
      <c r="H740" s="53">
        <v>0</v>
      </c>
      <c r="I740" s="54">
        <f t="shared" si="20"/>
        <v>0</v>
      </c>
      <c r="J740" s="55">
        <f t="shared" si="21"/>
        <v>0</v>
      </c>
      <c r="K740" s="122" t="s">
        <v>261</v>
      </c>
    </row>
    <row r="741" spans="1:11" ht="30" customHeight="1" x14ac:dyDescent="0.25">
      <c r="A741" s="216">
        <v>726</v>
      </c>
      <c r="B741" s="116" t="s">
        <v>2020</v>
      </c>
      <c r="C741" s="4" t="s">
        <v>2021</v>
      </c>
      <c r="D741" s="117"/>
      <c r="E741" s="119" t="s">
        <v>7</v>
      </c>
      <c r="F741" s="120">
        <v>1</v>
      </c>
      <c r="G741" s="56">
        <v>1420</v>
      </c>
      <c r="H741" s="53">
        <v>0</v>
      </c>
      <c r="I741" s="54">
        <f t="shared" si="20"/>
        <v>0</v>
      </c>
      <c r="J741" s="55">
        <f t="shared" si="21"/>
        <v>0</v>
      </c>
      <c r="K741" s="122" t="s">
        <v>261</v>
      </c>
    </row>
    <row r="742" spans="1:11" ht="30" customHeight="1" x14ac:dyDescent="0.25">
      <c r="A742" s="216">
        <v>727</v>
      </c>
      <c r="B742" s="134" t="s">
        <v>2022</v>
      </c>
      <c r="C742" s="125" t="s">
        <v>2023</v>
      </c>
      <c r="D742" s="118"/>
      <c r="E742" s="119" t="s">
        <v>7</v>
      </c>
      <c r="F742" s="120">
        <v>1</v>
      </c>
      <c r="G742" s="56">
        <v>1501.21</v>
      </c>
      <c r="H742" s="53">
        <v>0</v>
      </c>
      <c r="I742" s="54">
        <f t="shared" si="20"/>
        <v>0</v>
      </c>
      <c r="J742" s="55">
        <f t="shared" si="21"/>
        <v>0</v>
      </c>
      <c r="K742" s="122" t="s">
        <v>261</v>
      </c>
    </row>
    <row r="743" spans="1:11" ht="30" customHeight="1" x14ac:dyDescent="0.25">
      <c r="A743" s="216">
        <v>728</v>
      </c>
      <c r="B743" s="116" t="s">
        <v>1295</v>
      </c>
      <c r="C743" s="117" t="s">
        <v>1296</v>
      </c>
      <c r="D743" s="118"/>
      <c r="E743" s="119" t="s">
        <v>7</v>
      </c>
      <c r="F743" s="119">
        <v>6</v>
      </c>
      <c r="G743" s="56">
        <v>170</v>
      </c>
      <c r="H743" s="53">
        <v>0</v>
      </c>
      <c r="I743" s="54">
        <f t="shared" si="20"/>
        <v>0</v>
      </c>
      <c r="J743" s="55">
        <f t="shared" si="21"/>
        <v>0</v>
      </c>
      <c r="K743" s="125">
        <v>1</v>
      </c>
    </row>
    <row r="744" spans="1:11" ht="30" customHeight="1" x14ac:dyDescent="0.25">
      <c r="A744" s="216">
        <v>729</v>
      </c>
      <c r="B744" s="127" t="s">
        <v>2024</v>
      </c>
      <c r="C744" s="128" t="s">
        <v>2025</v>
      </c>
      <c r="D744" s="118"/>
      <c r="E744" s="119" t="s">
        <v>7</v>
      </c>
      <c r="F744" s="120">
        <v>4</v>
      </c>
      <c r="G744" s="56">
        <v>1299.1199999999999</v>
      </c>
      <c r="H744" s="53">
        <v>0</v>
      </c>
      <c r="I744" s="54">
        <f t="shared" si="20"/>
        <v>0</v>
      </c>
      <c r="J744" s="55">
        <f t="shared" si="21"/>
        <v>0</v>
      </c>
      <c r="K744" s="122">
        <v>1</v>
      </c>
    </row>
    <row r="745" spans="1:11" ht="30" customHeight="1" x14ac:dyDescent="0.25">
      <c r="A745" s="216">
        <v>730</v>
      </c>
      <c r="B745" s="135" t="s">
        <v>839</v>
      </c>
      <c r="C745" s="124" t="s">
        <v>840</v>
      </c>
      <c r="D745" s="118"/>
      <c r="E745" s="119" t="s">
        <v>7</v>
      </c>
      <c r="F745" s="120">
        <v>1</v>
      </c>
      <c r="G745" s="56">
        <v>3691.16</v>
      </c>
      <c r="H745" s="53">
        <v>0</v>
      </c>
      <c r="I745" s="54">
        <f t="shared" si="20"/>
        <v>0</v>
      </c>
      <c r="J745" s="55">
        <f t="shared" si="21"/>
        <v>0</v>
      </c>
      <c r="K745" s="122" t="s">
        <v>261</v>
      </c>
    </row>
    <row r="746" spans="1:11" ht="30" customHeight="1" x14ac:dyDescent="0.25">
      <c r="A746" s="216">
        <v>731</v>
      </c>
      <c r="B746" s="135" t="s">
        <v>841</v>
      </c>
      <c r="C746" s="124" t="s">
        <v>842</v>
      </c>
      <c r="D746" s="118"/>
      <c r="E746" s="119" t="s">
        <v>7</v>
      </c>
      <c r="F746" s="120">
        <v>6</v>
      </c>
      <c r="G746" s="56">
        <v>3691.16</v>
      </c>
      <c r="H746" s="53">
        <v>0</v>
      </c>
      <c r="I746" s="54">
        <f t="shared" si="20"/>
        <v>0</v>
      </c>
      <c r="J746" s="55">
        <f t="shared" si="21"/>
        <v>0</v>
      </c>
      <c r="K746" s="119">
        <v>2</v>
      </c>
    </row>
    <row r="747" spans="1:11" ht="30" customHeight="1" x14ac:dyDescent="0.25">
      <c r="A747" s="216">
        <v>732</v>
      </c>
      <c r="B747" s="116" t="s">
        <v>843</v>
      </c>
      <c r="C747" s="117" t="s">
        <v>844</v>
      </c>
      <c r="D747" s="118"/>
      <c r="E747" s="119" t="s">
        <v>7</v>
      </c>
      <c r="F747" s="120">
        <v>1</v>
      </c>
      <c r="G747" s="56">
        <v>110</v>
      </c>
      <c r="H747" s="53">
        <v>0</v>
      </c>
      <c r="I747" s="54">
        <f t="shared" si="20"/>
        <v>0</v>
      </c>
      <c r="J747" s="55">
        <f t="shared" si="21"/>
        <v>0</v>
      </c>
      <c r="K747" s="122" t="s">
        <v>261</v>
      </c>
    </row>
    <row r="748" spans="1:11" ht="30" customHeight="1" x14ac:dyDescent="0.25">
      <c r="A748" s="216">
        <v>733</v>
      </c>
      <c r="B748" s="116" t="s">
        <v>843</v>
      </c>
      <c r="C748" s="117" t="s">
        <v>845</v>
      </c>
      <c r="D748" s="118"/>
      <c r="E748" s="119" t="s">
        <v>7</v>
      </c>
      <c r="F748" s="120">
        <v>1</v>
      </c>
      <c r="G748" s="56">
        <v>600</v>
      </c>
      <c r="H748" s="53">
        <v>0</v>
      </c>
      <c r="I748" s="54">
        <f t="shared" si="20"/>
        <v>0</v>
      </c>
      <c r="J748" s="55">
        <f t="shared" si="21"/>
        <v>0</v>
      </c>
      <c r="K748" s="122" t="s">
        <v>261</v>
      </c>
    </row>
    <row r="749" spans="1:11" ht="30" customHeight="1" x14ac:dyDescent="0.25">
      <c r="A749" s="216">
        <v>734</v>
      </c>
      <c r="B749" s="116" t="s">
        <v>2026</v>
      </c>
      <c r="C749" s="117" t="s">
        <v>2027</v>
      </c>
      <c r="D749" s="118"/>
      <c r="E749" s="119" t="s">
        <v>7</v>
      </c>
      <c r="F749" s="120">
        <v>1</v>
      </c>
      <c r="G749" s="56">
        <v>400</v>
      </c>
      <c r="H749" s="53">
        <v>0</v>
      </c>
      <c r="I749" s="54">
        <f t="shared" ref="I749:I798" si="22">F749*H749</f>
        <v>0</v>
      </c>
      <c r="J749" s="55">
        <f t="shared" ref="J749:J798" si="23">I749*23%</f>
        <v>0</v>
      </c>
      <c r="K749" s="122" t="s">
        <v>261</v>
      </c>
    </row>
    <row r="750" spans="1:11" ht="30" customHeight="1" x14ac:dyDescent="0.25">
      <c r="A750" s="216">
        <v>735</v>
      </c>
      <c r="B750" s="135" t="s">
        <v>846</v>
      </c>
      <c r="C750" s="124" t="s">
        <v>2028</v>
      </c>
      <c r="D750" s="118"/>
      <c r="E750" s="119" t="s">
        <v>7</v>
      </c>
      <c r="F750" s="120">
        <v>35</v>
      </c>
      <c r="G750" s="56">
        <v>400</v>
      </c>
      <c r="H750" s="53">
        <v>0</v>
      </c>
      <c r="I750" s="54">
        <f t="shared" si="22"/>
        <v>0</v>
      </c>
      <c r="J750" s="55">
        <f t="shared" si="23"/>
        <v>0</v>
      </c>
      <c r="K750" s="119">
        <v>5</v>
      </c>
    </row>
    <row r="751" spans="1:11" ht="30" customHeight="1" x14ac:dyDescent="0.25">
      <c r="A751" s="216">
        <v>736</v>
      </c>
      <c r="B751" s="116" t="s">
        <v>846</v>
      </c>
      <c r="C751" s="117" t="s">
        <v>847</v>
      </c>
      <c r="D751" s="118"/>
      <c r="E751" s="119" t="s">
        <v>7</v>
      </c>
      <c r="F751" s="120">
        <v>30</v>
      </c>
      <c r="G751" s="56">
        <v>515.12</v>
      </c>
      <c r="H751" s="53">
        <v>0</v>
      </c>
      <c r="I751" s="54">
        <f t="shared" si="22"/>
        <v>0</v>
      </c>
      <c r="J751" s="55">
        <f t="shared" si="23"/>
        <v>0</v>
      </c>
      <c r="K751" s="119">
        <v>4</v>
      </c>
    </row>
    <row r="752" spans="1:11" ht="30" customHeight="1" x14ac:dyDescent="0.25">
      <c r="A752" s="216">
        <v>737</v>
      </c>
      <c r="B752" s="116" t="s">
        <v>848</v>
      </c>
      <c r="C752" s="117" t="s">
        <v>849</v>
      </c>
      <c r="D752" s="118"/>
      <c r="E752" s="119" t="s">
        <v>7</v>
      </c>
      <c r="F752" s="120">
        <v>20</v>
      </c>
      <c r="G752" s="56">
        <v>120</v>
      </c>
      <c r="H752" s="53">
        <v>0</v>
      </c>
      <c r="I752" s="54">
        <f t="shared" si="22"/>
        <v>0</v>
      </c>
      <c r="J752" s="55">
        <f t="shared" si="23"/>
        <v>0</v>
      </c>
      <c r="K752" s="119">
        <v>3</v>
      </c>
    </row>
    <row r="753" spans="1:11" ht="30" customHeight="1" x14ac:dyDescent="0.25">
      <c r="A753" s="216">
        <v>738</v>
      </c>
      <c r="B753" s="116" t="s">
        <v>850</v>
      </c>
      <c r="C753" s="117" t="s">
        <v>851</v>
      </c>
      <c r="D753" s="118"/>
      <c r="E753" s="119" t="s">
        <v>7</v>
      </c>
      <c r="F753" s="120">
        <v>1</v>
      </c>
      <c r="G753" s="56">
        <v>450</v>
      </c>
      <c r="H753" s="53">
        <v>0</v>
      </c>
      <c r="I753" s="54">
        <f t="shared" si="22"/>
        <v>0</v>
      </c>
      <c r="J753" s="55">
        <f t="shared" si="23"/>
        <v>0</v>
      </c>
      <c r="K753" s="122" t="s">
        <v>261</v>
      </c>
    </row>
    <row r="754" spans="1:11" ht="30" customHeight="1" x14ac:dyDescent="0.25">
      <c r="A754" s="216">
        <v>739</v>
      </c>
      <c r="B754" s="116" t="s">
        <v>852</v>
      </c>
      <c r="C754" s="117" t="s">
        <v>2029</v>
      </c>
      <c r="D754" s="118"/>
      <c r="E754" s="119" t="s">
        <v>7</v>
      </c>
      <c r="F754" s="120">
        <v>2</v>
      </c>
      <c r="G754" s="56">
        <v>541.14</v>
      </c>
      <c r="H754" s="53">
        <v>0</v>
      </c>
      <c r="I754" s="54">
        <f t="shared" si="22"/>
        <v>0</v>
      </c>
      <c r="J754" s="55">
        <f t="shared" si="23"/>
        <v>0</v>
      </c>
      <c r="K754" s="122" t="s">
        <v>261</v>
      </c>
    </row>
    <row r="755" spans="1:11" ht="30" customHeight="1" x14ac:dyDescent="0.25">
      <c r="A755" s="216">
        <v>740</v>
      </c>
      <c r="B755" s="135" t="s">
        <v>853</v>
      </c>
      <c r="C755" s="124" t="s">
        <v>854</v>
      </c>
      <c r="D755" s="118"/>
      <c r="E755" s="119" t="s">
        <v>7</v>
      </c>
      <c r="F755" s="120">
        <v>8</v>
      </c>
      <c r="G755" s="56">
        <v>319.13</v>
      </c>
      <c r="H755" s="53">
        <v>0</v>
      </c>
      <c r="I755" s="54">
        <f t="shared" si="22"/>
        <v>0</v>
      </c>
      <c r="J755" s="55">
        <f t="shared" si="23"/>
        <v>0</v>
      </c>
      <c r="K755" s="119">
        <v>2</v>
      </c>
    </row>
    <row r="756" spans="1:11" ht="30" customHeight="1" x14ac:dyDescent="0.25">
      <c r="A756" s="216">
        <v>741</v>
      </c>
      <c r="B756" s="135" t="s">
        <v>2333</v>
      </c>
      <c r="C756" s="124" t="s">
        <v>2030</v>
      </c>
      <c r="D756" s="118"/>
      <c r="E756" s="119" t="s">
        <v>7</v>
      </c>
      <c r="F756" s="120">
        <v>5</v>
      </c>
      <c r="G756" s="56">
        <v>3.92</v>
      </c>
      <c r="H756" s="53">
        <v>0</v>
      </c>
      <c r="I756" s="54">
        <f t="shared" si="22"/>
        <v>0</v>
      </c>
      <c r="J756" s="55">
        <f t="shared" si="23"/>
        <v>0</v>
      </c>
      <c r="K756" s="119">
        <v>1</v>
      </c>
    </row>
    <row r="757" spans="1:11" ht="30" customHeight="1" x14ac:dyDescent="0.25">
      <c r="A757" s="216">
        <v>742</v>
      </c>
      <c r="B757" s="116" t="s">
        <v>2334</v>
      </c>
      <c r="C757" s="117" t="s">
        <v>855</v>
      </c>
      <c r="D757" s="118"/>
      <c r="E757" s="119" t="s">
        <v>7</v>
      </c>
      <c r="F757" s="120">
        <v>12</v>
      </c>
      <c r="G757" s="56">
        <v>4.08</v>
      </c>
      <c r="H757" s="53">
        <v>0</v>
      </c>
      <c r="I757" s="54">
        <f t="shared" si="22"/>
        <v>0</v>
      </c>
      <c r="J757" s="55">
        <f t="shared" si="23"/>
        <v>0</v>
      </c>
      <c r="K757" s="119">
        <v>2</v>
      </c>
    </row>
    <row r="758" spans="1:11" ht="30" customHeight="1" x14ac:dyDescent="0.25">
      <c r="A758" s="216">
        <v>743</v>
      </c>
      <c r="B758" s="116" t="s">
        <v>2335</v>
      </c>
      <c r="C758" s="117" t="s">
        <v>2031</v>
      </c>
      <c r="D758" s="129"/>
      <c r="E758" s="119" t="s">
        <v>7</v>
      </c>
      <c r="F758" s="120">
        <v>8</v>
      </c>
      <c r="G758" s="56">
        <v>65.900000000000006</v>
      </c>
      <c r="H758" s="53">
        <v>0</v>
      </c>
      <c r="I758" s="54">
        <f t="shared" si="22"/>
        <v>0</v>
      </c>
      <c r="J758" s="55">
        <f t="shared" si="23"/>
        <v>0</v>
      </c>
      <c r="K758" s="122">
        <v>2</v>
      </c>
    </row>
    <row r="759" spans="1:11" ht="30" customHeight="1" x14ac:dyDescent="0.25">
      <c r="A759" s="216">
        <v>744</v>
      </c>
      <c r="B759" s="116" t="s">
        <v>856</v>
      </c>
      <c r="C759" s="117" t="s">
        <v>857</v>
      </c>
      <c r="D759" s="118"/>
      <c r="E759" s="119" t="s">
        <v>7</v>
      </c>
      <c r="F759" s="120">
        <v>12</v>
      </c>
      <c r="G759" s="56">
        <v>18</v>
      </c>
      <c r="H759" s="53">
        <v>0</v>
      </c>
      <c r="I759" s="54">
        <f t="shared" si="22"/>
        <v>0</v>
      </c>
      <c r="J759" s="55">
        <f t="shared" si="23"/>
        <v>0</v>
      </c>
      <c r="K759" s="122">
        <v>2</v>
      </c>
    </row>
    <row r="760" spans="1:11" ht="30" customHeight="1" x14ac:dyDescent="0.25">
      <c r="A760" s="216">
        <v>745</v>
      </c>
      <c r="B760" s="134" t="s">
        <v>856</v>
      </c>
      <c r="C760" s="125" t="s">
        <v>2032</v>
      </c>
      <c r="D760" s="118"/>
      <c r="E760" s="119" t="s">
        <v>7</v>
      </c>
      <c r="F760" s="120">
        <v>15</v>
      </c>
      <c r="G760" s="56">
        <v>14</v>
      </c>
      <c r="H760" s="53">
        <v>0</v>
      </c>
      <c r="I760" s="54">
        <f t="shared" si="22"/>
        <v>0</v>
      </c>
      <c r="J760" s="55">
        <f t="shared" si="23"/>
        <v>0</v>
      </c>
      <c r="K760" s="122">
        <v>2</v>
      </c>
    </row>
    <row r="761" spans="1:11" ht="30" customHeight="1" x14ac:dyDescent="0.25">
      <c r="A761" s="216">
        <v>746</v>
      </c>
      <c r="B761" s="123" t="s">
        <v>1297</v>
      </c>
      <c r="C761" s="124" t="s">
        <v>1298</v>
      </c>
      <c r="D761" s="118"/>
      <c r="E761" s="119" t="s">
        <v>7</v>
      </c>
      <c r="F761" s="119">
        <v>1</v>
      </c>
      <c r="G761" s="56">
        <v>117.63</v>
      </c>
      <c r="H761" s="53">
        <v>0</v>
      </c>
      <c r="I761" s="54">
        <f t="shared" si="22"/>
        <v>0</v>
      </c>
      <c r="J761" s="55">
        <f t="shared" si="23"/>
        <v>0</v>
      </c>
      <c r="K761" s="125">
        <v>1</v>
      </c>
    </row>
    <row r="762" spans="1:11" ht="30" customHeight="1" x14ac:dyDescent="0.25">
      <c r="A762" s="216">
        <v>747</v>
      </c>
      <c r="B762" s="123" t="s">
        <v>1299</v>
      </c>
      <c r="C762" s="124" t="s">
        <v>1300</v>
      </c>
      <c r="D762" s="118"/>
      <c r="E762" s="119" t="s">
        <v>7</v>
      </c>
      <c r="F762" s="119">
        <v>1</v>
      </c>
      <c r="G762" s="56">
        <v>117.63</v>
      </c>
      <c r="H762" s="53">
        <v>0</v>
      </c>
      <c r="I762" s="54">
        <f t="shared" si="22"/>
        <v>0</v>
      </c>
      <c r="J762" s="55">
        <f t="shared" si="23"/>
        <v>0</v>
      </c>
      <c r="K762" s="125">
        <v>1</v>
      </c>
    </row>
    <row r="763" spans="1:11" ht="30" customHeight="1" x14ac:dyDescent="0.25">
      <c r="A763" s="216">
        <v>748</v>
      </c>
      <c r="B763" s="123" t="s">
        <v>858</v>
      </c>
      <c r="C763" s="124" t="s">
        <v>2033</v>
      </c>
      <c r="D763" s="117"/>
      <c r="E763" s="119" t="s">
        <v>7</v>
      </c>
      <c r="F763" s="120">
        <v>5</v>
      </c>
      <c r="G763" s="56">
        <v>164.79</v>
      </c>
      <c r="H763" s="53">
        <v>0</v>
      </c>
      <c r="I763" s="54">
        <f t="shared" si="22"/>
        <v>0</v>
      </c>
      <c r="J763" s="55">
        <f t="shared" si="23"/>
        <v>0</v>
      </c>
      <c r="K763" s="122">
        <v>2</v>
      </c>
    </row>
    <row r="764" spans="1:11" ht="30" customHeight="1" x14ac:dyDescent="0.25">
      <c r="A764" s="216">
        <v>749</v>
      </c>
      <c r="B764" s="123" t="s">
        <v>858</v>
      </c>
      <c r="C764" s="124" t="s">
        <v>2034</v>
      </c>
      <c r="D764" s="117"/>
      <c r="E764" s="119" t="s">
        <v>7</v>
      </c>
      <c r="F764" s="120">
        <v>8</v>
      </c>
      <c r="G764" s="56">
        <v>1367.48</v>
      </c>
      <c r="H764" s="53">
        <v>0</v>
      </c>
      <c r="I764" s="54">
        <f t="shared" si="22"/>
        <v>0</v>
      </c>
      <c r="J764" s="55">
        <f t="shared" si="23"/>
        <v>0</v>
      </c>
      <c r="K764" s="122">
        <v>2</v>
      </c>
    </row>
    <row r="765" spans="1:11" ht="30" customHeight="1" x14ac:dyDescent="0.25">
      <c r="A765" s="216">
        <v>750</v>
      </c>
      <c r="B765" s="116" t="s">
        <v>858</v>
      </c>
      <c r="C765" s="117" t="s">
        <v>1301</v>
      </c>
      <c r="D765" s="118"/>
      <c r="E765" s="119" t="s">
        <v>7</v>
      </c>
      <c r="F765" s="119">
        <v>1</v>
      </c>
      <c r="G765" s="56">
        <v>188</v>
      </c>
      <c r="H765" s="53">
        <v>0</v>
      </c>
      <c r="I765" s="54">
        <f t="shared" si="22"/>
        <v>0</v>
      </c>
      <c r="J765" s="55">
        <f t="shared" si="23"/>
        <v>0</v>
      </c>
      <c r="K765" s="122" t="s">
        <v>261</v>
      </c>
    </row>
    <row r="766" spans="1:11" ht="30" customHeight="1" x14ac:dyDescent="0.25">
      <c r="A766" s="216">
        <v>751</v>
      </c>
      <c r="B766" s="123" t="s">
        <v>2035</v>
      </c>
      <c r="C766" s="124" t="s">
        <v>2036</v>
      </c>
      <c r="D766" s="117"/>
      <c r="E766" s="119" t="s">
        <v>7</v>
      </c>
      <c r="F766" s="120">
        <v>3</v>
      </c>
      <c r="G766" s="56">
        <v>191.02</v>
      </c>
      <c r="H766" s="53">
        <v>0</v>
      </c>
      <c r="I766" s="54">
        <f t="shared" si="22"/>
        <v>0</v>
      </c>
      <c r="J766" s="55">
        <f t="shared" si="23"/>
        <v>0</v>
      </c>
      <c r="K766" s="122">
        <v>1</v>
      </c>
    </row>
    <row r="767" spans="1:11" ht="30" customHeight="1" x14ac:dyDescent="0.25">
      <c r="A767" s="216">
        <v>752</v>
      </c>
      <c r="B767" s="123" t="s">
        <v>2035</v>
      </c>
      <c r="C767" s="124" t="s">
        <v>2037</v>
      </c>
      <c r="D767" s="117"/>
      <c r="E767" s="119" t="s">
        <v>7</v>
      </c>
      <c r="F767" s="120">
        <v>4</v>
      </c>
      <c r="G767" s="56">
        <v>205</v>
      </c>
      <c r="H767" s="53">
        <v>0</v>
      </c>
      <c r="I767" s="54">
        <f t="shared" si="22"/>
        <v>0</v>
      </c>
      <c r="J767" s="55">
        <f t="shared" si="23"/>
        <v>0</v>
      </c>
      <c r="K767" s="122">
        <v>2</v>
      </c>
    </row>
    <row r="768" spans="1:11" ht="30" customHeight="1" x14ac:dyDescent="0.25">
      <c r="A768" s="216">
        <v>753</v>
      </c>
      <c r="B768" s="123" t="s">
        <v>2671</v>
      </c>
      <c r="C768" s="124" t="s">
        <v>2038</v>
      </c>
      <c r="D768" s="117"/>
      <c r="E768" s="119" t="s">
        <v>7</v>
      </c>
      <c r="F768" s="120">
        <v>12</v>
      </c>
      <c r="G768" s="56">
        <v>41.51</v>
      </c>
      <c r="H768" s="53">
        <v>0</v>
      </c>
      <c r="I768" s="54">
        <f t="shared" si="22"/>
        <v>0</v>
      </c>
      <c r="J768" s="55">
        <f t="shared" si="23"/>
        <v>0</v>
      </c>
      <c r="K768" s="122">
        <v>3</v>
      </c>
    </row>
    <row r="769" spans="1:11" ht="30" customHeight="1" x14ac:dyDescent="0.25">
      <c r="A769" s="216">
        <v>754</v>
      </c>
      <c r="B769" s="123" t="s">
        <v>1302</v>
      </c>
      <c r="C769" s="124" t="s">
        <v>1303</v>
      </c>
      <c r="D769" s="118"/>
      <c r="E769" s="119" t="s">
        <v>7</v>
      </c>
      <c r="F769" s="119">
        <v>2</v>
      </c>
      <c r="G769" s="56">
        <v>606.96</v>
      </c>
      <c r="H769" s="53">
        <v>0</v>
      </c>
      <c r="I769" s="54">
        <f t="shared" si="22"/>
        <v>0</v>
      </c>
      <c r="J769" s="55">
        <f t="shared" si="23"/>
        <v>0</v>
      </c>
      <c r="K769" s="122" t="s">
        <v>261</v>
      </c>
    </row>
    <row r="770" spans="1:11" ht="30" customHeight="1" x14ac:dyDescent="0.25">
      <c r="A770" s="216">
        <v>755</v>
      </c>
      <c r="B770" s="123" t="s">
        <v>1302</v>
      </c>
      <c r="C770" s="124" t="s">
        <v>1304</v>
      </c>
      <c r="D770" s="118"/>
      <c r="E770" s="119" t="s">
        <v>7</v>
      </c>
      <c r="F770" s="119">
        <v>1</v>
      </c>
      <c r="G770" s="56">
        <v>8.8000000000000007</v>
      </c>
      <c r="H770" s="53">
        <v>0</v>
      </c>
      <c r="I770" s="54">
        <f t="shared" si="22"/>
        <v>0</v>
      </c>
      <c r="J770" s="55">
        <f t="shared" si="23"/>
        <v>0</v>
      </c>
      <c r="K770" s="122" t="s">
        <v>261</v>
      </c>
    </row>
    <row r="771" spans="1:11" ht="30" customHeight="1" x14ac:dyDescent="0.25">
      <c r="A771" s="216">
        <v>756</v>
      </c>
      <c r="B771" s="123" t="s">
        <v>2039</v>
      </c>
      <c r="C771" s="124" t="s">
        <v>2040</v>
      </c>
      <c r="D771" s="117"/>
      <c r="E771" s="119" t="s">
        <v>7</v>
      </c>
      <c r="F771" s="120">
        <v>6</v>
      </c>
      <c r="G771" s="56">
        <v>46.18</v>
      </c>
      <c r="H771" s="53">
        <v>0</v>
      </c>
      <c r="I771" s="54">
        <f t="shared" si="22"/>
        <v>0</v>
      </c>
      <c r="J771" s="55">
        <f t="shared" si="23"/>
        <v>0</v>
      </c>
      <c r="K771" s="122">
        <v>2</v>
      </c>
    </row>
    <row r="772" spans="1:11" ht="39.950000000000003" customHeight="1" x14ac:dyDescent="0.25">
      <c r="A772" s="216">
        <v>757</v>
      </c>
      <c r="B772" s="123" t="s">
        <v>2670</v>
      </c>
      <c r="C772" s="124" t="s">
        <v>2041</v>
      </c>
      <c r="D772" s="117"/>
      <c r="E772" s="119" t="s">
        <v>7</v>
      </c>
      <c r="F772" s="120">
        <v>12</v>
      </c>
      <c r="G772" s="56">
        <v>75.739999999999995</v>
      </c>
      <c r="H772" s="53">
        <v>0</v>
      </c>
      <c r="I772" s="54">
        <f t="shared" si="22"/>
        <v>0</v>
      </c>
      <c r="J772" s="55">
        <f t="shared" si="23"/>
        <v>0</v>
      </c>
      <c r="K772" s="122">
        <v>3</v>
      </c>
    </row>
    <row r="773" spans="1:11" ht="30" customHeight="1" x14ac:dyDescent="0.25">
      <c r="A773" s="216">
        <v>758</v>
      </c>
      <c r="B773" s="123" t="s">
        <v>2042</v>
      </c>
      <c r="C773" s="124" t="s">
        <v>2043</v>
      </c>
      <c r="D773" s="117"/>
      <c r="E773" s="119" t="s">
        <v>7</v>
      </c>
      <c r="F773" s="120">
        <v>5</v>
      </c>
      <c r="G773" s="56">
        <v>15.22</v>
      </c>
      <c r="H773" s="53">
        <v>0</v>
      </c>
      <c r="I773" s="54">
        <f t="shared" si="22"/>
        <v>0</v>
      </c>
      <c r="J773" s="55">
        <f t="shared" si="23"/>
        <v>0</v>
      </c>
      <c r="K773" s="122">
        <v>1</v>
      </c>
    </row>
    <row r="774" spans="1:11" s="210" customFormat="1" ht="30" customHeight="1" x14ac:dyDescent="0.25">
      <c r="A774" s="216">
        <v>759</v>
      </c>
      <c r="B774" s="123" t="s">
        <v>2042</v>
      </c>
      <c r="C774" s="221" t="s">
        <v>2735</v>
      </c>
      <c r="D774" s="217"/>
      <c r="E774" s="218" t="s">
        <v>7</v>
      </c>
      <c r="F774" s="219">
        <v>6</v>
      </c>
      <c r="G774" s="214"/>
      <c r="H774" s="211">
        <v>0</v>
      </c>
      <c r="I774" s="212">
        <f t="shared" si="22"/>
        <v>0</v>
      </c>
      <c r="J774" s="213">
        <f t="shared" si="23"/>
        <v>0</v>
      </c>
      <c r="K774" s="220">
        <v>1</v>
      </c>
    </row>
    <row r="775" spans="1:11" ht="30" customHeight="1" x14ac:dyDescent="0.25">
      <c r="A775" s="216">
        <v>760</v>
      </c>
      <c r="B775" s="116" t="s">
        <v>2044</v>
      </c>
      <c r="C775" s="117" t="s">
        <v>2045</v>
      </c>
      <c r="D775" s="117"/>
      <c r="E775" s="119" t="s">
        <v>7</v>
      </c>
      <c r="F775" s="120">
        <v>32</v>
      </c>
      <c r="G775" s="56">
        <v>222</v>
      </c>
      <c r="H775" s="53">
        <v>0</v>
      </c>
      <c r="I775" s="54">
        <f t="shared" si="22"/>
        <v>0</v>
      </c>
      <c r="J775" s="55">
        <f t="shared" si="23"/>
        <v>0</v>
      </c>
      <c r="K775" s="122">
        <v>4</v>
      </c>
    </row>
    <row r="776" spans="1:11" ht="30" customHeight="1" x14ac:dyDescent="0.25">
      <c r="A776" s="216">
        <v>761</v>
      </c>
      <c r="B776" s="123" t="s">
        <v>2046</v>
      </c>
      <c r="C776" s="124" t="s">
        <v>2047</v>
      </c>
      <c r="D776" s="117"/>
      <c r="E776" s="119" t="s">
        <v>7</v>
      </c>
      <c r="F776" s="120">
        <v>3</v>
      </c>
      <c r="G776" s="56">
        <v>222</v>
      </c>
      <c r="H776" s="53">
        <v>0</v>
      </c>
      <c r="I776" s="54">
        <f t="shared" si="22"/>
        <v>0</v>
      </c>
      <c r="J776" s="55">
        <f t="shared" si="23"/>
        <v>0</v>
      </c>
      <c r="K776" s="122">
        <v>1</v>
      </c>
    </row>
    <row r="777" spans="1:11" ht="30" customHeight="1" x14ac:dyDescent="0.25">
      <c r="A777" s="216">
        <v>762</v>
      </c>
      <c r="B777" s="123" t="s">
        <v>2048</v>
      </c>
      <c r="C777" s="124" t="s">
        <v>2049</v>
      </c>
      <c r="D777" s="117"/>
      <c r="E777" s="119" t="s">
        <v>7</v>
      </c>
      <c r="F777" s="120">
        <v>5</v>
      </c>
      <c r="G777" s="58">
        <v>233.8</v>
      </c>
      <c r="H777" s="53">
        <v>0</v>
      </c>
      <c r="I777" s="54">
        <f t="shared" si="22"/>
        <v>0</v>
      </c>
      <c r="J777" s="55">
        <f t="shared" si="23"/>
        <v>0</v>
      </c>
      <c r="K777" s="122">
        <v>2</v>
      </c>
    </row>
    <row r="778" spans="1:11" ht="30" customHeight="1" x14ac:dyDescent="0.25">
      <c r="A778" s="216">
        <v>763</v>
      </c>
      <c r="B778" s="162" t="s">
        <v>1305</v>
      </c>
      <c r="C778" s="160" t="s">
        <v>2050</v>
      </c>
      <c r="D778" s="118"/>
      <c r="E778" s="119"/>
      <c r="F778" s="119">
        <v>2</v>
      </c>
      <c r="G778" s="56">
        <v>34</v>
      </c>
      <c r="H778" s="53">
        <v>0</v>
      </c>
      <c r="I778" s="54">
        <f t="shared" si="22"/>
        <v>0</v>
      </c>
      <c r="J778" s="55">
        <f t="shared" si="23"/>
        <v>0</v>
      </c>
      <c r="K778" s="125">
        <v>1</v>
      </c>
    </row>
    <row r="779" spans="1:11" ht="30" customHeight="1" x14ac:dyDescent="0.25">
      <c r="A779" s="216">
        <v>764</v>
      </c>
      <c r="B779" s="134" t="s">
        <v>2051</v>
      </c>
      <c r="C779" s="125" t="s">
        <v>2052</v>
      </c>
      <c r="D779" s="118"/>
      <c r="E779" s="119" t="s">
        <v>7</v>
      </c>
      <c r="F779" s="120">
        <v>2</v>
      </c>
      <c r="G779" s="56">
        <v>704.21</v>
      </c>
      <c r="H779" s="53">
        <v>0</v>
      </c>
      <c r="I779" s="54">
        <f t="shared" si="22"/>
        <v>0</v>
      </c>
      <c r="J779" s="55">
        <f t="shared" si="23"/>
        <v>0</v>
      </c>
      <c r="K779" s="122">
        <v>1</v>
      </c>
    </row>
    <row r="780" spans="1:11" ht="30" customHeight="1" x14ac:dyDescent="0.25">
      <c r="A780" s="216">
        <v>765</v>
      </c>
      <c r="B780" s="123" t="s">
        <v>2336</v>
      </c>
      <c r="C780" s="124" t="s">
        <v>1306</v>
      </c>
      <c r="D780" s="118"/>
      <c r="E780" s="119" t="s">
        <v>7</v>
      </c>
      <c r="F780" s="119">
        <v>8</v>
      </c>
      <c r="G780" s="56">
        <v>301.01</v>
      </c>
      <c r="H780" s="53">
        <v>0</v>
      </c>
      <c r="I780" s="54">
        <f t="shared" si="22"/>
        <v>0</v>
      </c>
      <c r="J780" s="55">
        <f t="shared" si="23"/>
        <v>0</v>
      </c>
      <c r="K780" s="125">
        <v>2</v>
      </c>
    </row>
    <row r="781" spans="1:11" ht="30" customHeight="1" x14ac:dyDescent="0.25">
      <c r="A781" s="216">
        <v>766</v>
      </c>
      <c r="B781" s="123" t="s">
        <v>1307</v>
      </c>
      <c r="C781" s="124" t="s">
        <v>1308</v>
      </c>
      <c r="D781" s="118"/>
      <c r="E781" s="119" t="s">
        <v>7</v>
      </c>
      <c r="F781" s="119">
        <v>4</v>
      </c>
      <c r="G781" s="56">
        <v>385</v>
      </c>
      <c r="H781" s="53">
        <v>0</v>
      </c>
      <c r="I781" s="54">
        <f t="shared" si="22"/>
        <v>0</v>
      </c>
      <c r="J781" s="55">
        <f t="shared" si="23"/>
        <v>0</v>
      </c>
      <c r="K781" s="125">
        <v>2</v>
      </c>
    </row>
    <row r="782" spans="1:11" ht="30" customHeight="1" x14ac:dyDescent="0.25">
      <c r="A782" s="216">
        <v>767</v>
      </c>
      <c r="B782" s="123" t="s">
        <v>2053</v>
      </c>
      <c r="C782" s="124" t="s">
        <v>2054</v>
      </c>
      <c r="D782" s="117"/>
      <c r="E782" s="119" t="s">
        <v>7</v>
      </c>
      <c r="F782" s="120">
        <v>3</v>
      </c>
      <c r="G782" s="56">
        <v>325.5</v>
      </c>
      <c r="H782" s="53">
        <v>0</v>
      </c>
      <c r="I782" s="54">
        <f t="shared" si="22"/>
        <v>0</v>
      </c>
      <c r="J782" s="55">
        <f t="shared" si="23"/>
        <v>0</v>
      </c>
      <c r="K782" s="122">
        <v>1</v>
      </c>
    </row>
    <row r="783" spans="1:11" ht="30" customHeight="1" x14ac:dyDescent="0.25">
      <c r="A783" s="216">
        <v>768</v>
      </c>
      <c r="B783" s="123" t="s">
        <v>2055</v>
      </c>
      <c r="C783" s="124" t="s">
        <v>2056</v>
      </c>
      <c r="D783" s="117"/>
      <c r="E783" s="119" t="s">
        <v>7</v>
      </c>
      <c r="F783" s="120">
        <v>4</v>
      </c>
      <c r="G783" s="56">
        <v>172.75</v>
      </c>
      <c r="H783" s="53">
        <v>0</v>
      </c>
      <c r="I783" s="54">
        <f t="shared" si="22"/>
        <v>0</v>
      </c>
      <c r="J783" s="55">
        <f t="shared" si="23"/>
        <v>0</v>
      </c>
      <c r="K783" s="122">
        <v>2</v>
      </c>
    </row>
    <row r="784" spans="1:11" ht="30" customHeight="1" x14ac:dyDescent="0.25">
      <c r="A784" s="216">
        <v>769</v>
      </c>
      <c r="B784" s="123" t="s">
        <v>2672</v>
      </c>
      <c r="C784" s="221" t="s">
        <v>2736</v>
      </c>
      <c r="D784" s="117"/>
      <c r="E784" s="119" t="s">
        <v>7</v>
      </c>
      <c r="F784" s="120">
        <v>4</v>
      </c>
      <c r="G784" s="56">
        <v>2</v>
      </c>
      <c r="H784" s="53">
        <v>0</v>
      </c>
      <c r="I784" s="54">
        <f t="shared" si="22"/>
        <v>0</v>
      </c>
      <c r="J784" s="55">
        <f t="shared" si="23"/>
        <v>0</v>
      </c>
      <c r="K784" s="122">
        <v>2</v>
      </c>
    </row>
    <row r="785" spans="1:11" ht="30" customHeight="1" x14ac:dyDescent="0.25">
      <c r="A785" s="216">
        <v>770</v>
      </c>
      <c r="B785" s="123" t="s">
        <v>2673</v>
      </c>
      <c r="C785" s="124" t="s">
        <v>2057</v>
      </c>
      <c r="D785" s="117"/>
      <c r="E785" s="119" t="s">
        <v>7</v>
      </c>
      <c r="F785" s="120">
        <v>6</v>
      </c>
      <c r="G785" s="56">
        <v>93.51</v>
      </c>
      <c r="H785" s="53">
        <v>0</v>
      </c>
      <c r="I785" s="54">
        <f t="shared" si="22"/>
        <v>0</v>
      </c>
      <c r="J785" s="55">
        <f t="shared" si="23"/>
        <v>0</v>
      </c>
      <c r="K785" s="122">
        <v>2</v>
      </c>
    </row>
    <row r="786" spans="1:11" ht="30" customHeight="1" x14ac:dyDescent="0.25">
      <c r="A786" s="216">
        <v>771</v>
      </c>
      <c r="B786" s="123" t="s">
        <v>2674</v>
      </c>
      <c r="C786" s="124" t="s">
        <v>2058</v>
      </c>
      <c r="D786" s="117"/>
      <c r="E786" s="119" t="s">
        <v>7</v>
      </c>
      <c r="F786" s="120">
        <v>3</v>
      </c>
      <c r="G786" s="56">
        <v>5</v>
      </c>
      <c r="H786" s="53">
        <v>0</v>
      </c>
      <c r="I786" s="54">
        <f t="shared" si="22"/>
        <v>0</v>
      </c>
      <c r="J786" s="55">
        <f t="shared" si="23"/>
        <v>0</v>
      </c>
      <c r="K786" s="122">
        <v>1</v>
      </c>
    </row>
    <row r="787" spans="1:11" ht="30" customHeight="1" x14ac:dyDescent="0.25">
      <c r="A787" s="216">
        <v>772</v>
      </c>
      <c r="B787" s="123" t="s">
        <v>1309</v>
      </c>
      <c r="C787" s="124" t="s">
        <v>1310</v>
      </c>
      <c r="D787" s="118"/>
      <c r="E787" s="119" t="s">
        <v>7</v>
      </c>
      <c r="F787" s="119">
        <v>1</v>
      </c>
      <c r="G787" s="56">
        <v>59.36</v>
      </c>
      <c r="H787" s="53">
        <v>0</v>
      </c>
      <c r="I787" s="54">
        <f t="shared" si="22"/>
        <v>0</v>
      </c>
      <c r="J787" s="55">
        <f t="shared" si="23"/>
        <v>0</v>
      </c>
      <c r="K787" s="122" t="s">
        <v>261</v>
      </c>
    </row>
    <row r="788" spans="1:11" ht="30" customHeight="1" x14ac:dyDescent="0.25">
      <c r="A788" s="216">
        <v>773</v>
      </c>
      <c r="B788" s="163" t="s">
        <v>2059</v>
      </c>
      <c r="C788" s="117" t="s">
        <v>2060</v>
      </c>
      <c r="D788" s="118"/>
      <c r="E788" s="119" t="s">
        <v>7</v>
      </c>
      <c r="F788" s="120">
        <v>1</v>
      </c>
      <c r="G788" s="56">
        <v>38.22</v>
      </c>
      <c r="H788" s="53">
        <v>0</v>
      </c>
      <c r="I788" s="54">
        <f t="shared" si="22"/>
        <v>0</v>
      </c>
      <c r="J788" s="55">
        <f t="shared" si="23"/>
        <v>0</v>
      </c>
      <c r="K788" s="122" t="s">
        <v>261</v>
      </c>
    </row>
    <row r="789" spans="1:11" ht="30" customHeight="1" x14ac:dyDescent="0.25">
      <c r="A789" s="216">
        <v>774</v>
      </c>
      <c r="B789" s="123" t="s">
        <v>2676</v>
      </c>
      <c r="C789" s="124" t="s">
        <v>2675</v>
      </c>
      <c r="D789" s="117"/>
      <c r="E789" s="119" t="s">
        <v>7</v>
      </c>
      <c r="F789" s="120">
        <v>5</v>
      </c>
      <c r="G789" s="56">
        <v>9.24</v>
      </c>
      <c r="H789" s="53">
        <v>0</v>
      </c>
      <c r="I789" s="54">
        <f t="shared" si="22"/>
        <v>0</v>
      </c>
      <c r="J789" s="55">
        <f t="shared" si="23"/>
        <v>0</v>
      </c>
      <c r="K789" s="122">
        <v>2</v>
      </c>
    </row>
    <row r="790" spans="1:11" ht="30" customHeight="1" x14ac:dyDescent="0.25">
      <c r="A790" s="216">
        <v>775</v>
      </c>
      <c r="B790" s="140" t="s">
        <v>2337</v>
      </c>
      <c r="C790" s="129" t="s">
        <v>2061</v>
      </c>
      <c r="D790" s="137"/>
      <c r="E790" s="130" t="s">
        <v>7</v>
      </c>
      <c r="F790" s="131">
        <v>12</v>
      </c>
      <c r="G790" s="56">
        <v>8</v>
      </c>
      <c r="H790" s="53">
        <v>0</v>
      </c>
      <c r="I790" s="54">
        <f t="shared" si="22"/>
        <v>0</v>
      </c>
      <c r="J790" s="55">
        <f t="shared" si="23"/>
        <v>0</v>
      </c>
      <c r="K790" s="132">
        <v>2</v>
      </c>
    </row>
    <row r="791" spans="1:11" ht="30" customHeight="1" x14ac:dyDescent="0.25">
      <c r="A791" s="216">
        <v>776</v>
      </c>
      <c r="B791" s="134" t="s">
        <v>2062</v>
      </c>
      <c r="C791" s="125" t="s">
        <v>2063</v>
      </c>
      <c r="D791" s="118"/>
      <c r="E791" s="119" t="s">
        <v>7</v>
      </c>
      <c r="F791" s="120">
        <v>24</v>
      </c>
      <c r="G791" s="56">
        <v>24</v>
      </c>
      <c r="H791" s="53">
        <v>0</v>
      </c>
      <c r="I791" s="54">
        <f t="shared" si="22"/>
        <v>0</v>
      </c>
      <c r="J791" s="55">
        <f t="shared" si="23"/>
        <v>0</v>
      </c>
      <c r="K791" s="122">
        <v>4</v>
      </c>
    </row>
    <row r="792" spans="1:11" ht="30" customHeight="1" x14ac:dyDescent="0.25">
      <c r="A792" s="216">
        <v>777</v>
      </c>
      <c r="B792" s="134" t="s">
        <v>2062</v>
      </c>
      <c r="C792" s="125" t="s">
        <v>2064</v>
      </c>
      <c r="D792" s="118"/>
      <c r="E792" s="119" t="s">
        <v>7</v>
      </c>
      <c r="F792" s="120">
        <v>36</v>
      </c>
      <c r="G792" s="56">
        <v>5.49</v>
      </c>
      <c r="H792" s="53">
        <v>0</v>
      </c>
      <c r="I792" s="54">
        <f t="shared" si="22"/>
        <v>0</v>
      </c>
      <c r="J792" s="55">
        <f t="shared" si="23"/>
        <v>0</v>
      </c>
      <c r="K792" s="122">
        <v>6</v>
      </c>
    </row>
    <row r="793" spans="1:11" ht="30" customHeight="1" x14ac:dyDescent="0.25">
      <c r="A793" s="216">
        <v>778</v>
      </c>
      <c r="B793" s="116" t="s">
        <v>2065</v>
      </c>
      <c r="C793" s="117" t="s">
        <v>2066</v>
      </c>
      <c r="D793" s="118"/>
      <c r="E793" s="119" t="s">
        <v>7</v>
      </c>
      <c r="F793" s="120">
        <v>6</v>
      </c>
      <c r="G793" s="56">
        <v>12</v>
      </c>
      <c r="H793" s="53">
        <v>0</v>
      </c>
      <c r="I793" s="54">
        <f t="shared" si="22"/>
        <v>0</v>
      </c>
      <c r="J793" s="55">
        <f t="shared" si="23"/>
        <v>0</v>
      </c>
      <c r="K793" s="122">
        <v>2</v>
      </c>
    </row>
    <row r="794" spans="1:11" ht="30" customHeight="1" x14ac:dyDescent="0.25">
      <c r="A794" s="216">
        <v>779</v>
      </c>
      <c r="B794" s="116" t="s">
        <v>861</v>
      </c>
      <c r="C794" s="117" t="s">
        <v>862</v>
      </c>
      <c r="D794" s="118"/>
      <c r="E794" s="119" t="s">
        <v>7</v>
      </c>
      <c r="F794" s="120">
        <v>3</v>
      </c>
      <c r="G794" s="56">
        <v>1.28</v>
      </c>
      <c r="H794" s="53">
        <v>0</v>
      </c>
      <c r="I794" s="54">
        <f t="shared" si="22"/>
        <v>0</v>
      </c>
      <c r="J794" s="55">
        <f t="shared" si="23"/>
        <v>0</v>
      </c>
      <c r="K794" s="122">
        <v>1</v>
      </c>
    </row>
    <row r="795" spans="1:11" ht="30" customHeight="1" x14ac:dyDescent="0.25">
      <c r="A795" s="216">
        <v>780</v>
      </c>
      <c r="B795" s="116" t="s">
        <v>863</v>
      </c>
      <c r="C795" s="117" t="s">
        <v>864</v>
      </c>
      <c r="D795" s="118"/>
      <c r="E795" s="119" t="s">
        <v>7</v>
      </c>
      <c r="F795" s="120">
        <v>10</v>
      </c>
      <c r="G795" s="56">
        <v>6.06</v>
      </c>
      <c r="H795" s="53">
        <v>0</v>
      </c>
      <c r="I795" s="54">
        <f t="shared" si="22"/>
        <v>0</v>
      </c>
      <c r="J795" s="55">
        <f t="shared" si="23"/>
        <v>0</v>
      </c>
      <c r="K795" s="122">
        <v>2</v>
      </c>
    </row>
    <row r="796" spans="1:11" ht="30" customHeight="1" x14ac:dyDescent="0.25">
      <c r="A796" s="216">
        <v>781</v>
      </c>
      <c r="B796" s="116" t="s">
        <v>2367</v>
      </c>
      <c r="C796" s="117" t="s">
        <v>2067</v>
      </c>
      <c r="D796" s="118"/>
      <c r="E796" s="119" t="s">
        <v>7</v>
      </c>
      <c r="F796" s="120">
        <v>1</v>
      </c>
      <c r="G796" s="56">
        <v>1.58</v>
      </c>
      <c r="H796" s="53">
        <v>0</v>
      </c>
      <c r="I796" s="54">
        <f t="shared" si="22"/>
        <v>0</v>
      </c>
      <c r="J796" s="55">
        <f t="shared" si="23"/>
        <v>0</v>
      </c>
      <c r="K796" s="122" t="s">
        <v>261</v>
      </c>
    </row>
    <row r="797" spans="1:11" ht="30" customHeight="1" x14ac:dyDescent="0.25">
      <c r="A797" s="216">
        <v>782</v>
      </c>
      <c r="B797" s="140" t="s">
        <v>2366</v>
      </c>
      <c r="C797" s="117" t="s">
        <v>2068</v>
      </c>
      <c r="D797" s="118"/>
      <c r="E797" s="119" t="s">
        <v>7</v>
      </c>
      <c r="F797" s="120">
        <v>1</v>
      </c>
      <c r="G797" s="56">
        <v>5</v>
      </c>
      <c r="H797" s="53">
        <v>0</v>
      </c>
      <c r="I797" s="54">
        <f t="shared" si="22"/>
        <v>0</v>
      </c>
      <c r="J797" s="55">
        <f t="shared" si="23"/>
        <v>0</v>
      </c>
      <c r="K797" s="122" t="s">
        <v>261</v>
      </c>
    </row>
    <row r="798" spans="1:11" ht="30" customHeight="1" x14ac:dyDescent="0.25">
      <c r="A798" s="216">
        <v>783</v>
      </c>
      <c r="B798" s="140" t="s">
        <v>2365</v>
      </c>
      <c r="C798" s="117" t="s">
        <v>865</v>
      </c>
      <c r="D798" s="118"/>
      <c r="E798" s="119" t="s">
        <v>7</v>
      </c>
      <c r="F798" s="120">
        <v>2</v>
      </c>
      <c r="G798" s="56">
        <v>4.45</v>
      </c>
      <c r="H798" s="211">
        <v>0</v>
      </c>
      <c r="I798" s="54">
        <f t="shared" si="22"/>
        <v>0</v>
      </c>
      <c r="J798" s="55">
        <f t="shared" si="23"/>
        <v>0</v>
      </c>
      <c r="K798" s="122">
        <v>1</v>
      </c>
    </row>
    <row r="799" spans="1:11" ht="30" customHeight="1" x14ac:dyDescent="0.25">
      <c r="A799" s="263" t="s">
        <v>866</v>
      </c>
      <c r="B799" s="263"/>
      <c r="C799" s="263"/>
      <c r="D799" s="263"/>
      <c r="E799" s="263"/>
      <c r="F799" s="263"/>
      <c r="G799" s="263"/>
      <c r="H799" s="263"/>
      <c r="I799" s="263"/>
      <c r="J799" s="263"/>
      <c r="K799" s="263"/>
    </row>
    <row r="800" spans="1:11" ht="14.45" customHeight="1" x14ac:dyDescent="0.25">
      <c r="A800" s="256"/>
      <c r="B800" s="256"/>
      <c r="C800" s="256"/>
      <c r="D800" s="256"/>
      <c r="E800" s="256"/>
      <c r="F800" s="256"/>
      <c r="G800" s="256"/>
      <c r="H800" s="256"/>
      <c r="I800" s="256"/>
      <c r="J800" s="256"/>
      <c r="K800" s="256"/>
    </row>
    <row r="801" spans="1:11" ht="24.95" customHeight="1" x14ac:dyDescent="0.25">
      <c r="A801" s="264" t="s">
        <v>867</v>
      </c>
      <c r="B801" s="264"/>
      <c r="C801" s="264"/>
      <c r="D801" s="264"/>
      <c r="E801" s="264"/>
      <c r="F801" s="264"/>
      <c r="G801" s="66"/>
      <c r="H801" s="265">
        <f>SUM(I16:I798)</f>
        <v>0</v>
      </c>
      <c r="I801" s="265"/>
      <c r="J801" s="265"/>
      <c r="K801" s="266"/>
    </row>
    <row r="802" spans="1:11" ht="15.75" customHeight="1" x14ac:dyDescent="0.25">
      <c r="A802" s="256"/>
      <c r="B802" s="256"/>
      <c r="C802" s="256"/>
      <c r="D802" s="256"/>
      <c r="E802" s="256"/>
      <c r="F802" s="256"/>
      <c r="G802" s="256"/>
      <c r="H802" s="256"/>
      <c r="I802" s="256"/>
      <c r="J802" s="256"/>
      <c r="K802" s="256"/>
    </row>
    <row r="803" spans="1:11" ht="13.5" customHeight="1" x14ac:dyDescent="0.25">
      <c r="A803" s="257" t="s">
        <v>2242</v>
      </c>
      <c r="B803" s="257"/>
      <c r="C803" s="257"/>
      <c r="D803" s="257"/>
      <c r="E803" s="257"/>
      <c r="F803" s="257"/>
      <c r="G803" s="257"/>
      <c r="H803" s="257"/>
      <c r="I803" s="257"/>
      <c r="J803" s="257"/>
      <c r="K803" s="257"/>
    </row>
    <row r="804" spans="1:11" ht="24.95" customHeight="1" x14ac:dyDescent="0.25">
      <c r="A804" s="260" t="s">
        <v>868</v>
      </c>
      <c r="B804" s="260"/>
      <c r="C804" s="260"/>
      <c r="D804" s="260"/>
      <c r="E804" s="260"/>
      <c r="F804" s="260"/>
      <c r="G804" s="67"/>
      <c r="H804" s="261">
        <f>SUM(J16:J798)</f>
        <v>0</v>
      </c>
      <c r="I804" s="261"/>
      <c r="J804" s="261"/>
      <c r="K804" s="262"/>
    </row>
    <row r="805" spans="1:11" ht="20.100000000000001" customHeight="1" x14ac:dyDescent="0.25">
      <c r="A805" s="263" t="s">
        <v>869</v>
      </c>
      <c r="B805" s="263"/>
      <c r="C805" s="263"/>
      <c r="D805" s="263"/>
      <c r="E805" s="263"/>
      <c r="F805" s="263"/>
      <c r="G805" s="263"/>
      <c r="H805" s="263"/>
      <c r="I805" s="263"/>
      <c r="J805" s="263"/>
      <c r="K805" s="263"/>
    </row>
    <row r="806" spans="1:11" ht="14.45" customHeight="1" x14ac:dyDescent="0.25">
      <c r="A806" s="256"/>
      <c r="B806" s="256"/>
      <c r="C806" s="256"/>
      <c r="D806" s="256"/>
      <c r="E806" s="256"/>
      <c r="F806" s="256"/>
      <c r="G806" s="256"/>
      <c r="H806" s="256"/>
      <c r="I806" s="256"/>
      <c r="J806" s="256"/>
      <c r="K806" s="256"/>
    </row>
    <row r="807" spans="1:11" ht="24.95" customHeight="1" x14ac:dyDescent="0.25">
      <c r="A807" s="264" t="s">
        <v>867</v>
      </c>
      <c r="B807" s="264"/>
      <c r="C807" s="264"/>
      <c r="D807" s="264"/>
      <c r="E807" s="264"/>
      <c r="F807" s="264"/>
      <c r="G807" s="66"/>
      <c r="H807" s="265">
        <f>SUM(H804,H801)</f>
        <v>0</v>
      </c>
      <c r="I807" s="265"/>
      <c r="J807" s="265"/>
      <c r="K807" s="266"/>
    </row>
    <row r="808" spans="1:11" ht="9.75" customHeight="1" x14ac:dyDescent="0.25">
      <c r="A808" s="256"/>
      <c r="B808" s="256"/>
      <c r="C808" s="256"/>
      <c r="D808" s="256"/>
      <c r="E808" s="256"/>
      <c r="F808" s="256"/>
      <c r="G808" s="256"/>
      <c r="H808" s="256"/>
      <c r="I808" s="256"/>
      <c r="J808" s="256"/>
      <c r="K808" s="256"/>
    </row>
    <row r="809" spans="1:11" ht="16.5" customHeight="1" x14ac:dyDescent="0.25">
      <c r="A809" s="257" t="s">
        <v>2242</v>
      </c>
      <c r="B809" s="257"/>
      <c r="C809" s="257"/>
      <c r="D809" s="257"/>
      <c r="E809" s="257"/>
      <c r="F809" s="257"/>
      <c r="G809" s="257"/>
      <c r="H809" s="257"/>
      <c r="I809" s="257"/>
      <c r="J809" s="257"/>
      <c r="K809" s="257"/>
    </row>
    <row r="810" spans="1:11" s="251" customFormat="1" ht="14.1" customHeight="1" x14ac:dyDescent="0.25">
      <c r="A810" s="258" t="s">
        <v>2720</v>
      </c>
      <c r="B810" s="258"/>
      <c r="C810" s="258"/>
      <c r="D810" s="258"/>
      <c r="E810" s="258"/>
      <c r="F810" s="258"/>
      <c r="G810" s="258"/>
      <c r="H810" s="258"/>
      <c r="I810" s="258"/>
      <c r="J810" s="258"/>
      <c r="K810" s="258"/>
    </row>
    <row r="811" spans="1:11" s="252" customFormat="1" ht="14.1" customHeight="1" x14ac:dyDescent="0.2">
      <c r="A811" s="259" t="s">
        <v>2707</v>
      </c>
      <c r="B811" s="259"/>
      <c r="C811" s="259"/>
      <c r="D811" s="259"/>
      <c r="E811" s="259"/>
      <c r="F811" s="259"/>
      <c r="G811" s="259"/>
      <c r="H811" s="259"/>
      <c r="I811" s="259"/>
      <c r="J811" s="259"/>
      <c r="K811" s="259"/>
    </row>
    <row r="812" spans="1:11" ht="12" customHeight="1" x14ac:dyDescent="0.25">
      <c r="A812" s="250"/>
      <c r="B812" s="250"/>
      <c r="C812" s="250"/>
      <c r="D812" s="250"/>
      <c r="E812" s="250"/>
      <c r="F812" s="250"/>
      <c r="G812" s="250"/>
      <c r="H812" s="250"/>
      <c r="I812" s="250"/>
      <c r="J812" s="250"/>
      <c r="K812" s="250"/>
    </row>
    <row r="813" spans="1:11" ht="12" customHeight="1" x14ac:dyDescent="0.25">
      <c r="A813" s="250"/>
      <c r="B813" s="250"/>
      <c r="C813" s="250"/>
      <c r="D813" s="250"/>
      <c r="E813" s="250"/>
      <c r="F813" s="250"/>
      <c r="G813" s="250"/>
      <c r="H813" s="250"/>
      <c r="I813" s="250"/>
      <c r="J813" s="250"/>
      <c r="K813" s="250"/>
    </row>
    <row r="815" spans="1:11" x14ac:dyDescent="0.25">
      <c r="A815" s="210"/>
      <c r="B815" s="210"/>
      <c r="C815" s="210"/>
      <c r="D815" s="210"/>
      <c r="E815" s="210"/>
      <c r="F815" s="210"/>
      <c r="G815" s="210"/>
      <c r="H815" s="210"/>
      <c r="I815" s="210"/>
      <c r="J815" s="210"/>
      <c r="K815" s="210"/>
    </row>
  </sheetData>
  <mergeCells count="24">
    <mergeCell ref="A802:K802"/>
    <mergeCell ref="A803:K803"/>
    <mergeCell ref="A11:K11"/>
    <mergeCell ref="A13:K13"/>
    <mergeCell ref="A799:K799"/>
    <mergeCell ref="A800:K800"/>
    <mergeCell ref="A801:F801"/>
    <mergeCell ref="H801:K801"/>
    <mergeCell ref="A6:K9"/>
    <mergeCell ref="J1:K1"/>
    <mergeCell ref="A2:B2"/>
    <mergeCell ref="J2:K2"/>
    <mergeCell ref="A3:B3"/>
    <mergeCell ref="A5:K5"/>
    <mergeCell ref="A808:K808"/>
    <mergeCell ref="A809:K809"/>
    <mergeCell ref="A810:K810"/>
    <mergeCell ref="A811:K811"/>
    <mergeCell ref="A804:F804"/>
    <mergeCell ref="H804:K804"/>
    <mergeCell ref="A805:K805"/>
    <mergeCell ref="A807:F807"/>
    <mergeCell ref="H807:K807"/>
    <mergeCell ref="A806:K80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L747"/>
  <sheetViews>
    <sheetView showGridLines="0" showOutlineSymbols="0" zoomScaleNormal="100" workbookViewId="0">
      <selection activeCell="A3" sqref="A3:J3"/>
    </sheetView>
  </sheetViews>
  <sheetFormatPr defaultColWidth="6.85546875" defaultRowHeight="12.75" x14ac:dyDescent="0.2"/>
  <cols>
    <col min="1" max="1" width="4.7109375" customWidth="1"/>
    <col min="2" max="2" width="31.7109375" customWidth="1"/>
    <col min="3" max="3" width="13.7109375" style="17" customWidth="1"/>
    <col min="4" max="4" width="10.7109375" style="17" customWidth="1"/>
    <col min="5" max="5" width="3.7109375" customWidth="1"/>
    <col min="6" max="6" width="4.7109375" style="18" customWidth="1"/>
    <col min="7" max="7" width="10.7109375" customWidth="1"/>
    <col min="8" max="9" width="14.28515625" customWidth="1"/>
    <col min="10" max="10" width="16.140625" customWidth="1"/>
    <col min="11" max="11" width="14.85546875" customWidth="1"/>
  </cols>
  <sheetData>
    <row r="1" spans="1:11" ht="15.75" customHeight="1" x14ac:dyDescent="0.2">
      <c r="A1" s="273" t="s">
        <v>2730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1" x14ac:dyDescent="0.2">
      <c r="A2" s="276"/>
      <c r="B2" s="277"/>
      <c r="C2" s="277"/>
      <c r="D2" s="277"/>
      <c r="E2" s="277"/>
      <c r="F2" s="277"/>
      <c r="G2" s="277"/>
      <c r="H2" s="277"/>
      <c r="I2" s="277"/>
      <c r="J2" s="278"/>
    </row>
    <row r="3" spans="1:11" ht="12.75" customHeight="1" x14ac:dyDescent="0.2">
      <c r="A3" s="280" t="s">
        <v>2737</v>
      </c>
      <c r="B3" s="281"/>
      <c r="C3" s="281"/>
      <c r="D3" s="281"/>
      <c r="E3" s="281"/>
      <c r="F3" s="281"/>
      <c r="G3" s="281"/>
      <c r="H3" s="281"/>
      <c r="I3" s="281"/>
      <c r="J3" s="282"/>
    </row>
    <row r="4" spans="1:11" ht="27.95" customHeight="1" x14ac:dyDescent="0.2">
      <c r="A4" s="183" t="s">
        <v>0</v>
      </c>
      <c r="B4" s="184" t="s">
        <v>1</v>
      </c>
      <c r="C4" s="184" t="s">
        <v>2</v>
      </c>
      <c r="D4" s="185" t="s">
        <v>3</v>
      </c>
      <c r="E4" s="185" t="s">
        <v>4</v>
      </c>
      <c r="F4" s="186" t="s">
        <v>5</v>
      </c>
      <c r="G4" s="20" t="s">
        <v>249</v>
      </c>
      <c r="H4" s="20" t="s">
        <v>250</v>
      </c>
      <c r="I4" s="20" t="s">
        <v>251</v>
      </c>
      <c r="J4" s="20" t="s">
        <v>6</v>
      </c>
    </row>
    <row r="5" spans="1:11" x14ac:dyDescent="0.2">
      <c r="A5" s="111">
        <v>1</v>
      </c>
      <c r="B5" s="112">
        <v>2</v>
      </c>
      <c r="C5" s="112">
        <v>3</v>
      </c>
      <c r="D5" s="113">
        <v>4</v>
      </c>
      <c r="E5" s="113">
        <v>5</v>
      </c>
      <c r="F5" s="113">
        <v>6</v>
      </c>
      <c r="G5" s="114">
        <v>7</v>
      </c>
      <c r="H5" s="114">
        <v>8</v>
      </c>
      <c r="I5" s="114">
        <v>9</v>
      </c>
      <c r="J5" s="114">
        <v>10</v>
      </c>
    </row>
    <row r="6" spans="1:11" ht="30" customHeight="1" x14ac:dyDescent="0.2">
      <c r="A6" s="1">
        <v>1</v>
      </c>
      <c r="B6" s="6" t="s">
        <v>2387</v>
      </c>
      <c r="C6" s="3" t="s">
        <v>22</v>
      </c>
      <c r="D6" s="4"/>
      <c r="E6" s="5" t="s">
        <v>7</v>
      </c>
      <c r="F6" s="8">
        <v>3</v>
      </c>
      <c r="G6" s="188">
        <v>0</v>
      </c>
      <c r="H6" s="187">
        <f>PRODUCT(F6,G6)</f>
        <v>0</v>
      </c>
      <c r="I6" s="187">
        <f>PRODUCT(H6,0.23)</f>
        <v>0</v>
      </c>
      <c r="J6" s="5">
        <v>1</v>
      </c>
      <c r="K6" s="255"/>
    </row>
    <row r="7" spans="1:11" ht="30" customHeight="1" x14ac:dyDescent="0.2">
      <c r="A7" s="1">
        <f>SUM(A6+1)</f>
        <v>2</v>
      </c>
      <c r="B7" s="23" t="s">
        <v>2388</v>
      </c>
      <c r="C7" s="3" t="s">
        <v>49</v>
      </c>
      <c r="D7" s="4"/>
      <c r="E7" s="5" t="s">
        <v>7</v>
      </c>
      <c r="F7" s="8">
        <v>6</v>
      </c>
      <c r="G7" s="188">
        <v>0</v>
      </c>
      <c r="H7" s="187">
        <f t="shared" ref="H7:H70" si="0">PRODUCT(F7,G7)</f>
        <v>0</v>
      </c>
      <c r="I7" s="187">
        <f t="shared" ref="I7:I70" si="1">PRODUCT(H7,0.23)</f>
        <v>0</v>
      </c>
      <c r="J7" s="19">
        <v>2</v>
      </c>
    </row>
    <row r="8" spans="1:11" ht="30" customHeight="1" x14ac:dyDescent="0.2">
      <c r="A8" s="1">
        <f t="shared" ref="A8:A71" si="2">SUM(A7+1)</f>
        <v>3</v>
      </c>
      <c r="B8" s="6" t="s">
        <v>2388</v>
      </c>
      <c r="C8" s="3" t="s">
        <v>79</v>
      </c>
      <c r="D8" s="4"/>
      <c r="E8" s="5" t="s">
        <v>7</v>
      </c>
      <c r="F8" s="8">
        <v>6</v>
      </c>
      <c r="G8" s="188">
        <v>0</v>
      </c>
      <c r="H8" s="187">
        <f t="shared" si="0"/>
        <v>0</v>
      </c>
      <c r="I8" s="187">
        <f t="shared" si="1"/>
        <v>0</v>
      </c>
      <c r="J8" s="19">
        <v>2</v>
      </c>
    </row>
    <row r="9" spans="1:11" ht="30" customHeight="1" x14ac:dyDescent="0.2">
      <c r="A9" s="1">
        <f t="shared" si="2"/>
        <v>4</v>
      </c>
      <c r="B9" s="6" t="s">
        <v>2566</v>
      </c>
      <c r="C9" s="3" t="s">
        <v>71</v>
      </c>
      <c r="D9" s="4"/>
      <c r="E9" s="5" t="s">
        <v>7</v>
      </c>
      <c r="F9" s="8">
        <v>2</v>
      </c>
      <c r="G9" s="188">
        <v>0</v>
      </c>
      <c r="H9" s="187">
        <f t="shared" si="0"/>
        <v>0</v>
      </c>
      <c r="I9" s="187">
        <f t="shared" si="1"/>
        <v>0</v>
      </c>
      <c r="J9" s="19">
        <v>1</v>
      </c>
    </row>
    <row r="10" spans="1:11" ht="30" customHeight="1" x14ac:dyDescent="0.2">
      <c r="A10" s="1">
        <f t="shared" si="2"/>
        <v>5</v>
      </c>
      <c r="B10" s="6" t="s">
        <v>2567</v>
      </c>
      <c r="C10" s="3" t="s">
        <v>186</v>
      </c>
      <c r="D10" s="4"/>
      <c r="E10" s="5" t="s">
        <v>185</v>
      </c>
      <c r="F10" s="8">
        <v>2</v>
      </c>
      <c r="G10" s="188">
        <v>0</v>
      </c>
      <c r="H10" s="187">
        <f t="shared" si="0"/>
        <v>0</v>
      </c>
      <c r="I10" s="187">
        <f t="shared" si="1"/>
        <v>0</v>
      </c>
      <c r="J10" s="19" t="s">
        <v>2228</v>
      </c>
    </row>
    <row r="11" spans="1:11" ht="30" customHeight="1" x14ac:dyDescent="0.2">
      <c r="A11" s="1">
        <f t="shared" si="2"/>
        <v>6</v>
      </c>
      <c r="B11" s="6" t="s">
        <v>2391</v>
      </c>
      <c r="C11" s="3" t="s">
        <v>206</v>
      </c>
      <c r="D11" s="4"/>
      <c r="E11" s="5" t="s">
        <v>185</v>
      </c>
      <c r="F11" s="8">
        <v>4</v>
      </c>
      <c r="G11" s="188">
        <v>0</v>
      </c>
      <c r="H11" s="187">
        <f t="shared" si="0"/>
        <v>0</v>
      </c>
      <c r="I11" s="187">
        <f t="shared" si="1"/>
        <v>0</v>
      </c>
      <c r="J11" s="19">
        <v>1</v>
      </c>
    </row>
    <row r="12" spans="1:11" ht="30" customHeight="1" x14ac:dyDescent="0.2">
      <c r="A12" s="1">
        <f t="shared" si="2"/>
        <v>7</v>
      </c>
      <c r="B12" s="6" t="s">
        <v>2392</v>
      </c>
      <c r="C12" s="3" t="s">
        <v>89</v>
      </c>
      <c r="D12" s="4"/>
      <c r="E12" s="5" t="s">
        <v>7</v>
      </c>
      <c r="F12" s="8">
        <v>2</v>
      </c>
      <c r="G12" s="188">
        <v>0</v>
      </c>
      <c r="H12" s="187">
        <f t="shared" si="0"/>
        <v>0</v>
      </c>
      <c r="I12" s="187">
        <f t="shared" si="1"/>
        <v>0</v>
      </c>
      <c r="J12" s="19">
        <v>1</v>
      </c>
    </row>
    <row r="13" spans="1:11" ht="30" customHeight="1" x14ac:dyDescent="0.2">
      <c r="A13" s="1">
        <f t="shared" si="2"/>
        <v>8</v>
      </c>
      <c r="B13" s="23" t="s">
        <v>2393</v>
      </c>
      <c r="C13" s="7" t="s">
        <v>30</v>
      </c>
      <c r="D13" s="9"/>
      <c r="E13" s="5" t="s">
        <v>7</v>
      </c>
      <c r="F13" s="8">
        <v>5</v>
      </c>
      <c r="G13" s="188">
        <v>0</v>
      </c>
      <c r="H13" s="187">
        <f t="shared" si="0"/>
        <v>0</v>
      </c>
      <c r="I13" s="187">
        <f t="shared" si="1"/>
        <v>0</v>
      </c>
      <c r="J13" s="19" t="s">
        <v>2228</v>
      </c>
    </row>
    <row r="14" spans="1:11" ht="30" customHeight="1" x14ac:dyDescent="0.2">
      <c r="A14" s="1">
        <f t="shared" si="2"/>
        <v>9</v>
      </c>
      <c r="B14" s="6" t="s">
        <v>2568</v>
      </c>
      <c r="C14" s="3" t="s">
        <v>33</v>
      </c>
      <c r="D14" s="4"/>
      <c r="E14" s="5" t="s">
        <v>7</v>
      </c>
      <c r="F14" s="8">
        <v>2</v>
      </c>
      <c r="G14" s="188">
        <v>0</v>
      </c>
      <c r="H14" s="187">
        <f t="shared" si="0"/>
        <v>0</v>
      </c>
      <c r="I14" s="187">
        <f t="shared" si="1"/>
        <v>0</v>
      </c>
      <c r="J14" s="19" t="s">
        <v>2228</v>
      </c>
    </row>
    <row r="15" spans="1:11" ht="30" customHeight="1" x14ac:dyDescent="0.2">
      <c r="A15" s="1">
        <f t="shared" si="2"/>
        <v>10</v>
      </c>
      <c r="B15" s="6" t="s">
        <v>2394</v>
      </c>
      <c r="C15" s="3" t="s">
        <v>34</v>
      </c>
      <c r="D15" s="4"/>
      <c r="E15" s="5" t="s">
        <v>7</v>
      </c>
      <c r="F15" s="8">
        <v>2</v>
      </c>
      <c r="G15" s="188">
        <v>0</v>
      </c>
      <c r="H15" s="187">
        <f t="shared" si="0"/>
        <v>0</v>
      </c>
      <c r="I15" s="187">
        <f t="shared" si="1"/>
        <v>0</v>
      </c>
      <c r="J15" s="19" t="s">
        <v>2228</v>
      </c>
    </row>
    <row r="16" spans="1:11" ht="30" customHeight="1" x14ac:dyDescent="0.2">
      <c r="A16" s="1">
        <f t="shared" si="2"/>
        <v>11</v>
      </c>
      <c r="B16" s="6" t="s">
        <v>2394</v>
      </c>
      <c r="C16" s="3" t="s">
        <v>35</v>
      </c>
      <c r="D16" s="4"/>
      <c r="E16" s="5" t="s">
        <v>7</v>
      </c>
      <c r="F16" s="8">
        <v>2</v>
      </c>
      <c r="G16" s="188">
        <v>0</v>
      </c>
      <c r="H16" s="187">
        <f t="shared" si="0"/>
        <v>0</v>
      </c>
      <c r="I16" s="187">
        <f t="shared" si="1"/>
        <v>0</v>
      </c>
      <c r="J16" s="19" t="s">
        <v>2228</v>
      </c>
    </row>
    <row r="17" spans="1:10" ht="30" customHeight="1" x14ac:dyDescent="0.2">
      <c r="A17" s="1">
        <f t="shared" si="2"/>
        <v>12</v>
      </c>
      <c r="B17" s="6" t="s">
        <v>2394</v>
      </c>
      <c r="C17" s="3" t="s">
        <v>131</v>
      </c>
      <c r="D17" s="4"/>
      <c r="E17" s="5" t="s">
        <v>7</v>
      </c>
      <c r="F17" s="8">
        <v>4</v>
      </c>
      <c r="G17" s="188">
        <v>0</v>
      </c>
      <c r="H17" s="187">
        <f t="shared" si="0"/>
        <v>0</v>
      </c>
      <c r="I17" s="187">
        <f t="shared" si="1"/>
        <v>0</v>
      </c>
      <c r="J17" s="19">
        <v>1</v>
      </c>
    </row>
    <row r="18" spans="1:10" ht="30" customHeight="1" x14ac:dyDescent="0.2">
      <c r="A18" s="1">
        <f t="shared" si="2"/>
        <v>13</v>
      </c>
      <c r="B18" s="6" t="s">
        <v>2394</v>
      </c>
      <c r="C18" s="3" t="s">
        <v>161</v>
      </c>
      <c r="D18" s="4"/>
      <c r="E18" s="5" t="s">
        <v>7</v>
      </c>
      <c r="F18" s="8">
        <v>4</v>
      </c>
      <c r="G18" s="188">
        <v>0</v>
      </c>
      <c r="H18" s="187">
        <f t="shared" si="0"/>
        <v>0</v>
      </c>
      <c r="I18" s="187">
        <f t="shared" si="1"/>
        <v>0</v>
      </c>
      <c r="J18" s="19">
        <v>1</v>
      </c>
    </row>
    <row r="19" spans="1:10" ht="30" customHeight="1" x14ac:dyDescent="0.2">
      <c r="A19" s="1">
        <f t="shared" si="2"/>
        <v>14</v>
      </c>
      <c r="B19" s="23" t="s">
        <v>2395</v>
      </c>
      <c r="C19" s="3" t="s">
        <v>139</v>
      </c>
      <c r="D19" s="4"/>
      <c r="E19" s="5" t="s">
        <v>7</v>
      </c>
      <c r="F19" s="8">
        <v>4</v>
      </c>
      <c r="G19" s="188">
        <v>0</v>
      </c>
      <c r="H19" s="187">
        <f t="shared" si="0"/>
        <v>0</v>
      </c>
      <c r="I19" s="187">
        <f t="shared" si="1"/>
        <v>0</v>
      </c>
      <c r="J19" s="19" t="s">
        <v>2228</v>
      </c>
    </row>
    <row r="20" spans="1:10" ht="30" customHeight="1" x14ac:dyDescent="0.2">
      <c r="A20" s="1">
        <f t="shared" si="2"/>
        <v>15</v>
      </c>
      <c r="B20" s="6" t="s">
        <v>2396</v>
      </c>
      <c r="C20" s="7" t="s">
        <v>29</v>
      </c>
      <c r="D20" s="9"/>
      <c r="E20" s="5" t="s">
        <v>7</v>
      </c>
      <c r="F20" s="8">
        <v>5</v>
      </c>
      <c r="G20" s="188">
        <v>0</v>
      </c>
      <c r="H20" s="187">
        <f t="shared" si="0"/>
        <v>0</v>
      </c>
      <c r="I20" s="187">
        <f t="shared" si="1"/>
        <v>0</v>
      </c>
      <c r="J20" s="5">
        <v>2</v>
      </c>
    </row>
    <row r="21" spans="1:10" ht="30" customHeight="1" x14ac:dyDescent="0.2">
      <c r="A21" s="1">
        <f t="shared" si="2"/>
        <v>16</v>
      </c>
      <c r="B21" s="6" t="s">
        <v>2397</v>
      </c>
      <c r="C21" s="3" t="s">
        <v>32</v>
      </c>
      <c r="D21" s="21"/>
      <c r="E21" s="5" t="s">
        <v>7</v>
      </c>
      <c r="F21" s="8">
        <v>5</v>
      </c>
      <c r="G21" s="188">
        <v>0</v>
      </c>
      <c r="H21" s="187">
        <f t="shared" si="0"/>
        <v>0</v>
      </c>
      <c r="I21" s="187">
        <f t="shared" si="1"/>
        <v>0</v>
      </c>
      <c r="J21" s="19">
        <v>1</v>
      </c>
    </row>
    <row r="22" spans="1:10" ht="30" customHeight="1" x14ac:dyDescent="0.2">
      <c r="A22" s="1">
        <f t="shared" si="2"/>
        <v>17</v>
      </c>
      <c r="B22" s="6" t="s">
        <v>2397</v>
      </c>
      <c r="C22" s="3" t="s">
        <v>157</v>
      </c>
      <c r="D22" s="21"/>
      <c r="E22" s="5" t="s">
        <v>7</v>
      </c>
      <c r="F22" s="8">
        <v>5</v>
      </c>
      <c r="G22" s="188">
        <v>0</v>
      </c>
      <c r="H22" s="187">
        <f t="shared" si="0"/>
        <v>0</v>
      </c>
      <c r="I22" s="187">
        <f t="shared" si="1"/>
        <v>0</v>
      </c>
      <c r="J22" s="19">
        <v>1</v>
      </c>
    </row>
    <row r="23" spans="1:10" ht="30" customHeight="1" x14ac:dyDescent="0.2">
      <c r="A23" s="1">
        <f t="shared" si="2"/>
        <v>18</v>
      </c>
      <c r="B23" s="6" t="s">
        <v>2398</v>
      </c>
      <c r="C23" s="3" t="s">
        <v>111</v>
      </c>
      <c r="D23" s="4"/>
      <c r="E23" s="5" t="s">
        <v>7</v>
      </c>
      <c r="F23" s="8">
        <v>5</v>
      </c>
      <c r="G23" s="188">
        <v>0</v>
      </c>
      <c r="H23" s="187">
        <f t="shared" si="0"/>
        <v>0</v>
      </c>
      <c r="I23" s="187">
        <f t="shared" si="1"/>
        <v>0</v>
      </c>
      <c r="J23" s="19">
        <v>1</v>
      </c>
    </row>
    <row r="24" spans="1:10" ht="30" customHeight="1" x14ac:dyDescent="0.2">
      <c r="A24" s="1">
        <f t="shared" si="2"/>
        <v>19</v>
      </c>
      <c r="B24" s="6" t="s">
        <v>2399</v>
      </c>
      <c r="C24" s="3" t="s">
        <v>166</v>
      </c>
      <c r="D24" s="4"/>
      <c r="E24" s="5" t="s">
        <v>7</v>
      </c>
      <c r="F24" s="8">
        <v>4</v>
      </c>
      <c r="G24" s="188">
        <v>0</v>
      </c>
      <c r="H24" s="187">
        <f t="shared" si="0"/>
        <v>0</v>
      </c>
      <c r="I24" s="187">
        <f t="shared" si="1"/>
        <v>0</v>
      </c>
      <c r="J24" s="19">
        <v>1</v>
      </c>
    </row>
    <row r="25" spans="1:10" ht="30" customHeight="1" x14ac:dyDescent="0.2">
      <c r="A25" s="1">
        <f t="shared" si="2"/>
        <v>20</v>
      </c>
      <c r="B25" s="6" t="s">
        <v>2400</v>
      </c>
      <c r="C25" s="3" t="s">
        <v>43</v>
      </c>
      <c r="D25" s="4"/>
      <c r="E25" s="5" t="s">
        <v>7</v>
      </c>
      <c r="F25" s="8">
        <v>1</v>
      </c>
      <c r="G25" s="188">
        <v>0</v>
      </c>
      <c r="H25" s="187">
        <f t="shared" si="0"/>
        <v>0</v>
      </c>
      <c r="I25" s="187">
        <f t="shared" si="1"/>
        <v>0</v>
      </c>
      <c r="J25" s="19" t="s">
        <v>2228</v>
      </c>
    </row>
    <row r="26" spans="1:10" ht="30" customHeight="1" x14ac:dyDescent="0.2">
      <c r="A26" s="1">
        <f t="shared" si="2"/>
        <v>21</v>
      </c>
      <c r="B26" s="6" t="s">
        <v>2401</v>
      </c>
      <c r="C26" s="3" t="s">
        <v>164</v>
      </c>
      <c r="D26" s="4"/>
      <c r="E26" s="5" t="s">
        <v>7</v>
      </c>
      <c r="F26" s="8">
        <v>4</v>
      </c>
      <c r="G26" s="188">
        <v>0</v>
      </c>
      <c r="H26" s="187">
        <f t="shared" si="0"/>
        <v>0</v>
      </c>
      <c r="I26" s="187">
        <f t="shared" si="1"/>
        <v>0</v>
      </c>
      <c r="J26" s="19" t="s">
        <v>2228</v>
      </c>
    </row>
    <row r="27" spans="1:10" ht="30" customHeight="1" x14ac:dyDescent="0.2">
      <c r="A27" s="1">
        <f t="shared" si="2"/>
        <v>22</v>
      </c>
      <c r="B27" s="6" t="s">
        <v>2402</v>
      </c>
      <c r="C27" s="3" t="s">
        <v>165</v>
      </c>
      <c r="D27" s="4"/>
      <c r="E27" s="5" t="s">
        <v>7</v>
      </c>
      <c r="F27" s="8">
        <v>4</v>
      </c>
      <c r="G27" s="188">
        <v>0</v>
      </c>
      <c r="H27" s="187">
        <f t="shared" si="0"/>
        <v>0</v>
      </c>
      <c r="I27" s="187">
        <f t="shared" si="1"/>
        <v>0</v>
      </c>
      <c r="J27" s="19" t="s">
        <v>2228</v>
      </c>
    </row>
    <row r="28" spans="1:10" ht="30" customHeight="1" x14ac:dyDescent="0.2">
      <c r="A28" s="1">
        <f t="shared" si="2"/>
        <v>23</v>
      </c>
      <c r="B28" s="6" t="s">
        <v>2403</v>
      </c>
      <c r="C28" s="3" t="s">
        <v>142</v>
      </c>
      <c r="D28" s="4"/>
      <c r="E28" s="5" t="s">
        <v>7</v>
      </c>
      <c r="F28" s="8">
        <v>3</v>
      </c>
      <c r="G28" s="188">
        <v>0</v>
      </c>
      <c r="H28" s="187">
        <f t="shared" si="0"/>
        <v>0</v>
      </c>
      <c r="I28" s="187">
        <f t="shared" si="1"/>
        <v>0</v>
      </c>
      <c r="J28" s="19">
        <v>1</v>
      </c>
    </row>
    <row r="29" spans="1:10" ht="30" customHeight="1" x14ac:dyDescent="0.2">
      <c r="A29" s="1">
        <f t="shared" si="2"/>
        <v>24</v>
      </c>
      <c r="B29" s="6" t="s">
        <v>2404</v>
      </c>
      <c r="C29" s="3" t="s">
        <v>41</v>
      </c>
      <c r="D29" s="4"/>
      <c r="E29" s="5" t="s">
        <v>7</v>
      </c>
      <c r="F29" s="8">
        <v>6</v>
      </c>
      <c r="G29" s="188">
        <v>0</v>
      </c>
      <c r="H29" s="187">
        <f t="shared" si="0"/>
        <v>0</v>
      </c>
      <c r="I29" s="187">
        <f t="shared" si="1"/>
        <v>0</v>
      </c>
      <c r="J29" s="19">
        <v>2</v>
      </c>
    </row>
    <row r="30" spans="1:10" ht="30" customHeight="1" x14ac:dyDescent="0.2">
      <c r="A30" s="1">
        <f t="shared" si="2"/>
        <v>25</v>
      </c>
      <c r="B30" s="6" t="s">
        <v>2405</v>
      </c>
      <c r="C30" s="3" t="s">
        <v>42</v>
      </c>
      <c r="D30" s="4"/>
      <c r="E30" s="5" t="s">
        <v>7</v>
      </c>
      <c r="F30" s="8">
        <v>6</v>
      </c>
      <c r="G30" s="188">
        <v>0</v>
      </c>
      <c r="H30" s="187">
        <f t="shared" si="0"/>
        <v>0</v>
      </c>
      <c r="I30" s="187">
        <f t="shared" si="1"/>
        <v>0</v>
      </c>
      <c r="J30" s="19">
        <v>2</v>
      </c>
    </row>
    <row r="31" spans="1:10" ht="30" customHeight="1" x14ac:dyDescent="0.2">
      <c r="A31" s="1">
        <f t="shared" si="2"/>
        <v>26</v>
      </c>
      <c r="B31" s="6" t="s">
        <v>2404</v>
      </c>
      <c r="C31" s="3" t="s">
        <v>62</v>
      </c>
      <c r="D31" s="4"/>
      <c r="E31" s="5" t="s">
        <v>7</v>
      </c>
      <c r="F31" s="8">
        <v>6</v>
      </c>
      <c r="G31" s="188">
        <v>0</v>
      </c>
      <c r="H31" s="187">
        <f t="shared" si="0"/>
        <v>0</v>
      </c>
      <c r="I31" s="187">
        <f t="shared" si="1"/>
        <v>0</v>
      </c>
      <c r="J31" s="19">
        <v>2</v>
      </c>
    </row>
    <row r="32" spans="1:10" ht="30" customHeight="1" x14ac:dyDescent="0.2">
      <c r="A32" s="1">
        <f t="shared" si="2"/>
        <v>27</v>
      </c>
      <c r="B32" s="6" t="s">
        <v>2405</v>
      </c>
      <c r="C32" s="3" t="s">
        <v>147</v>
      </c>
      <c r="D32" s="4"/>
      <c r="E32" s="5" t="s">
        <v>7</v>
      </c>
      <c r="F32" s="8">
        <v>6</v>
      </c>
      <c r="G32" s="188">
        <v>0</v>
      </c>
      <c r="H32" s="187">
        <f t="shared" si="0"/>
        <v>0</v>
      </c>
      <c r="I32" s="187">
        <f t="shared" si="1"/>
        <v>0</v>
      </c>
      <c r="J32" s="19">
        <v>2</v>
      </c>
    </row>
    <row r="33" spans="1:10" ht="30" customHeight="1" x14ac:dyDescent="0.2">
      <c r="A33" s="1">
        <f t="shared" si="2"/>
        <v>28</v>
      </c>
      <c r="B33" s="6" t="s">
        <v>2406</v>
      </c>
      <c r="C33" s="3" t="s">
        <v>158</v>
      </c>
      <c r="D33" s="4"/>
      <c r="E33" s="5" t="s">
        <v>7</v>
      </c>
      <c r="F33" s="8">
        <v>2</v>
      </c>
      <c r="G33" s="188">
        <v>0</v>
      </c>
      <c r="H33" s="187">
        <f t="shared" si="0"/>
        <v>0</v>
      </c>
      <c r="I33" s="187">
        <f t="shared" si="1"/>
        <v>0</v>
      </c>
      <c r="J33" s="19" t="s">
        <v>2228</v>
      </c>
    </row>
    <row r="34" spans="1:10" ht="30" customHeight="1" x14ac:dyDescent="0.2">
      <c r="A34" s="1">
        <f t="shared" si="2"/>
        <v>29</v>
      </c>
      <c r="B34" s="6" t="s">
        <v>2407</v>
      </c>
      <c r="C34" s="3" t="s">
        <v>36</v>
      </c>
      <c r="D34" s="4"/>
      <c r="E34" s="5" t="s">
        <v>7</v>
      </c>
      <c r="F34" s="8">
        <v>3</v>
      </c>
      <c r="G34" s="188">
        <v>0</v>
      </c>
      <c r="H34" s="187">
        <f t="shared" si="0"/>
        <v>0</v>
      </c>
      <c r="I34" s="187">
        <f t="shared" si="1"/>
        <v>0</v>
      </c>
      <c r="J34" s="19">
        <v>1</v>
      </c>
    </row>
    <row r="35" spans="1:10" ht="30" customHeight="1" x14ac:dyDescent="0.2">
      <c r="A35" s="1">
        <f t="shared" si="2"/>
        <v>30</v>
      </c>
      <c r="B35" s="6" t="s">
        <v>2408</v>
      </c>
      <c r="C35" s="3" t="s">
        <v>37</v>
      </c>
      <c r="D35" s="4"/>
      <c r="E35" s="5" t="s">
        <v>7</v>
      </c>
      <c r="F35" s="8">
        <v>2</v>
      </c>
      <c r="G35" s="188">
        <v>0</v>
      </c>
      <c r="H35" s="187">
        <f t="shared" si="0"/>
        <v>0</v>
      </c>
      <c r="I35" s="187">
        <f t="shared" si="1"/>
        <v>0</v>
      </c>
      <c r="J35" s="19">
        <v>1</v>
      </c>
    </row>
    <row r="36" spans="1:10" ht="30" customHeight="1" x14ac:dyDescent="0.2">
      <c r="A36" s="1">
        <f t="shared" si="2"/>
        <v>31</v>
      </c>
      <c r="B36" s="6" t="s">
        <v>2408</v>
      </c>
      <c r="C36" s="3" t="s">
        <v>38</v>
      </c>
      <c r="D36" s="4"/>
      <c r="E36" s="5" t="s">
        <v>7</v>
      </c>
      <c r="F36" s="8">
        <v>2</v>
      </c>
      <c r="G36" s="188">
        <v>0</v>
      </c>
      <c r="H36" s="187">
        <f t="shared" si="0"/>
        <v>0</v>
      </c>
      <c r="I36" s="187">
        <f t="shared" si="1"/>
        <v>0</v>
      </c>
      <c r="J36" s="19">
        <v>1</v>
      </c>
    </row>
    <row r="37" spans="1:10" ht="30" customHeight="1" x14ac:dyDescent="0.2">
      <c r="A37" s="1">
        <f t="shared" si="2"/>
        <v>32</v>
      </c>
      <c r="B37" s="6" t="s">
        <v>2407</v>
      </c>
      <c r="C37" s="3" t="s">
        <v>39</v>
      </c>
      <c r="D37" s="4"/>
      <c r="E37" s="5" t="s">
        <v>7</v>
      </c>
      <c r="F37" s="8">
        <v>2</v>
      </c>
      <c r="G37" s="188">
        <v>0</v>
      </c>
      <c r="H37" s="187">
        <f t="shared" si="0"/>
        <v>0</v>
      </c>
      <c r="I37" s="187">
        <f t="shared" si="1"/>
        <v>0</v>
      </c>
      <c r="J37" s="19">
        <v>1</v>
      </c>
    </row>
    <row r="38" spans="1:10" ht="30" customHeight="1" x14ac:dyDescent="0.2">
      <c r="A38" s="1">
        <f t="shared" si="2"/>
        <v>33</v>
      </c>
      <c r="B38" s="6" t="s">
        <v>2408</v>
      </c>
      <c r="C38" s="3" t="s">
        <v>160</v>
      </c>
      <c r="D38" s="4"/>
      <c r="E38" s="5" t="s">
        <v>7</v>
      </c>
      <c r="F38" s="8">
        <v>1</v>
      </c>
      <c r="G38" s="188">
        <v>0</v>
      </c>
      <c r="H38" s="187">
        <f t="shared" si="0"/>
        <v>0</v>
      </c>
      <c r="I38" s="187">
        <f t="shared" si="1"/>
        <v>0</v>
      </c>
      <c r="J38" s="19" t="s">
        <v>2228</v>
      </c>
    </row>
    <row r="39" spans="1:10" ht="30" customHeight="1" x14ac:dyDescent="0.2">
      <c r="A39" s="1">
        <f t="shared" si="2"/>
        <v>34</v>
      </c>
      <c r="B39" s="23" t="s">
        <v>2409</v>
      </c>
      <c r="C39" s="3" t="s">
        <v>31</v>
      </c>
      <c r="D39" s="4"/>
      <c r="E39" s="5" t="s">
        <v>7</v>
      </c>
      <c r="F39" s="8">
        <v>2</v>
      </c>
      <c r="G39" s="188">
        <v>0</v>
      </c>
      <c r="H39" s="187">
        <f t="shared" si="0"/>
        <v>0</v>
      </c>
      <c r="I39" s="187">
        <f t="shared" si="1"/>
        <v>0</v>
      </c>
      <c r="J39" s="19" t="s">
        <v>2228</v>
      </c>
    </row>
    <row r="40" spans="1:10" ht="30" customHeight="1" x14ac:dyDescent="0.2">
      <c r="A40" s="1">
        <f t="shared" si="2"/>
        <v>35</v>
      </c>
      <c r="B40" s="6" t="s">
        <v>2410</v>
      </c>
      <c r="C40" s="3" t="s">
        <v>149</v>
      </c>
      <c r="D40" s="4"/>
      <c r="E40" s="5" t="s">
        <v>7</v>
      </c>
      <c r="F40" s="8">
        <v>1</v>
      </c>
      <c r="G40" s="188">
        <v>0</v>
      </c>
      <c r="H40" s="187">
        <f t="shared" si="0"/>
        <v>0</v>
      </c>
      <c r="I40" s="187">
        <f t="shared" si="1"/>
        <v>0</v>
      </c>
      <c r="J40" s="19" t="s">
        <v>2228</v>
      </c>
    </row>
    <row r="41" spans="1:10" ht="30" customHeight="1" x14ac:dyDescent="0.2">
      <c r="A41" s="1">
        <f t="shared" si="2"/>
        <v>36</v>
      </c>
      <c r="B41" s="6" t="s">
        <v>2411</v>
      </c>
      <c r="C41" s="3" t="s">
        <v>103</v>
      </c>
      <c r="D41" s="4"/>
      <c r="E41" s="5" t="s">
        <v>7</v>
      </c>
      <c r="F41" s="8">
        <v>1</v>
      </c>
      <c r="G41" s="188">
        <v>0</v>
      </c>
      <c r="H41" s="187">
        <f t="shared" si="0"/>
        <v>0</v>
      </c>
      <c r="I41" s="187">
        <f t="shared" si="1"/>
        <v>0</v>
      </c>
      <c r="J41" s="19" t="s">
        <v>2228</v>
      </c>
    </row>
    <row r="42" spans="1:10" ht="30" customHeight="1" x14ac:dyDescent="0.2">
      <c r="A42" s="1">
        <f t="shared" si="2"/>
        <v>37</v>
      </c>
      <c r="B42" s="6" t="s">
        <v>2412</v>
      </c>
      <c r="C42" s="3" t="s">
        <v>66</v>
      </c>
      <c r="D42" s="4"/>
      <c r="E42" s="5" t="s">
        <v>7</v>
      </c>
      <c r="F42" s="8">
        <v>20</v>
      </c>
      <c r="G42" s="188">
        <v>0</v>
      </c>
      <c r="H42" s="187">
        <f t="shared" si="0"/>
        <v>0</v>
      </c>
      <c r="I42" s="187">
        <f t="shared" si="1"/>
        <v>0</v>
      </c>
      <c r="J42" s="19">
        <v>3</v>
      </c>
    </row>
    <row r="43" spans="1:10" ht="30" customHeight="1" x14ac:dyDescent="0.2">
      <c r="A43" s="1">
        <f t="shared" si="2"/>
        <v>38</v>
      </c>
      <c r="B43" s="197" t="s">
        <v>2413</v>
      </c>
      <c r="C43" s="3" t="s">
        <v>68</v>
      </c>
      <c r="D43" s="4"/>
      <c r="E43" s="5" t="s">
        <v>7</v>
      </c>
      <c r="F43" s="8">
        <v>10</v>
      </c>
      <c r="G43" s="188">
        <v>0</v>
      </c>
      <c r="H43" s="187">
        <f t="shared" si="0"/>
        <v>0</v>
      </c>
      <c r="I43" s="187">
        <f t="shared" si="1"/>
        <v>0</v>
      </c>
      <c r="J43" s="19">
        <v>2</v>
      </c>
    </row>
    <row r="44" spans="1:10" ht="30" customHeight="1" x14ac:dyDescent="0.2">
      <c r="A44" s="1">
        <f t="shared" si="2"/>
        <v>39</v>
      </c>
      <c r="B44" s="6" t="s">
        <v>2414</v>
      </c>
      <c r="C44" s="3" t="s">
        <v>90</v>
      </c>
      <c r="D44" s="21"/>
      <c r="E44" s="5" t="s">
        <v>7</v>
      </c>
      <c r="F44" s="8">
        <v>10</v>
      </c>
      <c r="G44" s="188">
        <v>0</v>
      </c>
      <c r="H44" s="187">
        <f t="shared" si="0"/>
        <v>0</v>
      </c>
      <c r="I44" s="187">
        <f t="shared" si="1"/>
        <v>0</v>
      </c>
      <c r="J44" s="19">
        <v>2</v>
      </c>
    </row>
    <row r="45" spans="1:10" ht="30" customHeight="1" x14ac:dyDescent="0.2">
      <c r="A45" s="1">
        <f t="shared" si="2"/>
        <v>40</v>
      </c>
      <c r="B45" s="6" t="s">
        <v>2415</v>
      </c>
      <c r="C45" s="3" t="s">
        <v>117</v>
      </c>
      <c r="D45" s="4"/>
      <c r="E45" s="5" t="s">
        <v>7</v>
      </c>
      <c r="F45" s="8">
        <v>2</v>
      </c>
      <c r="G45" s="188">
        <v>0</v>
      </c>
      <c r="H45" s="187">
        <f t="shared" si="0"/>
        <v>0</v>
      </c>
      <c r="I45" s="187">
        <f t="shared" si="1"/>
        <v>0</v>
      </c>
      <c r="J45" s="19">
        <v>1</v>
      </c>
    </row>
    <row r="46" spans="1:10" ht="30" customHeight="1" x14ac:dyDescent="0.2">
      <c r="A46" s="1">
        <f t="shared" si="2"/>
        <v>41</v>
      </c>
      <c r="B46" s="6" t="s">
        <v>2416</v>
      </c>
      <c r="C46" s="3" t="s">
        <v>159</v>
      </c>
      <c r="D46" s="4"/>
      <c r="E46" s="5" t="s">
        <v>7</v>
      </c>
      <c r="F46" s="8">
        <v>1</v>
      </c>
      <c r="G46" s="188">
        <v>0</v>
      </c>
      <c r="H46" s="187">
        <f t="shared" si="0"/>
        <v>0</v>
      </c>
      <c r="I46" s="187">
        <f t="shared" si="1"/>
        <v>0</v>
      </c>
      <c r="J46" s="19" t="s">
        <v>2228</v>
      </c>
    </row>
    <row r="47" spans="1:10" ht="30" customHeight="1" x14ac:dyDescent="0.2">
      <c r="A47" s="1">
        <f t="shared" si="2"/>
        <v>42</v>
      </c>
      <c r="B47" s="23" t="s">
        <v>2417</v>
      </c>
      <c r="C47" s="3" t="s">
        <v>94</v>
      </c>
      <c r="D47" s="4"/>
      <c r="E47" s="5" t="s">
        <v>7</v>
      </c>
      <c r="F47" s="8">
        <v>2</v>
      </c>
      <c r="G47" s="188">
        <v>0</v>
      </c>
      <c r="H47" s="187">
        <f t="shared" si="0"/>
        <v>0</v>
      </c>
      <c r="I47" s="187">
        <f t="shared" si="1"/>
        <v>0</v>
      </c>
      <c r="J47" s="19" t="s">
        <v>2228</v>
      </c>
    </row>
    <row r="48" spans="1:10" ht="30" customHeight="1" x14ac:dyDescent="0.2">
      <c r="A48" s="1">
        <f t="shared" si="2"/>
        <v>43</v>
      </c>
      <c r="B48" s="6" t="s">
        <v>2417</v>
      </c>
      <c r="C48" s="3" t="s">
        <v>154</v>
      </c>
      <c r="D48" s="21"/>
      <c r="E48" s="5" t="s">
        <v>7</v>
      </c>
      <c r="F48" s="8">
        <v>8</v>
      </c>
      <c r="G48" s="188">
        <v>0</v>
      </c>
      <c r="H48" s="187">
        <f t="shared" si="0"/>
        <v>0</v>
      </c>
      <c r="I48" s="187">
        <f t="shared" si="1"/>
        <v>0</v>
      </c>
      <c r="J48" s="19">
        <v>2</v>
      </c>
    </row>
    <row r="49" spans="1:10" ht="30" customHeight="1" x14ac:dyDescent="0.2">
      <c r="A49" s="1">
        <f t="shared" si="2"/>
        <v>44</v>
      </c>
      <c r="B49" s="6" t="s">
        <v>2418</v>
      </c>
      <c r="C49" s="3" t="s">
        <v>110</v>
      </c>
      <c r="D49" s="21"/>
      <c r="E49" s="5" t="s">
        <v>7</v>
      </c>
      <c r="F49" s="8">
        <v>10</v>
      </c>
      <c r="G49" s="188">
        <v>0</v>
      </c>
      <c r="H49" s="187">
        <f t="shared" si="0"/>
        <v>0</v>
      </c>
      <c r="I49" s="187">
        <f t="shared" si="1"/>
        <v>0</v>
      </c>
      <c r="J49" s="19">
        <v>2</v>
      </c>
    </row>
    <row r="50" spans="1:10" ht="30" customHeight="1" x14ac:dyDescent="0.2">
      <c r="A50" s="1">
        <f t="shared" si="2"/>
        <v>45</v>
      </c>
      <c r="B50" s="2" t="s">
        <v>2419</v>
      </c>
      <c r="C50" s="4" t="s">
        <v>15</v>
      </c>
      <c r="D50" s="21"/>
      <c r="E50" s="5" t="s">
        <v>7</v>
      </c>
      <c r="F50" s="8">
        <v>10</v>
      </c>
      <c r="G50" s="188">
        <v>0</v>
      </c>
      <c r="H50" s="187">
        <f t="shared" si="0"/>
        <v>0</v>
      </c>
      <c r="I50" s="187">
        <f t="shared" si="1"/>
        <v>0</v>
      </c>
      <c r="J50" s="19">
        <v>2</v>
      </c>
    </row>
    <row r="51" spans="1:10" ht="30" customHeight="1" x14ac:dyDescent="0.2">
      <c r="A51" s="1">
        <f t="shared" si="2"/>
        <v>46</v>
      </c>
      <c r="B51" s="6" t="s">
        <v>2420</v>
      </c>
      <c r="C51" s="7" t="s">
        <v>11</v>
      </c>
      <c r="D51" s="22"/>
      <c r="E51" s="5" t="s">
        <v>7</v>
      </c>
      <c r="F51" s="8">
        <v>10</v>
      </c>
      <c r="G51" s="188">
        <v>0</v>
      </c>
      <c r="H51" s="187">
        <f t="shared" si="0"/>
        <v>0</v>
      </c>
      <c r="I51" s="187">
        <f t="shared" si="1"/>
        <v>0</v>
      </c>
      <c r="J51" s="5">
        <v>3</v>
      </c>
    </row>
    <row r="52" spans="1:10" ht="30" customHeight="1" x14ac:dyDescent="0.2">
      <c r="A52" s="1">
        <f t="shared" si="2"/>
        <v>47</v>
      </c>
      <c r="B52" s="6" t="s">
        <v>2421</v>
      </c>
      <c r="C52" s="3" t="s">
        <v>120</v>
      </c>
      <c r="D52" s="21"/>
      <c r="E52" s="5" t="s">
        <v>121</v>
      </c>
      <c r="F52" s="8">
        <v>4</v>
      </c>
      <c r="G52" s="188">
        <v>0</v>
      </c>
      <c r="H52" s="187">
        <f t="shared" si="0"/>
        <v>0</v>
      </c>
      <c r="I52" s="187">
        <f t="shared" si="1"/>
        <v>0</v>
      </c>
      <c r="J52" s="19" t="s">
        <v>2228</v>
      </c>
    </row>
    <row r="53" spans="1:10" ht="30" customHeight="1" x14ac:dyDescent="0.2">
      <c r="A53" s="1">
        <f t="shared" si="2"/>
        <v>48</v>
      </c>
      <c r="B53" s="6" t="s">
        <v>2422</v>
      </c>
      <c r="C53" s="3" t="s">
        <v>40</v>
      </c>
      <c r="D53" s="4"/>
      <c r="E53" s="5" t="s">
        <v>7</v>
      </c>
      <c r="F53" s="8">
        <v>1</v>
      </c>
      <c r="G53" s="188">
        <v>0</v>
      </c>
      <c r="H53" s="187">
        <f t="shared" si="0"/>
        <v>0</v>
      </c>
      <c r="I53" s="187">
        <f t="shared" si="1"/>
        <v>0</v>
      </c>
      <c r="J53" s="19" t="s">
        <v>2228</v>
      </c>
    </row>
    <row r="54" spans="1:10" ht="30" customHeight="1" x14ac:dyDescent="0.2">
      <c r="A54" s="1">
        <f t="shared" si="2"/>
        <v>49</v>
      </c>
      <c r="B54" s="197" t="s">
        <v>2423</v>
      </c>
      <c r="C54" s="3" t="s">
        <v>52</v>
      </c>
      <c r="D54" s="4"/>
      <c r="E54" s="5" t="s">
        <v>7</v>
      </c>
      <c r="F54" s="8">
        <v>6</v>
      </c>
      <c r="G54" s="188">
        <v>0</v>
      </c>
      <c r="H54" s="187">
        <f t="shared" si="0"/>
        <v>0</v>
      </c>
      <c r="I54" s="187">
        <f t="shared" si="1"/>
        <v>0</v>
      </c>
      <c r="J54" s="19">
        <v>2</v>
      </c>
    </row>
    <row r="55" spans="1:10" ht="30" customHeight="1" x14ac:dyDescent="0.2">
      <c r="A55" s="1">
        <f t="shared" si="2"/>
        <v>50</v>
      </c>
      <c r="B55" s="6" t="s">
        <v>2424</v>
      </c>
      <c r="C55" s="3" t="s">
        <v>173</v>
      </c>
      <c r="D55" s="21"/>
      <c r="E55" s="5" t="s">
        <v>7</v>
      </c>
      <c r="F55" s="8">
        <v>5</v>
      </c>
      <c r="G55" s="188">
        <v>0</v>
      </c>
      <c r="H55" s="187">
        <f t="shared" si="0"/>
        <v>0</v>
      </c>
      <c r="I55" s="187">
        <f t="shared" si="1"/>
        <v>0</v>
      </c>
      <c r="J55" s="19">
        <v>1</v>
      </c>
    </row>
    <row r="56" spans="1:10" ht="30" customHeight="1" x14ac:dyDescent="0.2">
      <c r="A56" s="1">
        <f t="shared" si="2"/>
        <v>51</v>
      </c>
      <c r="B56" s="197" t="s">
        <v>2425</v>
      </c>
      <c r="C56" s="3" t="s">
        <v>211</v>
      </c>
      <c r="D56" s="4"/>
      <c r="E56" s="5" t="s">
        <v>185</v>
      </c>
      <c r="F56" s="8">
        <v>4</v>
      </c>
      <c r="G56" s="188">
        <v>0</v>
      </c>
      <c r="H56" s="187">
        <f t="shared" si="0"/>
        <v>0</v>
      </c>
      <c r="I56" s="187">
        <f t="shared" si="1"/>
        <v>0</v>
      </c>
      <c r="J56" s="19" t="s">
        <v>2228</v>
      </c>
    </row>
    <row r="57" spans="1:10" ht="30" customHeight="1" x14ac:dyDescent="0.2">
      <c r="A57" s="1">
        <f t="shared" si="2"/>
        <v>52</v>
      </c>
      <c r="B57" s="6" t="s">
        <v>2426</v>
      </c>
      <c r="C57" s="3" t="s">
        <v>233</v>
      </c>
      <c r="D57" s="4"/>
      <c r="E57" s="5" t="s">
        <v>185</v>
      </c>
      <c r="F57" s="8">
        <v>4</v>
      </c>
      <c r="G57" s="188">
        <v>0</v>
      </c>
      <c r="H57" s="187">
        <f t="shared" si="0"/>
        <v>0</v>
      </c>
      <c r="I57" s="187">
        <f t="shared" si="1"/>
        <v>0</v>
      </c>
      <c r="J57" s="19">
        <v>1</v>
      </c>
    </row>
    <row r="58" spans="1:10" ht="30" customHeight="1" x14ac:dyDescent="0.2">
      <c r="A58" s="1">
        <f t="shared" si="2"/>
        <v>53</v>
      </c>
      <c r="B58" s="6" t="s">
        <v>2427</v>
      </c>
      <c r="C58" s="3" t="s">
        <v>189</v>
      </c>
      <c r="D58" s="4"/>
      <c r="E58" s="5" t="s">
        <v>185</v>
      </c>
      <c r="F58" s="8">
        <v>3</v>
      </c>
      <c r="G58" s="188">
        <v>0</v>
      </c>
      <c r="H58" s="187">
        <f t="shared" si="0"/>
        <v>0</v>
      </c>
      <c r="I58" s="187">
        <f t="shared" si="1"/>
        <v>0</v>
      </c>
      <c r="J58" s="19" t="s">
        <v>2228</v>
      </c>
    </row>
    <row r="59" spans="1:10" ht="30" customHeight="1" x14ac:dyDescent="0.2">
      <c r="A59" s="1">
        <f t="shared" si="2"/>
        <v>54</v>
      </c>
      <c r="B59" s="23" t="s">
        <v>2428</v>
      </c>
      <c r="C59" s="3" t="s">
        <v>65</v>
      </c>
      <c r="D59" s="4"/>
      <c r="E59" s="5" t="s">
        <v>7</v>
      </c>
      <c r="F59" s="8">
        <v>30</v>
      </c>
      <c r="G59" s="188">
        <v>0</v>
      </c>
      <c r="H59" s="187">
        <f t="shared" si="0"/>
        <v>0</v>
      </c>
      <c r="I59" s="187">
        <f t="shared" si="1"/>
        <v>0</v>
      </c>
      <c r="J59" s="19">
        <v>10</v>
      </c>
    </row>
    <row r="60" spans="1:10" ht="30" customHeight="1" x14ac:dyDescent="0.2">
      <c r="A60" s="1">
        <f t="shared" si="2"/>
        <v>55</v>
      </c>
      <c r="B60" s="6" t="s">
        <v>2429</v>
      </c>
      <c r="C60" s="3" t="s">
        <v>203</v>
      </c>
      <c r="D60" s="21"/>
      <c r="E60" s="5" t="s">
        <v>185</v>
      </c>
      <c r="F60" s="8">
        <v>2</v>
      </c>
      <c r="G60" s="188">
        <v>0</v>
      </c>
      <c r="H60" s="187">
        <f t="shared" si="0"/>
        <v>0</v>
      </c>
      <c r="I60" s="187">
        <f t="shared" si="1"/>
        <v>0</v>
      </c>
      <c r="J60" s="19" t="s">
        <v>2228</v>
      </c>
    </row>
    <row r="61" spans="1:10" ht="30" customHeight="1" x14ac:dyDescent="0.2">
      <c r="A61" s="1">
        <f t="shared" si="2"/>
        <v>56</v>
      </c>
      <c r="B61" s="6" t="s">
        <v>2430</v>
      </c>
      <c r="C61" s="3" t="s">
        <v>100</v>
      </c>
      <c r="D61" s="21"/>
      <c r="E61" s="5" t="s">
        <v>7</v>
      </c>
      <c r="F61" s="8">
        <v>4</v>
      </c>
      <c r="G61" s="188">
        <v>0</v>
      </c>
      <c r="H61" s="187">
        <f t="shared" si="0"/>
        <v>0</v>
      </c>
      <c r="I61" s="187">
        <f t="shared" si="1"/>
        <v>0</v>
      </c>
      <c r="J61" s="19">
        <v>1</v>
      </c>
    </row>
    <row r="62" spans="1:10" ht="30" customHeight="1" x14ac:dyDescent="0.2">
      <c r="A62" s="1">
        <f t="shared" si="2"/>
        <v>57</v>
      </c>
      <c r="B62" s="6" t="s">
        <v>2431</v>
      </c>
      <c r="C62" s="4" t="s">
        <v>17</v>
      </c>
      <c r="D62" s="4"/>
      <c r="E62" s="5" t="s">
        <v>7</v>
      </c>
      <c r="F62" s="8">
        <v>5</v>
      </c>
      <c r="G62" s="188">
        <v>0</v>
      </c>
      <c r="H62" s="187">
        <f t="shared" si="0"/>
        <v>0</v>
      </c>
      <c r="I62" s="187">
        <f t="shared" si="1"/>
        <v>0</v>
      </c>
      <c r="J62" s="19">
        <v>2</v>
      </c>
    </row>
    <row r="63" spans="1:10" ht="30" customHeight="1" x14ac:dyDescent="0.2">
      <c r="A63" s="1">
        <f t="shared" si="2"/>
        <v>58</v>
      </c>
      <c r="B63" s="6" t="s">
        <v>2431</v>
      </c>
      <c r="C63" s="4" t="s">
        <v>18</v>
      </c>
      <c r="D63" s="4"/>
      <c r="E63" s="5" t="s">
        <v>7</v>
      </c>
      <c r="F63" s="8">
        <v>5</v>
      </c>
      <c r="G63" s="188">
        <v>0</v>
      </c>
      <c r="H63" s="187">
        <f t="shared" si="0"/>
        <v>0</v>
      </c>
      <c r="I63" s="187">
        <f t="shared" si="1"/>
        <v>0</v>
      </c>
      <c r="J63" s="19">
        <v>2</v>
      </c>
    </row>
    <row r="64" spans="1:10" ht="30" customHeight="1" x14ac:dyDescent="0.2">
      <c r="A64" s="1">
        <f t="shared" si="2"/>
        <v>59</v>
      </c>
      <c r="B64" s="6" t="s">
        <v>2432</v>
      </c>
      <c r="C64" s="3" t="s">
        <v>140</v>
      </c>
      <c r="D64" s="4"/>
      <c r="E64" s="5" t="s">
        <v>7</v>
      </c>
      <c r="F64" s="8">
        <v>3</v>
      </c>
      <c r="G64" s="188">
        <v>0</v>
      </c>
      <c r="H64" s="187">
        <f t="shared" si="0"/>
        <v>0</v>
      </c>
      <c r="I64" s="187">
        <f t="shared" si="1"/>
        <v>0</v>
      </c>
      <c r="J64" s="19" t="s">
        <v>2228</v>
      </c>
    </row>
    <row r="65" spans="1:10" ht="30" customHeight="1" x14ac:dyDescent="0.2">
      <c r="A65" s="1">
        <f t="shared" si="2"/>
        <v>60</v>
      </c>
      <c r="B65" s="6" t="s">
        <v>2433</v>
      </c>
      <c r="C65" s="3" t="s">
        <v>175</v>
      </c>
      <c r="D65" s="21"/>
      <c r="E65" s="5" t="s">
        <v>7</v>
      </c>
      <c r="F65" s="8">
        <v>6</v>
      </c>
      <c r="G65" s="188">
        <v>0</v>
      </c>
      <c r="H65" s="187">
        <f t="shared" si="0"/>
        <v>0</v>
      </c>
      <c r="I65" s="187">
        <f t="shared" si="1"/>
        <v>0</v>
      </c>
      <c r="J65" s="19">
        <v>1</v>
      </c>
    </row>
    <row r="66" spans="1:10" ht="30" customHeight="1" x14ac:dyDescent="0.2">
      <c r="A66" s="1">
        <f t="shared" si="2"/>
        <v>61</v>
      </c>
      <c r="B66" s="6" t="s">
        <v>2434</v>
      </c>
      <c r="C66" s="3" t="s">
        <v>178</v>
      </c>
      <c r="D66" s="21"/>
      <c r="E66" s="5" t="s">
        <v>7</v>
      </c>
      <c r="F66" s="8">
        <v>8</v>
      </c>
      <c r="G66" s="188">
        <v>0</v>
      </c>
      <c r="H66" s="187">
        <f t="shared" si="0"/>
        <v>0</v>
      </c>
      <c r="I66" s="187">
        <f t="shared" si="1"/>
        <v>0</v>
      </c>
      <c r="J66" s="19">
        <v>2</v>
      </c>
    </row>
    <row r="67" spans="1:10" ht="30" customHeight="1" x14ac:dyDescent="0.2">
      <c r="A67" s="1">
        <f t="shared" si="2"/>
        <v>62</v>
      </c>
      <c r="B67" s="6" t="s">
        <v>2435</v>
      </c>
      <c r="C67" s="3" t="s">
        <v>179</v>
      </c>
      <c r="D67" s="21"/>
      <c r="E67" s="5" t="s">
        <v>7</v>
      </c>
      <c r="F67" s="8">
        <v>6</v>
      </c>
      <c r="G67" s="188">
        <v>0</v>
      </c>
      <c r="H67" s="187">
        <f t="shared" si="0"/>
        <v>0</v>
      </c>
      <c r="I67" s="187">
        <f t="shared" si="1"/>
        <v>0</v>
      </c>
      <c r="J67" s="19">
        <v>2</v>
      </c>
    </row>
    <row r="68" spans="1:10" ht="30" customHeight="1" x14ac:dyDescent="0.2">
      <c r="A68" s="1">
        <f t="shared" si="2"/>
        <v>63</v>
      </c>
      <c r="B68" s="6" t="s">
        <v>2436</v>
      </c>
      <c r="C68" s="3" t="s">
        <v>181</v>
      </c>
      <c r="D68" s="21"/>
      <c r="E68" s="5" t="s">
        <v>7</v>
      </c>
      <c r="F68" s="8">
        <v>8</v>
      </c>
      <c r="G68" s="188">
        <v>0</v>
      </c>
      <c r="H68" s="187">
        <f t="shared" si="0"/>
        <v>0</v>
      </c>
      <c r="I68" s="187">
        <f t="shared" si="1"/>
        <v>0</v>
      </c>
      <c r="J68" s="19">
        <v>2</v>
      </c>
    </row>
    <row r="69" spans="1:10" ht="30" customHeight="1" x14ac:dyDescent="0.2">
      <c r="A69" s="1">
        <f t="shared" si="2"/>
        <v>64</v>
      </c>
      <c r="B69" s="6" t="s">
        <v>2437</v>
      </c>
      <c r="C69" s="3" t="s">
        <v>180</v>
      </c>
      <c r="D69" s="21"/>
      <c r="E69" s="5" t="s">
        <v>7</v>
      </c>
      <c r="F69" s="8">
        <v>8</v>
      </c>
      <c r="G69" s="188">
        <v>0</v>
      </c>
      <c r="H69" s="187">
        <f t="shared" si="0"/>
        <v>0</v>
      </c>
      <c r="I69" s="187">
        <f t="shared" si="1"/>
        <v>0</v>
      </c>
      <c r="J69" s="19">
        <v>2</v>
      </c>
    </row>
    <row r="70" spans="1:10" ht="30" customHeight="1" x14ac:dyDescent="0.2">
      <c r="A70" s="1">
        <f t="shared" si="2"/>
        <v>65</v>
      </c>
      <c r="B70" s="6" t="s">
        <v>2438</v>
      </c>
      <c r="C70" s="3" t="s">
        <v>176</v>
      </c>
      <c r="D70" s="21"/>
      <c r="E70" s="5" t="s">
        <v>7</v>
      </c>
      <c r="F70" s="8">
        <v>6</v>
      </c>
      <c r="G70" s="188">
        <v>0</v>
      </c>
      <c r="H70" s="187">
        <f t="shared" si="0"/>
        <v>0</v>
      </c>
      <c r="I70" s="187">
        <f t="shared" si="1"/>
        <v>0</v>
      </c>
      <c r="J70" s="19">
        <v>2</v>
      </c>
    </row>
    <row r="71" spans="1:10" ht="30" customHeight="1" x14ac:dyDescent="0.2">
      <c r="A71" s="1">
        <f t="shared" si="2"/>
        <v>66</v>
      </c>
      <c r="B71" s="6" t="s">
        <v>2439</v>
      </c>
      <c r="C71" s="3" t="s">
        <v>184</v>
      </c>
      <c r="D71" s="21"/>
      <c r="E71" s="5" t="s">
        <v>185</v>
      </c>
      <c r="F71" s="8">
        <v>3</v>
      </c>
      <c r="G71" s="188">
        <v>0</v>
      </c>
      <c r="H71" s="187">
        <f t="shared" ref="H71:H134" si="3">PRODUCT(F71,G71)</f>
        <v>0</v>
      </c>
      <c r="I71" s="187">
        <f t="shared" ref="I71:I134" si="4">PRODUCT(H71,0.23)</f>
        <v>0</v>
      </c>
      <c r="J71" s="19">
        <v>1</v>
      </c>
    </row>
    <row r="72" spans="1:10" ht="30" customHeight="1" x14ac:dyDescent="0.2">
      <c r="A72" s="1">
        <f t="shared" ref="A72:A135" si="5">SUM(A71+1)</f>
        <v>67</v>
      </c>
      <c r="B72" s="6" t="s">
        <v>2440</v>
      </c>
      <c r="C72" s="3" t="s">
        <v>183</v>
      </c>
      <c r="D72" s="4"/>
      <c r="E72" s="5" t="s">
        <v>7</v>
      </c>
      <c r="F72" s="8">
        <v>6</v>
      </c>
      <c r="G72" s="188">
        <v>0</v>
      </c>
      <c r="H72" s="187">
        <f t="shared" si="3"/>
        <v>0</v>
      </c>
      <c r="I72" s="187">
        <f t="shared" si="4"/>
        <v>0</v>
      </c>
      <c r="J72" s="19">
        <v>2</v>
      </c>
    </row>
    <row r="73" spans="1:10" ht="30" customHeight="1" x14ac:dyDescent="0.2">
      <c r="A73" s="1">
        <f t="shared" si="5"/>
        <v>68</v>
      </c>
      <c r="B73" s="6" t="s">
        <v>2441</v>
      </c>
      <c r="C73" s="3" t="s">
        <v>47</v>
      </c>
      <c r="D73" s="21"/>
      <c r="E73" s="5" t="s">
        <v>7</v>
      </c>
      <c r="F73" s="8">
        <v>3</v>
      </c>
      <c r="G73" s="188">
        <v>0</v>
      </c>
      <c r="H73" s="187">
        <f t="shared" si="3"/>
        <v>0</v>
      </c>
      <c r="I73" s="187">
        <f t="shared" si="4"/>
        <v>0</v>
      </c>
      <c r="J73" s="19">
        <v>1</v>
      </c>
    </row>
    <row r="74" spans="1:10" ht="30" customHeight="1" x14ac:dyDescent="0.2">
      <c r="A74" s="1">
        <f t="shared" si="5"/>
        <v>69</v>
      </c>
      <c r="B74" s="6" t="s">
        <v>2441</v>
      </c>
      <c r="C74" s="3" t="s">
        <v>48</v>
      </c>
      <c r="D74" s="21"/>
      <c r="E74" s="5" t="s">
        <v>7</v>
      </c>
      <c r="F74" s="8">
        <v>4</v>
      </c>
      <c r="G74" s="188">
        <v>0</v>
      </c>
      <c r="H74" s="187">
        <f t="shared" si="3"/>
        <v>0</v>
      </c>
      <c r="I74" s="187">
        <f t="shared" si="4"/>
        <v>0</v>
      </c>
      <c r="J74" s="19">
        <v>1</v>
      </c>
    </row>
    <row r="75" spans="1:10" ht="30" customHeight="1" x14ac:dyDescent="0.2">
      <c r="A75" s="1">
        <f t="shared" si="5"/>
        <v>70</v>
      </c>
      <c r="B75" s="6" t="s">
        <v>2442</v>
      </c>
      <c r="C75" s="3" t="s">
        <v>74</v>
      </c>
      <c r="D75" s="21"/>
      <c r="E75" s="5" t="s">
        <v>7</v>
      </c>
      <c r="F75" s="8">
        <v>6</v>
      </c>
      <c r="G75" s="188">
        <v>0</v>
      </c>
      <c r="H75" s="187">
        <f t="shared" si="3"/>
        <v>0</v>
      </c>
      <c r="I75" s="187">
        <f t="shared" si="4"/>
        <v>0</v>
      </c>
      <c r="J75" s="19">
        <v>2</v>
      </c>
    </row>
    <row r="76" spans="1:10" ht="30" customHeight="1" x14ac:dyDescent="0.2">
      <c r="A76" s="1">
        <f t="shared" si="5"/>
        <v>71</v>
      </c>
      <c r="B76" s="6" t="s">
        <v>2443</v>
      </c>
      <c r="C76" s="3" t="s">
        <v>102</v>
      </c>
      <c r="D76" s="21"/>
      <c r="E76" s="5" t="s">
        <v>7</v>
      </c>
      <c r="F76" s="8">
        <v>3</v>
      </c>
      <c r="G76" s="188">
        <v>0</v>
      </c>
      <c r="H76" s="187">
        <f t="shared" si="3"/>
        <v>0</v>
      </c>
      <c r="I76" s="187">
        <f t="shared" si="4"/>
        <v>0</v>
      </c>
      <c r="J76" s="19" t="s">
        <v>2228</v>
      </c>
    </row>
    <row r="77" spans="1:10" ht="30" customHeight="1" x14ac:dyDescent="0.2">
      <c r="A77" s="1">
        <f t="shared" si="5"/>
        <v>72</v>
      </c>
      <c r="B77" s="6" t="s">
        <v>2444</v>
      </c>
      <c r="C77" s="3" t="s">
        <v>83</v>
      </c>
      <c r="D77" s="21"/>
      <c r="E77" s="5" t="s">
        <v>7</v>
      </c>
      <c r="F77" s="8">
        <v>6</v>
      </c>
      <c r="G77" s="188">
        <v>0</v>
      </c>
      <c r="H77" s="187">
        <f t="shared" si="3"/>
        <v>0</v>
      </c>
      <c r="I77" s="187">
        <f t="shared" si="4"/>
        <v>0</v>
      </c>
      <c r="J77" s="19">
        <v>2</v>
      </c>
    </row>
    <row r="78" spans="1:10" ht="30" customHeight="1" x14ac:dyDescent="0.2">
      <c r="A78" s="1">
        <f t="shared" si="5"/>
        <v>73</v>
      </c>
      <c r="B78" s="6" t="s">
        <v>2445</v>
      </c>
      <c r="C78" s="3" t="s">
        <v>44</v>
      </c>
      <c r="D78" s="21"/>
      <c r="E78" s="5" t="s">
        <v>7</v>
      </c>
      <c r="F78" s="8">
        <v>4</v>
      </c>
      <c r="G78" s="188">
        <v>0</v>
      </c>
      <c r="H78" s="187">
        <f t="shared" si="3"/>
        <v>0</v>
      </c>
      <c r="I78" s="187">
        <f t="shared" si="4"/>
        <v>0</v>
      </c>
      <c r="J78" s="19">
        <v>1</v>
      </c>
    </row>
    <row r="79" spans="1:10" ht="30" customHeight="1" x14ac:dyDescent="0.2">
      <c r="A79" s="1">
        <f t="shared" si="5"/>
        <v>74</v>
      </c>
      <c r="B79" s="6" t="s">
        <v>2446</v>
      </c>
      <c r="C79" s="3" t="s">
        <v>187</v>
      </c>
      <c r="D79" s="4"/>
      <c r="E79" s="5" t="s">
        <v>185</v>
      </c>
      <c r="F79" s="8">
        <v>2</v>
      </c>
      <c r="G79" s="188">
        <v>0</v>
      </c>
      <c r="H79" s="187">
        <f t="shared" si="3"/>
        <v>0</v>
      </c>
      <c r="I79" s="187">
        <f t="shared" si="4"/>
        <v>0</v>
      </c>
      <c r="J79" s="19" t="s">
        <v>2228</v>
      </c>
    </row>
    <row r="80" spans="1:10" ht="30" customHeight="1" x14ac:dyDescent="0.2">
      <c r="A80" s="1">
        <f t="shared" si="5"/>
        <v>75</v>
      </c>
      <c r="B80" s="6" t="s">
        <v>2447</v>
      </c>
      <c r="C80" s="3" t="s">
        <v>188</v>
      </c>
      <c r="D80" s="4"/>
      <c r="E80" s="5" t="s">
        <v>185</v>
      </c>
      <c r="F80" s="8">
        <v>5</v>
      </c>
      <c r="G80" s="188">
        <v>0</v>
      </c>
      <c r="H80" s="187">
        <f t="shared" si="3"/>
        <v>0</v>
      </c>
      <c r="I80" s="187">
        <f t="shared" si="4"/>
        <v>0</v>
      </c>
      <c r="J80" s="19">
        <v>1</v>
      </c>
    </row>
    <row r="81" spans="1:10" ht="30" customHeight="1" x14ac:dyDescent="0.2">
      <c r="A81" s="1">
        <f t="shared" si="5"/>
        <v>76</v>
      </c>
      <c r="B81" s="6" t="s">
        <v>2448</v>
      </c>
      <c r="C81" s="3" t="s">
        <v>50</v>
      </c>
      <c r="D81" s="21"/>
      <c r="E81" s="5" t="s">
        <v>7</v>
      </c>
      <c r="F81" s="8">
        <v>2</v>
      </c>
      <c r="G81" s="188">
        <v>0</v>
      </c>
      <c r="H81" s="187">
        <f t="shared" si="3"/>
        <v>0</v>
      </c>
      <c r="I81" s="187">
        <f t="shared" si="4"/>
        <v>0</v>
      </c>
      <c r="J81" s="19">
        <v>1</v>
      </c>
    </row>
    <row r="82" spans="1:10" ht="30" customHeight="1" x14ac:dyDescent="0.2">
      <c r="A82" s="1">
        <f t="shared" si="5"/>
        <v>77</v>
      </c>
      <c r="B82" s="6" t="s">
        <v>2448</v>
      </c>
      <c r="C82" s="3" t="s">
        <v>80</v>
      </c>
      <c r="D82" s="21"/>
      <c r="E82" s="5" t="s">
        <v>7</v>
      </c>
      <c r="F82" s="8">
        <v>2</v>
      </c>
      <c r="G82" s="188">
        <v>0</v>
      </c>
      <c r="H82" s="187">
        <f t="shared" si="3"/>
        <v>0</v>
      </c>
      <c r="I82" s="187">
        <f t="shared" si="4"/>
        <v>0</v>
      </c>
      <c r="J82" s="19">
        <v>1</v>
      </c>
    </row>
    <row r="83" spans="1:10" ht="30" customHeight="1" x14ac:dyDescent="0.2">
      <c r="A83" s="1">
        <f t="shared" si="5"/>
        <v>78</v>
      </c>
      <c r="B83" s="6" t="s">
        <v>2449</v>
      </c>
      <c r="C83" s="3" t="s">
        <v>170</v>
      </c>
      <c r="D83" s="4"/>
      <c r="E83" s="5" t="s">
        <v>7</v>
      </c>
      <c r="F83" s="8">
        <v>3</v>
      </c>
      <c r="G83" s="188">
        <v>0</v>
      </c>
      <c r="H83" s="187">
        <f t="shared" si="3"/>
        <v>0</v>
      </c>
      <c r="I83" s="187">
        <f t="shared" si="4"/>
        <v>0</v>
      </c>
      <c r="J83" s="19" t="s">
        <v>2228</v>
      </c>
    </row>
    <row r="84" spans="1:10" ht="30" customHeight="1" x14ac:dyDescent="0.2">
      <c r="A84" s="1">
        <f t="shared" si="5"/>
        <v>79</v>
      </c>
      <c r="B84" s="6" t="s">
        <v>2450</v>
      </c>
      <c r="C84" s="3" t="s">
        <v>114</v>
      </c>
      <c r="D84" s="21"/>
      <c r="E84" s="5" t="s">
        <v>7</v>
      </c>
      <c r="F84" s="8">
        <v>4</v>
      </c>
      <c r="G84" s="188">
        <v>0</v>
      </c>
      <c r="H84" s="187">
        <f t="shared" si="3"/>
        <v>0</v>
      </c>
      <c r="I84" s="187">
        <f t="shared" si="4"/>
        <v>0</v>
      </c>
      <c r="J84" s="19">
        <v>1</v>
      </c>
    </row>
    <row r="85" spans="1:10" ht="30" customHeight="1" x14ac:dyDescent="0.2">
      <c r="A85" s="1">
        <f t="shared" si="5"/>
        <v>80</v>
      </c>
      <c r="B85" s="6" t="s">
        <v>2451</v>
      </c>
      <c r="C85" s="3" t="s">
        <v>64</v>
      </c>
      <c r="D85" s="21"/>
      <c r="E85" s="5" t="s">
        <v>7</v>
      </c>
      <c r="F85" s="8">
        <v>4</v>
      </c>
      <c r="G85" s="188">
        <v>0</v>
      </c>
      <c r="H85" s="187">
        <f t="shared" si="3"/>
        <v>0</v>
      </c>
      <c r="I85" s="187">
        <f t="shared" si="4"/>
        <v>0</v>
      </c>
      <c r="J85" s="19" t="s">
        <v>2228</v>
      </c>
    </row>
    <row r="86" spans="1:10" ht="30" customHeight="1" x14ac:dyDescent="0.2">
      <c r="A86" s="1">
        <f t="shared" si="5"/>
        <v>81</v>
      </c>
      <c r="B86" s="6" t="s">
        <v>2452</v>
      </c>
      <c r="C86" s="3" t="s">
        <v>137</v>
      </c>
      <c r="D86" s="21"/>
      <c r="E86" s="5" t="s">
        <v>7</v>
      </c>
      <c r="F86" s="8">
        <v>4</v>
      </c>
      <c r="G86" s="188">
        <v>0</v>
      </c>
      <c r="H86" s="187">
        <f t="shared" si="3"/>
        <v>0</v>
      </c>
      <c r="I86" s="187">
        <f t="shared" si="4"/>
        <v>0</v>
      </c>
      <c r="J86" s="19">
        <v>1</v>
      </c>
    </row>
    <row r="87" spans="1:10" ht="30" customHeight="1" x14ac:dyDescent="0.2">
      <c r="A87" s="1">
        <f t="shared" si="5"/>
        <v>82</v>
      </c>
      <c r="B87" s="6" t="s">
        <v>2453</v>
      </c>
      <c r="C87" s="3" t="s">
        <v>46</v>
      </c>
      <c r="D87" s="4"/>
      <c r="E87" s="5" t="s">
        <v>7</v>
      </c>
      <c r="F87" s="8">
        <v>2</v>
      </c>
      <c r="G87" s="188">
        <v>0</v>
      </c>
      <c r="H87" s="187">
        <f t="shared" si="3"/>
        <v>0</v>
      </c>
      <c r="I87" s="187">
        <f t="shared" si="4"/>
        <v>0</v>
      </c>
      <c r="J87" s="19" t="s">
        <v>2228</v>
      </c>
    </row>
    <row r="88" spans="1:10" ht="30" customHeight="1" x14ac:dyDescent="0.2">
      <c r="A88" s="1">
        <f t="shared" si="5"/>
        <v>83</v>
      </c>
      <c r="B88" s="6" t="s">
        <v>2453</v>
      </c>
      <c r="C88" s="3" t="s">
        <v>99</v>
      </c>
      <c r="D88" s="4"/>
      <c r="E88" s="5" t="s">
        <v>7</v>
      </c>
      <c r="F88" s="8">
        <v>3</v>
      </c>
      <c r="G88" s="188">
        <v>0</v>
      </c>
      <c r="H88" s="187">
        <f t="shared" si="3"/>
        <v>0</v>
      </c>
      <c r="I88" s="187">
        <f t="shared" si="4"/>
        <v>0</v>
      </c>
      <c r="J88" s="19" t="s">
        <v>2228</v>
      </c>
    </row>
    <row r="89" spans="1:10" ht="30" customHeight="1" x14ac:dyDescent="0.2">
      <c r="A89" s="1">
        <f t="shared" si="5"/>
        <v>84</v>
      </c>
      <c r="B89" s="6" t="s">
        <v>2453</v>
      </c>
      <c r="C89" s="3" t="s">
        <v>105</v>
      </c>
      <c r="D89" s="21"/>
      <c r="E89" s="5" t="s">
        <v>7</v>
      </c>
      <c r="F89" s="8">
        <v>10</v>
      </c>
      <c r="G89" s="188">
        <v>0</v>
      </c>
      <c r="H89" s="187">
        <f t="shared" si="3"/>
        <v>0</v>
      </c>
      <c r="I89" s="187">
        <f t="shared" si="4"/>
        <v>0</v>
      </c>
      <c r="J89" s="19">
        <v>2</v>
      </c>
    </row>
    <row r="90" spans="1:10" ht="30" customHeight="1" x14ac:dyDescent="0.2">
      <c r="A90" s="1">
        <f t="shared" si="5"/>
        <v>85</v>
      </c>
      <c r="B90" s="6" t="s">
        <v>2454</v>
      </c>
      <c r="C90" s="3" t="s">
        <v>54</v>
      </c>
      <c r="D90" s="21"/>
      <c r="E90" s="5" t="s">
        <v>7</v>
      </c>
      <c r="F90" s="8">
        <v>10</v>
      </c>
      <c r="G90" s="188">
        <v>0</v>
      </c>
      <c r="H90" s="187">
        <f t="shared" si="3"/>
        <v>0</v>
      </c>
      <c r="I90" s="187">
        <f t="shared" si="4"/>
        <v>0</v>
      </c>
      <c r="J90" s="19">
        <v>2</v>
      </c>
    </row>
    <row r="91" spans="1:10" ht="30" customHeight="1" x14ac:dyDescent="0.2">
      <c r="A91" s="1">
        <f t="shared" si="5"/>
        <v>86</v>
      </c>
      <c r="B91" s="24" t="s">
        <v>2455</v>
      </c>
      <c r="C91" s="25" t="s">
        <v>19</v>
      </c>
      <c r="D91" s="26"/>
      <c r="E91" s="27" t="s">
        <v>7</v>
      </c>
      <c r="F91" s="28">
        <v>5</v>
      </c>
      <c r="G91" s="188">
        <v>0</v>
      </c>
      <c r="H91" s="187">
        <f t="shared" si="3"/>
        <v>0</v>
      </c>
      <c r="I91" s="187">
        <f t="shared" si="4"/>
        <v>0</v>
      </c>
      <c r="J91" s="29">
        <v>2</v>
      </c>
    </row>
    <row r="92" spans="1:10" s="30" customFormat="1" ht="30" customHeight="1" x14ac:dyDescent="0.2">
      <c r="A92" s="1">
        <f t="shared" si="5"/>
        <v>87</v>
      </c>
      <c r="B92" s="198" t="s">
        <v>2456</v>
      </c>
      <c r="C92" s="3" t="s">
        <v>96</v>
      </c>
      <c r="D92" s="21"/>
      <c r="E92" s="5" t="s">
        <v>7</v>
      </c>
      <c r="F92" s="8">
        <v>2</v>
      </c>
      <c r="G92" s="188">
        <v>0</v>
      </c>
      <c r="H92" s="187">
        <f t="shared" si="3"/>
        <v>0</v>
      </c>
      <c r="I92" s="187">
        <f t="shared" si="4"/>
        <v>0</v>
      </c>
      <c r="J92" s="19" t="s">
        <v>2241</v>
      </c>
    </row>
    <row r="93" spans="1:10" ht="30" customHeight="1" x14ac:dyDescent="0.2">
      <c r="A93" s="1">
        <f t="shared" si="5"/>
        <v>88</v>
      </c>
      <c r="B93" s="6" t="s">
        <v>2457</v>
      </c>
      <c r="C93" s="3" t="s">
        <v>109</v>
      </c>
      <c r="D93" s="21"/>
      <c r="E93" s="5" t="s">
        <v>7</v>
      </c>
      <c r="F93" s="8">
        <v>6</v>
      </c>
      <c r="G93" s="188">
        <v>0</v>
      </c>
      <c r="H93" s="187">
        <f t="shared" si="3"/>
        <v>0</v>
      </c>
      <c r="I93" s="187">
        <f t="shared" si="4"/>
        <v>0</v>
      </c>
      <c r="J93" s="19">
        <v>2</v>
      </c>
    </row>
    <row r="94" spans="1:10" ht="30" customHeight="1" x14ac:dyDescent="0.2">
      <c r="A94" s="1">
        <f t="shared" si="5"/>
        <v>89</v>
      </c>
      <c r="B94" s="23" t="s">
        <v>2458</v>
      </c>
      <c r="C94" s="3" t="s">
        <v>91</v>
      </c>
      <c r="D94" s="21"/>
      <c r="E94" s="5" t="s">
        <v>7</v>
      </c>
      <c r="F94" s="8">
        <v>8</v>
      </c>
      <c r="G94" s="188">
        <v>0</v>
      </c>
      <c r="H94" s="187">
        <f t="shared" si="3"/>
        <v>0</v>
      </c>
      <c r="I94" s="187">
        <f t="shared" si="4"/>
        <v>0</v>
      </c>
      <c r="J94" s="19">
        <v>1</v>
      </c>
    </row>
    <row r="95" spans="1:10" ht="30" customHeight="1" x14ac:dyDescent="0.2">
      <c r="A95" s="1">
        <f t="shared" si="5"/>
        <v>90</v>
      </c>
      <c r="B95" s="6" t="s">
        <v>2459</v>
      </c>
      <c r="C95" s="3" t="s">
        <v>78</v>
      </c>
      <c r="D95" s="4"/>
      <c r="E95" s="5" t="s">
        <v>7</v>
      </c>
      <c r="F95" s="8">
        <v>6</v>
      </c>
      <c r="G95" s="188">
        <v>0</v>
      </c>
      <c r="H95" s="187">
        <f t="shared" si="3"/>
        <v>0</v>
      </c>
      <c r="I95" s="187">
        <f t="shared" si="4"/>
        <v>0</v>
      </c>
      <c r="J95" s="19">
        <v>2</v>
      </c>
    </row>
    <row r="96" spans="1:10" ht="30" customHeight="1" x14ac:dyDescent="0.2">
      <c r="A96" s="1">
        <f t="shared" si="5"/>
        <v>91</v>
      </c>
      <c r="B96" s="6" t="s">
        <v>2460</v>
      </c>
      <c r="C96" s="3" t="s">
        <v>182</v>
      </c>
      <c r="D96" s="21"/>
      <c r="E96" s="5" t="s">
        <v>185</v>
      </c>
      <c r="F96" s="8">
        <v>10</v>
      </c>
      <c r="G96" s="188">
        <v>0</v>
      </c>
      <c r="H96" s="187">
        <f t="shared" si="3"/>
        <v>0</v>
      </c>
      <c r="I96" s="187">
        <f t="shared" si="4"/>
        <v>0</v>
      </c>
      <c r="J96" s="19">
        <v>2</v>
      </c>
    </row>
    <row r="97" spans="1:10" ht="30" customHeight="1" x14ac:dyDescent="0.2">
      <c r="A97" s="1">
        <f t="shared" si="5"/>
        <v>92</v>
      </c>
      <c r="B97" s="6" t="s">
        <v>2461</v>
      </c>
      <c r="C97" s="3" t="s">
        <v>194</v>
      </c>
      <c r="D97" s="4"/>
      <c r="E97" s="5" t="s">
        <v>185</v>
      </c>
      <c r="F97" s="8">
        <v>4</v>
      </c>
      <c r="G97" s="188">
        <v>0</v>
      </c>
      <c r="H97" s="187">
        <f t="shared" si="3"/>
        <v>0</v>
      </c>
      <c r="I97" s="187">
        <f t="shared" si="4"/>
        <v>0</v>
      </c>
      <c r="J97" s="19">
        <v>1</v>
      </c>
    </row>
    <row r="98" spans="1:10" ht="30" customHeight="1" x14ac:dyDescent="0.2">
      <c r="A98" s="1">
        <f t="shared" si="5"/>
        <v>93</v>
      </c>
      <c r="B98" s="6" t="s">
        <v>2461</v>
      </c>
      <c r="C98" s="3" t="s">
        <v>208</v>
      </c>
      <c r="D98" s="21"/>
      <c r="E98" s="5" t="s">
        <v>185</v>
      </c>
      <c r="F98" s="8">
        <v>5</v>
      </c>
      <c r="G98" s="188">
        <v>0</v>
      </c>
      <c r="H98" s="187">
        <f t="shared" si="3"/>
        <v>0</v>
      </c>
      <c r="I98" s="187">
        <f t="shared" si="4"/>
        <v>0</v>
      </c>
      <c r="J98" s="19">
        <v>1</v>
      </c>
    </row>
    <row r="99" spans="1:10" ht="30" customHeight="1" x14ac:dyDescent="0.2">
      <c r="A99" s="1">
        <f t="shared" si="5"/>
        <v>94</v>
      </c>
      <c r="B99" s="23" t="s">
        <v>2462</v>
      </c>
      <c r="C99" s="3" t="s">
        <v>127</v>
      </c>
      <c r="D99" s="21"/>
      <c r="E99" s="5" t="s">
        <v>7</v>
      </c>
      <c r="F99" s="8">
        <v>6</v>
      </c>
      <c r="G99" s="188">
        <v>0</v>
      </c>
      <c r="H99" s="187">
        <f t="shared" si="3"/>
        <v>0</v>
      </c>
      <c r="I99" s="187">
        <f t="shared" si="4"/>
        <v>0</v>
      </c>
      <c r="J99" s="19">
        <v>2</v>
      </c>
    </row>
    <row r="100" spans="1:10" ht="30" customHeight="1" x14ac:dyDescent="0.2">
      <c r="A100" s="1">
        <f t="shared" si="5"/>
        <v>95</v>
      </c>
      <c r="B100" s="6" t="s">
        <v>2463</v>
      </c>
      <c r="C100" s="3" t="s">
        <v>55</v>
      </c>
      <c r="D100" s="21"/>
      <c r="E100" s="5" t="s">
        <v>7</v>
      </c>
      <c r="F100" s="8">
        <v>10</v>
      </c>
      <c r="G100" s="188">
        <v>0</v>
      </c>
      <c r="H100" s="187">
        <f t="shared" si="3"/>
        <v>0</v>
      </c>
      <c r="I100" s="187">
        <f t="shared" si="4"/>
        <v>0</v>
      </c>
      <c r="J100" s="19">
        <v>4</v>
      </c>
    </row>
    <row r="101" spans="1:10" ht="30" customHeight="1" x14ac:dyDescent="0.2">
      <c r="A101" s="1">
        <f t="shared" si="5"/>
        <v>96</v>
      </c>
      <c r="B101" s="6" t="s">
        <v>2464</v>
      </c>
      <c r="C101" s="3" t="s">
        <v>101</v>
      </c>
      <c r="D101" s="21"/>
      <c r="E101" s="5" t="s">
        <v>7</v>
      </c>
      <c r="F101" s="8">
        <v>10</v>
      </c>
      <c r="G101" s="188">
        <v>0</v>
      </c>
      <c r="H101" s="187">
        <f t="shared" si="3"/>
        <v>0</v>
      </c>
      <c r="I101" s="187">
        <f t="shared" si="4"/>
        <v>0</v>
      </c>
      <c r="J101" s="19">
        <v>4</v>
      </c>
    </row>
    <row r="102" spans="1:10" ht="30" customHeight="1" x14ac:dyDescent="0.2">
      <c r="A102" s="1">
        <f t="shared" si="5"/>
        <v>97</v>
      </c>
      <c r="B102" s="6" t="s">
        <v>2464</v>
      </c>
      <c r="C102" s="3" t="s">
        <v>104</v>
      </c>
      <c r="D102" s="21"/>
      <c r="E102" s="5" t="s">
        <v>7</v>
      </c>
      <c r="F102" s="8">
        <v>10</v>
      </c>
      <c r="G102" s="188">
        <v>0</v>
      </c>
      <c r="H102" s="187">
        <f t="shared" si="3"/>
        <v>0</v>
      </c>
      <c r="I102" s="187">
        <f t="shared" si="4"/>
        <v>0</v>
      </c>
      <c r="J102" s="19">
        <v>4</v>
      </c>
    </row>
    <row r="103" spans="1:10" ht="30" customHeight="1" x14ac:dyDescent="0.2">
      <c r="A103" s="1">
        <f t="shared" si="5"/>
        <v>98</v>
      </c>
      <c r="B103" s="6" t="s">
        <v>2464</v>
      </c>
      <c r="C103" s="3" t="s">
        <v>222</v>
      </c>
      <c r="D103" s="4"/>
      <c r="E103" s="5" t="s">
        <v>185</v>
      </c>
      <c r="F103" s="8">
        <v>4</v>
      </c>
      <c r="G103" s="188">
        <v>0</v>
      </c>
      <c r="H103" s="187">
        <f t="shared" si="3"/>
        <v>0</v>
      </c>
      <c r="I103" s="187">
        <f t="shared" si="4"/>
        <v>0</v>
      </c>
      <c r="J103" s="19" t="s">
        <v>2228</v>
      </c>
    </row>
    <row r="104" spans="1:10" ht="30" customHeight="1" x14ac:dyDescent="0.2">
      <c r="A104" s="1">
        <f t="shared" si="5"/>
        <v>99</v>
      </c>
      <c r="B104" s="6" t="s">
        <v>2465</v>
      </c>
      <c r="C104" s="3" t="s">
        <v>224</v>
      </c>
      <c r="D104" s="4"/>
      <c r="E104" s="5" t="s">
        <v>185</v>
      </c>
      <c r="F104" s="8">
        <v>3</v>
      </c>
      <c r="G104" s="188">
        <v>0</v>
      </c>
      <c r="H104" s="187">
        <f t="shared" si="3"/>
        <v>0</v>
      </c>
      <c r="I104" s="187">
        <f t="shared" si="4"/>
        <v>0</v>
      </c>
      <c r="J104" s="19" t="s">
        <v>2228</v>
      </c>
    </row>
    <row r="105" spans="1:10" ht="30" customHeight="1" x14ac:dyDescent="0.2">
      <c r="A105" s="1">
        <f t="shared" si="5"/>
        <v>100</v>
      </c>
      <c r="B105" s="6" t="s">
        <v>2464</v>
      </c>
      <c r="C105" s="3" t="s">
        <v>174</v>
      </c>
      <c r="D105" s="4"/>
      <c r="E105" s="5" t="s">
        <v>7</v>
      </c>
      <c r="F105" s="8">
        <v>5</v>
      </c>
      <c r="G105" s="188">
        <v>0</v>
      </c>
      <c r="H105" s="187">
        <f t="shared" si="3"/>
        <v>0</v>
      </c>
      <c r="I105" s="187">
        <f t="shared" si="4"/>
        <v>0</v>
      </c>
      <c r="J105" s="19" t="s">
        <v>2228</v>
      </c>
    </row>
    <row r="106" spans="1:10" ht="30" customHeight="1" x14ac:dyDescent="0.2">
      <c r="A106" s="1">
        <f t="shared" si="5"/>
        <v>101</v>
      </c>
      <c r="B106" s="6" t="s">
        <v>2466</v>
      </c>
      <c r="C106" s="3" t="s">
        <v>193</v>
      </c>
      <c r="D106" s="4"/>
      <c r="E106" s="5" t="s">
        <v>185</v>
      </c>
      <c r="F106" s="8">
        <v>2</v>
      </c>
      <c r="G106" s="188">
        <v>0</v>
      </c>
      <c r="H106" s="187">
        <f t="shared" si="3"/>
        <v>0</v>
      </c>
      <c r="I106" s="187">
        <f t="shared" si="4"/>
        <v>0</v>
      </c>
      <c r="J106" s="19" t="s">
        <v>2228</v>
      </c>
    </row>
    <row r="107" spans="1:10" ht="30" customHeight="1" x14ac:dyDescent="0.2">
      <c r="A107" s="1">
        <f t="shared" si="5"/>
        <v>102</v>
      </c>
      <c r="B107" s="6" t="s">
        <v>2467</v>
      </c>
      <c r="C107" s="3" t="s">
        <v>221</v>
      </c>
      <c r="D107" s="4"/>
      <c r="E107" s="5" t="s">
        <v>185</v>
      </c>
      <c r="F107" s="8">
        <v>3</v>
      </c>
      <c r="G107" s="188">
        <v>0</v>
      </c>
      <c r="H107" s="187">
        <f t="shared" si="3"/>
        <v>0</v>
      </c>
      <c r="I107" s="187">
        <f t="shared" si="4"/>
        <v>0</v>
      </c>
      <c r="J107" s="19" t="s">
        <v>2228</v>
      </c>
    </row>
    <row r="108" spans="1:10" ht="30" customHeight="1" x14ac:dyDescent="0.2">
      <c r="A108" s="1">
        <f t="shared" si="5"/>
        <v>103</v>
      </c>
      <c r="B108" s="23" t="s">
        <v>2468</v>
      </c>
      <c r="C108" s="3" t="s">
        <v>239</v>
      </c>
      <c r="D108" s="21"/>
      <c r="E108" s="5" t="s">
        <v>7</v>
      </c>
      <c r="F108" s="8">
        <v>15</v>
      </c>
      <c r="G108" s="188">
        <v>0</v>
      </c>
      <c r="H108" s="187">
        <f t="shared" si="3"/>
        <v>0</v>
      </c>
      <c r="I108" s="187">
        <f t="shared" si="4"/>
        <v>0</v>
      </c>
      <c r="J108" s="19">
        <v>3</v>
      </c>
    </row>
    <row r="109" spans="1:10" ht="30" customHeight="1" x14ac:dyDescent="0.2">
      <c r="A109" s="1">
        <f t="shared" si="5"/>
        <v>104</v>
      </c>
      <c r="B109" s="23" t="s">
        <v>2469</v>
      </c>
      <c r="C109" s="3" t="s">
        <v>126</v>
      </c>
      <c r="D109" s="21"/>
      <c r="E109" s="5" t="s">
        <v>7</v>
      </c>
      <c r="F109" s="8">
        <v>8</v>
      </c>
      <c r="G109" s="188">
        <v>0</v>
      </c>
      <c r="H109" s="187">
        <f t="shared" si="3"/>
        <v>0</v>
      </c>
      <c r="I109" s="187">
        <f t="shared" si="4"/>
        <v>0</v>
      </c>
      <c r="J109" s="19">
        <v>2</v>
      </c>
    </row>
    <row r="110" spans="1:10" ht="30" customHeight="1" x14ac:dyDescent="0.2">
      <c r="A110" s="1">
        <f t="shared" si="5"/>
        <v>105</v>
      </c>
      <c r="B110" s="6" t="s">
        <v>2470</v>
      </c>
      <c r="C110" s="3" t="s">
        <v>228</v>
      </c>
      <c r="D110" s="4"/>
      <c r="E110" s="5" t="s">
        <v>185</v>
      </c>
      <c r="F110" s="8">
        <v>2</v>
      </c>
      <c r="G110" s="188">
        <v>0</v>
      </c>
      <c r="H110" s="187">
        <f t="shared" si="3"/>
        <v>0</v>
      </c>
      <c r="I110" s="187">
        <f t="shared" si="4"/>
        <v>0</v>
      </c>
      <c r="J110" s="19" t="s">
        <v>2228</v>
      </c>
    </row>
    <row r="111" spans="1:10" ht="30" customHeight="1" x14ac:dyDescent="0.2">
      <c r="A111" s="1">
        <f t="shared" si="5"/>
        <v>106</v>
      </c>
      <c r="B111" s="2" t="s">
        <v>2471</v>
      </c>
      <c r="C111" s="4" t="s">
        <v>16</v>
      </c>
      <c r="D111" s="4"/>
      <c r="E111" s="5" t="s">
        <v>7</v>
      </c>
      <c r="F111" s="8">
        <v>5</v>
      </c>
      <c r="G111" s="188">
        <v>0</v>
      </c>
      <c r="H111" s="187">
        <f t="shared" si="3"/>
        <v>0</v>
      </c>
      <c r="I111" s="187">
        <f t="shared" si="4"/>
        <v>0</v>
      </c>
      <c r="J111" s="19">
        <v>2</v>
      </c>
    </row>
    <row r="112" spans="1:10" ht="30" customHeight="1" x14ac:dyDescent="0.2">
      <c r="A112" s="1">
        <f t="shared" si="5"/>
        <v>107</v>
      </c>
      <c r="B112" s="6" t="s">
        <v>2472</v>
      </c>
      <c r="C112" s="4" t="s">
        <v>26</v>
      </c>
      <c r="D112" s="4"/>
      <c r="E112" s="5" t="s">
        <v>7</v>
      </c>
      <c r="F112" s="8">
        <v>1</v>
      </c>
      <c r="G112" s="188">
        <v>0</v>
      </c>
      <c r="H112" s="187">
        <f t="shared" si="3"/>
        <v>0</v>
      </c>
      <c r="I112" s="187">
        <f t="shared" si="4"/>
        <v>0</v>
      </c>
      <c r="J112" s="19" t="s">
        <v>2228</v>
      </c>
    </row>
    <row r="113" spans="1:10" ht="30" customHeight="1" x14ac:dyDescent="0.2">
      <c r="A113" s="1">
        <f t="shared" si="5"/>
        <v>108</v>
      </c>
      <c r="B113" s="2" t="s">
        <v>2473</v>
      </c>
      <c r="C113" s="3" t="s">
        <v>27</v>
      </c>
      <c r="D113" s="4"/>
      <c r="E113" s="5" t="s">
        <v>7</v>
      </c>
      <c r="F113" s="8">
        <v>1</v>
      </c>
      <c r="G113" s="188">
        <v>0</v>
      </c>
      <c r="H113" s="187">
        <f t="shared" si="3"/>
        <v>0</v>
      </c>
      <c r="I113" s="187">
        <f t="shared" si="4"/>
        <v>0</v>
      </c>
      <c r="J113" s="19" t="s">
        <v>2228</v>
      </c>
    </row>
    <row r="114" spans="1:10" ht="30" customHeight="1" x14ac:dyDescent="0.2">
      <c r="A114" s="1">
        <f t="shared" si="5"/>
        <v>109</v>
      </c>
      <c r="B114" s="6" t="s">
        <v>2472</v>
      </c>
      <c r="C114" s="3" t="s">
        <v>82</v>
      </c>
      <c r="D114" s="21"/>
      <c r="E114" s="5" t="s">
        <v>7</v>
      </c>
      <c r="F114" s="8">
        <v>6</v>
      </c>
      <c r="G114" s="188">
        <v>0</v>
      </c>
      <c r="H114" s="187">
        <f t="shared" si="3"/>
        <v>0</v>
      </c>
      <c r="I114" s="187">
        <f t="shared" si="4"/>
        <v>0</v>
      </c>
      <c r="J114" s="19">
        <v>2</v>
      </c>
    </row>
    <row r="115" spans="1:10" ht="30" customHeight="1" x14ac:dyDescent="0.2">
      <c r="A115" s="1">
        <f t="shared" si="5"/>
        <v>110</v>
      </c>
      <c r="B115" s="6" t="s">
        <v>2472</v>
      </c>
      <c r="C115" s="3" t="s">
        <v>84</v>
      </c>
      <c r="D115" s="21"/>
      <c r="E115" s="5" t="s">
        <v>7</v>
      </c>
      <c r="F115" s="8">
        <v>6</v>
      </c>
      <c r="G115" s="188">
        <v>0</v>
      </c>
      <c r="H115" s="187">
        <f t="shared" si="3"/>
        <v>0</v>
      </c>
      <c r="I115" s="187">
        <f t="shared" si="4"/>
        <v>0</v>
      </c>
      <c r="J115" s="19">
        <v>2</v>
      </c>
    </row>
    <row r="116" spans="1:10" ht="30" customHeight="1" x14ac:dyDescent="0.2">
      <c r="A116" s="1">
        <f t="shared" si="5"/>
        <v>111</v>
      </c>
      <c r="B116" s="6" t="s">
        <v>2473</v>
      </c>
      <c r="C116" s="3" t="s">
        <v>98</v>
      </c>
      <c r="D116" s="21"/>
      <c r="E116" s="5" t="s">
        <v>7</v>
      </c>
      <c r="F116" s="8">
        <v>4</v>
      </c>
      <c r="G116" s="188">
        <v>0</v>
      </c>
      <c r="H116" s="187">
        <f t="shared" si="3"/>
        <v>0</v>
      </c>
      <c r="I116" s="187">
        <f t="shared" si="4"/>
        <v>0</v>
      </c>
      <c r="J116" s="19">
        <v>1</v>
      </c>
    </row>
    <row r="117" spans="1:10" ht="30" customHeight="1" x14ac:dyDescent="0.2">
      <c r="A117" s="1">
        <f t="shared" si="5"/>
        <v>112</v>
      </c>
      <c r="B117" s="6" t="s">
        <v>2473</v>
      </c>
      <c r="C117" s="3" t="s">
        <v>144</v>
      </c>
      <c r="D117" s="4"/>
      <c r="E117" s="5" t="s">
        <v>7</v>
      </c>
      <c r="F117" s="8">
        <v>3</v>
      </c>
      <c r="G117" s="188">
        <v>0</v>
      </c>
      <c r="H117" s="187">
        <f t="shared" si="3"/>
        <v>0</v>
      </c>
      <c r="I117" s="187">
        <f t="shared" si="4"/>
        <v>0</v>
      </c>
      <c r="J117" s="19" t="s">
        <v>2228</v>
      </c>
    </row>
    <row r="118" spans="1:10" ht="30" customHeight="1" x14ac:dyDescent="0.2">
      <c r="A118" s="1">
        <f t="shared" si="5"/>
        <v>113</v>
      </c>
      <c r="B118" s="6" t="s">
        <v>2473</v>
      </c>
      <c r="C118" s="3" t="s">
        <v>146</v>
      </c>
      <c r="D118" s="4"/>
      <c r="E118" s="5" t="s">
        <v>7</v>
      </c>
      <c r="F118" s="8">
        <v>3</v>
      </c>
      <c r="G118" s="188">
        <v>0</v>
      </c>
      <c r="H118" s="187">
        <f t="shared" si="3"/>
        <v>0</v>
      </c>
      <c r="I118" s="187">
        <f t="shared" si="4"/>
        <v>0</v>
      </c>
      <c r="J118" s="19" t="s">
        <v>2228</v>
      </c>
    </row>
    <row r="119" spans="1:10" ht="30" customHeight="1" x14ac:dyDescent="0.2">
      <c r="A119" s="1">
        <f>SUM(A118+1)</f>
        <v>114</v>
      </c>
      <c r="B119" s="6" t="s">
        <v>2474</v>
      </c>
      <c r="C119" s="3" t="s">
        <v>73</v>
      </c>
      <c r="D119" s="4"/>
      <c r="E119" s="5" t="s">
        <v>7</v>
      </c>
      <c r="F119" s="8">
        <v>4</v>
      </c>
      <c r="G119" s="188">
        <v>0</v>
      </c>
      <c r="H119" s="187">
        <f t="shared" si="3"/>
        <v>0</v>
      </c>
      <c r="I119" s="187">
        <f t="shared" si="4"/>
        <v>0</v>
      </c>
      <c r="J119" s="19">
        <v>2</v>
      </c>
    </row>
    <row r="120" spans="1:10" ht="30" customHeight="1" x14ac:dyDescent="0.2">
      <c r="A120" s="1">
        <f t="shared" si="5"/>
        <v>115</v>
      </c>
      <c r="B120" s="6" t="s">
        <v>2475</v>
      </c>
      <c r="C120" s="3" t="s">
        <v>85</v>
      </c>
      <c r="D120" s="21"/>
      <c r="E120" s="5" t="s">
        <v>7</v>
      </c>
      <c r="F120" s="8">
        <v>16</v>
      </c>
      <c r="G120" s="188">
        <v>0</v>
      </c>
      <c r="H120" s="187">
        <f t="shared" si="3"/>
        <v>0</v>
      </c>
      <c r="I120" s="187">
        <f t="shared" si="4"/>
        <v>0</v>
      </c>
      <c r="J120" s="19">
        <v>4</v>
      </c>
    </row>
    <row r="121" spans="1:10" ht="30" customHeight="1" x14ac:dyDescent="0.2">
      <c r="A121" s="1">
        <f t="shared" si="5"/>
        <v>116</v>
      </c>
      <c r="B121" s="6" t="s">
        <v>2476</v>
      </c>
      <c r="C121" s="3" t="s">
        <v>95</v>
      </c>
      <c r="D121" s="4"/>
      <c r="E121" s="5" t="s">
        <v>7</v>
      </c>
      <c r="F121" s="8">
        <v>2</v>
      </c>
      <c r="G121" s="188">
        <v>0</v>
      </c>
      <c r="H121" s="187">
        <f t="shared" si="3"/>
        <v>0</v>
      </c>
      <c r="I121" s="187">
        <f t="shared" si="4"/>
        <v>0</v>
      </c>
      <c r="J121" s="19" t="s">
        <v>2228</v>
      </c>
    </row>
    <row r="122" spans="1:10" ht="30" customHeight="1" x14ac:dyDescent="0.2">
      <c r="A122" s="1">
        <f t="shared" si="5"/>
        <v>117</v>
      </c>
      <c r="B122" s="6" t="s">
        <v>2477</v>
      </c>
      <c r="C122" s="3" t="s">
        <v>152</v>
      </c>
      <c r="D122" s="21"/>
      <c r="E122" s="5" t="s">
        <v>7</v>
      </c>
      <c r="F122" s="8">
        <v>3</v>
      </c>
      <c r="G122" s="188">
        <v>0</v>
      </c>
      <c r="H122" s="187">
        <f t="shared" si="3"/>
        <v>0</v>
      </c>
      <c r="I122" s="187">
        <f t="shared" si="4"/>
        <v>0</v>
      </c>
      <c r="J122" s="19">
        <v>1</v>
      </c>
    </row>
    <row r="123" spans="1:10" ht="30" customHeight="1" x14ac:dyDescent="0.2">
      <c r="A123" s="1">
        <f t="shared" si="5"/>
        <v>118</v>
      </c>
      <c r="B123" s="6" t="s">
        <v>2478</v>
      </c>
      <c r="C123" s="7" t="s">
        <v>25</v>
      </c>
      <c r="D123" s="9"/>
      <c r="E123" s="5" t="s">
        <v>7</v>
      </c>
      <c r="F123" s="8">
        <v>1</v>
      </c>
      <c r="G123" s="188">
        <v>0</v>
      </c>
      <c r="H123" s="187">
        <f t="shared" si="3"/>
        <v>0</v>
      </c>
      <c r="I123" s="187">
        <f t="shared" si="4"/>
        <v>0</v>
      </c>
      <c r="J123" s="19" t="s">
        <v>2228</v>
      </c>
    </row>
    <row r="124" spans="1:10" ht="30" customHeight="1" x14ac:dyDescent="0.2">
      <c r="A124" s="1">
        <f t="shared" si="5"/>
        <v>119</v>
      </c>
      <c r="B124" s="23" t="s">
        <v>2479</v>
      </c>
      <c r="C124" s="3" t="s">
        <v>141</v>
      </c>
      <c r="D124" s="4"/>
      <c r="E124" s="5" t="s">
        <v>7</v>
      </c>
      <c r="F124" s="8">
        <v>3</v>
      </c>
      <c r="G124" s="188">
        <v>0</v>
      </c>
      <c r="H124" s="187">
        <f t="shared" si="3"/>
        <v>0</v>
      </c>
      <c r="I124" s="187">
        <f t="shared" si="4"/>
        <v>0</v>
      </c>
      <c r="J124" s="19">
        <v>1</v>
      </c>
    </row>
    <row r="125" spans="1:10" ht="30" customHeight="1" x14ac:dyDescent="0.2">
      <c r="A125" s="1">
        <f t="shared" si="5"/>
        <v>120</v>
      </c>
      <c r="B125" s="6" t="s">
        <v>2480</v>
      </c>
      <c r="C125" s="7" t="s">
        <v>24</v>
      </c>
      <c r="D125" s="5"/>
      <c r="E125" s="5" t="s">
        <v>7</v>
      </c>
      <c r="F125" s="8">
        <v>3</v>
      </c>
      <c r="G125" s="188">
        <v>0</v>
      </c>
      <c r="H125" s="187">
        <f t="shared" si="3"/>
        <v>0</v>
      </c>
      <c r="I125" s="187">
        <f t="shared" si="4"/>
        <v>0</v>
      </c>
      <c r="J125" s="5">
        <v>1</v>
      </c>
    </row>
    <row r="126" spans="1:10" ht="30" customHeight="1" x14ac:dyDescent="0.2">
      <c r="A126" s="1">
        <f t="shared" si="5"/>
        <v>121</v>
      </c>
      <c r="B126" s="23" t="s">
        <v>2481</v>
      </c>
      <c r="C126" s="3" t="s">
        <v>115</v>
      </c>
      <c r="D126" s="21"/>
      <c r="E126" s="5" t="s">
        <v>7</v>
      </c>
      <c r="F126" s="8">
        <v>4</v>
      </c>
      <c r="G126" s="188">
        <v>0</v>
      </c>
      <c r="H126" s="187">
        <f t="shared" si="3"/>
        <v>0</v>
      </c>
      <c r="I126" s="187">
        <f t="shared" si="4"/>
        <v>0</v>
      </c>
      <c r="J126" s="19">
        <v>1</v>
      </c>
    </row>
    <row r="127" spans="1:10" ht="30" customHeight="1" x14ac:dyDescent="0.2">
      <c r="A127" s="1">
        <f t="shared" si="5"/>
        <v>122</v>
      </c>
      <c r="B127" s="6" t="s">
        <v>2481</v>
      </c>
      <c r="C127" s="3" t="s">
        <v>116</v>
      </c>
      <c r="D127" s="21"/>
      <c r="E127" s="5" t="s">
        <v>7</v>
      </c>
      <c r="F127" s="8">
        <v>4</v>
      </c>
      <c r="G127" s="188">
        <v>0</v>
      </c>
      <c r="H127" s="187">
        <f t="shared" si="3"/>
        <v>0</v>
      </c>
      <c r="I127" s="187">
        <f t="shared" si="4"/>
        <v>0</v>
      </c>
      <c r="J127" s="19">
        <v>1</v>
      </c>
    </row>
    <row r="128" spans="1:10" ht="30" customHeight="1" x14ac:dyDescent="0.2">
      <c r="A128" s="1">
        <f t="shared" si="5"/>
        <v>123</v>
      </c>
      <c r="B128" s="6" t="s">
        <v>2482</v>
      </c>
      <c r="C128" s="3" t="s">
        <v>67</v>
      </c>
      <c r="D128" s="4"/>
      <c r="E128" s="5" t="s">
        <v>7</v>
      </c>
      <c r="F128" s="8">
        <v>4</v>
      </c>
      <c r="G128" s="188">
        <v>0</v>
      </c>
      <c r="H128" s="187">
        <f t="shared" si="3"/>
        <v>0</v>
      </c>
      <c r="I128" s="187">
        <f t="shared" si="4"/>
        <v>0</v>
      </c>
      <c r="J128" s="19">
        <v>1</v>
      </c>
    </row>
    <row r="129" spans="1:10" ht="30" customHeight="1" x14ac:dyDescent="0.2">
      <c r="A129" s="1">
        <f t="shared" si="5"/>
        <v>124</v>
      </c>
      <c r="B129" s="6" t="s">
        <v>2483</v>
      </c>
      <c r="C129" s="3" t="s">
        <v>75</v>
      </c>
      <c r="D129" s="21"/>
      <c r="E129" s="5" t="s">
        <v>7</v>
      </c>
      <c r="F129" s="8">
        <v>6</v>
      </c>
      <c r="G129" s="188">
        <v>0</v>
      </c>
      <c r="H129" s="187">
        <f t="shared" si="3"/>
        <v>0</v>
      </c>
      <c r="I129" s="187">
        <f t="shared" si="4"/>
        <v>0</v>
      </c>
      <c r="J129" s="19">
        <v>2</v>
      </c>
    </row>
    <row r="130" spans="1:10" ht="30" customHeight="1" x14ac:dyDescent="0.2">
      <c r="A130" s="1">
        <f t="shared" si="5"/>
        <v>125</v>
      </c>
      <c r="B130" s="6" t="s">
        <v>2482</v>
      </c>
      <c r="C130" s="3" t="s">
        <v>106</v>
      </c>
      <c r="D130" s="21"/>
      <c r="E130" s="5" t="s">
        <v>7</v>
      </c>
      <c r="F130" s="8">
        <v>4</v>
      </c>
      <c r="G130" s="188">
        <v>0</v>
      </c>
      <c r="H130" s="187">
        <f t="shared" si="3"/>
        <v>0</v>
      </c>
      <c r="I130" s="187">
        <f t="shared" si="4"/>
        <v>0</v>
      </c>
      <c r="J130" s="19">
        <v>1</v>
      </c>
    </row>
    <row r="131" spans="1:10" ht="30" customHeight="1" x14ac:dyDescent="0.2">
      <c r="A131" s="1">
        <f t="shared" si="5"/>
        <v>126</v>
      </c>
      <c r="B131" s="6" t="s">
        <v>2482</v>
      </c>
      <c r="C131" s="3" t="s">
        <v>107</v>
      </c>
      <c r="D131" s="21"/>
      <c r="E131" s="5" t="s">
        <v>7</v>
      </c>
      <c r="F131" s="8">
        <v>4</v>
      </c>
      <c r="G131" s="188">
        <v>0</v>
      </c>
      <c r="H131" s="187">
        <f t="shared" si="3"/>
        <v>0</v>
      </c>
      <c r="I131" s="187">
        <f t="shared" si="4"/>
        <v>0</v>
      </c>
      <c r="J131" s="19">
        <v>1</v>
      </c>
    </row>
    <row r="132" spans="1:10" ht="30" customHeight="1" x14ac:dyDescent="0.2">
      <c r="A132" s="1">
        <f t="shared" si="5"/>
        <v>127</v>
      </c>
      <c r="B132" s="6" t="s">
        <v>2484</v>
      </c>
      <c r="C132" s="3" t="s">
        <v>76</v>
      </c>
      <c r="D132" s="21"/>
      <c r="E132" s="5" t="s">
        <v>7</v>
      </c>
      <c r="F132" s="8">
        <v>6</v>
      </c>
      <c r="G132" s="188">
        <v>0</v>
      </c>
      <c r="H132" s="187">
        <f t="shared" si="3"/>
        <v>0</v>
      </c>
      <c r="I132" s="187">
        <f t="shared" si="4"/>
        <v>0</v>
      </c>
      <c r="J132" s="19">
        <v>2</v>
      </c>
    </row>
    <row r="133" spans="1:10" ht="30" customHeight="1" x14ac:dyDescent="0.2">
      <c r="A133" s="1">
        <f t="shared" si="5"/>
        <v>128</v>
      </c>
      <c r="B133" s="6" t="s">
        <v>2485</v>
      </c>
      <c r="C133" s="3" t="s">
        <v>97</v>
      </c>
      <c r="D133" s="4"/>
      <c r="E133" s="5" t="s">
        <v>7</v>
      </c>
      <c r="F133" s="8">
        <v>2</v>
      </c>
      <c r="G133" s="188">
        <v>0</v>
      </c>
      <c r="H133" s="187">
        <f t="shared" si="3"/>
        <v>0</v>
      </c>
      <c r="I133" s="187">
        <f t="shared" si="4"/>
        <v>0</v>
      </c>
      <c r="J133" s="19" t="s">
        <v>2228</v>
      </c>
    </row>
    <row r="134" spans="1:10" ht="30" customHeight="1" x14ac:dyDescent="0.2">
      <c r="A134" s="1">
        <f t="shared" si="5"/>
        <v>129</v>
      </c>
      <c r="B134" s="23" t="s">
        <v>2486</v>
      </c>
      <c r="C134" s="3" t="s">
        <v>138</v>
      </c>
      <c r="D134" s="21"/>
      <c r="E134" s="5" t="s">
        <v>7</v>
      </c>
      <c r="F134" s="8">
        <v>4</v>
      </c>
      <c r="G134" s="188">
        <v>0</v>
      </c>
      <c r="H134" s="187">
        <f t="shared" si="3"/>
        <v>0</v>
      </c>
      <c r="I134" s="187">
        <f t="shared" si="4"/>
        <v>0</v>
      </c>
      <c r="J134" s="19" t="s">
        <v>2228</v>
      </c>
    </row>
    <row r="135" spans="1:10" ht="30" customHeight="1" x14ac:dyDescent="0.2">
      <c r="A135" s="1">
        <f t="shared" si="5"/>
        <v>130</v>
      </c>
      <c r="B135" s="6" t="s">
        <v>2487</v>
      </c>
      <c r="C135" s="4" t="s">
        <v>21</v>
      </c>
      <c r="D135" s="21"/>
      <c r="E135" s="5" t="s">
        <v>7</v>
      </c>
      <c r="F135" s="8">
        <v>3</v>
      </c>
      <c r="G135" s="188">
        <v>0</v>
      </c>
      <c r="H135" s="187">
        <f t="shared" ref="H135:H197" si="6">PRODUCT(F135,G135)</f>
        <v>0</v>
      </c>
      <c r="I135" s="187">
        <f t="shared" ref="I135:I197" si="7">PRODUCT(H135,0.23)</f>
        <v>0</v>
      </c>
      <c r="J135" s="19">
        <v>1</v>
      </c>
    </row>
    <row r="136" spans="1:10" ht="30" customHeight="1" x14ac:dyDescent="0.2">
      <c r="A136" s="1">
        <f t="shared" ref="A136:A199" si="8">SUM(A135+1)</f>
        <v>131</v>
      </c>
      <c r="B136" s="6" t="s">
        <v>2487</v>
      </c>
      <c r="C136" s="7" t="s">
        <v>28</v>
      </c>
      <c r="D136" s="22"/>
      <c r="E136" s="5" t="s">
        <v>7</v>
      </c>
      <c r="F136" s="8">
        <v>2</v>
      </c>
      <c r="G136" s="188">
        <v>0</v>
      </c>
      <c r="H136" s="187">
        <f t="shared" si="6"/>
        <v>0</v>
      </c>
      <c r="I136" s="187">
        <f t="shared" si="7"/>
        <v>0</v>
      </c>
      <c r="J136" s="19" t="s">
        <v>2228</v>
      </c>
    </row>
    <row r="137" spans="1:10" ht="30" customHeight="1" x14ac:dyDescent="0.2">
      <c r="A137" s="1">
        <f t="shared" si="8"/>
        <v>132</v>
      </c>
      <c r="B137" s="23" t="s">
        <v>2488</v>
      </c>
      <c r="C137" s="3" t="s">
        <v>69</v>
      </c>
      <c r="D137" s="21"/>
      <c r="E137" s="5" t="s">
        <v>7</v>
      </c>
      <c r="F137" s="8">
        <v>6</v>
      </c>
      <c r="G137" s="188">
        <v>0</v>
      </c>
      <c r="H137" s="187">
        <f t="shared" si="6"/>
        <v>0</v>
      </c>
      <c r="I137" s="187">
        <f t="shared" si="7"/>
        <v>0</v>
      </c>
      <c r="J137" s="19">
        <v>1</v>
      </c>
    </row>
    <row r="138" spans="1:10" ht="30" customHeight="1" x14ac:dyDescent="0.2">
      <c r="A138" s="1">
        <f t="shared" si="8"/>
        <v>133</v>
      </c>
      <c r="B138" s="23" t="s">
        <v>2488</v>
      </c>
      <c r="C138" s="3" t="s">
        <v>130</v>
      </c>
      <c r="D138" s="21"/>
      <c r="E138" s="5" t="s">
        <v>7</v>
      </c>
      <c r="F138" s="8">
        <v>4</v>
      </c>
      <c r="G138" s="188">
        <v>0</v>
      </c>
      <c r="H138" s="187">
        <f t="shared" si="6"/>
        <v>0</v>
      </c>
      <c r="I138" s="187">
        <f t="shared" si="7"/>
        <v>0</v>
      </c>
      <c r="J138" s="19">
        <v>1</v>
      </c>
    </row>
    <row r="139" spans="1:10" ht="30" customHeight="1" x14ac:dyDescent="0.2">
      <c r="A139" s="1">
        <f t="shared" si="8"/>
        <v>134</v>
      </c>
      <c r="B139" s="6" t="s">
        <v>2489</v>
      </c>
      <c r="C139" s="3" t="s">
        <v>200</v>
      </c>
      <c r="D139" s="4"/>
      <c r="E139" s="5" t="s">
        <v>185</v>
      </c>
      <c r="F139" s="8">
        <v>2</v>
      </c>
      <c r="G139" s="188">
        <v>0</v>
      </c>
      <c r="H139" s="187">
        <f t="shared" si="6"/>
        <v>0</v>
      </c>
      <c r="I139" s="187">
        <f t="shared" si="7"/>
        <v>0</v>
      </c>
      <c r="J139" s="19" t="s">
        <v>2228</v>
      </c>
    </row>
    <row r="140" spans="1:10" ht="30" customHeight="1" x14ac:dyDescent="0.2">
      <c r="A140" s="1">
        <f t="shared" si="8"/>
        <v>135</v>
      </c>
      <c r="B140" s="6" t="s">
        <v>2490</v>
      </c>
      <c r="C140" s="7" t="s">
        <v>23</v>
      </c>
      <c r="D140" s="9"/>
      <c r="E140" s="5" t="s">
        <v>7</v>
      </c>
      <c r="F140" s="8">
        <v>3</v>
      </c>
      <c r="G140" s="188">
        <v>0</v>
      </c>
      <c r="H140" s="187">
        <f t="shared" si="6"/>
        <v>0</v>
      </c>
      <c r="I140" s="187">
        <f t="shared" si="7"/>
        <v>0</v>
      </c>
      <c r="J140" s="5">
        <v>1</v>
      </c>
    </row>
    <row r="141" spans="1:10" ht="30" customHeight="1" x14ac:dyDescent="0.2">
      <c r="A141" s="1">
        <f t="shared" si="8"/>
        <v>136</v>
      </c>
      <c r="B141" s="6" t="s">
        <v>2491</v>
      </c>
      <c r="C141" s="3" t="s">
        <v>108</v>
      </c>
      <c r="D141" s="4"/>
      <c r="E141" s="5" t="s">
        <v>7</v>
      </c>
      <c r="F141" s="8">
        <v>2</v>
      </c>
      <c r="G141" s="188">
        <v>0</v>
      </c>
      <c r="H141" s="187">
        <f t="shared" si="6"/>
        <v>0</v>
      </c>
      <c r="I141" s="187">
        <f t="shared" si="7"/>
        <v>0</v>
      </c>
      <c r="J141" s="19" t="s">
        <v>2228</v>
      </c>
    </row>
    <row r="142" spans="1:10" ht="30" customHeight="1" x14ac:dyDescent="0.2">
      <c r="A142" s="1">
        <f t="shared" si="8"/>
        <v>137</v>
      </c>
      <c r="B142" s="6" t="s">
        <v>2492</v>
      </c>
      <c r="C142" s="3" t="s">
        <v>155</v>
      </c>
      <c r="D142" s="4"/>
      <c r="E142" s="5" t="s">
        <v>7</v>
      </c>
      <c r="F142" s="8">
        <v>2</v>
      </c>
      <c r="G142" s="188">
        <v>0</v>
      </c>
      <c r="H142" s="187">
        <f t="shared" si="6"/>
        <v>0</v>
      </c>
      <c r="I142" s="187">
        <f t="shared" si="7"/>
        <v>0</v>
      </c>
      <c r="J142" s="19" t="s">
        <v>2228</v>
      </c>
    </row>
    <row r="143" spans="1:10" ht="30" customHeight="1" x14ac:dyDescent="0.2">
      <c r="A143" s="1">
        <f t="shared" si="8"/>
        <v>138</v>
      </c>
      <c r="B143" s="6" t="s">
        <v>2493</v>
      </c>
      <c r="C143" s="3" t="s">
        <v>156</v>
      </c>
      <c r="D143" s="4"/>
      <c r="E143" s="5" t="s">
        <v>7</v>
      </c>
      <c r="F143" s="8">
        <v>1</v>
      </c>
      <c r="G143" s="188">
        <v>0</v>
      </c>
      <c r="H143" s="187">
        <f t="shared" si="6"/>
        <v>0</v>
      </c>
      <c r="I143" s="187">
        <f t="shared" si="7"/>
        <v>0</v>
      </c>
      <c r="J143" s="19" t="s">
        <v>2228</v>
      </c>
    </row>
    <row r="144" spans="1:10" ht="30" customHeight="1" x14ac:dyDescent="0.2">
      <c r="A144" s="1">
        <f t="shared" si="8"/>
        <v>139</v>
      </c>
      <c r="B144" s="6" t="s">
        <v>2494</v>
      </c>
      <c r="C144" s="182" t="s">
        <v>2230</v>
      </c>
      <c r="D144" s="3"/>
      <c r="E144" s="5"/>
      <c r="F144" s="8">
        <v>4</v>
      </c>
      <c r="G144" s="188">
        <v>0</v>
      </c>
      <c r="H144" s="187">
        <f t="shared" si="6"/>
        <v>0</v>
      </c>
      <c r="I144" s="187">
        <f t="shared" si="7"/>
        <v>0</v>
      </c>
      <c r="J144" s="19">
        <v>1</v>
      </c>
    </row>
    <row r="145" spans="1:10" ht="30" customHeight="1" x14ac:dyDescent="0.2">
      <c r="A145" s="1">
        <f t="shared" si="8"/>
        <v>140</v>
      </c>
      <c r="B145" s="6" t="s">
        <v>2495</v>
      </c>
      <c r="C145" s="3" t="s">
        <v>223</v>
      </c>
      <c r="D145" s="4"/>
      <c r="E145" s="5" t="s">
        <v>185</v>
      </c>
      <c r="F145" s="8">
        <v>1</v>
      </c>
      <c r="G145" s="188">
        <v>0</v>
      </c>
      <c r="H145" s="187">
        <f t="shared" si="6"/>
        <v>0</v>
      </c>
      <c r="I145" s="187">
        <f t="shared" si="7"/>
        <v>0</v>
      </c>
      <c r="J145" s="19" t="s">
        <v>2228</v>
      </c>
    </row>
    <row r="146" spans="1:10" ht="30" customHeight="1" x14ac:dyDescent="0.2">
      <c r="A146" s="1">
        <f t="shared" si="8"/>
        <v>141</v>
      </c>
      <c r="B146" s="6" t="s">
        <v>2496</v>
      </c>
      <c r="C146" s="3" t="s">
        <v>136</v>
      </c>
      <c r="D146" s="21"/>
      <c r="E146" s="5" t="s">
        <v>7</v>
      </c>
      <c r="F146" s="8">
        <v>1</v>
      </c>
      <c r="G146" s="188">
        <v>0</v>
      </c>
      <c r="H146" s="187">
        <f t="shared" si="6"/>
        <v>0</v>
      </c>
      <c r="I146" s="187">
        <f t="shared" si="7"/>
        <v>0</v>
      </c>
      <c r="J146" s="19" t="s">
        <v>2228</v>
      </c>
    </row>
    <row r="147" spans="1:10" ht="30" customHeight="1" x14ac:dyDescent="0.2">
      <c r="A147" s="1">
        <f t="shared" si="8"/>
        <v>142</v>
      </c>
      <c r="B147" s="6" t="s">
        <v>2497</v>
      </c>
      <c r="C147" s="3" t="s">
        <v>209</v>
      </c>
      <c r="D147" s="21"/>
      <c r="E147" s="5" t="s">
        <v>185</v>
      </c>
      <c r="F147" s="8">
        <v>6</v>
      </c>
      <c r="G147" s="188">
        <v>0</v>
      </c>
      <c r="H147" s="187">
        <f t="shared" si="6"/>
        <v>0</v>
      </c>
      <c r="I147" s="187">
        <f t="shared" si="7"/>
        <v>0</v>
      </c>
      <c r="J147" s="19">
        <v>2</v>
      </c>
    </row>
    <row r="148" spans="1:10" ht="30" customHeight="1" x14ac:dyDescent="0.2">
      <c r="A148" s="1">
        <f t="shared" si="8"/>
        <v>143</v>
      </c>
      <c r="B148" s="6" t="s">
        <v>2498</v>
      </c>
      <c r="C148" s="3" t="s">
        <v>236</v>
      </c>
      <c r="D148" s="21"/>
      <c r="E148" s="5" t="s">
        <v>185</v>
      </c>
      <c r="F148" s="8">
        <v>6</v>
      </c>
      <c r="G148" s="188">
        <v>0</v>
      </c>
      <c r="H148" s="187">
        <f t="shared" si="6"/>
        <v>0</v>
      </c>
      <c r="I148" s="187">
        <f t="shared" si="7"/>
        <v>0</v>
      </c>
      <c r="J148" s="19">
        <v>2</v>
      </c>
    </row>
    <row r="149" spans="1:10" ht="30" customHeight="1" x14ac:dyDescent="0.2">
      <c r="A149" s="1">
        <f t="shared" si="8"/>
        <v>144</v>
      </c>
      <c r="B149" s="23" t="s">
        <v>2499</v>
      </c>
      <c r="C149" s="3" t="s">
        <v>70</v>
      </c>
      <c r="D149" s="21"/>
      <c r="E149" s="5" t="s">
        <v>7</v>
      </c>
      <c r="F149" s="8">
        <v>2</v>
      </c>
      <c r="G149" s="188">
        <v>0</v>
      </c>
      <c r="H149" s="187">
        <f t="shared" si="6"/>
        <v>0</v>
      </c>
      <c r="I149" s="187">
        <f t="shared" si="7"/>
        <v>0</v>
      </c>
      <c r="J149" s="19">
        <v>1</v>
      </c>
    </row>
    <row r="150" spans="1:10" ht="30" customHeight="1" x14ac:dyDescent="0.2">
      <c r="A150" s="1">
        <f t="shared" si="8"/>
        <v>145</v>
      </c>
      <c r="B150" s="23" t="s">
        <v>2500</v>
      </c>
      <c r="C150" s="3" t="s">
        <v>151</v>
      </c>
      <c r="D150" s="21"/>
      <c r="E150" s="5" t="s">
        <v>7</v>
      </c>
      <c r="F150" s="8">
        <v>16</v>
      </c>
      <c r="G150" s="188">
        <v>0</v>
      </c>
      <c r="H150" s="187">
        <f t="shared" si="6"/>
        <v>0</v>
      </c>
      <c r="I150" s="187">
        <f t="shared" si="7"/>
        <v>0</v>
      </c>
      <c r="J150" s="19">
        <v>8</v>
      </c>
    </row>
    <row r="151" spans="1:10" ht="30" customHeight="1" x14ac:dyDescent="0.2">
      <c r="A151" s="1">
        <f t="shared" si="8"/>
        <v>146</v>
      </c>
      <c r="B151" s="23" t="s">
        <v>2501</v>
      </c>
      <c r="C151" s="3" t="s">
        <v>14</v>
      </c>
      <c r="D151" s="21"/>
      <c r="E151" s="5" t="s">
        <v>7</v>
      </c>
      <c r="F151" s="8">
        <v>10</v>
      </c>
      <c r="G151" s="188">
        <v>0</v>
      </c>
      <c r="H151" s="187">
        <f t="shared" si="6"/>
        <v>0</v>
      </c>
      <c r="I151" s="187">
        <f t="shared" si="7"/>
        <v>0</v>
      </c>
      <c r="J151" s="19">
        <v>2</v>
      </c>
    </row>
    <row r="152" spans="1:10" ht="30" customHeight="1" x14ac:dyDescent="0.2">
      <c r="A152" s="1">
        <f t="shared" si="8"/>
        <v>147</v>
      </c>
      <c r="B152" s="23" t="s">
        <v>2502</v>
      </c>
      <c r="C152" s="3" t="s">
        <v>59</v>
      </c>
      <c r="D152" s="4"/>
      <c r="E152" s="5" t="s">
        <v>7</v>
      </c>
      <c r="F152" s="8">
        <v>2</v>
      </c>
      <c r="G152" s="188">
        <v>0</v>
      </c>
      <c r="H152" s="187">
        <f t="shared" si="6"/>
        <v>0</v>
      </c>
      <c r="I152" s="187">
        <f t="shared" si="7"/>
        <v>0</v>
      </c>
      <c r="J152" s="19" t="s">
        <v>2228</v>
      </c>
    </row>
    <row r="153" spans="1:10" ht="30" customHeight="1" x14ac:dyDescent="0.2">
      <c r="A153" s="1">
        <f t="shared" si="8"/>
        <v>148</v>
      </c>
      <c r="B153" s="6" t="s">
        <v>2502</v>
      </c>
      <c r="C153" s="3" t="s">
        <v>72</v>
      </c>
      <c r="D153" s="21"/>
      <c r="E153" s="5" t="s">
        <v>7</v>
      </c>
      <c r="F153" s="8">
        <v>4</v>
      </c>
      <c r="G153" s="188">
        <v>0</v>
      </c>
      <c r="H153" s="187">
        <f t="shared" si="6"/>
        <v>0</v>
      </c>
      <c r="I153" s="187">
        <f t="shared" si="7"/>
        <v>0</v>
      </c>
      <c r="J153" s="19">
        <v>2</v>
      </c>
    </row>
    <row r="154" spans="1:10" ht="30" customHeight="1" x14ac:dyDescent="0.2">
      <c r="A154" s="1">
        <f t="shared" si="8"/>
        <v>149</v>
      </c>
      <c r="B154" s="2" t="s">
        <v>2503</v>
      </c>
      <c r="C154" s="4" t="s">
        <v>241</v>
      </c>
      <c r="D154" s="21"/>
      <c r="E154" s="5" t="s">
        <v>7</v>
      </c>
      <c r="F154" s="8">
        <v>110</v>
      </c>
      <c r="G154" s="188">
        <v>0</v>
      </c>
      <c r="H154" s="187">
        <f t="shared" si="6"/>
        <v>0</v>
      </c>
      <c r="I154" s="187">
        <f t="shared" si="7"/>
        <v>0</v>
      </c>
      <c r="J154" s="19">
        <v>20</v>
      </c>
    </row>
    <row r="155" spans="1:10" ht="30" customHeight="1" x14ac:dyDescent="0.2">
      <c r="A155" s="1">
        <f t="shared" si="8"/>
        <v>150</v>
      </c>
      <c r="B155" s="23" t="s">
        <v>2504</v>
      </c>
      <c r="C155" s="25" t="s">
        <v>218</v>
      </c>
      <c r="D155" s="31"/>
      <c r="E155" s="27" t="s">
        <v>185</v>
      </c>
      <c r="F155" s="28">
        <v>6</v>
      </c>
      <c r="G155" s="188">
        <v>0</v>
      </c>
      <c r="H155" s="187">
        <f t="shared" si="6"/>
        <v>0</v>
      </c>
      <c r="I155" s="187">
        <f t="shared" si="7"/>
        <v>0</v>
      </c>
      <c r="J155" s="29">
        <v>2</v>
      </c>
    </row>
    <row r="156" spans="1:10" ht="30" customHeight="1" x14ac:dyDescent="0.2">
      <c r="A156" s="1">
        <f t="shared" si="8"/>
        <v>151</v>
      </c>
      <c r="B156" s="23" t="s">
        <v>2504</v>
      </c>
      <c r="C156" s="25" t="s">
        <v>219</v>
      </c>
      <c r="D156" s="31"/>
      <c r="E156" s="27" t="s">
        <v>185</v>
      </c>
      <c r="F156" s="28">
        <v>6</v>
      </c>
      <c r="G156" s="188">
        <v>0</v>
      </c>
      <c r="H156" s="187">
        <f t="shared" si="6"/>
        <v>0</v>
      </c>
      <c r="I156" s="187">
        <f t="shared" si="7"/>
        <v>0</v>
      </c>
      <c r="J156" s="29">
        <v>2</v>
      </c>
    </row>
    <row r="157" spans="1:10" ht="30" customHeight="1" x14ac:dyDescent="0.2">
      <c r="A157" s="1">
        <f t="shared" si="8"/>
        <v>152</v>
      </c>
      <c r="B157" s="2" t="s">
        <v>2505</v>
      </c>
      <c r="C157" s="3" t="s">
        <v>220</v>
      </c>
      <c r="D157" s="4"/>
      <c r="E157" s="5" t="s">
        <v>185</v>
      </c>
      <c r="F157" s="8">
        <v>1</v>
      </c>
      <c r="G157" s="188">
        <v>0</v>
      </c>
      <c r="H157" s="187">
        <f t="shared" si="6"/>
        <v>0</v>
      </c>
      <c r="I157" s="187">
        <f t="shared" si="7"/>
        <v>0</v>
      </c>
      <c r="J157" s="19" t="s">
        <v>2228</v>
      </c>
    </row>
    <row r="158" spans="1:10" ht="30" customHeight="1" x14ac:dyDescent="0.2">
      <c r="A158" s="1">
        <f t="shared" si="8"/>
        <v>153</v>
      </c>
      <c r="B158" s="6" t="s">
        <v>2506</v>
      </c>
      <c r="C158" s="3" t="s">
        <v>230</v>
      </c>
      <c r="D158" s="4"/>
      <c r="E158" s="5" t="s">
        <v>185</v>
      </c>
      <c r="F158" s="8">
        <v>4</v>
      </c>
      <c r="G158" s="188">
        <v>0</v>
      </c>
      <c r="H158" s="187">
        <f t="shared" si="6"/>
        <v>0</v>
      </c>
      <c r="I158" s="187">
        <f t="shared" si="7"/>
        <v>0</v>
      </c>
      <c r="J158" s="19">
        <v>1</v>
      </c>
    </row>
    <row r="159" spans="1:10" ht="30" customHeight="1" x14ac:dyDescent="0.2">
      <c r="A159" s="1">
        <f t="shared" si="8"/>
        <v>154</v>
      </c>
      <c r="B159" s="6" t="s">
        <v>2507</v>
      </c>
      <c r="C159" s="3" t="s">
        <v>229</v>
      </c>
      <c r="D159" s="4"/>
      <c r="E159" s="5" t="s">
        <v>185</v>
      </c>
      <c r="F159" s="8">
        <v>4</v>
      </c>
      <c r="G159" s="188">
        <v>0</v>
      </c>
      <c r="H159" s="187">
        <f t="shared" si="6"/>
        <v>0</v>
      </c>
      <c r="I159" s="187">
        <f t="shared" si="7"/>
        <v>0</v>
      </c>
      <c r="J159" s="19">
        <v>1</v>
      </c>
    </row>
    <row r="160" spans="1:10" ht="30" customHeight="1" x14ac:dyDescent="0.2">
      <c r="A160" s="1">
        <f t="shared" si="8"/>
        <v>155</v>
      </c>
      <c r="B160" s="6" t="s">
        <v>2508</v>
      </c>
      <c r="C160" s="3" t="s">
        <v>81</v>
      </c>
      <c r="D160" s="4"/>
      <c r="E160" s="5" t="s">
        <v>7</v>
      </c>
      <c r="F160" s="8">
        <v>10</v>
      </c>
      <c r="G160" s="188">
        <v>0</v>
      </c>
      <c r="H160" s="187">
        <f t="shared" si="6"/>
        <v>0</v>
      </c>
      <c r="I160" s="187">
        <f t="shared" si="7"/>
        <v>0</v>
      </c>
      <c r="J160" s="19">
        <v>4</v>
      </c>
    </row>
    <row r="161" spans="1:10" ht="30" customHeight="1" x14ac:dyDescent="0.2">
      <c r="A161" s="1">
        <f t="shared" si="8"/>
        <v>156</v>
      </c>
      <c r="B161" s="23" t="s">
        <v>2509</v>
      </c>
      <c r="C161" s="3" t="s">
        <v>56</v>
      </c>
      <c r="D161" s="4"/>
      <c r="E161" s="5" t="s">
        <v>7</v>
      </c>
      <c r="F161" s="8">
        <v>50</v>
      </c>
      <c r="G161" s="188">
        <v>0</v>
      </c>
      <c r="H161" s="187">
        <f t="shared" si="6"/>
        <v>0</v>
      </c>
      <c r="I161" s="187">
        <f t="shared" si="7"/>
        <v>0</v>
      </c>
      <c r="J161" s="19">
        <v>20</v>
      </c>
    </row>
    <row r="162" spans="1:10" ht="30" customHeight="1" x14ac:dyDescent="0.2">
      <c r="A162" s="1">
        <f t="shared" si="8"/>
        <v>157</v>
      </c>
      <c r="B162" s="6" t="s">
        <v>2510</v>
      </c>
      <c r="C162" s="3" t="s">
        <v>168</v>
      </c>
      <c r="D162" s="21"/>
      <c r="E162" s="5" t="s">
        <v>7</v>
      </c>
      <c r="F162" s="8">
        <v>6</v>
      </c>
      <c r="G162" s="188">
        <v>0</v>
      </c>
      <c r="H162" s="187">
        <f t="shared" si="6"/>
        <v>0</v>
      </c>
      <c r="I162" s="187">
        <f t="shared" si="7"/>
        <v>0</v>
      </c>
      <c r="J162" s="19">
        <v>2</v>
      </c>
    </row>
    <row r="163" spans="1:10" ht="30" customHeight="1" x14ac:dyDescent="0.2">
      <c r="A163" s="1">
        <f t="shared" si="8"/>
        <v>158</v>
      </c>
      <c r="B163" s="6" t="s">
        <v>2511</v>
      </c>
      <c r="C163" s="3" t="s">
        <v>169</v>
      </c>
      <c r="D163" s="4"/>
      <c r="E163" s="5" t="s">
        <v>7</v>
      </c>
      <c r="F163" s="8">
        <v>6</v>
      </c>
      <c r="G163" s="188">
        <v>0</v>
      </c>
      <c r="H163" s="187">
        <f t="shared" si="6"/>
        <v>0</v>
      </c>
      <c r="I163" s="187">
        <f t="shared" si="7"/>
        <v>0</v>
      </c>
      <c r="J163" s="19">
        <v>2</v>
      </c>
    </row>
    <row r="164" spans="1:10" ht="30" customHeight="1" x14ac:dyDescent="0.2">
      <c r="A164" s="1">
        <f t="shared" si="8"/>
        <v>159</v>
      </c>
      <c r="B164" s="6" t="s">
        <v>2512</v>
      </c>
      <c r="C164" s="3" t="s">
        <v>167</v>
      </c>
      <c r="D164" s="21"/>
      <c r="E164" s="5" t="s">
        <v>7</v>
      </c>
      <c r="F164" s="8">
        <v>8</v>
      </c>
      <c r="G164" s="188">
        <v>0</v>
      </c>
      <c r="H164" s="187">
        <f t="shared" si="6"/>
        <v>0</v>
      </c>
      <c r="I164" s="187">
        <f t="shared" si="7"/>
        <v>0</v>
      </c>
      <c r="J164" s="19">
        <v>2</v>
      </c>
    </row>
    <row r="165" spans="1:10" ht="30" customHeight="1" x14ac:dyDescent="0.2">
      <c r="A165" s="1">
        <f t="shared" si="8"/>
        <v>160</v>
      </c>
      <c r="B165" s="6" t="s">
        <v>2513</v>
      </c>
      <c r="C165" s="3" t="s">
        <v>172</v>
      </c>
      <c r="D165" s="21"/>
      <c r="E165" s="5" t="s">
        <v>7</v>
      </c>
      <c r="F165" s="8">
        <v>4</v>
      </c>
      <c r="G165" s="188">
        <v>0</v>
      </c>
      <c r="H165" s="187">
        <f t="shared" si="6"/>
        <v>0</v>
      </c>
      <c r="I165" s="187">
        <f t="shared" si="7"/>
        <v>0</v>
      </c>
      <c r="J165" s="19">
        <v>2</v>
      </c>
    </row>
    <row r="166" spans="1:10" ht="30" customHeight="1" x14ac:dyDescent="0.2">
      <c r="A166" s="1">
        <f t="shared" si="8"/>
        <v>161</v>
      </c>
      <c r="B166" s="6" t="s">
        <v>2514</v>
      </c>
      <c r="C166" s="3" t="s">
        <v>177</v>
      </c>
      <c r="D166" s="21"/>
      <c r="E166" s="5" t="s">
        <v>7</v>
      </c>
      <c r="F166" s="8">
        <v>6</v>
      </c>
      <c r="G166" s="188">
        <v>0</v>
      </c>
      <c r="H166" s="187">
        <f t="shared" si="6"/>
        <v>0</v>
      </c>
      <c r="I166" s="187">
        <f t="shared" si="7"/>
        <v>0</v>
      </c>
      <c r="J166" s="19">
        <v>2</v>
      </c>
    </row>
    <row r="167" spans="1:10" ht="30" customHeight="1" x14ac:dyDescent="0.2">
      <c r="A167" s="1">
        <f t="shared" si="8"/>
        <v>162</v>
      </c>
      <c r="B167" s="6" t="s">
        <v>2515</v>
      </c>
      <c r="C167" s="3" t="s">
        <v>51</v>
      </c>
      <c r="D167" s="21"/>
      <c r="E167" s="5" t="s">
        <v>7</v>
      </c>
      <c r="F167" s="8">
        <v>40</v>
      </c>
      <c r="G167" s="188">
        <v>0</v>
      </c>
      <c r="H167" s="187">
        <f t="shared" si="6"/>
        <v>0</v>
      </c>
      <c r="I167" s="187">
        <f t="shared" si="7"/>
        <v>0</v>
      </c>
      <c r="J167" s="19">
        <v>4</v>
      </c>
    </row>
    <row r="168" spans="1:10" ht="30" customHeight="1" x14ac:dyDescent="0.2">
      <c r="A168" s="1">
        <f t="shared" si="8"/>
        <v>163</v>
      </c>
      <c r="B168" s="6" t="s">
        <v>2516</v>
      </c>
      <c r="C168" s="3" t="s">
        <v>53</v>
      </c>
      <c r="D168" s="21"/>
      <c r="E168" s="5" t="s">
        <v>7</v>
      </c>
      <c r="F168" s="8">
        <v>6</v>
      </c>
      <c r="G168" s="188">
        <v>0</v>
      </c>
      <c r="H168" s="187">
        <f t="shared" si="6"/>
        <v>0</v>
      </c>
      <c r="I168" s="187">
        <f t="shared" si="7"/>
        <v>0</v>
      </c>
      <c r="J168" s="19">
        <v>2</v>
      </c>
    </row>
    <row r="169" spans="1:10" ht="30" customHeight="1" x14ac:dyDescent="0.2">
      <c r="A169" s="1">
        <f t="shared" si="8"/>
        <v>164</v>
      </c>
      <c r="B169" s="6" t="s">
        <v>2517</v>
      </c>
      <c r="C169" s="3" t="s">
        <v>143</v>
      </c>
      <c r="D169" s="4"/>
      <c r="E169" s="5" t="s">
        <v>7</v>
      </c>
      <c r="F169" s="8">
        <v>10</v>
      </c>
      <c r="G169" s="188">
        <v>0</v>
      </c>
      <c r="H169" s="187">
        <f t="shared" si="6"/>
        <v>0</v>
      </c>
      <c r="I169" s="187">
        <f t="shared" si="7"/>
        <v>0</v>
      </c>
      <c r="J169" s="19">
        <v>2</v>
      </c>
    </row>
    <row r="170" spans="1:10" ht="30" customHeight="1" x14ac:dyDescent="0.2">
      <c r="A170" s="1">
        <f t="shared" si="8"/>
        <v>165</v>
      </c>
      <c r="B170" s="6" t="s">
        <v>2518</v>
      </c>
      <c r="C170" s="3" t="s">
        <v>128</v>
      </c>
      <c r="D170" s="21"/>
      <c r="E170" s="5" t="s">
        <v>7</v>
      </c>
      <c r="F170" s="8">
        <v>10</v>
      </c>
      <c r="G170" s="188">
        <v>0</v>
      </c>
      <c r="H170" s="187">
        <f t="shared" si="6"/>
        <v>0</v>
      </c>
      <c r="I170" s="187">
        <f t="shared" si="7"/>
        <v>0</v>
      </c>
      <c r="J170" s="19">
        <v>2</v>
      </c>
    </row>
    <row r="171" spans="1:10" ht="30" customHeight="1" x14ac:dyDescent="0.2">
      <c r="A171" s="1">
        <f t="shared" si="8"/>
        <v>166</v>
      </c>
      <c r="B171" s="6" t="s">
        <v>2519</v>
      </c>
      <c r="C171" s="3" t="s">
        <v>129</v>
      </c>
      <c r="D171" s="21"/>
      <c r="E171" s="5" t="s">
        <v>7</v>
      </c>
      <c r="F171" s="8">
        <v>3</v>
      </c>
      <c r="G171" s="188">
        <v>0</v>
      </c>
      <c r="H171" s="187">
        <f t="shared" si="6"/>
        <v>0</v>
      </c>
      <c r="I171" s="187">
        <f t="shared" si="7"/>
        <v>0</v>
      </c>
      <c r="J171" s="19" t="s">
        <v>2228</v>
      </c>
    </row>
    <row r="172" spans="1:10" ht="30" customHeight="1" x14ac:dyDescent="0.2">
      <c r="A172" s="1">
        <f t="shared" si="8"/>
        <v>167</v>
      </c>
      <c r="B172" s="6" t="s">
        <v>2520</v>
      </c>
      <c r="C172" s="3" t="s">
        <v>45</v>
      </c>
      <c r="D172" s="4"/>
      <c r="E172" s="5" t="s">
        <v>7</v>
      </c>
      <c r="F172" s="8">
        <v>1</v>
      </c>
      <c r="G172" s="188">
        <v>0</v>
      </c>
      <c r="H172" s="187">
        <f t="shared" si="6"/>
        <v>0</v>
      </c>
      <c r="I172" s="187">
        <f t="shared" si="7"/>
        <v>0</v>
      </c>
      <c r="J172" s="19" t="s">
        <v>2228</v>
      </c>
    </row>
    <row r="173" spans="1:10" ht="30" customHeight="1" x14ac:dyDescent="0.2">
      <c r="A173" s="1">
        <f t="shared" si="8"/>
        <v>168</v>
      </c>
      <c r="B173" s="23" t="s">
        <v>2521</v>
      </c>
      <c r="C173" s="3" t="s">
        <v>57</v>
      </c>
      <c r="D173" s="4"/>
      <c r="E173" s="5" t="s">
        <v>7</v>
      </c>
      <c r="F173" s="8">
        <v>1</v>
      </c>
      <c r="G173" s="188">
        <v>0</v>
      </c>
      <c r="H173" s="187">
        <f t="shared" si="6"/>
        <v>0</v>
      </c>
      <c r="I173" s="187">
        <f t="shared" si="7"/>
        <v>0</v>
      </c>
      <c r="J173" s="19" t="s">
        <v>2228</v>
      </c>
    </row>
    <row r="174" spans="1:10" ht="30" customHeight="1" x14ac:dyDescent="0.2">
      <c r="A174" s="1">
        <f t="shared" si="8"/>
        <v>169</v>
      </c>
      <c r="B174" s="23" t="s">
        <v>2521</v>
      </c>
      <c r="C174" s="3" t="s">
        <v>58</v>
      </c>
      <c r="D174" s="4"/>
      <c r="E174" s="5" t="s">
        <v>7</v>
      </c>
      <c r="F174" s="8">
        <v>1</v>
      </c>
      <c r="G174" s="188">
        <v>0</v>
      </c>
      <c r="H174" s="187">
        <f t="shared" si="6"/>
        <v>0</v>
      </c>
      <c r="I174" s="187">
        <f t="shared" si="7"/>
        <v>0</v>
      </c>
      <c r="J174" s="19" t="s">
        <v>2228</v>
      </c>
    </row>
    <row r="175" spans="1:10" ht="30" customHeight="1" x14ac:dyDescent="0.2">
      <c r="A175" s="1">
        <f t="shared" si="8"/>
        <v>170</v>
      </c>
      <c r="B175" s="6" t="s">
        <v>2522</v>
      </c>
      <c r="C175" s="3" t="s">
        <v>77</v>
      </c>
      <c r="D175" s="21"/>
      <c r="E175" s="5" t="s">
        <v>7</v>
      </c>
      <c r="F175" s="8">
        <v>12</v>
      </c>
      <c r="G175" s="188">
        <v>0</v>
      </c>
      <c r="H175" s="187">
        <f t="shared" si="6"/>
        <v>0</v>
      </c>
      <c r="I175" s="187">
        <f t="shared" si="7"/>
        <v>0</v>
      </c>
      <c r="J175" s="19">
        <v>4</v>
      </c>
    </row>
    <row r="176" spans="1:10" ht="30" customHeight="1" x14ac:dyDescent="0.2">
      <c r="A176" s="1">
        <f t="shared" si="8"/>
        <v>171</v>
      </c>
      <c r="B176" s="23" t="s">
        <v>2523</v>
      </c>
      <c r="C176" s="3" t="s">
        <v>61</v>
      </c>
      <c r="D176" s="21"/>
      <c r="E176" s="5" t="s">
        <v>7</v>
      </c>
      <c r="F176" s="8">
        <v>2</v>
      </c>
      <c r="G176" s="188">
        <v>0</v>
      </c>
      <c r="H176" s="187">
        <f t="shared" si="6"/>
        <v>0</v>
      </c>
      <c r="I176" s="187">
        <f t="shared" si="7"/>
        <v>0</v>
      </c>
      <c r="J176" s="19" t="s">
        <v>2228</v>
      </c>
    </row>
    <row r="177" spans="1:10" ht="30" customHeight="1" x14ac:dyDescent="0.2">
      <c r="A177" s="1">
        <f t="shared" si="8"/>
        <v>172</v>
      </c>
      <c r="B177" s="6" t="s">
        <v>2524</v>
      </c>
      <c r="C177" s="3" t="s">
        <v>20</v>
      </c>
      <c r="D177" s="4"/>
      <c r="E177" s="5" t="s">
        <v>7</v>
      </c>
      <c r="F177" s="8">
        <v>1</v>
      </c>
      <c r="G177" s="188">
        <v>0</v>
      </c>
      <c r="H177" s="187">
        <f t="shared" si="6"/>
        <v>0</v>
      </c>
      <c r="I177" s="187">
        <f t="shared" si="7"/>
        <v>0</v>
      </c>
      <c r="J177" s="19" t="s">
        <v>2228</v>
      </c>
    </row>
    <row r="178" spans="1:10" ht="30" customHeight="1" x14ac:dyDescent="0.2">
      <c r="A178" s="1">
        <f t="shared" si="8"/>
        <v>173</v>
      </c>
      <c r="B178" s="6" t="s">
        <v>2525</v>
      </c>
      <c r="C178" s="3" t="s">
        <v>145</v>
      </c>
      <c r="D178" s="4"/>
      <c r="E178" s="5" t="s">
        <v>7</v>
      </c>
      <c r="F178" s="8">
        <v>2</v>
      </c>
      <c r="G178" s="188">
        <v>0</v>
      </c>
      <c r="H178" s="187">
        <f t="shared" si="6"/>
        <v>0</v>
      </c>
      <c r="I178" s="187">
        <f t="shared" si="7"/>
        <v>0</v>
      </c>
      <c r="J178" s="19" t="s">
        <v>2228</v>
      </c>
    </row>
    <row r="179" spans="1:10" ht="30" customHeight="1" x14ac:dyDescent="0.2">
      <c r="A179" s="1">
        <f t="shared" si="8"/>
        <v>174</v>
      </c>
      <c r="B179" s="6" t="s">
        <v>2526</v>
      </c>
      <c r="C179" s="3" t="s">
        <v>150</v>
      </c>
      <c r="D179" s="21"/>
      <c r="E179" s="5" t="s">
        <v>7</v>
      </c>
      <c r="F179" s="8">
        <v>1</v>
      </c>
      <c r="G179" s="188">
        <v>0</v>
      </c>
      <c r="H179" s="187">
        <f t="shared" si="6"/>
        <v>0</v>
      </c>
      <c r="I179" s="187">
        <f t="shared" si="7"/>
        <v>0</v>
      </c>
      <c r="J179" s="19" t="s">
        <v>2228</v>
      </c>
    </row>
    <row r="180" spans="1:10" ht="30" customHeight="1" x14ac:dyDescent="0.2">
      <c r="A180" s="1">
        <f t="shared" si="8"/>
        <v>175</v>
      </c>
      <c r="B180" s="6" t="s">
        <v>2527</v>
      </c>
      <c r="C180" s="7" t="s">
        <v>13</v>
      </c>
      <c r="D180" s="22"/>
      <c r="E180" s="5" t="s">
        <v>7</v>
      </c>
      <c r="F180" s="8">
        <v>6</v>
      </c>
      <c r="G180" s="188">
        <v>0</v>
      </c>
      <c r="H180" s="187">
        <f t="shared" si="6"/>
        <v>0</v>
      </c>
      <c r="I180" s="187">
        <f t="shared" si="7"/>
        <v>0</v>
      </c>
      <c r="J180" s="5">
        <v>2</v>
      </c>
    </row>
    <row r="181" spans="1:10" ht="30" customHeight="1" x14ac:dyDescent="0.2">
      <c r="A181" s="1">
        <f t="shared" si="8"/>
        <v>176</v>
      </c>
      <c r="B181" s="23" t="s">
        <v>2528</v>
      </c>
      <c r="C181" s="3" t="s">
        <v>163</v>
      </c>
      <c r="D181" s="21"/>
      <c r="E181" s="5" t="s">
        <v>7</v>
      </c>
      <c r="F181" s="8">
        <v>2</v>
      </c>
      <c r="G181" s="188">
        <v>0</v>
      </c>
      <c r="H181" s="187">
        <f t="shared" si="6"/>
        <v>0</v>
      </c>
      <c r="I181" s="187">
        <f t="shared" si="7"/>
        <v>0</v>
      </c>
      <c r="J181" s="19" t="s">
        <v>2228</v>
      </c>
    </row>
    <row r="182" spans="1:10" ht="30" customHeight="1" x14ac:dyDescent="0.2">
      <c r="A182" s="1">
        <f t="shared" si="8"/>
        <v>177</v>
      </c>
      <c r="B182" s="23" t="s">
        <v>2529</v>
      </c>
      <c r="C182" s="3" t="s">
        <v>231</v>
      </c>
      <c r="D182" s="21"/>
      <c r="E182" s="5" t="s">
        <v>185</v>
      </c>
      <c r="F182" s="8">
        <v>240</v>
      </c>
      <c r="G182" s="188">
        <v>0</v>
      </c>
      <c r="H182" s="187">
        <f t="shared" si="6"/>
        <v>0</v>
      </c>
      <c r="I182" s="187">
        <f t="shared" si="7"/>
        <v>0</v>
      </c>
      <c r="J182" s="19">
        <v>24</v>
      </c>
    </row>
    <row r="183" spans="1:10" ht="30" customHeight="1" x14ac:dyDescent="0.2">
      <c r="A183" s="1">
        <f t="shared" si="8"/>
        <v>178</v>
      </c>
      <c r="B183" s="6" t="s">
        <v>2529</v>
      </c>
      <c r="C183" s="3" t="s">
        <v>232</v>
      </c>
      <c r="D183" s="4"/>
      <c r="E183" s="5" t="s">
        <v>185</v>
      </c>
      <c r="F183" s="8">
        <v>6</v>
      </c>
      <c r="G183" s="188">
        <v>0</v>
      </c>
      <c r="H183" s="187">
        <f t="shared" si="6"/>
        <v>0</v>
      </c>
      <c r="I183" s="187">
        <f t="shared" si="7"/>
        <v>0</v>
      </c>
      <c r="J183" s="19">
        <v>2</v>
      </c>
    </row>
    <row r="184" spans="1:10" ht="30" customHeight="1" x14ac:dyDescent="0.2">
      <c r="A184" s="1">
        <f t="shared" si="8"/>
        <v>179</v>
      </c>
      <c r="B184" s="6" t="s">
        <v>2530</v>
      </c>
      <c r="C184" s="3" t="s">
        <v>8</v>
      </c>
      <c r="D184" s="21"/>
      <c r="E184" s="5" t="s">
        <v>7</v>
      </c>
      <c r="F184" s="8">
        <v>30</v>
      </c>
      <c r="G184" s="188">
        <v>0</v>
      </c>
      <c r="H184" s="187">
        <f t="shared" si="6"/>
        <v>0</v>
      </c>
      <c r="I184" s="187">
        <f t="shared" si="7"/>
        <v>0</v>
      </c>
      <c r="J184" s="19">
        <v>3</v>
      </c>
    </row>
    <row r="185" spans="1:10" ht="30" customHeight="1" x14ac:dyDescent="0.2">
      <c r="A185" s="1">
        <f t="shared" si="8"/>
        <v>180</v>
      </c>
      <c r="B185" s="6" t="s">
        <v>2531</v>
      </c>
      <c r="C185" s="3" t="s">
        <v>9</v>
      </c>
      <c r="D185" s="21"/>
      <c r="E185" s="5" t="s">
        <v>7</v>
      </c>
      <c r="F185" s="8">
        <v>30</v>
      </c>
      <c r="G185" s="188">
        <v>0</v>
      </c>
      <c r="H185" s="187">
        <f t="shared" si="6"/>
        <v>0</v>
      </c>
      <c r="I185" s="187">
        <f t="shared" si="7"/>
        <v>0</v>
      </c>
      <c r="J185" s="19">
        <v>3</v>
      </c>
    </row>
    <row r="186" spans="1:10" ht="30" customHeight="1" x14ac:dyDescent="0.2">
      <c r="A186" s="1">
        <f t="shared" si="8"/>
        <v>181</v>
      </c>
      <c r="B186" s="6" t="s">
        <v>2532</v>
      </c>
      <c r="C186" s="3" t="s">
        <v>12</v>
      </c>
      <c r="D186" s="21"/>
      <c r="E186" s="5" t="s">
        <v>7</v>
      </c>
      <c r="F186" s="8">
        <v>80</v>
      </c>
      <c r="G186" s="188">
        <v>0</v>
      </c>
      <c r="H186" s="187">
        <f t="shared" si="6"/>
        <v>0</v>
      </c>
      <c r="I186" s="187">
        <f t="shared" si="7"/>
        <v>0</v>
      </c>
      <c r="J186" s="19">
        <v>5</v>
      </c>
    </row>
    <row r="187" spans="1:10" ht="30" customHeight="1" x14ac:dyDescent="0.2">
      <c r="A187" s="1">
        <f t="shared" si="8"/>
        <v>182</v>
      </c>
      <c r="B187" s="197" t="s">
        <v>2533</v>
      </c>
      <c r="C187" s="3" t="s">
        <v>192</v>
      </c>
      <c r="D187" s="21"/>
      <c r="E187" s="5" t="s">
        <v>185</v>
      </c>
      <c r="F187" s="8">
        <v>3</v>
      </c>
      <c r="G187" s="188">
        <v>0</v>
      </c>
      <c r="H187" s="187">
        <f t="shared" si="6"/>
        <v>0</v>
      </c>
      <c r="I187" s="187">
        <f t="shared" si="7"/>
        <v>0</v>
      </c>
      <c r="J187" s="19">
        <v>1</v>
      </c>
    </row>
    <row r="188" spans="1:10" ht="30" customHeight="1" x14ac:dyDescent="0.2">
      <c r="A188" s="1">
        <f t="shared" si="8"/>
        <v>183</v>
      </c>
      <c r="B188" s="6" t="s">
        <v>2534</v>
      </c>
      <c r="C188" s="7" t="s">
        <v>10</v>
      </c>
      <c r="D188" s="22"/>
      <c r="E188" s="5" t="s">
        <v>7</v>
      </c>
      <c r="F188" s="8">
        <v>30</v>
      </c>
      <c r="G188" s="188">
        <v>0</v>
      </c>
      <c r="H188" s="187">
        <f t="shared" si="6"/>
        <v>0</v>
      </c>
      <c r="I188" s="187">
        <f t="shared" si="7"/>
        <v>0</v>
      </c>
      <c r="J188" s="5">
        <v>3</v>
      </c>
    </row>
    <row r="189" spans="1:10" ht="30" customHeight="1" x14ac:dyDescent="0.2">
      <c r="A189" s="199">
        <f t="shared" si="8"/>
        <v>184</v>
      </c>
      <c r="B189" s="6" t="s">
        <v>2535</v>
      </c>
      <c r="C189" s="3" t="s">
        <v>133</v>
      </c>
      <c r="D189" s="21"/>
      <c r="E189" s="5" t="s">
        <v>7</v>
      </c>
      <c r="F189" s="8">
        <v>30</v>
      </c>
      <c r="G189" s="188">
        <v>0</v>
      </c>
      <c r="H189" s="187">
        <f t="shared" si="6"/>
        <v>0</v>
      </c>
      <c r="I189" s="187">
        <f t="shared" si="7"/>
        <v>0</v>
      </c>
      <c r="J189" s="19">
        <v>3</v>
      </c>
    </row>
    <row r="190" spans="1:10" ht="30" customHeight="1" x14ac:dyDescent="0.2">
      <c r="A190" s="199">
        <f t="shared" si="8"/>
        <v>185</v>
      </c>
      <c r="B190" s="6" t="s">
        <v>2536</v>
      </c>
      <c r="C190" s="3" t="s">
        <v>190</v>
      </c>
      <c r="D190" s="21"/>
      <c r="E190" s="5" t="s">
        <v>185</v>
      </c>
      <c r="F190" s="8">
        <v>6</v>
      </c>
      <c r="G190" s="188">
        <v>0</v>
      </c>
      <c r="H190" s="187">
        <f t="shared" si="6"/>
        <v>0</v>
      </c>
      <c r="I190" s="187">
        <f t="shared" si="7"/>
        <v>0</v>
      </c>
      <c r="J190" s="19">
        <v>2</v>
      </c>
    </row>
    <row r="191" spans="1:10" ht="30" customHeight="1" x14ac:dyDescent="0.2">
      <c r="A191" s="199">
        <f t="shared" si="8"/>
        <v>186</v>
      </c>
      <c r="B191" s="23" t="s">
        <v>2461</v>
      </c>
      <c r="C191" s="3" t="s">
        <v>195</v>
      </c>
      <c r="D191" s="4"/>
      <c r="E191" s="5" t="s">
        <v>185</v>
      </c>
      <c r="F191" s="8">
        <v>1</v>
      </c>
      <c r="G191" s="188">
        <v>0</v>
      </c>
      <c r="H191" s="187">
        <f t="shared" si="6"/>
        <v>0</v>
      </c>
      <c r="I191" s="187">
        <f t="shared" si="7"/>
        <v>0</v>
      </c>
      <c r="J191" s="19" t="s">
        <v>2228</v>
      </c>
    </row>
    <row r="192" spans="1:10" ht="30" customHeight="1" x14ac:dyDescent="0.2">
      <c r="A192" s="199">
        <f t="shared" si="8"/>
        <v>187</v>
      </c>
      <c r="B192" s="197" t="s">
        <v>2537</v>
      </c>
      <c r="C192" s="3" t="s">
        <v>197</v>
      </c>
      <c r="D192" s="4"/>
      <c r="E192" s="5" t="s">
        <v>185</v>
      </c>
      <c r="F192" s="8">
        <v>1</v>
      </c>
      <c r="G192" s="188">
        <v>0</v>
      </c>
      <c r="H192" s="187">
        <f t="shared" si="6"/>
        <v>0</v>
      </c>
      <c r="I192" s="187">
        <f t="shared" si="7"/>
        <v>0</v>
      </c>
      <c r="J192" s="19" t="s">
        <v>2228</v>
      </c>
    </row>
    <row r="193" spans="1:10" ht="30" customHeight="1" x14ac:dyDescent="0.2">
      <c r="A193" s="199">
        <f t="shared" si="8"/>
        <v>188</v>
      </c>
      <c r="B193" s="6" t="s">
        <v>2537</v>
      </c>
      <c r="C193" s="3" t="s">
        <v>198</v>
      </c>
      <c r="D193" s="4"/>
      <c r="E193" s="5" t="s">
        <v>185</v>
      </c>
      <c r="F193" s="8">
        <v>1</v>
      </c>
      <c r="G193" s="188">
        <v>0</v>
      </c>
      <c r="H193" s="187">
        <f t="shared" si="6"/>
        <v>0</v>
      </c>
      <c r="I193" s="187">
        <f t="shared" si="7"/>
        <v>0</v>
      </c>
      <c r="J193" s="19" t="s">
        <v>2228</v>
      </c>
    </row>
    <row r="194" spans="1:10" ht="30" customHeight="1" x14ac:dyDescent="0.2">
      <c r="A194" s="199">
        <f t="shared" si="8"/>
        <v>189</v>
      </c>
      <c r="B194" s="197" t="s">
        <v>2538</v>
      </c>
      <c r="C194" s="3" t="s">
        <v>199</v>
      </c>
      <c r="D194" s="4"/>
      <c r="E194" s="5" t="s">
        <v>185</v>
      </c>
      <c r="F194" s="8">
        <v>1</v>
      </c>
      <c r="G194" s="188">
        <v>0</v>
      </c>
      <c r="H194" s="187">
        <f t="shared" si="6"/>
        <v>0</v>
      </c>
      <c r="I194" s="187">
        <f t="shared" si="7"/>
        <v>0</v>
      </c>
      <c r="J194" s="19" t="s">
        <v>2228</v>
      </c>
    </row>
    <row r="195" spans="1:10" ht="30" customHeight="1" x14ac:dyDescent="0.2">
      <c r="A195" s="199">
        <f t="shared" si="8"/>
        <v>190</v>
      </c>
      <c r="B195" s="23" t="s">
        <v>2537</v>
      </c>
      <c r="C195" s="3" t="s">
        <v>60</v>
      </c>
      <c r="D195" s="4"/>
      <c r="E195" s="5" t="s">
        <v>7</v>
      </c>
      <c r="F195" s="8">
        <v>2</v>
      </c>
      <c r="G195" s="188">
        <v>0</v>
      </c>
      <c r="H195" s="187">
        <f t="shared" si="6"/>
        <v>0</v>
      </c>
      <c r="I195" s="187">
        <f t="shared" si="7"/>
        <v>0</v>
      </c>
      <c r="J195" s="19" t="s">
        <v>2228</v>
      </c>
    </row>
    <row r="196" spans="1:10" ht="30" customHeight="1" x14ac:dyDescent="0.2">
      <c r="A196" s="199">
        <f t="shared" si="8"/>
        <v>191</v>
      </c>
      <c r="B196" s="6" t="s">
        <v>2537</v>
      </c>
      <c r="C196" s="3" t="s">
        <v>171</v>
      </c>
      <c r="D196" s="4"/>
      <c r="E196" s="5" t="s">
        <v>7</v>
      </c>
      <c r="F196" s="8">
        <v>1</v>
      </c>
      <c r="G196" s="188">
        <v>0</v>
      </c>
      <c r="H196" s="187">
        <f t="shared" si="6"/>
        <v>0</v>
      </c>
      <c r="I196" s="187">
        <f t="shared" si="7"/>
        <v>0</v>
      </c>
      <c r="J196" s="19" t="s">
        <v>2228</v>
      </c>
    </row>
    <row r="197" spans="1:10" ht="30" customHeight="1" x14ac:dyDescent="0.2">
      <c r="A197" s="199">
        <f t="shared" si="8"/>
        <v>192</v>
      </c>
      <c r="B197" s="6" t="s">
        <v>2537</v>
      </c>
      <c r="C197" s="3" t="s">
        <v>196</v>
      </c>
      <c r="D197" s="4"/>
      <c r="E197" s="5" t="s">
        <v>185</v>
      </c>
      <c r="F197" s="8">
        <v>1</v>
      </c>
      <c r="G197" s="188">
        <v>0</v>
      </c>
      <c r="H197" s="187">
        <f t="shared" si="6"/>
        <v>0</v>
      </c>
      <c r="I197" s="187">
        <f t="shared" si="7"/>
        <v>0</v>
      </c>
      <c r="J197" s="19" t="s">
        <v>2228</v>
      </c>
    </row>
    <row r="198" spans="1:10" ht="30" customHeight="1" x14ac:dyDescent="0.2">
      <c r="A198" s="199">
        <f t="shared" si="8"/>
        <v>193</v>
      </c>
      <c r="B198" s="6" t="s">
        <v>2537</v>
      </c>
      <c r="C198" s="3" t="s">
        <v>202</v>
      </c>
      <c r="D198" s="4"/>
      <c r="E198" s="5" t="s">
        <v>185</v>
      </c>
      <c r="F198" s="8">
        <v>1</v>
      </c>
      <c r="G198" s="188">
        <v>0</v>
      </c>
      <c r="H198" s="187">
        <f t="shared" ref="H198:H239" si="9">PRODUCT(F198,G198)</f>
        <v>0</v>
      </c>
      <c r="I198" s="187">
        <f t="shared" ref="I198:I239" si="10">PRODUCT(H198,0.23)</f>
        <v>0</v>
      </c>
      <c r="J198" s="19" t="s">
        <v>2228</v>
      </c>
    </row>
    <row r="199" spans="1:10" ht="30" customHeight="1" x14ac:dyDescent="0.2">
      <c r="A199" s="199">
        <f t="shared" si="8"/>
        <v>194</v>
      </c>
      <c r="B199" s="6" t="s">
        <v>2537</v>
      </c>
      <c r="C199" s="3" t="s">
        <v>207</v>
      </c>
      <c r="D199" s="4"/>
      <c r="E199" s="5" t="s">
        <v>185</v>
      </c>
      <c r="F199" s="8">
        <v>1</v>
      </c>
      <c r="G199" s="188">
        <v>0</v>
      </c>
      <c r="H199" s="187">
        <f t="shared" si="9"/>
        <v>0</v>
      </c>
      <c r="I199" s="187">
        <f t="shared" si="10"/>
        <v>0</v>
      </c>
      <c r="J199" s="19" t="s">
        <v>2228</v>
      </c>
    </row>
    <row r="200" spans="1:10" ht="30" customHeight="1" x14ac:dyDescent="0.2">
      <c r="A200" s="199">
        <f t="shared" ref="A200:A239" si="11">SUM(A199+1)</f>
        <v>195</v>
      </c>
      <c r="B200" s="6" t="s">
        <v>2537</v>
      </c>
      <c r="C200" s="3" t="s">
        <v>214</v>
      </c>
      <c r="D200" s="4"/>
      <c r="E200" s="5" t="s">
        <v>185</v>
      </c>
      <c r="F200" s="8">
        <v>1</v>
      </c>
      <c r="G200" s="188">
        <v>0</v>
      </c>
      <c r="H200" s="187">
        <f t="shared" si="9"/>
        <v>0</v>
      </c>
      <c r="I200" s="187">
        <f t="shared" si="10"/>
        <v>0</v>
      </c>
      <c r="J200" s="19" t="s">
        <v>2228</v>
      </c>
    </row>
    <row r="201" spans="1:10" ht="30" customHeight="1" x14ac:dyDescent="0.2">
      <c r="A201" s="199">
        <f t="shared" si="11"/>
        <v>196</v>
      </c>
      <c r="B201" s="6" t="s">
        <v>2539</v>
      </c>
      <c r="C201" s="3" t="s">
        <v>88</v>
      </c>
      <c r="D201" s="21"/>
      <c r="E201" s="5" t="s">
        <v>7</v>
      </c>
      <c r="F201" s="8">
        <v>4</v>
      </c>
      <c r="G201" s="188">
        <v>0</v>
      </c>
      <c r="H201" s="187">
        <f t="shared" si="9"/>
        <v>0</v>
      </c>
      <c r="I201" s="187">
        <f t="shared" si="10"/>
        <v>0</v>
      </c>
      <c r="J201" s="19" t="s">
        <v>2228</v>
      </c>
    </row>
    <row r="202" spans="1:10" ht="30" customHeight="1" x14ac:dyDescent="0.2">
      <c r="A202" s="199">
        <f t="shared" si="11"/>
        <v>197</v>
      </c>
      <c r="B202" s="2" t="s">
        <v>2540</v>
      </c>
      <c r="C202" s="4" t="s">
        <v>240</v>
      </c>
      <c r="D202" s="21"/>
      <c r="E202" s="5" t="s">
        <v>7</v>
      </c>
      <c r="F202" s="8">
        <v>45</v>
      </c>
      <c r="G202" s="188">
        <v>0</v>
      </c>
      <c r="H202" s="187">
        <f t="shared" si="9"/>
        <v>0</v>
      </c>
      <c r="I202" s="187">
        <f t="shared" si="10"/>
        <v>0</v>
      </c>
      <c r="J202" s="19">
        <v>4</v>
      </c>
    </row>
    <row r="203" spans="1:10" ht="30" customHeight="1" x14ac:dyDescent="0.2">
      <c r="A203" s="199">
        <f t="shared" si="11"/>
        <v>198</v>
      </c>
      <c r="B203" s="6" t="s">
        <v>2541</v>
      </c>
      <c r="C203" s="3" t="s">
        <v>63</v>
      </c>
      <c r="D203" s="21"/>
      <c r="E203" s="5" t="s">
        <v>7</v>
      </c>
      <c r="F203" s="8">
        <v>4</v>
      </c>
      <c r="G203" s="188">
        <v>0</v>
      </c>
      <c r="H203" s="187">
        <f t="shared" si="9"/>
        <v>0</v>
      </c>
      <c r="I203" s="187">
        <f t="shared" si="10"/>
        <v>0</v>
      </c>
      <c r="J203" s="19">
        <v>1</v>
      </c>
    </row>
    <row r="204" spans="1:10" ht="30" customHeight="1" x14ac:dyDescent="0.2">
      <c r="A204" s="199">
        <f t="shared" si="11"/>
        <v>199</v>
      </c>
      <c r="B204" s="23" t="s">
        <v>2542</v>
      </c>
      <c r="C204" s="3" t="s">
        <v>2229</v>
      </c>
      <c r="D204" s="21"/>
      <c r="E204" s="5" t="s">
        <v>7</v>
      </c>
      <c r="F204" s="8">
        <v>4</v>
      </c>
      <c r="G204" s="188">
        <v>0</v>
      </c>
      <c r="H204" s="187">
        <f t="shared" si="9"/>
        <v>0</v>
      </c>
      <c r="I204" s="187">
        <f t="shared" si="10"/>
        <v>0</v>
      </c>
      <c r="J204" s="19">
        <v>1</v>
      </c>
    </row>
    <row r="205" spans="1:10" ht="30" customHeight="1" x14ac:dyDescent="0.2">
      <c r="A205" s="199">
        <f t="shared" si="11"/>
        <v>200</v>
      </c>
      <c r="B205" s="6" t="s">
        <v>2543</v>
      </c>
      <c r="C205" s="3" t="s">
        <v>87</v>
      </c>
      <c r="D205" s="21"/>
      <c r="E205" s="5" t="s">
        <v>7</v>
      </c>
      <c r="F205" s="8">
        <v>4</v>
      </c>
      <c r="G205" s="188">
        <v>0</v>
      </c>
      <c r="H205" s="187">
        <f t="shared" si="9"/>
        <v>0</v>
      </c>
      <c r="I205" s="187">
        <f t="shared" si="10"/>
        <v>0</v>
      </c>
      <c r="J205" s="19">
        <v>1</v>
      </c>
    </row>
    <row r="206" spans="1:10" ht="30" customHeight="1" x14ac:dyDescent="0.2">
      <c r="A206" s="199">
        <f t="shared" si="11"/>
        <v>201</v>
      </c>
      <c r="B206" s="6" t="s">
        <v>2544</v>
      </c>
      <c r="C206" s="3" t="s">
        <v>86</v>
      </c>
      <c r="D206" s="21"/>
      <c r="E206" s="5" t="s">
        <v>7</v>
      </c>
      <c r="F206" s="8">
        <v>4</v>
      </c>
      <c r="G206" s="188">
        <v>0</v>
      </c>
      <c r="H206" s="187">
        <f t="shared" si="9"/>
        <v>0</v>
      </c>
      <c r="I206" s="187">
        <f t="shared" si="10"/>
        <v>0</v>
      </c>
      <c r="J206" s="19">
        <v>1</v>
      </c>
    </row>
    <row r="207" spans="1:10" ht="30" customHeight="1" x14ac:dyDescent="0.2">
      <c r="A207" s="199">
        <f t="shared" si="11"/>
        <v>202</v>
      </c>
      <c r="B207" s="23" t="s">
        <v>2545</v>
      </c>
      <c r="C207" s="3" t="s">
        <v>210</v>
      </c>
      <c r="D207" s="21"/>
      <c r="E207" s="5" t="s">
        <v>185</v>
      </c>
      <c r="F207" s="8">
        <v>2</v>
      </c>
      <c r="G207" s="188">
        <v>0</v>
      </c>
      <c r="H207" s="187">
        <f t="shared" si="9"/>
        <v>0</v>
      </c>
      <c r="I207" s="187">
        <f t="shared" si="10"/>
        <v>0</v>
      </c>
      <c r="J207" s="19" t="s">
        <v>2228</v>
      </c>
    </row>
    <row r="208" spans="1:10" ht="30" customHeight="1" x14ac:dyDescent="0.2">
      <c r="A208" s="199">
        <f t="shared" si="11"/>
        <v>203</v>
      </c>
      <c r="B208" s="6" t="s">
        <v>2546</v>
      </c>
      <c r="C208" s="3" t="s">
        <v>204</v>
      </c>
      <c r="D208" s="21"/>
      <c r="E208" s="5" t="s">
        <v>185</v>
      </c>
      <c r="F208" s="8">
        <v>3</v>
      </c>
      <c r="G208" s="188">
        <v>0</v>
      </c>
      <c r="H208" s="187">
        <f t="shared" si="9"/>
        <v>0</v>
      </c>
      <c r="I208" s="187">
        <f t="shared" si="10"/>
        <v>0</v>
      </c>
      <c r="J208" s="19">
        <v>1</v>
      </c>
    </row>
    <row r="209" spans="1:10" ht="30" customHeight="1" x14ac:dyDescent="0.2">
      <c r="A209" s="199">
        <f t="shared" si="11"/>
        <v>204</v>
      </c>
      <c r="B209" s="6" t="s">
        <v>2547</v>
      </c>
      <c r="C209" s="3" t="s">
        <v>205</v>
      </c>
      <c r="D209" s="21"/>
      <c r="E209" s="5" t="s">
        <v>185</v>
      </c>
      <c r="F209" s="8">
        <v>4</v>
      </c>
      <c r="G209" s="188">
        <v>0</v>
      </c>
      <c r="H209" s="187">
        <f t="shared" si="9"/>
        <v>0</v>
      </c>
      <c r="I209" s="187">
        <f t="shared" si="10"/>
        <v>0</v>
      </c>
      <c r="J209" s="19">
        <v>1</v>
      </c>
    </row>
    <row r="210" spans="1:10" ht="30" customHeight="1" x14ac:dyDescent="0.2">
      <c r="A210" s="199">
        <f t="shared" si="11"/>
        <v>205</v>
      </c>
      <c r="B210" s="6" t="s">
        <v>2548</v>
      </c>
      <c r="C210" s="4" t="s">
        <v>237</v>
      </c>
      <c r="D210" s="21"/>
      <c r="E210" s="5" t="s">
        <v>7</v>
      </c>
      <c r="F210" s="8">
        <v>6</v>
      </c>
      <c r="G210" s="188">
        <v>0</v>
      </c>
      <c r="H210" s="187">
        <f t="shared" si="9"/>
        <v>0</v>
      </c>
      <c r="I210" s="187">
        <f t="shared" si="10"/>
        <v>0</v>
      </c>
      <c r="J210" s="19">
        <v>2</v>
      </c>
    </row>
    <row r="211" spans="1:10" ht="30" customHeight="1" x14ac:dyDescent="0.2">
      <c r="A211" s="199">
        <f t="shared" si="11"/>
        <v>206</v>
      </c>
      <c r="B211" s="197" t="s">
        <v>2537</v>
      </c>
      <c r="C211" s="3" t="s">
        <v>215</v>
      </c>
      <c r="D211" s="4"/>
      <c r="E211" s="5" t="s">
        <v>185</v>
      </c>
      <c r="F211" s="8">
        <v>4</v>
      </c>
      <c r="G211" s="188">
        <v>0</v>
      </c>
      <c r="H211" s="187">
        <f t="shared" si="9"/>
        <v>0</v>
      </c>
      <c r="I211" s="187">
        <f t="shared" si="10"/>
        <v>0</v>
      </c>
      <c r="J211" s="19" t="s">
        <v>2228</v>
      </c>
    </row>
    <row r="212" spans="1:10" ht="30" customHeight="1" x14ac:dyDescent="0.2">
      <c r="A212" s="199">
        <f t="shared" si="11"/>
        <v>207</v>
      </c>
      <c r="B212" s="197" t="s">
        <v>2538</v>
      </c>
      <c r="C212" s="3" t="s">
        <v>217</v>
      </c>
      <c r="D212" s="4"/>
      <c r="E212" s="5" t="s">
        <v>185</v>
      </c>
      <c r="F212" s="8">
        <v>4</v>
      </c>
      <c r="G212" s="188">
        <v>0</v>
      </c>
      <c r="H212" s="187">
        <f t="shared" si="9"/>
        <v>0</v>
      </c>
      <c r="I212" s="187">
        <f t="shared" si="10"/>
        <v>0</v>
      </c>
      <c r="J212" s="19" t="s">
        <v>2228</v>
      </c>
    </row>
    <row r="213" spans="1:10" ht="30" customHeight="1" x14ac:dyDescent="0.2">
      <c r="A213" s="199">
        <f t="shared" si="11"/>
        <v>208</v>
      </c>
      <c r="B213" s="6" t="s">
        <v>2549</v>
      </c>
      <c r="C213" s="3" t="s">
        <v>201</v>
      </c>
      <c r="D213" s="4"/>
      <c r="E213" s="5" t="s">
        <v>185</v>
      </c>
      <c r="F213" s="8">
        <v>4</v>
      </c>
      <c r="G213" s="188">
        <v>0</v>
      </c>
      <c r="H213" s="187">
        <f t="shared" si="9"/>
        <v>0</v>
      </c>
      <c r="I213" s="187">
        <f t="shared" si="10"/>
        <v>0</v>
      </c>
      <c r="J213" s="19" t="s">
        <v>2228</v>
      </c>
    </row>
    <row r="214" spans="1:10" ht="30" customHeight="1" x14ac:dyDescent="0.2">
      <c r="A214" s="199">
        <f t="shared" si="11"/>
        <v>209</v>
      </c>
      <c r="B214" s="6" t="s">
        <v>2549</v>
      </c>
      <c r="C214" s="3" t="s">
        <v>216</v>
      </c>
      <c r="D214" s="21"/>
      <c r="E214" s="5" t="s">
        <v>185</v>
      </c>
      <c r="F214" s="8">
        <v>4</v>
      </c>
      <c r="G214" s="188">
        <v>0</v>
      </c>
      <c r="H214" s="187">
        <f t="shared" si="9"/>
        <v>0</v>
      </c>
      <c r="I214" s="187">
        <f t="shared" si="10"/>
        <v>0</v>
      </c>
      <c r="J214" s="19" t="s">
        <v>2228</v>
      </c>
    </row>
    <row r="215" spans="1:10" ht="30" customHeight="1" x14ac:dyDescent="0.2">
      <c r="A215" s="199">
        <f t="shared" si="11"/>
        <v>210</v>
      </c>
      <c r="B215" s="6" t="s">
        <v>2549</v>
      </c>
      <c r="C215" s="3" t="s">
        <v>234</v>
      </c>
      <c r="D215" s="4"/>
      <c r="E215" s="5" t="s">
        <v>185</v>
      </c>
      <c r="F215" s="8">
        <v>4</v>
      </c>
      <c r="G215" s="188">
        <v>0</v>
      </c>
      <c r="H215" s="187">
        <f t="shared" si="9"/>
        <v>0</v>
      </c>
      <c r="I215" s="187">
        <f t="shared" si="10"/>
        <v>0</v>
      </c>
      <c r="J215" s="19" t="s">
        <v>2228</v>
      </c>
    </row>
    <row r="216" spans="1:10" ht="30" customHeight="1" x14ac:dyDescent="0.2">
      <c r="A216" s="199">
        <f t="shared" si="11"/>
        <v>211</v>
      </c>
      <c r="B216" s="6" t="s">
        <v>2550</v>
      </c>
      <c r="C216" s="3" t="s">
        <v>119</v>
      </c>
      <c r="D216" s="21"/>
      <c r="E216" s="5" t="s">
        <v>7</v>
      </c>
      <c r="F216" s="8">
        <v>5</v>
      </c>
      <c r="G216" s="188">
        <v>0</v>
      </c>
      <c r="H216" s="187">
        <f t="shared" si="9"/>
        <v>0</v>
      </c>
      <c r="I216" s="187">
        <f t="shared" si="10"/>
        <v>0</v>
      </c>
      <c r="J216" s="19">
        <v>2</v>
      </c>
    </row>
    <row r="217" spans="1:10" ht="30" customHeight="1" x14ac:dyDescent="0.2">
      <c r="A217" s="199">
        <f t="shared" si="11"/>
        <v>212</v>
      </c>
      <c r="B217" s="6" t="s">
        <v>2551</v>
      </c>
      <c r="C217" s="3" t="s">
        <v>124</v>
      </c>
      <c r="D217" s="21"/>
      <c r="E217" s="5" t="s">
        <v>7</v>
      </c>
      <c r="F217" s="8">
        <v>4</v>
      </c>
      <c r="G217" s="188">
        <v>0</v>
      </c>
      <c r="H217" s="187">
        <f t="shared" si="9"/>
        <v>0</v>
      </c>
      <c r="I217" s="187">
        <f t="shared" si="10"/>
        <v>0</v>
      </c>
      <c r="J217" s="19">
        <v>2</v>
      </c>
    </row>
    <row r="218" spans="1:10" ht="30" customHeight="1" x14ac:dyDescent="0.2">
      <c r="A218" s="199">
        <f t="shared" si="11"/>
        <v>213</v>
      </c>
      <c r="B218" s="197" t="s">
        <v>2552</v>
      </c>
      <c r="C218" s="3" t="s">
        <v>112</v>
      </c>
      <c r="D218" s="21"/>
      <c r="E218" s="5" t="s">
        <v>7</v>
      </c>
      <c r="F218" s="8">
        <v>2</v>
      </c>
      <c r="G218" s="188">
        <v>0</v>
      </c>
      <c r="H218" s="187">
        <f t="shared" si="9"/>
        <v>0</v>
      </c>
      <c r="I218" s="187">
        <f t="shared" si="10"/>
        <v>0</v>
      </c>
      <c r="J218" s="19">
        <v>1</v>
      </c>
    </row>
    <row r="219" spans="1:10" ht="30" customHeight="1" x14ac:dyDescent="0.2">
      <c r="A219" s="199">
        <f t="shared" si="11"/>
        <v>214</v>
      </c>
      <c r="B219" s="6" t="s">
        <v>2553</v>
      </c>
      <c r="C219" s="3" t="s">
        <v>113</v>
      </c>
      <c r="D219" s="21"/>
      <c r="E219" s="5" t="s">
        <v>7</v>
      </c>
      <c r="F219" s="8">
        <v>3</v>
      </c>
      <c r="G219" s="188">
        <v>0</v>
      </c>
      <c r="H219" s="187">
        <f t="shared" si="9"/>
        <v>0</v>
      </c>
      <c r="I219" s="187">
        <f t="shared" si="10"/>
        <v>0</v>
      </c>
      <c r="J219" s="19">
        <v>1</v>
      </c>
    </row>
    <row r="220" spans="1:10" ht="30" customHeight="1" x14ac:dyDescent="0.2">
      <c r="A220" s="199">
        <f t="shared" si="11"/>
        <v>215</v>
      </c>
      <c r="B220" s="6" t="s">
        <v>2553</v>
      </c>
      <c r="C220" s="3" t="s">
        <v>132</v>
      </c>
      <c r="D220" s="21"/>
      <c r="E220" s="5" t="s">
        <v>7</v>
      </c>
      <c r="F220" s="8">
        <v>3</v>
      </c>
      <c r="G220" s="188">
        <v>0</v>
      </c>
      <c r="H220" s="187">
        <f t="shared" si="9"/>
        <v>0</v>
      </c>
      <c r="I220" s="187">
        <f t="shared" si="10"/>
        <v>0</v>
      </c>
      <c r="J220" s="19">
        <v>1</v>
      </c>
    </row>
    <row r="221" spans="1:10" ht="30" customHeight="1" x14ac:dyDescent="0.2">
      <c r="A221" s="199">
        <f t="shared" si="11"/>
        <v>216</v>
      </c>
      <c r="B221" s="6" t="s">
        <v>2554</v>
      </c>
      <c r="C221" s="3" t="s">
        <v>122</v>
      </c>
      <c r="D221" s="21"/>
      <c r="E221" s="5" t="s">
        <v>7</v>
      </c>
      <c r="F221" s="8">
        <v>3</v>
      </c>
      <c r="G221" s="188">
        <v>0</v>
      </c>
      <c r="H221" s="187">
        <f t="shared" si="9"/>
        <v>0</v>
      </c>
      <c r="I221" s="187">
        <f t="shared" si="10"/>
        <v>0</v>
      </c>
      <c r="J221" s="19">
        <v>1</v>
      </c>
    </row>
    <row r="222" spans="1:10" ht="30" customHeight="1" x14ac:dyDescent="0.2">
      <c r="A222" s="199">
        <f t="shared" si="11"/>
        <v>217</v>
      </c>
      <c r="B222" s="197" t="s">
        <v>2555</v>
      </c>
      <c r="C222" s="3" t="s">
        <v>225</v>
      </c>
      <c r="D222" s="4"/>
      <c r="E222" s="5" t="s">
        <v>185</v>
      </c>
      <c r="F222" s="8">
        <v>2</v>
      </c>
      <c r="G222" s="188">
        <v>0</v>
      </c>
      <c r="H222" s="187">
        <f t="shared" si="9"/>
        <v>0</v>
      </c>
      <c r="I222" s="187">
        <f t="shared" si="10"/>
        <v>0</v>
      </c>
      <c r="J222" s="19" t="s">
        <v>2228</v>
      </c>
    </row>
    <row r="223" spans="1:10" ht="30" customHeight="1" x14ac:dyDescent="0.2">
      <c r="A223" s="199">
        <f t="shared" si="11"/>
        <v>218</v>
      </c>
      <c r="B223" s="6" t="s">
        <v>2556</v>
      </c>
      <c r="C223" s="3" t="s">
        <v>226</v>
      </c>
      <c r="D223" s="4"/>
      <c r="E223" s="5" t="s">
        <v>185</v>
      </c>
      <c r="F223" s="8">
        <v>3</v>
      </c>
      <c r="G223" s="188">
        <v>0</v>
      </c>
      <c r="H223" s="187">
        <f t="shared" si="9"/>
        <v>0</v>
      </c>
      <c r="I223" s="187">
        <f t="shared" si="10"/>
        <v>0</v>
      </c>
      <c r="J223" s="19" t="s">
        <v>2228</v>
      </c>
    </row>
    <row r="224" spans="1:10" ht="30" customHeight="1" x14ac:dyDescent="0.2">
      <c r="A224" s="199">
        <f t="shared" si="11"/>
        <v>219</v>
      </c>
      <c r="B224" s="197" t="s">
        <v>2556</v>
      </c>
      <c r="C224" s="3" t="s">
        <v>227</v>
      </c>
      <c r="D224" s="4"/>
      <c r="E224" s="5" t="s">
        <v>185</v>
      </c>
      <c r="F224" s="8">
        <v>3</v>
      </c>
      <c r="G224" s="188">
        <v>0</v>
      </c>
      <c r="H224" s="187">
        <f t="shared" si="9"/>
        <v>0</v>
      </c>
      <c r="I224" s="187">
        <f t="shared" si="10"/>
        <v>0</v>
      </c>
      <c r="J224" s="19" t="s">
        <v>2228</v>
      </c>
    </row>
    <row r="225" spans="1:12" ht="30" customHeight="1" x14ac:dyDescent="0.2">
      <c r="A225" s="199">
        <f t="shared" si="11"/>
        <v>220</v>
      </c>
      <c r="B225" s="6" t="s">
        <v>2557</v>
      </c>
      <c r="C225" s="3" t="s">
        <v>118</v>
      </c>
      <c r="D225" s="21"/>
      <c r="E225" s="5" t="s">
        <v>7</v>
      </c>
      <c r="F225" s="8">
        <v>3</v>
      </c>
      <c r="G225" s="188">
        <v>0</v>
      </c>
      <c r="H225" s="187">
        <f t="shared" si="9"/>
        <v>0</v>
      </c>
      <c r="I225" s="187">
        <f t="shared" si="10"/>
        <v>0</v>
      </c>
      <c r="J225" s="19" t="s">
        <v>2228</v>
      </c>
    </row>
    <row r="226" spans="1:12" ht="30" customHeight="1" x14ac:dyDescent="0.2">
      <c r="A226" s="199">
        <f t="shared" si="11"/>
        <v>221</v>
      </c>
      <c r="B226" s="6" t="s">
        <v>2558</v>
      </c>
      <c r="C226" s="3" t="s">
        <v>93</v>
      </c>
      <c r="D226" s="21"/>
      <c r="E226" s="5" t="s">
        <v>7</v>
      </c>
      <c r="F226" s="8">
        <v>2</v>
      </c>
      <c r="G226" s="188">
        <v>0</v>
      </c>
      <c r="H226" s="187">
        <f t="shared" si="9"/>
        <v>0</v>
      </c>
      <c r="I226" s="187">
        <f t="shared" si="10"/>
        <v>0</v>
      </c>
      <c r="J226" s="19" t="s">
        <v>2228</v>
      </c>
    </row>
    <row r="227" spans="1:12" ht="30" customHeight="1" x14ac:dyDescent="0.2">
      <c r="A227" s="199">
        <f t="shared" si="11"/>
        <v>222</v>
      </c>
      <c r="B227" s="6" t="s">
        <v>2559</v>
      </c>
      <c r="C227" s="3" t="s">
        <v>123</v>
      </c>
      <c r="D227" s="21"/>
      <c r="E227" s="5" t="s">
        <v>7</v>
      </c>
      <c r="F227" s="8">
        <v>4</v>
      </c>
      <c r="G227" s="188">
        <v>0</v>
      </c>
      <c r="H227" s="187">
        <f t="shared" si="9"/>
        <v>0</v>
      </c>
      <c r="I227" s="187">
        <f t="shared" si="10"/>
        <v>0</v>
      </c>
      <c r="J227" s="19">
        <v>1</v>
      </c>
    </row>
    <row r="228" spans="1:12" ht="30" customHeight="1" x14ac:dyDescent="0.2">
      <c r="A228" s="199">
        <f t="shared" si="11"/>
        <v>223</v>
      </c>
      <c r="B228" s="6" t="s">
        <v>2560</v>
      </c>
      <c r="C228" s="3" t="s">
        <v>148</v>
      </c>
      <c r="D228" s="21"/>
      <c r="E228" s="5" t="s">
        <v>7</v>
      </c>
      <c r="F228" s="8">
        <v>5</v>
      </c>
      <c r="G228" s="188">
        <v>0</v>
      </c>
      <c r="H228" s="187">
        <f t="shared" si="9"/>
        <v>0</v>
      </c>
      <c r="I228" s="187">
        <f t="shared" si="10"/>
        <v>0</v>
      </c>
      <c r="J228" s="19">
        <v>1</v>
      </c>
    </row>
    <row r="229" spans="1:12" ht="30" customHeight="1" x14ac:dyDescent="0.2">
      <c r="A229" s="199">
        <f t="shared" si="11"/>
        <v>224</v>
      </c>
      <c r="B229" s="6" t="s">
        <v>2561</v>
      </c>
      <c r="C229" s="3" t="s">
        <v>125</v>
      </c>
      <c r="D229" s="21"/>
      <c r="E229" s="5" t="s">
        <v>7</v>
      </c>
      <c r="F229" s="8">
        <v>8</v>
      </c>
      <c r="G229" s="188">
        <v>0</v>
      </c>
      <c r="H229" s="187">
        <f t="shared" si="9"/>
        <v>0</v>
      </c>
      <c r="I229" s="187">
        <f t="shared" si="10"/>
        <v>0</v>
      </c>
      <c r="J229" s="19">
        <v>2</v>
      </c>
    </row>
    <row r="230" spans="1:12" ht="30" customHeight="1" x14ac:dyDescent="0.2">
      <c r="A230" s="199">
        <f t="shared" si="11"/>
        <v>225</v>
      </c>
      <c r="B230" s="6" t="s">
        <v>2561</v>
      </c>
      <c r="C230" s="3" t="s">
        <v>153</v>
      </c>
      <c r="D230" s="4"/>
      <c r="E230" s="5" t="s">
        <v>7</v>
      </c>
      <c r="F230" s="8">
        <v>3</v>
      </c>
      <c r="G230" s="188">
        <v>0</v>
      </c>
      <c r="H230" s="187">
        <f t="shared" si="9"/>
        <v>0</v>
      </c>
      <c r="I230" s="187">
        <f t="shared" si="10"/>
        <v>0</v>
      </c>
      <c r="J230" s="19" t="s">
        <v>2228</v>
      </c>
    </row>
    <row r="231" spans="1:12" ht="30" customHeight="1" x14ac:dyDescent="0.2">
      <c r="A231" s="199">
        <f t="shared" si="11"/>
        <v>226</v>
      </c>
      <c r="B231" s="6" t="s">
        <v>2533</v>
      </c>
      <c r="C231" s="3" t="s">
        <v>191</v>
      </c>
      <c r="D231" s="4"/>
      <c r="E231" s="5" t="s">
        <v>185</v>
      </c>
      <c r="F231" s="8">
        <v>3</v>
      </c>
      <c r="G231" s="188">
        <v>0</v>
      </c>
      <c r="H231" s="187">
        <f t="shared" si="9"/>
        <v>0</v>
      </c>
      <c r="I231" s="187">
        <f t="shared" si="10"/>
        <v>0</v>
      </c>
      <c r="J231" s="19" t="s">
        <v>2228</v>
      </c>
    </row>
    <row r="232" spans="1:12" ht="30" customHeight="1" x14ac:dyDescent="0.2">
      <c r="A232" s="199">
        <f t="shared" si="11"/>
        <v>227</v>
      </c>
      <c r="B232" s="23" t="s">
        <v>2533</v>
      </c>
      <c r="C232" s="3" t="s">
        <v>212</v>
      </c>
      <c r="D232" s="4"/>
      <c r="E232" s="5" t="s">
        <v>185</v>
      </c>
      <c r="F232" s="8">
        <v>5</v>
      </c>
      <c r="G232" s="188">
        <v>0</v>
      </c>
      <c r="H232" s="187">
        <f t="shared" si="9"/>
        <v>0</v>
      </c>
      <c r="I232" s="187">
        <f t="shared" si="10"/>
        <v>0</v>
      </c>
      <c r="J232" s="19">
        <v>1</v>
      </c>
    </row>
    <row r="233" spans="1:12" ht="30" customHeight="1" x14ac:dyDescent="0.2">
      <c r="A233" s="199">
        <f t="shared" si="11"/>
        <v>228</v>
      </c>
      <c r="B233" s="197" t="s">
        <v>2549</v>
      </c>
      <c r="C233" s="3" t="s">
        <v>235</v>
      </c>
      <c r="D233" s="4"/>
      <c r="E233" s="5" t="s">
        <v>185</v>
      </c>
      <c r="F233" s="8">
        <v>3</v>
      </c>
      <c r="G233" s="188">
        <v>0</v>
      </c>
      <c r="H233" s="187">
        <f t="shared" si="9"/>
        <v>0</v>
      </c>
      <c r="I233" s="187">
        <f t="shared" si="10"/>
        <v>0</v>
      </c>
      <c r="J233" s="19" t="s">
        <v>2228</v>
      </c>
    </row>
    <row r="234" spans="1:12" ht="30" customHeight="1" x14ac:dyDescent="0.2">
      <c r="A234" s="199">
        <f t="shared" si="11"/>
        <v>229</v>
      </c>
      <c r="B234" s="23" t="s">
        <v>2562</v>
      </c>
      <c r="C234" s="3" t="s">
        <v>213</v>
      </c>
      <c r="D234" s="4"/>
      <c r="E234" s="5" t="s">
        <v>185</v>
      </c>
      <c r="F234" s="8">
        <v>5</v>
      </c>
      <c r="G234" s="188">
        <v>0</v>
      </c>
      <c r="H234" s="187">
        <f t="shared" si="9"/>
        <v>0</v>
      </c>
      <c r="I234" s="187">
        <f t="shared" si="10"/>
        <v>0</v>
      </c>
      <c r="J234" s="19">
        <v>1</v>
      </c>
    </row>
    <row r="235" spans="1:12" ht="30" customHeight="1" x14ac:dyDescent="0.2">
      <c r="A235" s="199">
        <f t="shared" si="11"/>
        <v>230</v>
      </c>
      <c r="B235" s="6" t="s">
        <v>2563</v>
      </c>
      <c r="C235" s="3" t="s">
        <v>134</v>
      </c>
      <c r="D235" s="21"/>
      <c r="E235" s="5" t="s">
        <v>7</v>
      </c>
      <c r="F235" s="8">
        <v>20</v>
      </c>
      <c r="G235" s="188">
        <v>0</v>
      </c>
      <c r="H235" s="187">
        <f t="shared" si="9"/>
        <v>0</v>
      </c>
      <c r="I235" s="187">
        <f t="shared" si="10"/>
        <v>0</v>
      </c>
      <c r="J235" s="19">
        <v>5</v>
      </c>
    </row>
    <row r="236" spans="1:12" ht="30" customHeight="1" x14ac:dyDescent="0.2">
      <c r="A236" s="199">
        <f t="shared" si="11"/>
        <v>231</v>
      </c>
      <c r="B236" s="23" t="s">
        <v>2563</v>
      </c>
      <c r="C236" s="3" t="s">
        <v>135</v>
      </c>
      <c r="D236" s="4"/>
      <c r="E236" s="5" t="s">
        <v>7</v>
      </c>
      <c r="F236" s="8">
        <v>3</v>
      </c>
      <c r="G236" s="188">
        <v>0</v>
      </c>
      <c r="H236" s="187">
        <f t="shared" si="9"/>
        <v>0</v>
      </c>
      <c r="I236" s="187">
        <f t="shared" si="10"/>
        <v>0</v>
      </c>
      <c r="J236" s="19" t="s">
        <v>2228</v>
      </c>
    </row>
    <row r="237" spans="1:12" ht="30" customHeight="1" x14ac:dyDescent="0.2">
      <c r="A237" s="199">
        <f t="shared" si="11"/>
        <v>232</v>
      </c>
      <c r="B237" s="23" t="s">
        <v>2563</v>
      </c>
      <c r="C237" s="3" t="s">
        <v>162</v>
      </c>
      <c r="D237" s="4"/>
      <c r="E237" s="5" t="s">
        <v>7</v>
      </c>
      <c r="F237" s="8">
        <v>8</v>
      </c>
      <c r="G237" s="188">
        <v>0</v>
      </c>
      <c r="H237" s="187">
        <f t="shared" si="9"/>
        <v>0</v>
      </c>
      <c r="I237" s="187">
        <f t="shared" si="10"/>
        <v>0</v>
      </c>
      <c r="J237" s="19">
        <v>1</v>
      </c>
    </row>
    <row r="238" spans="1:12" ht="30" customHeight="1" x14ac:dyDescent="0.2">
      <c r="A238" s="199">
        <f t="shared" si="11"/>
        <v>233</v>
      </c>
      <c r="B238" s="6" t="s">
        <v>2564</v>
      </c>
      <c r="C238" s="3" t="s">
        <v>92</v>
      </c>
      <c r="D238" s="4"/>
      <c r="E238" s="5" t="s">
        <v>7</v>
      </c>
      <c r="F238" s="8">
        <v>3</v>
      </c>
      <c r="G238" s="188">
        <v>0</v>
      </c>
      <c r="H238" s="187">
        <f t="shared" si="9"/>
        <v>0</v>
      </c>
      <c r="I238" s="187">
        <f t="shared" si="10"/>
        <v>0</v>
      </c>
      <c r="J238" s="19" t="s">
        <v>2228</v>
      </c>
    </row>
    <row r="239" spans="1:12" ht="30" customHeight="1" x14ac:dyDescent="0.2">
      <c r="A239" s="199">
        <f t="shared" si="11"/>
        <v>234</v>
      </c>
      <c r="B239" s="6" t="s">
        <v>2565</v>
      </c>
      <c r="C239" s="4" t="s">
        <v>89</v>
      </c>
      <c r="D239" s="4"/>
      <c r="E239" s="5" t="s">
        <v>7</v>
      </c>
      <c r="F239" s="8">
        <v>2</v>
      </c>
      <c r="G239" s="188">
        <v>0</v>
      </c>
      <c r="H239" s="187">
        <f t="shared" si="9"/>
        <v>0</v>
      </c>
      <c r="I239" s="187">
        <f t="shared" si="10"/>
        <v>0</v>
      </c>
      <c r="J239" s="19" t="s">
        <v>2228</v>
      </c>
    </row>
    <row r="240" spans="1:12" ht="24" customHeight="1" x14ac:dyDescent="0.2">
      <c r="A240" s="283" t="s">
        <v>1522</v>
      </c>
      <c r="B240" s="284"/>
      <c r="C240" s="284"/>
      <c r="D240" s="284"/>
      <c r="E240" s="284"/>
      <c r="F240" s="284"/>
      <c r="G240" s="284"/>
      <c r="H240" s="284"/>
      <c r="I240" s="284"/>
      <c r="J240" s="285"/>
      <c r="K240" s="189"/>
      <c r="L240" s="10"/>
    </row>
    <row r="241" spans="1:12" ht="24" customHeight="1" x14ac:dyDescent="0.2">
      <c r="A241" s="194"/>
      <c r="B241" s="191"/>
      <c r="C241" s="191"/>
      <c r="D241" s="191"/>
      <c r="E241" s="191"/>
      <c r="F241" s="191"/>
      <c r="G241" s="195"/>
      <c r="H241" s="191"/>
      <c r="I241" s="191"/>
      <c r="J241" s="196"/>
      <c r="K241" s="191"/>
      <c r="L241" s="10"/>
    </row>
    <row r="242" spans="1:12" ht="24" customHeight="1" x14ac:dyDescent="0.2">
      <c r="A242" s="279" t="s">
        <v>2716</v>
      </c>
      <c r="B242" s="264"/>
      <c r="C242" s="264"/>
      <c r="D242" s="264"/>
      <c r="E242" s="264"/>
      <c r="F242" s="264"/>
      <c r="G242" s="66"/>
      <c r="H242" s="265">
        <f>SUM(H6:H239)</f>
        <v>0</v>
      </c>
      <c r="I242" s="265"/>
      <c r="J242" s="286"/>
      <c r="K242" s="190"/>
      <c r="L242" s="10"/>
    </row>
    <row r="243" spans="1:12" ht="24" customHeight="1" x14ac:dyDescent="0.2">
      <c r="A243" s="194"/>
      <c r="B243" s="191"/>
      <c r="C243" s="191"/>
      <c r="D243" s="191"/>
      <c r="E243" s="191"/>
      <c r="F243" s="191"/>
      <c r="G243" s="195"/>
      <c r="H243" s="191"/>
      <c r="I243" s="191"/>
      <c r="J243" s="196"/>
      <c r="K243" s="191"/>
      <c r="L243" s="10"/>
    </row>
    <row r="244" spans="1:12" ht="24" customHeight="1" x14ac:dyDescent="0.2">
      <c r="A244" s="287" t="s">
        <v>2570</v>
      </c>
      <c r="B244" s="288"/>
      <c r="C244" s="288"/>
      <c r="D244" s="288"/>
      <c r="E244" s="288"/>
      <c r="F244" s="288"/>
      <c r="G244" s="288"/>
      <c r="H244" s="288"/>
      <c r="I244" s="288"/>
      <c r="J244" s="289"/>
      <c r="K244" s="192"/>
      <c r="L244" s="10"/>
    </row>
    <row r="245" spans="1:12" ht="24" customHeight="1" x14ac:dyDescent="0.2">
      <c r="A245" s="297" t="s">
        <v>868</v>
      </c>
      <c r="B245" s="260"/>
      <c r="C245" s="260"/>
      <c r="D245" s="260"/>
      <c r="E245" s="260"/>
      <c r="F245" s="260"/>
      <c r="G245" s="67"/>
      <c r="H245" s="261">
        <f>SUM(I6:I239)</f>
        <v>0</v>
      </c>
      <c r="I245" s="261"/>
      <c r="J245" s="290"/>
      <c r="K245" s="193"/>
      <c r="L245" s="10"/>
    </row>
    <row r="246" spans="1:12" ht="24" customHeight="1" x14ac:dyDescent="0.2">
      <c r="A246" s="291" t="s">
        <v>1523</v>
      </c>
      <c r="B246" s="292"/>
      <c r="C246" s="292"/>
      <c r="D246" s="292"/>
      <c r="E246" s="292"/>
      <c r="F246" s="292"/>
      <c r="G246" s="292"/>
      <c r="H246" s="292"/>
      <c r="I246" s="292"/>
      <c r="J246" s="293"/>
      <c r="K246" s="189"/>
      <c r="L246" s="10"/>
    </row>
    <row r="247" spans="1:12" ht="24" customHeight="1" x14ac:dyDescent="0.2">
      <c r="A247" s="194"/>
      <c r="B247" s="191"/>
      <c r="C247" s="191"/>
      <c r="D247" s="191"/>
      <c r="E247" s="191"/>
      <c r="F247" s="191"/>
      <c r="G247" s="195"/>
      <c r="H247" s="191"/>
      <c r="I247" s="191"/>
      <c r="J247" s="196"/>
      <c r="K247" s="191"/>
      <c r="L247" s="10"/>
    </row>
    <row r="248" spans="1:12" ht="24" customHeight="1" x14ac:dyDescent="0.2">
      <c r="A248" s="279" t="s">
        <v>2716</v>
      </c>
      <c r="B248" s="264"/>
      <c r="C248" s="264"/>
      <c r="D248" s="264"/>
      <c r="E248" s="264"/>
      <c r="F248" s="264"/>
      <c r="G248" s="66"/>
      <c r="H248" s="265">
        <f>SUM(H245,H242)</f>
        <v>0</v>
      </c>
      <c r="I248" s="265"/>
      <c r="J248" s="286"/>
      <c r="K248" s="190"/>
      <c r="L248" s="10"/>
    </row>
    <row r="249" spans="1:12" ht="24" customHeight="1" x14ac:dyDescent="0.2">
      <c r="A249" s="194"/>
      <c r="B249" s="191"/>
      <c r="C249" s="191"/>
      <c r="D249" s="191"/>
      <c r="E249" s="191"/>
      <c r="F249" s="191"/>
      <c r="G249" s="195"/>
      <c r="H249" s="191"/>
      <c r="I249" s="191"/>
      <c r="J249" s="196"/>
      <c r="K249" s="191"/>
      <c r="L249" s="10"/>
    </row>
    <row r="250" spans="1:12" ht="24" customHeight="1" x14ac:dyDescent="0.2">
      <c r="A250" s="294" t="s">
        <v>2571</v>
      </c>
      <c r="B250" s="295"/>
      <c r="C250" s="295"/>
      <c r="D250" s="295"/>
      <c r="E250" s="295"/>
      <c r="F250" s="295"/>
      <c r="G250" s="295"/>
      <c r="H250" s="295"/>
      <c r="I250" s="295"/>
      <c r="J250" s="296"/>
      <c r="K250" s="192"/>
      <c r="L250" s="10"/>
    </row>
    <row r="251" spans="1:12" ht="24" customHeight="1" x14ac:dyDescent="0.2">
      <c r="A251" s="222" t="s">
        <v>2569</v>
      </c>
      <c r="C251"/>
      <c r="D251"/>
      <c r="F251"/>
    </row>
    <row r="252" spans="1:12" ht="24" customHeight="1" x14ac:dyDescent="0.2">
      <c r="C252"/>
      <c r="D252"/>
      <c r="F252"/>
    </row>
    <row r="253" spans="1:12" ht="24" customHeight="1" x14ac:dyDescent="0.2">
      <c r="C253"/>
      <c r="D253"/>
      <c r="F253"/>
    </row>
    <row r="254" spans="1:12" ht="24" customHeight="1" x14ac:dyDescent="0.2">
      <c r="C254"/>
      <c r="D254"/>
      <c r="F254"/>
    </row>
    <row r="255" spans="1:12" ht="24" customHeight="1" x14ac:dyDescent="0.2">
      <c r="C255"/>
      <c r="D255"/>
      <c r="F255"/>
    </row>
    <row r="256" spans="1:12" ht="24" customHeight="1" x14ac:dyDescent="0.2">
      <c r="C256"/>
      <c r="D256"/>
      <c r="F256"/>
    </row>
    <row r="257" customFormat="1" ht="24" customHeight="1" x14ac:dyDescent="0.2"/>
    <row r="258" customFormat="1" ht="24" customHeight="1" x14ac:dyDescent="0.2"/>
    <row r="259" customFormat="1" ht="24" customHeight="1" x14ac:dyDescent="0.2"/>
    <row r="260" customFormat="1" ht="24" customHeight="1" x14ac:dyDescent="0.2"/>
    <row r="261" customFormat="1" ht="24" customHeight="1" x14ac:dyDescent="0.2"/>
    <row r="262" customFormat="1" ht="24" customHeight="1" x14ac:dyDescent="0.2"/>
    <row r="263" customFormat="1" ht="24" customHeight="1" x14ac:dyDescent="0.2"/>
    <row r="264" customFormat="1" ht="24" customHeight="1" x14ac:dyDescent="0.2"/>
    <row r="265" customFormat="1" ht="24" customHeight="1" x14ac:dyDescent="0.2"/>
    <row r="266" customFormat="1" ht="24" customHeight="1" x14ac:dyDescent="0.2"/>
    <row r="267" customFormat="1" ht="24" customHeight="1" x14ac:dyDescent="0.2"/>
    <row r="268" customFormat="1" ht="24" customHeight="1" x14ac:dyDescent="0.2"/>
    <row r="269" customFormat="1" ht="24" customHeight="1" x14ac:dyDescent="0.2"/>
    <row r="270" customFormat="1" ht="24" customHeight="1" x14ac:dyDescent="0.2"/>
    <row r="271" customFormat="1" ht="24" customHeight="1" x14ac:dyDescent="0.2"/>
    <row r="272" customFormat="1" ht="24" customHeight="1" x14ac:dyDescent="0.2"/>
    <row r="273" customFormat="1" ht="24" customHeight="1" x14ac:dyDescent="0.2"/>
    <row r="274" customFormat="1" ht="24" customHeight="1" x14ac:dyDescent="0.2"/>
    <row r="275" customFormat="1" ht="24" customHeight="1" x14ac:dyDescent="0.2"/>
    <row r="276" customFormat="1" ht="24" customHeight="1" x14ac:dyDescent="0.2"/>
    <row r="277" customFormat="1" ht="24" customHeight="1" x14ac:dyDescent="0.2"/>
    <row r="278" customFormat="1" ht="24" customHeight="1" x14ac:dyDescent="0.2"/>
    <row r="279" customFormat="1" ht="24" customHeight="1" x14ac:dyDescent="0.2"/>
    <row r="280" customFormat="1" ht="24" customHeight="1" x14ac:dyDescent="0.2"/>
    <row r="281" customFormat="1" ht="24" customHeight="1" x14ac:dyDescent="0.2"/>
    <row r="282" customFormat="1" ht="24" customHeight="1" x14ac:dyDescent="0.2"/>
    <row r="283" customFormat="1" ht="24" customHeight="1" x14ac:dyDescent="0.2"/>
    <row r="284" customFormat="1" ht="24" customHeight="1" x14ac:dyDescent="0.2"/>
    <row r="285" customFormat="1" ht="24" customHeight="1" x14ac:dyDescent="0.2"/>
    <row r="286" customFormat="1" ht="24" customHeight="1" x14ac:dyDescent="0.2"/>
    <row r="287" customFormat="1" ht="24" customHeight="1" x14ac:dyDescent="0.2"/>
    <row r="288" customFormat="1" ht="24" customHeight="1" x14ac:dyDescent="0.2"/>
    <row r="289" customFormat="1" ht="24" customHeight="1" x14ac:dyDescent="0.2"/>
    <row r="290" customFormat="1" ht="24" customHeight="1" x14ac:dyDescent="0.2"/>
    <row r="291" customFormat="1" ht="24" customHeight="1" x14ac:dyDescent="0.2"/>
    <row r="292" customFormat="1" ht="24" customHeight="1" x14ac:dyDescent="0.2"/>
    <row r="293" customFormat="1" ht="24" customHeight="1" x14ac:dyDescent="0.2"/>
    <row r="294" customFormat="1" ht="24" customHeight="1" x14ac:dyDescent="0.2"/>
    <row r="295" customFormat="1" ht="24" customHeight="1" x14ac:dyDescent="0.2"/>
    <row r="296" customFormat="1" ht="24" customHeight="1" x14ac:dyDescent="0.2"/>
    <row r="297" customFormat="1" ht="24" customHeight="1" x14ac:dyDescent="0.2"/>
    <row r="298" customFormat="1" ht="24" customHeight="1" x14ac:dyDescent="0.2"/>
    <row r="299" customFormat="1" ht="24" customHeight="1" x14ac:dyDescent="0.2"/>
    <row r="300" customFormat="1" ht="24" customHeight="1" x14ac:dyDescent="0.2"/>
    <row r="301" customFormat="1" ht="24" customHeight="1" x14ac:dyDescent="0.2"/>
    <row r="302" customFormat="1" ht="24" customHeight="1" x14ac:dyDescent="0.2"/>
    <row r="303" customFormat="1" ht="24" customHeight="1" x14ac:dyDescent="0.2"/>
    <row r="304" customFormat="1" ht="24" customHeight="1" x14ac:dyDescent="0.2"/>
    <row r="305" customFormat="1" ht="24" customHeight="1" x14ac:dyDescent="0.2"/>
    <row r="306" customFormat="1" ht="24" customHeight="1" x14ac:dyDescent="0.2"/>
    <row r="307" customFormat="1" ht="24" customHeight="1" x14ac:dyDescent="0.2"/>
    <row r="308" customFormat="1" ht="24" customHeight="1" x14ac:dyDescent="0.2"/>
    <row r="309" customFormat="1" ht="24" customHeight="1" x14ac:dyDescent="0.2"/>
    <row r="310" customFormat="1" ht="24" customHeight="1" x14ac:dyDescent="0.2"/>
    <row r="311" customFormat="1" ht="24" customHeight="1" x14ac:dyDescent="0.2"/>
    <row r="312" customFormat="1" ht="24" customHeight="1" x14ac:dyDescent="0.2"/>
    <row r="313" customFormat="1" ht="24" customHeight="1" x14ac:dyDescent="0.2"/>
    <row r="314" customFormat="1" ht="24" customHeight="1" x14ac:dyDescent="0.2"/>
    <row r="315" customFormat="1" ht="24" customHeight="1" x14ac:dyDescent="0.2"/>
    <row r="316" customFormat="1" ht="24" customHeight="1" x14ac:dyDescent="0.2"/>
    <row r="317" customFormat="1" ht="24" customHeight="1" x14ac:dyDescent="0.2"/>
    <row r="318" customFormat="1" ht="24" customHeight="1" x14ac:dyDescent="0.2"/>
    <row r="319" customFormat="1" ht="24" customHeight="1" x14ac:dyDescent="0.2"/>
    <row r="320" customFormat="1" ht="24" customHeight="1" x14ac:dyDescent="0.2"/>
    <row r="321" customFormat="1" ht="24" customHeight="1" x14ac:dyDescent="0.2"/>
    <row r="322" customFormat="1" ht="24" customHeight="1" x14ac:dyDescent="0.2"/>
    <row r="323" customFormat="1" ht="24" customHeight="1" x14ac:dyDescent="0.2"/>
    <row r="324" customFormat="1" ht="24" customHeight="1" x14ac:dyDescent="0.2"/>
    <row r="325" customFormat="1" ht="24" customHeight="1" x14ac:dyDescent="0.2"/>
    <row r="326" customFormat="1" ht="24" customHeight="1" x14ac:dyDescent="0.2"/>
    <row r="327" customFormat="1" ht="24" customHeight="1" x14ac:dyDescent="0.2"/>
    <row r="328" customFormat="1" ht="24" customHeight="1" x14ac:dyDescent="0.2"/>
    <row r="329" customFormat="1" ht="24" customHeight="1" x14ac:dyDescent="0.2"/>
    <row r="330" customFormat="1" ht="24" customHeight="1" x14ac:dyDescent="0.2"/>
    <row r="331" customFormat="1" ht="24" customHeight="1" x14ac:dyDescent="0.2"/>
    <row r="332" customFormat="1" ht="24" customHeight="1" x14ac:dyDescent="0.2"/>
    <row r="333" customFormat="1" ht="24" customHeight="1" x14ac:dyDescent="0.2"/>
    <row r="334" customFormat="1" ht="24" customHeight="1" x14ac:dyDescent="0.2"/>
    <row r="335" customFormat="1" ht="24" customHeight="1" x14ac:dyDescent="0.2"/>
    <row r="336" customFormat="1" ht="24" customHeight="1" x14ac:dyDescent="0.2"/>
    <row r="337" spans="3:12" ht="24" customHeight="1" x14ac:dyDescent="0.2">
      <c r="C337"/>
      <c r="D337"/>
      <c r="F337"/>
    </row>
    <row r="338" spans="3:12" ht="24" customHeight="1" x14ac:dyDescent="0.2">
      <c r="C338"/>
      <c r="D338"/>
      <c r="F338"/>
    </row>
    <row r="339" spans="3:12" ht="24" customHeight="1" x14ac:dyDescent="0.2">
      <c r="C339"/>
      <c r="D339"/>
      <c r="F339"/>
      <c r="L339" s="10"/>
    </row>
    <row r="340" spans="3:12" ht="24" customHeight="1" x14ac:dyDescent="0.2">
      <c r="C340"/>
      <c r="D340"/>
      <c r="F340"/>
    </row>
    <row r="341" spans="3:12" ht="24" customHeight="1" x14ac:dyDescent="0.2">
      <c r="C341"/>
      <c r="D341"/>
      <c r="F341"/>
    </row>
    <row r="342" spans="3:12" ht="24" customHeight="1" x14ac:dyDescent="0.2">
      <c r="C342"/>
      <c r="D342"/>
      <c r="F342"/>
    </row>
    <row r="343" spans="3:12" ht="24" customHeight="1" x14ac:dyDescent="0.2">
      <c r="C343"/>
      <c r="D343"/>
      <c r="F343"/>
    </row>
    <row r="344" spans="3:12" ht="24" customHeight="1" x14ac:dyDescent="0.2">
      <c r="C344"/>
      <c r="D344"/>
      <c r="F344"/>
    </row>
    <row r="345" spans="3:12" ht="24" customHeight="1" x14ac:dyDescent="0.2">
      <c r="C345"/>
      <c r="D345"/>
      <c r="F345"/>
    </row>
    <row r="346" spans="3:12" ht="24" customHeight="1" x14ac:dyDescent="0.2">
      <c r="C346"/>
      <c r="D346"/>
      <c r="F346"/>
    </row>
    <row r="347" spans="3:12" ht="24" customHeight="1" x14ac:dyDescent="0.2">
      <c r="C347"/>
      <c r="D347"/>
      <c r="F347"/>
    </row>
    <row r="348" spans="3:12" ht="24" customHeight="1" x14ac:dyDescent="0.2">
      <c r="C348"/>
      <c r="D348"/>
      <c r="F348"/>
    </row>
    <row r="349" spans="3:12" ht="24" customHeight="1" x14ac:dyDescent="0.2">
      <c r="C349"/>
      <c r="D349"/>
      <c r="F349"/>
    </row>
    <row r="350" spans="3:12" ht="24" customHeight="1" x14ac:dyDescent="0.2">
      <c r="C350"/>
      <c r="D350"/>
      <c r="F350"/>
    </row>
    <row r="351" spans="3:12" ht="24" customHeight="1" x14ac:dyDescent="0.2">
      <c r="C351"/>
      <c r="D351"/>
      <c r="F351"/>
    </row>
    <row r="352" spans="3:12" ht="24" customHeight="1" x14ac:dyDescent="0.2">
      <c r="C352"/>
      <c r="D352"/>
      <c r="F352"/>
    </row>
    <row r="353" customFormat="1" ht="24" customHeight="1" x14ac:dyDescent="0.2"/>
    <row r="354" customFormat="1" ht="24" customHeight="1" x14ac:dyDescent="0.2"/>
    <row r="355" customFormat="1" ht="24" customHeight="1" x14ac:dyDescent="0.2"/>
    <row r="356" customFormat="1" ht="24" customHeight="1" x14ac:dyDescent="0.2"/>
    <row r="357" customFormat="1" ht="24" customHeight="1" x14ac:dyDescent="0.2"/>
    <row r="358" customFormat="1" ht="24" customHeight="1" x14ac:dyDescent="0.2"/>
    <row r="359" customFormat="1" ht="24" customHeight="1" x14ac:dyDescent="0.2"/>
    <row r="360" customFormat="1" ht="24" customHeight="1" x14ac:dyDescent="0.2"/>
    <row r="361" customFormat="1" ht="24" customHeight="1" x14ac:dyDescent="0.2"/>
    <row r="362" customFormat="1" ht="24" customHeight="1" x14ac:dyDescent="0.2"/>
    <row r="363" customFormat="1" ht="24" customHeight="1" x14ac:dyDescent="0.2"/>
    <row r="364" customFormat="1" ht="24" customHeight="1" x14ac:dyDescent="0.2"/>
    <row r="365" customFormat="1" ht="24" customHeight="1" x14ac:dyDescent="0.2"/>
    <row r="366" customFormat="1" ht="24" customHeight="1" x14ac:dyDescent="0.2"/>
    <row r="367" customFormat="1" ht="24" customHeight="1" x14ac:dyDescent="0.2"/>
    <row r="368" customFormat="1" ht="24" customHeight="1" x14ac:dyDescent="0.2"/>
    <row r="369" customFormat="1" ht="24" customHeight="1" x14ac:dyDescent="0.2"/>
    <row r="370" customFormat="1" ht="24" customHeight="1" x14ac:dyDescent="0.2"/>
    <row r="371" customFormat="1" ht="24" customHeight="1" x14ac:dyDescent="0.2"/>
    <row r="372" customFormat="1" ht="24" customHeight="1" x14ac:dyDescent="0.2"/>
    <row r="373" customFormat="1" ht="24" customHeight="1" x14ac:dyDescent="0.2"/>
    <row r="374" customFormat="1" ht="24" customHeight="1" x14ac:dyDescent="0.2"/>
    <row r="375" customFormat="1" ht="24" customHeight="1" x14ac:dyDescent="0.2"/>
    <row r="376" customFormat="1" ht="24" customHeight="1" x14ac:dyDescent="0.2"/>
    <row r="377" customFormat="1" ht="24" customHeight="1" x14ac:dyDescent="0.2"/>
    <row r="378" customFormat="1" ht="24" customHeight="1" x14ac:dyDescent="0.2"/>
    <row r="379" customFormat="1" ht="24" customHeight="1" x14ac:dyDescent="0.2"/>
    <row r="380" customFormat="1" ht="24" customHeight="1" x14ac:dyDescent="0.2"/>
    <row r="381" customFormat="1" ht="24" customHeight="1" x14ac:dyDescent="0.2"/>
    <row r="382" customFormat="1" ht="24" customHeight="1" x14ac:dyDescent="0.2"/>
    <row r="383" customFormat="1" ht="24" customHeight="1" x14ac:dyDescent="0.2"/>
    <row r="384" customFormat="1" ht="24" customHeight="1" x14ac:dyDescent="0.2"/>
    <row r="385" spans="3:12" ht="24" customHeight="1" x14ac:dyDescent="0.2">
      <c r="C385"/>
      <c r="D385"/>
      <c r="F385"/>
      <c r="L385" s="10"/>
    </row>
    <row r="386" spans="3:12" ht="24" customHeight="1" x14ac:dyDescent="0.2">
      <c r="C386"/>
      <c r="D386"/>
      <c r="F386"/>
    </row>
    <row r="387" spans="3:12" ht="24" customHeight="1" x14ac:dyDescent="0.2">
      <c r="C387"/>
      <c r="D387"/>
      <c r="F387"/>
    </row>
    <row r="388" spans="3:12" ht="24" customHeight="1" x14ac:dyDescent="0.2">
      <c r="C388"/>
      <c r="D388"/>
      <c r="F388"/>
    </row>
    <row r="389" spans="3:12" ht="24" customHeight="1" x14ac:dyDescent="0.2">
      <c r="C389"/>
      <c r="D389"/>
      <c r="F389"/>
    </row>
    <row r="390" spans="3:12" ht="24" customHeight="1" x14ac:dyDescent="0.2">
      <c r="C390"/>
      <c r="D390"/>
      <c r="F390"/>
    </row>
    <row r="391" spans="3:12" ht="24" customHeight="1" x14ac:dyDescent="0.2">
      <c r="C391"/>
      <c r="D391"/>
      <c r="F391"/>
    </row>
    <row r="392" spans="3:12" ht="24" customHeight="1" x14ac:dyDescent="0.2">
      <c r="C392"/>
      <c r="D392"/>
      <c r="F392"/>
    </row>
    <row r="393" spans="3:12" ht="24" customHeight="1" x14ac:dyDescent="0.2">
      <c r="C393"/>
      <c r="D393"/>
      <c r="F393"/>
    </row>
    <row r="394" spans="3:12" ht="24" customHeight="1" x14ac:dyDescent="0.2">
      <c r="C394"/>
      <c r="D394"/>
      <c r="F394"/>
    </row>
    <row r="395" spans="3:12" ht="24" customHeight="1" x14ac:dyDescent="0.2">
      <c r="C395"/>
      <c r="D395"/>
      <c r="F395"/>
    </row>
    <row r="396" spans="3:12" ht="24" customHeight="1" x14ac:dyDescent="0.2">
      <c r="C396"/>
      <c r="D396"/>
      <c r="F396"/>
    </row>
    <row r="397" spans="3:12" ht="24" customHeight="1" x14ac:dyDescent="0.2">
      <c r="C397"/>
      <c r="D397"/>
      <c r="F397"/>
    </row>
    <row r="398" spans="3:12" ht="24" customHeight="1" x14ac:dyDescent="0.2">
      <c r="C398"/>
      <c r="D398"/>
      <c r="F398"/>
    </row>
    <row r="399" spans="3:12" ht="24" customHeight="1" x14ac:dyDescent="0.2">
      <c r="C399"/>
      <c r="D399"/>
      <c r="F399"/>
    </row>
    <row r="400" spans="3:12" ht="24" customHeight="1" x14ac:dyDescent="0.2">
      <c r="C400"/>
      <c r="D400"/>
      <c r="F400"/>
    </row>
    <row r="401" customFormat="1" ht="24" customHeight="1" x14ac:dyDescent="0.2"/>
    <row r="402" customFormat="1" ht="24" customHeight="1" x14ac:dyDescent="0.2"/>
    <row r="403" customFormat="1" ht="24" customHeight="1" x14ac:dyDescent="0.2"/>
    <row r="404" customFormat="1" ht="24" customHeight="1" x14ac:dyDescent="0.2"/>
    <row r="405" customFormat="1" ht="24" customHeight="1" x14ac:dyDescent="0.2"/>
    <row r="406" customFormat="1" ht="24" customHeight="1" x14ac:dyDescent="0.2"/>
    <row r="407" customFormat="1" ht="24" customHeight="1" x14ac:dyDescent="0.2"/>
    <row r="408" customFormat="1" ht="24" customHeight="1" x14ac:dyDescent="0.2"/>
    <row r="409" customFormat="1" ht="24" customHeight="1" x14ac:dyDescent="0.2"/>
    <row r="410" customFormat="1" ht="24" customHeight="1" x14ac:dyDescent="0.2"/>
    <row r="411" customFormat="1" ht="24" customHeight="1" x14ac:dyDescent="0.2"/>
    <row r="412" customFormat="1" ht="24" customHeight="1" x14ac:dyDescent="0.2"/>
    <row r="413" customFormat="1" ht="24" customHeight="1" x14ac:dyDescent="0.2"/>
    <row r="414" customFormat="1" ht="24" customHeight="1" x14ac:dyDescent="0.2"/>
    <row r="415" customFormat="1" ht="24" customHeight="1" x14ac:dyDescent="0.2"/>
    <row r="416" customFormat="1" ht="24" customHeight="1" x14ac:dyDescent="0.2"/>
    <row r="417" customFormat="1" ht="24" customHeight="1" x14ac:dyDescent="0.2"/>
    <row r="418" customFormat="1" ht="24" customHeight="1" x14ac:dyDescent="0.2"/>
    <row r="419" customFormat="1" ht="24" customHeight="1" x14ac:dyDescent="0.2"/>
    <row r="420" customFormat="1" ht="24" customHeight="1" x14ac:dyDescent="0.2"/>
    <row r="421" customFormat="1" ht="24" customHeight="1" x14ac:dyDescent="0.2"/>
    <row r="422" customFormat="1" ht="24" customHeight="1" x14ac:dyDescent="0.2"/>
    <row r="423" customFormat="1" ht="24" customHeight="1" x14ac:dyDescent="0.2"/>
    <row r="424" customFormat="1" ht="24" customHeight="1" x14ac:dyDescent="0.2"/>
    <row r="425" customFormat="1" ht="24" customHeight="1" x14ac:dyDescent="0.2"/>
    <row r="426" customFormat="1" ht="24" customHeight="1" x14ac:dyDescent="0.2"/>
    <row r="427" customFormat="1" ht="24" customHeight="1" x14ac:dyDescent="0.2"/>
    <row r="428" customFormat="1" ht="24" customHeight="1" x14ac:dyDescent="0.2"/>
    <row r="429" customFormat="1" ht="24" customHeight="1" x14ac:dyDescent="0.2"/>
    <row r="430" customFormat="1" ht="24" customHeight="1" x14ac:dyDescent="0.2"/>
    <row r="431" customFormat="1" ht="24" customHeight="1" x14ac:dyDescent="0.2"/>
    <row r="432" customFormat="1" ht="24" customHeight="1" x14ac:dyDescent="0.2"/>
    <row r="433" customFormat="1" ht="24" customHeight="1" x14ac:dyDescent="0.2"/>
    <row r="434" customFormat="1" ht="24" customHeight="1" x14ac:dyDescent="0.2"/>
    <row r="435" customFormat="1" ht="24" customHeight="1" x14ac:dyDescent="0.2"/>
    <row r="436" customFormat="1" ht="24" customHeight="1" x14ac:dyDescent="0.2"/>
    <row r="437" customFormat="1" ht="24" customHeight="1" x14ac:dyDescent="0.2"/>
    <row r="438" customFormat="1" ht="24" customHeight="1" x14ac:dyDescent="0.2"/>
    <row r="439" customFormat="1" ht="24" customHeight="1" x14ac:dyDescent="0.2"/>
    <row r="440" customFormat="1" ht="24" customHeight="1" x14ac:dyDescent="0.2"/>
    <row r="441" customFormat="1" ht="24" customHeight="1" x14ac:dyDescent="0.2"/>
    <row r="442" customFormat="1" ht="24" customHeight="1" x14ac:dyDescent="0.2"/>
    <row r="443" customFormat="1" ht="24" customHeight="1" x14ac:dyDescent="0.2"/>
    <row r="444" customFormat="1" ht="24" customHeight="1" x14ac:dyDescent="0.2"/>
    <row r="445" customFormat="1" ht="24" customHeight="1" x14ac:dyDescent="0.2"/>
    <row r="446" customFormat="1" ht="24" customHeight="1" x14ac:dyDescent="0.2"/>
    <row r="447" customFormat="1" ht="24" customHeight="1" x14ac:dyDescent="0.2"/>
    <row r="448" customFormat="1" ht="24" customHeight="1" x14ac:dyDescent="0.2"/>
    <row r="449" customFormat="1" ht="24" customHeight="1" x14ac:dyDescent="0.2"/>
    <row r="450" customFormat="1" ht="24" customHeight="1" x14ac:dyDescent="0.2"/>
    <row r="451" customFormat="1" ht="24" customHeight="1" x14ac:dyDescent="0.2"/>
    <row r="452" customFormat="1" ht="24" customHeight="1" x14ac:dyDescent="0.2"/>
    <row r="453" customFormat="1" ht="24" customHeight="1" x14ac:dyDescent="0.2"/>
    <row r="454" customFormat="1" ht="24" customHeight="1" x14ac:dyDescent="0.2"/>
    <row r="455" customFormat="1" ht="24" customHeight="1" x14ac:dyDescent="0.2"/>
    <row r="456" customFormat="1" ht="24" customHeight="1" x14ac:dyDescent="0.2"/>
    <row r="457" customFormat="1" ht="24" customHeight="1" x14ac:dyDescent="0.2"/>
    <row r="458" customFormat="1" ht="24" customHeight="1" x14ac:dyDescent="0.2"/>
    <row r="459" customFormat="1" ht="24" customHeight="1" x14ac:dyDescent="0.2"/>
    <row r="460" customFormat="1" ht="24" customHeight="1" x14ac:dyDescent="0.2"/>
    <row r="461" customFormat="1" ht="24" customHeight="1" x14ac:dyDescent="0.2"/>
    <row r="462" customFormat="1" ht="24" customHeight="1" x14ac:dyDescent="0.2"/>
    <row r="463" customFormat="1" ht="24" customHeight="1" x14ac:dyDescent="0.2"/>
    <row r="464" customFormat="1" ht="24" customHeight="1" x14ac:dyDescent="0.2"/>
    <row r="465" customFormat="1" ht="24" customHeight="1" x14ac:dyDescent="0.2"/>
    <row r="466" customFormat="1" ht="24" customHeight="1" x14ac:dyDescent="0.2"/>
    <row r="467" customFormat="1" ht="24" customHeight="1" x14ac:dyDescent="0.2"/>
    <row r="468" customFormat="1" ht="24" customHeight="1" x14ac:dyDescent="0.2"/>
    <row r="469" customFormat="1" ht="24" customHeight="1" x14ac:dyDescent="0.2"/>
    <row r="470" customFormat="1" ht="24" customHeight="1" x14ac:dyDescent="0.2"/>
    <row r="471" customFormat="1" ht="24" customHeight="1" x14ac:dyDescent="0.2"/>
    <row r="472" customFormat="1" ht="24" customHeight="1" x14ac:dyDescent="0.2"/>
    <row r="473" customFormat="1" ht="24" customHeight="1" x14ac:dyDescent="0.2"/>
    <row r="474" customFormat="1" ht="24" customHeight="1" x14ac:dyDescent="0.2"/>
    <row r="475" customFormat="1" ht="24" customHeight="1" x14ac:dyDescent="0.2"/>
    <row r="476" customFormat="1" ht="24" customHeight="1" x14ac:dyDescent="0.2"/>
    <row r="477" customFormat="1" ht="24" customHeight="1" x14ac:dyDescent="0.2"/>
    <row r="478" customFormat="1" ht="24" customHeight="1" x14ac:dyDescent="0.2"/>
    <row r="479" customFormat="1" ht="24" customHeight="1" x14ac:dyDescent="0.2"/>
    <row r="480" customFormat="1" ht="24" customHeight="1" x14ac:dyDescent="0.2"/>
    <row r="481" spans="1:10" ht="24" customHeight="1" x14ac:dyDescent="0.2">
      <c r="A481" s="10"/>
      <c r="B481" s="11"/>
      <c r="C481" s="12"/>
      <c r="D481" s="12"/>
      <c r="E481" s="11"/>
      <c r="F481" s="13"/>
      <c r="G481" s="11"/>
      <c r="H481" s="11"/>
      <c r="I481" s="11"/>
      <c r="J481" s="11"/>
    </row>
    <row r="482" spans="1:10" ht="24" customHeight="1" x14ac:dyDescent="0.2">
      <c r="A482" s="10"/>
      <c r="B482" s="11"/>
      <c r="C482" s="12"/>
      <c r="D482" s="12"/>
      <c r="E482" s="11"/>
      <c r="F482" s="13"/>
      <c r="G482" s="11"/>
      <c r="H482" s="11"/>
      <c r="I482" s="11"/>
      <c r="J482" s="11"/>
    </row>
    <row r="483" spans="1:10" ht="24" customHeight="1" x14ac:dyDescent="0.2">
      <c r="A483" s="10"/>
      <c r="B483" s="11"/>
      <c r="C483" s="12"/>
      <c r="D483" s="12"/>
      <c r="E483" s="11"/>
      <c r="F483" s="13"/>
      <c r="G483" s="11"/>
      <c r="H483" s="11"/>
      <c r="I483" s="11"/>
      <c r="J483" s="11"/>
    </row>
    <row r="484" spans="1:10" ht="24" customHeight="1" x14ac:dyDescent="0.2">
      <c r="A484" s="10"/>
      <c r="B484" s="11"/>
      <c r="C484" s="12"/>
      <c r="D484" s="12"/>
      <c r="E484" s="11"/>
      <c r="F484" s="13"/>
      <c r="G484" s="11"/>
      <c r="H484" s="11"/>
      <c r="I484" s="11"/>
      <c r="J484" s="11"/>
    </row>
    <row r="485" spans="1:10" ht="24" customHeight="1" x14ac:dyDescent="0.2">
      <c r="A485" s="10"/>
      <c r="B485" s="11"/>
      <c r="C485" s="12"/>
      <c r="D485" s="12"/>
      <c r="E485" s="11"/>
      <c r="F485" s="13"/>
      <c r="G485" s="11"/>
      <c r="H485" s="11"/>
      <c r="I485" s="11"/>
      <c r="J485" s="11"/>
    </row>
    <row r="486" spans="1:10" ht="24" customHeight="1" x14ac:dyDescent="0.2">
      <c r="A486" s="10"/>
      <c r="B486" s="11"/>
      <c r="C486" s="12"/>
      <c r="D486" s="12"/>
      <c r="E486" s="11"/>
      <c r="F486" s="13"/>
      <c r="G486" s="11"/>
      <c r="H486" s="11"/>
      <c r="I486" s="11"/>
      <c r="J486" s="11"/>
    </row>
    <row r="487" spans="1:10" ht="24" customHeight="1" x14ac:dyDescent="0.2">
      <c r="A487" s="10"/>
      <c r="B487" s="11"/>
      <c r="C487" s="12"/>
      <c r="D487" s="12"/>
      <c r="E487" s="11"/>
      <c r="F487" s="13"/>
      <c r="G487" s="11"/>
      <c r="H487" s="11"/>
      <c r="I487" s="11"/>
      <c r="J487" s="11"/>
    </row>
    <row r="488" spans="1:10" x14ac:dyDescent="0.2">
      <c r="A488" s="10"/>
      <c r="B488" s="11"/>
      <c r="C488" s="12"/>
      <c r="D488" s="12"/>
      <c r="E488" s="11"/>
      <c r="F488" s="13"/>
      <c r="G488" s="11"/>
      <c r="H488" s="11"/>
      <c r="I488" s="11"/>
      <c r="J488" s="11"/>
    </row>
    <row r="489" spans="1:10" x14ac:dyDescent="0.2">
      <c r="A489" s="10"/>
      <c r="B489" s="11"/>
      <c r="C489" s="12"/>
      <c r="D489" s="12"/>
      <c r="E489" s="11"/>
      <c r="F489" s="13"/>
      <c r="G489" s="11"/>
      <c r="H489" s="11"/>
      <c r="I489" s="11"/>
      <c r="J489" s="11"/>
    </row>
    <row r="490" spans="1:10" x14ac:dyDescent="0.2">
      <c r="A490" s="10"/>
      <c r="B490" s="11"/>
      <c r="C490" s="12"/>
      <c r="D490" s="12"/>
      <c r="E490" s="11"/>
      <c r="F490" s="13"/>
      <c r="G490" s="11"/>
      <c r="H490" s="11"/>
      <c r="I490" s="11"/>
      <c r="J490" s="11"/>
    </row>
    <row r="491" spans="1:10" x14ac:dyDescent="0.2">
      <c r="A491" s="10"/>
      <c r="B491" s="11"/>
      <c r="C491" s="12"/>
      <c r="D491" s="12"/>
      <c r="E491" s="11"/>
      <c r="F491" s="13"/>
      <c r="G491" s="11"/>
      <c r="H491" s="11"/>
      <c r="I491" s="11"/>
      <c r="J491" s="11"/>
    </row>
    <row r="492" spans="1:10" x14ac:dyDescent="0.2">
      <c r="A492" s="10"/>
      <c r="B492" s="11"/>
      <c r="C492" s="12"/>
      <c r="D492" s="12"/>
      <c r="E492" s="11"/>
      <c r="F492" s="13"/>
      <c r="G492" s="11"/>
      <c r="H492" s="11"/>
      <c r="I492" s="11"/>
      <c r="J492" s="11"/>
    </row>
    <row r="493" spans="1:10" x14ac:dyDescent="0.2">
      <c r="A493" s="10"/>
      <c r="B493" s="11"/>
      <c r="C493" s="12"/>
      <c r="D493" s="12"/>
      <c r="E493" s="11"/>
      <c r="F493" s="13"/>
      <c r="G493" s="11"/>
      <c r="H493" s="11"/>
      <c r="I493" s="11"/>
      <c r="J493" s="11"/>
    </row>
    <row r="494" spans="1:10" x14ac:dyDescent="0.2">
      <c r="A494" s="10"/>
      <c r="B494" s="11"/>
      <c r="C494" s="12"/>
      <c r="D494" s="12"/>
      <c r="E494" s="11"/>
      <c r="F494" s="13"/>
      <c r="G494" s="11"/>
      <c r="H494" s="11"/>
      <c r="I494" s="11"/>
      <c r="J494" s="11"/>
    </row>
    <row r="495" spans="1:10" x14ac:dyDescent="0.2">
      <c r="A495" s="10"/>
      <c r="B495" s="11"/>
      <c r="C495" s="12"/>
      <c r="D495" s="12"/>
      <c r="E495" s="11"/>
      <c r="F495" s="13"/>
      <c r="G495" s="11"/>
      <c r="H495" s="11"/>
      <c r="I495" s="11"/>
      <c r="J495" s="11"/>
    </row>
    <row r="496" spans="1:10" x14ac:dyDescent="0.2">
      <c r="A496" s="10"/>
      <c r="B496" s="11"/>
      <c r="C496" s="12"/>
      <c r="D496" s="12"/>
      <c r="E496" s="11"/>
      <c r="F496" s="13"/>
      <c r="G496" s="11"/>
      <c r="H496" s="11"/>
      <c r="I496" s="11"/>
      <c r="J496" s="11"/>
    </row>
    <row r="497" spans="1:10" x14ac:dyDescent="0.2">
      <c r="A497" s="10"/>
      <c r="B497" s="11"/>
      <c r="C497" s="12"/>
      <c r="D497" s="12"/>
      <c r="E497" s="11"/>
      <c r="F497" s="13"/>
      <c r="G497" s="11"/>
      <c r="H497" s="11"/>
      <c r="I497" s="11"/>
      <c r="J497" s="11"/>
    </row>
    <row r="498" spans="1:10" x14ac:dyDescent="0.2">
      <c r="A498" s="10"/>
      <c r="B498" s="11"/>
      <c r="C498" s="12"/>
      <c r="D498" s="12"/>
      <c r="E498" s="11"/>
      <c r="F498" s="13"/>
      <c r="G498" s="11"/>
      <c r="H498" s="11"/>
      <c r="I498" s="11"/>
      <c r="J498" s="11"/>
    </row>
    <row r="499" spans="1:10" x14ac:dyDescent="0.2">
      <c r="A499" s="10"/>
      <c r="B499" s="11"/>
      <c r="C499" s="12"/>
      <c r="D499" s="12"/>
      <c r="E499" s="11"/>
      <c r="F499" s="13"/>
      <c r="G499" s="11"/>
      <c r="H499" s="11"/>
      <c r="I499" s="11"/>
      <c r="J499" s="11"/>
    </row>
    <row r="500" spans="1:10" x14ac:dyDescent="0.2">
      <c r="A500" s="10"/>
      <c r="B500" s="11"/>
      <c r="C500" s="12"/>
      <c r="D500" s="12"/>
      <c r="E500" s="11"/>
      <c r="F500" s="13"/>
      <c r="G500" s="11"/>
      <c r="H500" s="11"/>
      <c r="I500" s="11"/>
      <c r="J500" s="11"/>
    </row>
    <row r="501" spans="1:10" x14ac:dyDescent="0.2">
      <c r="A501" s="10"/>
      <c r="B501" s="11"/>
      <c r="C501" s="12"/>
      <c r="D501" s="12"/>
      <c r="E501" s="11"/>
      <c r="F501" s="13"/>
      <c r="G501" s="11"/>
      <c r="H501" s="11"/>
      <c r="I501" s="11"/>
      <c r="J501" s="11"/>
    </row>
    <row r="502" spans="1:10" x14ac:dyDescent="0.2">
      <c r="A502" s="10"/>
      <c r="B502" s="11"/>
      <c r="C502" s="12"/>
      <c r="D502" s="12"/>
      <c r="E502" s="11"/>
      <c r="F502" s="13"/>
      <c r="G502" s="11"/>
      <c r="H502" s="11"/>
      <c r="I502" s="11"/>
      <c r="J502" s="11"/>
    </row>
    <row r="503" spans="1:10" x14ac:dyDescent="0.2">
      <c r="A503" s="10"/>
      <c r="B503" s="11"/>
      <c r="C503" s="12"/>
      <c r="D503" s="12"/>
      <c r="E503" s="11"/>
      <c r="F503" s="13"/>
      <c r="G503" s="11"/>
      <c r="H503" s="11"/>
      <c r="I503" s="11"/>
      <c r="J503" s="11"/>
    </row>
    <row r="504" spans="1:10" x14ac:dyDescent="0.2">
      <c r="A504" s="10"/>
      <c r="B504" s="11"/>
      <c r="C504" s="12"/>
      <c r="D504" s="12"/>
      <c r="E504" s="11"/>
      <c r="F504" s="13"/>
      <c r="G504" s="11"/>
      <c r="H504" s="11"/>
      <c r="I504" s="11"/>
      <c r="J504" s="11"/>
    </row>
    <row r="505" spans="1:10" x14ac:dyDescent="0.2">
      <c r="A505" s="10"/>
      <c r="B505" s="11"/>
      <c r="C505" s="12"/>
      <c r="D505" s="12"/>
      <c r="E505" s="11"/>
      <c r="F505" s="13"/>
      <c r="G505" s="11"/>
      <c r="H505" s="11"/>
      <c r="I505" s="11"/>
      <c r="J505" s="11"/>
    </row>
    <row r="506" spans="1:10" x14ac:dyDescent="0.2">
      <c r="A506" s="10"/>
      <c r="B506" s="11"/>
      <c r="C506" s="12"/>
      <c r="D506" s="12"/>
      <c r="E506" s="11"/>
      <c r="F506" s="13"/>
      <c r="G506" s="11"/>
      <c r="H506" s="11"/>
      <c r="I506" s="11"/>
      <c r="J506" s="11"/>
    </row>
    <row r="507" spans="1:10" x14ac:dyDescent="0.2">
      <c r="A507" s="10"/>
      <c r="B507" s="11"/>
      <c r="C507" s="12"/>
      <c r="D507" s="12"/>
      <c r="E507" s="11"/>
      <c r="F507" s="13"/>
      <c r="G507" s="11"/>
      <c r="H507" s="11"/>
      <c r="I507" s="11"/>
      <c r="J507" s="11"/>
    </row>
    <row r="508" spans="1:10" x14ac:dyDescent="0.2">
      <c r="A508" s="10"/>
      <c r="B508" s="11"/>
      <c r="C508" s="12"/>
      <c r="D508" s="12"/>
      <c r="E508" s="11"/>
      <c r="F508" s="13"/>
      <c r="G508" s="11"/>
      <c r="H508" s="11"/>
      <c r="I508" s="11"/>
      <c r="J508" s="11"/>
    </row>
    <row r="509" spans="1:10" x14ac:dyDescent="0.2">
      <c r="A509" s="10"/>
      <c r="B509" s="11"/>
      <c r="C509" s="12"/>
      <c r="D509" s="12"/>
      <c r="E509" s="11"/>
      <c r="F509" s="13"/>
      <c r="G509" s="11"/>
      <c r="H509" s="11"/>
      <c r="I509" s="11"/>
      <c r="J509" s="11"/>
    </row>
    <row r="510" spans="1:10" x14ac:dyDescent="0.2">
      <c r="A510" s="10"/>
      <c r="B510" s="11"/>
      <c r="C510" s="12"/>
      <c r="D510" s="12"/>
      <c r="E510" s="11"/>
      <c r="F510" s="13"/>
      <c r="G510" s="11"/>
      <c r="H510" s="11"/>
      <c r="I510" s="11"/>
      <c r="J510" s="11"/>
    </row>
    <row r="511" spans="1:10" x14ac:dyDescent="0.2">
      <c r="A511" s="10"/>
      <c r="B511" s="11"/>
      <c r="C511" s="12"/>
      <c r="D511" s="12"/>
      <c r="E511" s="11"/>
      <c r="F511" s="13"/>
      <c r="G511" s="11"/>
      <c r="H511" s="11"/>
      <c r="I511" s="11"/>
      <c r="J511" s="11"/>
    </row>
    <row r="512" spans="1:10" x14ac:dyDescent="0.2">
      <c r="A512" s="10"/>
      <c r="B512" s="11"/>
      <c r="C512" s="12"/>
      <c r="D512" s="12"/>
      <c r="E512" s="11"/>
      <c r="F512" s="13"/>
      <c r="G512" s="11"/>
      <c r="H512" s="11"/>
      <c r="I512" s="11"/>
      <c r="J512" s="11"/>
    </row>
    <row r="513" spans="1:10" x14ac:dyDescent="0.2">
      <c r="A513" s="10"/>
      <c r="B513" s="11"/>
      <c r="C513" s="12"/>
      <c r="D513" s="12"/>
      <c r="E513" s="11"/>
      <c r="F513" s="13"/>
      <c r="G513" s="11"/>
      <c r="H513" s="11"/>
      <c r="I513" s="11"/>
      <c r="J513" s="11"/>
    </row>
    <row r="514" spans="1:10" x14ac:dyDescent="0.2">
      <c r="A514" s="10"/>
      <c r="B514" s="11"/>
      <c r="C514" s="12"/>
      <c r="D514" s="12"/>
      <c r="E514" s="11"/>
      <c r="F514" s="13"/>
      <c r="G514" s="11"/>
      <c r="H514" s="11"/>
      <c r="I514" s="11"/>
      <c r="J514" s="11"/>
    </row>
    <row r="515" spans="1:10" x14ac:dyDescent="0.2">
      <c r="A515" s="10"/>
      <c r="B515" s="11"/>
      <c r="C515" s="12"/>
      <c r="D515" s="12"/>
      <c r="E515" s="11"/>
      <c r="F515" s="13"/>
      <c r="G515" s="11"/>
      <c r="H515" s="11"/>
      <c r="I515" s="11"/>
      <c r="J515" s="11"/>
    </row>
    <row r="516" spans="1:10" x14ac:dyDescent="0.2">
      <c r="A516" s="10"/>
      <c r="B516" s="11"/>
      <c r="C516" s="12"/>
      <c r="D516" s="12"/>
      <c r="E516" s="11"/>
      <c r="F516" s="13"/>
      <c r="G516" s="11"/>
      <c r="H516" s="11"/>
      <c r="I516" s="11"/>
      <c r="J516" s="11"/>
    </row>
    <row r="517" spans="1:10" x14ac:dyDescent="0.2">
      <c r="A517" s="10"/>
      <c r="B517" s="11"/>
      <c r="C517" s="12"/>
      <c r="D517" s="12"/>
      <c r="E517" s="11"/>
      <c r="F517" s="13"/>
      <c r="G517" s="11"/>
      <c r="H517" s="11"/>
      <c r="I517" s="11"/>
      <c r="J517" s="11"/>
    </row>
    <row r="518" spans="1:10" x14ac:dyDescent="0.2">
      <c r="A518" s="10"/>
      <c r="B518" s="11"/>
      <c r="C518" s="12"/>
      <c r="D518" s="12"/>
      <c r="E518" s="11"/>
      <c r="F518" s="13"/>
      <c r="G518" s="11"/>
      <c r="H518" s="11"/>
      <c r="I518" s="11"/>
      <c r="J518" s="11"/>
    </row>
    <row r="519" spans="1:10" x14ac:dyDescent="0.2">
      <c r="A519" s="10"/>
      <c r="B519" s="11"/>
      <c r="C519" s="12"/>
      <c r="D519" s="12"/>
      <c r="E519" s="11"/>
      <c r="F519" s="13"/>
      <c r="G519" s="11"/>
      <c r="H519" s="11"/>
      <c r="I519" s="11"/>
      <c r="J519" s="11"/>
    </row>
    <row r="520" spans="1:10" x14ac:dyDescent="0.2">
      <c r="A520" s="10"/>
      <c r="B520" s="11"/>
      <c r="C520" s="12"/>
      <c r="D520" s="12"/>
      <c r="E520" s="11"/>
      <c r="F520" s="13"/>
      <c r="G520" s="11"/>
      <c r="H520" s="11"/>
      <c r="I520" s="11"/>
      <c r="J520" s="11"/>
    </row>
    <row r="521" spans="1:10" x14ac:dyDescent="0.2">
      <c r="A521" s="10"/>
      <c r="B521" s="11"/>
      <c r="C521" s="12"/>
      <c r="D521" s="12"/>
      <c r="E521" s="11"/>
      <c r="F521" s="13"/>
      <c r="G521" s="11"/>
      <c r="H521" s="11"/>
      <c r="I521" s="11"/>
      <c r="J521" s="11"/>
    </row>
    <row r="522" spans="1:10" x14ac:dyDescent="0.2">
      <c r="A522" s="10"/>
      <c r="B522" s="11"/>
      <c r="C522" s="12"/>
      <c r="D522" s="12"/>
      <c r="E522" s="11"/>
      <c r="F522" s="13"/>
      <c r="G522" s="11"/>
      <c r="H522" s="11"/>
      <c r="I522" s="11"/>
      <c r="J522" s="11"/>
    </row>
    <row r="523" spans="1:10" x14ac:dyDescent="0.2">
      <c r="A523" s="10"/>
      <c r="B523" s="11"/>
      <c r="C523" s="12"/>
      <c r="D523" s="12"/>
      <c r="E523" s="11"/>
      <c r="F523" s="13"/>
      <c r="G523" s="11"/>
      <c r="H523" s="11"/>
      <c r="I523" s="11"/>
      <c r="J523" s="11"/>
    </row>
    <row r="524" spans="1:10" x14ac:dyDescent="0.2">
      <c r="A524" s="10"/>
      <c r="B524" s="11"/>
      <c r="C524" s="12"/>
      <c r="D524" s="12"/>
      <c r="E524" s="11"/>
      <c r="F524" s="13"/>
      <c r="G524" s="11"/>
      <c r="H524" s="11"/>
      <c r="I524" s="11"/>
      <c r="J524" s="11"/>
    </row>
    <row r="525" spans="1:10" x14ac:dyDescent="0.2">
      <c r="A525" s="10"/>
      <c r="B525" s="11"/>
      <c r="C525" s="12"/>
      <c r="D525" s="12"/>
      <c r="E525" s="11"/>
      <c r="F525" s="13"/>
      <c r="G525" s="11"/>
      <c r="H525" s="11"/>
      <c r="I525" s="11"/>
      <c r="J525" s="11"/>
    </row>
    <row r="526" spans="1:10" x14ac:dyDescent="0.2">
      <c r="A526" s="10"/>
      <c r="B526" s="11"/>
      <c r="C526" s="12"/>
      <c r="D526" s="12"/>
      <c r="E526" s="11"/>
      <c r="F526" s="13"/>
      <c r="G526" s="11"/>
      <c r="H526" s="11"/>
      <c r="I526" s="11"/>
      <c r="J526" s="11"/>
    </row>
    <row r="527" spans="1:10" x14ac:dyDescent="0.2">
      <c r="A527" s="10"/>
      <c r="B527" s="11"/>
      <c r="C527" s="12"/>
      <c r="D527" s="12"/>
      <c r="E527" s="11"/>
      <c r="F527" s="13"/>
      <c r="G527" s="11"/>
      <c r="H527" s="11"/>
      <c r="I527" s="11"/>
      <c r="J527" s="11"/>
    </row>
    <row r="528" spans="1:10" x14ac:dyDescent="0.2">
      <c r="A528" s="10"/>
      <c r="B528" s="11"/>
      <c r="C528" s="12"/>
      <c r="D528" s="12"/>
      <c r="E528" s="11"/>
      <c r="F528" s="13"/>
      <c r="G528" s="11"/>
      <c r="H528" s="11"/>
      <c r="I528" s="11"/>
      <c r="J528" s="11"/>
    </row>
    <row r="529" spans="1:10" x14ac:dyDescent="0.2">
      <c r="A529" s="10"/>
      <c r="B529" s="11"/>
      <c r="C529" s="12"/>
      <c r="D529" s="12"/>
      <c r="E529" s="11"/>
      <c r="F529" s="13"/>
      <c r="G529" s="11"/>
      <c r="H529" s="11"/>
      <c r="I529" s="11"/>
      <c r="J529" s="11"/>
    </row>
    <row r="530" spans="1:10" x14ac:dyDescent="0.2">
      <c r="A530" s="10"/>
      <c r="B530" s="11"/>
      <c r="C530" s="12"/>
      <c r="D530" s="12"/>
      <c r="E530" s="11"/>
      <c r="F530" s="13"/>
      <c r="G530" s="11"/>
      <c r="H530" s="11"/>
      <c r="I530" s="11"/>
      <c r="J530" s="11"/>
    </row>
    <row r="531" spans="1:10" x14ac:dyDescent="0.2">
      <c r="A531" s="10"/>
      <c r="B531" s="11"/>
      <c r="C531" s="12"/>
      <c r="D531" s="12"/>
      <c r="E531" s="11"/>
      <c r="F531" s="13"/>
      <c r="G531" s="11"/>
      <c r="H531" s="11"/>
      <c r="I531" s="11"/>
      <c r="J531" s="11"/>
    </row>
    <row r="532" spans="1:10" x14ac:dyDescent="0.2">
      <c r="A532" s="10"/>
      <c r="B532" s="11"/>
      <c r="C532" s="12"/>
      <c r="D532" s="12"/>
      <c r="E532" s="11"/>
      <c r="F532" s="13"/>
      <c r="G532" s="11"/>
      <c r="H532" s="11"/>
      <c r="I532" s="11"/>
      <c r="J532" s="11"/>
    </row>
    <row r="533" spans="1:10" x14ac:dyDescent="0.2">
      <c r="A533" s="10"/>
      <c r="B533" s="11"/>
      <c r="C533" s="12"/>
      <c r="D533" s="12"/>
      <c r="E533" s="11"/>
      <c r="F533" s="13"/>
      <c r="G533" s="11"/>
      <c r="H533" s="11"/>
      <c r="I533" s="11"/>
      <c r="J533" s="11"/>
    </row>
    <row r="534" spans="1:10" x14ac:dyDescent="0.2">
      <c r="A534" s="10"/>
      <c r="B534" s="11"/>
      <c r="C534" s="12"/>
      <c r="D534" s="12"/>
      <c r="E534" s="11"/>
      <c r="F534" s="13"/>
      <c r="G534" s="11"/>
      <c r="H534" s="11"/>
      <c r="I534" s="11"/>
      <c r="J534" s="11"/>
    </row>
    <row r="535" spans="1:10" x14ac:dyDescent="0.2">
      <c r="A535" s="10"/>
      <c r="B535" s="11"/>
      <c r="C535" s="12"/>
      <c r="D535" s="12"/>
      <c r="E535" s="11"/>
      <c r="F535" s="13"/>
      <c r="G535" s="11"/>
      <c r="H535" s="11"/>
      <c r="I535" s="11"/>
      <c r="J535" s="11"/>
    </row>
    <row r="536" spans="1:10" x14ac:dyDescent="0.2">
      <c r="A536" s="10"/>
      <c r="B536" s="11"/>
      <c r="C536" s="12"/>
      <c r="D536" s="12"/>
      <c r="E536" s="11"/>
      <c r="F536" s="13"/>
      <c r="G536" s="11"/>
      <c r="H536" s="11"/>
      <c r="I536" s="11"/>
      <c r="J536" s="11"/>
    </row>
    <row r="537" spans="1:10" x14ac:dyDescent="0.2">
      <c r="A537" s="10"/>
      <c r="B537" s="11"/>
      <c r="C537" s="12"/>
      <c r="D537" s="12"/>
      <c r="E537" s="11"/>
      <c r="F537" s="13"/>
      <c r="G537" s="11"/>
      <c r="H537" s="11"/>
      <c r="I537" s="11"/>
      <c r="J537" s="11"/>
    </row>
    <row r="538" spans="1:10" x14ac:dyDescent="0.2">
      <c r="A538" s="10"/>
      <c r="B538" s="11"/>
      <c r="C538" s="12"/>
      <c r="D538" s="12"/>
      <c r="E538" s="11"/>
      <c r="F538" s="13"/>
      <c r="G538" s="11"/>
      <c r="H538" s="11"/>
      <c r="I538" s="11"/>
      <c r="J538" s="11"/>
    </row>
    <row r="539" spans="1:10" x14ac:dyDescent="0.2">
      <c r="A539" s="10"/>
      <c r="B539" s="11"/>
      <c r="C539" s="12"/>
      <c r="D539" s="12"/>
      <c r="E539" s="11"/>
      <c r="F539" s="13"/>
      <c r="G539" s="11"/>
      <c r="H539" s="11"/>
      <c r="I539" s="11"/>
      <c r="J539" s="11"/>
    </row>
    <row r="540" spans="1:10" x14ac:dyDescent="0.2">
      <c r="A540" s="10"/>
      <c r="B540" s="11"/>
      <c r="C540" s="12"/>
      <c r="D540" s="12"/>
      <c r="E540" s="11"/>
      <c r="F540" s="13"/>
      <c r="G540" s="11"/>
      <c r="H540" s="11"/>
      <c r="I540" s="11"/>
      <c r="J540" s="11"/>
    </row>
    <row r="541" spans="1:10" x14ac:dyDescent="0.2">
      <c r="A541" s="10"/>
      <c r="B541" s="11"/>
      <c r="C541" s="12"/>
      <c r="D541" s="12"/>
      <c r="E541" s="11"/>
      <c r="F541" s="13"/>
      <c r="G541" s="11"/>
      <c r="H541" s="11"/>
      <c r="I541" s="11"/>
      <c r="J541" s="11"/>
    </row>
    <row r="542" spans="1:10" x14ac:dyDescent="0.2">
      <c r="A542" s="10"/>
      <c r="B542" s="11"/>
      <c r="C542" s="12"/>
      <c r="D542" s="12"/>
      <c r="E542" s="11"/>
      <c r="F542" s="13"/>
      <c r="G542" s="11"/>
      <c r="H542" s="11"/>
      <c r="I542" s="11"/>
      <c r="J542" s="11"/>
    </row>
    <row r="543" spans="1:10" x14ac:dyDescent="0.2">
      <c r="A543" s="10"/>
      <c r="B543" s="11"/>
      <c r="C543" s="12"/>
      <c r="D543" s="12"/>
      <c r="E543" s="11"/>
      <c r="F543" s="13"/>
      <c r="G543" s="11"/>
      <c r="H543" s="11"/>
      <c r="I543" s="11"/>
      <c r="J543" s="11"/>
    </row>
    <row r="544" spans="1:10" x14ac:dyDescent="0.2">
      <c r="A544" s="10"/>
      <c r="B544" s="11"/>
      <c r="C544" s="12"/>
      <c r="D544" s="12"/>
      <c r="E544" s="11"/>
      <c r="F544" s="13"/>
      <c r="G544" s="11"/>
      <c r="H544" s="11"/>
      <c r="I544" s="11"/>
      <c r="J544" s="11"/>
    </row>
    <row r="545" spans="1:10" x14ac:dyDescent="0.2">
      <c r="A545" s="10"/>
      <c r="B545" s="11"/>
      <c r="C545" s="12"/>
      <c r="D545" s="12"/>
      <c r="E545" s="11"/>
      <c r="F545" s="13"/>
      <c r="G545" s="11"/>
      <c r="H545" s="11"/>
      <c r="I545" s="11"/>
      <c r="J545" s="11"/>
    </row>
    <row r="546" spans="1:10" x14ac:dyDescent="0.2">
      <c r="A546" s="10"/>
      <c r="B546" s="11"/>
      <c r="C546" s="12"/>
      <c r="D546" s="12"/>
      <c r="E546" s="11"/>
      <c r="F546" s="13"/>
      <c r="G546" s="11"/>
      <c r="H546" s="11"/>
      <c r="I546" s="11"/>
      <c r="J546" s="11"/>
    </row>
    <row r="547" spans="1:10" x14ac:dyDescent="0.2">
      <c r="A547" s="10"/>
      <c r="B547" s="11"/>
      <c r="C547" s="12"/>
      <c r="D547" s="12"/>
      <c r="E547" s="11"/>
      <c r="F547" s="13"/>
      <c r="G547" s="11"/>
      <c r="H547" s="11"/>
      <c r="I547" s="11"/>
      <c r="J547" s="11"/>
    </row>
    <row r="548" spans="1:10" x14ac:dyDescent="0.2">
      <c r="A548" s="10"/>
      <c r="B548" s="11"/>
      <c r="C548" s="12"/>
      <c r="D548" s="12"/>
      <c r="E548" s="11"/>
      <c r="F548" s="13"/>
      <c r="G548" s="11"/>
      <c r="H548" s="11"/>
      <c r="I548" s="11"/>
      <c r="J548" s="11"/>
    </row>
    <row r="549" spans="1:10" x14ac:dyDescent="0.2">
      <c r="A549" s="10"/>
      <c r="B549" s="11"/>
      <c r="C549" s="12"/>
      <c r="D549" s="12"/>
      <c r="E549" s="11"/>
      <c r="F549" s="13"/>
      <c r="G549" s="11"/>
      <c r="H549" s="11"/>
      <c r="I549" s="11"/>
      <c r="J549" s="11"/>
    </row>
    <row r="550" spans="1:10" x14ac:dyDescent="0.2">
      <c r="A550" s="10"/>
      <c r="B550" s="11"/>
      <c r="C550" s="12"/>
      <c r="D550" s="12"/>
      <c r="E550" s="11"/>
      <c r="F550" s="13"/>
      <c r="G550" s="11"/>
      <c r="H550" s="11"/>
      <c r="I550" s="11"/>
      <c r="J550" s="11"/>
    </row>
    <row r="551" spans="1:10" x14ac:dyDescent="0.2">
      <c r="A551" s="10"/>
      <c r="B551" s="11"/>
      <c r="C551" s="12"/>
      <c r="D551" s="12"/>
      <c r="E551" s="11"/>
      <c r="F551" s="13"/>
      <c r="G551" s="11"/>
      <c r="H551" s="11"/>
      <c r="I551" s="11"/>
      <c r="J551" s="11"/>
    </row>
    <row r="552" spans="1:10" x14ac:dyDescent="0.2">
      <c r="A552" s="10"/>
      <c r="B552" s="11"/>
      <c r="C552" s="12"/>
      <c r="D552" s="12"/>
      <c r="E552" s="11"/>
      <c r="F552" s="13"/>
      <c r="G552" s="11"/>
      <c r="H552" s="11"/>
      <c r="I552" s="11"/>
      <c r="J552" s="11"/>
    </row>
    <row r="553" spans="1:10" x14ac:dyDescent="0.2">
      <c r="A553" s="10"/>
      <c r="B553" s="11"/>
      <c r="C553" s="12"/>
      <c r="D553" s="12"/>
      <c r="E553" s="11"/>
      <c r="F553" s="13"/>
      <c r="G553" s="11"/>
      <c r="H553" s="11"/>
      <c r="I553" s="11"/>
      <c r="J553" s="11"/>
    </row>
    <row r="554" spans="1:10" x14ac:dyDescent="0.2">
      <c r="A554" s="10"/>
      <c r="B554" s="11"/>
      <c r="C554" s="12"/>
      <c r="D554" s="12"/>
      <c r="E554" s="11"/>
      <c r="F554" s="13"/>
      <c r="G554" s="11"/>
      <c r="H554" s="11"/>
      <c r="I554" s="11"/>
      <c r="J554" s="11"/>
    </row>
    <row r="555" spans="1:10" x14ac:dyDescent="0.2">
      <c r="A555" s="10"/>
      <c r="B555" s="11"/>
      <c r="C555" s="12"/>
      <c r="D555" s="12"/>
      <c r="E555" s="11"/>
      <c r="F555" s="13"/>
      <c r="G555" s="11"/>
      <c r="H555" s="11"/>
      <c r="I555" s="11"/>
      <c r="J555" s="11"/>
    </row>
    <row r="556" spans="1:10" x14ac:dyDescent="0.2">
      <c r="A556" s="10"/>
      <c r="B556" s="11"/>
      <c r="C556" s="12"/>
      <c r="D556" s="12"/>
      <c r="E556" s="11"/>
      <c r="F556" s="13"/>
      <c r="G556" s="11"/>
      <c r="H556" s="11"/>
      <c r="I556" s="11"/>
      <c r="J556" s="11"/>
    </row>
    <row r="557" spans="1:10" x14ac:dyDescent="0.2">
      <c r="A557" s="10"/>
      <c r="B557" s="11"/>
      <c r="C557" s="12"/>
      <c r="D557" s="12"/>
      <c r="E557" s="11"/>
      <c r="F557" s="13"/>
      <c r="G557" s="11"/>
      <c r="H557" s="11"/>
      <c r="I557" s="11"/>
      <c r="J557" s="11"/>
    </row>
    <row r="558" spans="1:10" x14ac:dyDescent="0.2">
      <c r="A558" s="10"/>
      <c r="B558" s="11"/>
      <c r="C558" s="12"/>
      <c r="D558" s="12"/>
      <c r="E558" s="11"/>
      <c r="F558" s="13"/>
      <c r="G558" s="11"/>
      <c r="H558" s="11"/>
      <c r="I558" s="11"/>
      <c r="J558" s="11"/>
    </row>
    <row r="559" spans="1:10" x14ac:dyDescent="0.2">
      <c r="A559" s="10"/>
      <c r="B559" s="11"/>
      <c r="C559" s="12"/>
      <c r="D559" s="12"/>
      <c r="E559" s="11"/>
      <c r="F559" s="13"/>
      <c r="G559" s="11"/>
      <c r="H559" s="11"/>
      <c r="I559" s="11"/>
      <c r="J559" s="11"/>
    </row>
    <row r="560" spans="1:10" x14ac:dyDescent="0.2">
      <c r="A560" s="10"/>
      <c r="B560" s="11"/>
      <c r="C560" s="12"/>
      <c r="D560" s="12"/>
      <c r="E560" s="11"/>
      <c r="F560" s="13"/>
      <c r="G560" s="11"/>
      <c r="H560" s="11"/>
      <c r="I560" s="11"/>
      <c r="J560" s="11"/>
    </row>
    <row r="561" spans="1:10" x14ac:dyDescent="0.2">
      <c r="A561" s="10"/>
      <c r="B561" s="11"/>
      <c r="C561" s="12"/>
      <c r="D561" s="12"/>
      <c r="E561" s="11"/>
      <c r="F561" s="13"/>
      <c r="G561" s="11"/>
      <c r="H561" s="11"/>
      <c r="I561" s="11"/>
      <c r="J561" s="11"/>
    </row>
    <row r="562" spans="1:10" x14ac:dyDescent="0.2">
      <c r="A562" s="10"/>
      <c r="B562" s="11"/>
      <c r="C562" s="12"/>
      <c r="D562" s="12"/>
      <c r="E562" s="11"/>
      <c r="F562" s="13"/>
      <c r="G562" s="11"/>
      <c r="H562" s="11"/>
      <c r="I562" s="11"/>
      <c r="J562" s="11"/>
    </row>
    <row r="563" spans="1:10" x14ac:dyDescent="0.2">
      <c r="A563" s="10"/>
      <c r="B563" s="11"/>
      <c r="C563" s="12"/>
      <c r="D563" s="12"/>
      <c r="E563" s="11"/>
      <c r="F563" s="13"/>
      <c r="G563" s="11"/>
      <c r="H563" s="11"/>
      <c r="I563" s="11"/>
      <c r="J563" s="11"/>
    </row>
    <row r="564" spans="1:10" x14ac:dyDescent="0.2">
      <c r="A564" s="10"/>
      <c r="B564" s="11"/>
      <c r="C564" s="12"/>
      <c r="D564" s="12"/>
      <c r="E564" s="11"/>
      <c r="F564" s="13"/>
      <c r="G564" s="11"/>
      <c r="H564" s="11"/>
      <c r="I564" s="11"/>
      <c r="J564" s="11"/>
    </row>
    <row r="565" spans="1:10" x14ac:dyDescent="0.2">
      <c r="A565" s="10"/>
      <c r="B565" s="11"/>
      <c r="C565" s="12"/>
      <c r="D565" s="12"/>
      <c r="E565" s="11"/>
      <c r="F565" s="13"/>
      <c r="G565" s="11"/>
      <c r="H565" s="11"/>
      <c r="I565" s="11"/>
      <c r="J565" s="11"/>
    </row>
    <row r="566" spans="1:10" x14ac:dyDescent="0.2">
      <c r="A566" s="10"/>
      <c r="B566" s="11"/>
      <c r="C566" s="12"/>
      <c r="D566" s="12"/>
      <c r="E566" s="11"/>
      <c r="F566" s="13"/>
      <c r="G566" s="11"/>
      <c r="H566" s="11"/>
      <c r="I566" s="11"/>
      <c r="J566" s="11"/>
    </row>
    <row r="567" spans="1:10" x14ac:dyDescent="0.2">
      <c r="A567" s="10"/>
      <c r="B567" s="11"/>
      <c r="C567" s="12"/>
      <c r="D567" s="12"/>
      <c r="E567" s="11"/>
      <c r="F567" s="13"/>
      <c r="G567" s="11"/>
      <c r="H567" s="11"/>
      <c r="I567" s="11"/>
      <c r="J567" s="11"/>
    </row>
    <row r="568" spans="1:10" x14ac:dyDescent="0.2">
      <c r="A568" s="10"/>
      <c r="B568" s="11"/>
      <c r="C568" s="12"/>
      <c r="D568" s="12"/>
      <c r="E568" s="11"/>
      <c r="F568" s="13"/>
      <c r="G568" s="11"/>
      <c r="H568" s="11"/>
      <c r="I568" s="11"/>
      <c r="J568" s="11"/>
    </row>
    <row r="569" spans="1:10" x14ac:dyDescent="0.2">
      <c r="A569" s="10"/>
      <c r="B569" s="11"/>
      <c r="C569" s="12"/>
      <c r="D569" s="12"/>
      <c r="E569" s="11"/>
      <c r="F569" s="13"/>
      <c r="G569" s="11"/>
      <c r="H569" s="11"/>
      <c r="I569" s="11"/>
      <c r="J569" s="11"/>
    </row>
    <row r="570" spans="1:10" x14ac:dyDescent="0.2">
      <c r="A570" s="10"/>
      <c r="B570" s="11"/>
      <c r="C570" s="12"/>
      <c r="D570" s="12"/>
      <c r="E570" s="11"/>
      <c r="F570" s="13"/>
      <c r="G570" s="11"/>
      <c r="H570" s="11"/>
      <c r="I570" s="11"/>
      <c r="J570" s="11"/>
    </row>
    <row r="571" spans="1:10" x14ac:dyDescent="0.2">
      <c r="A571" s="10"/>
      <c r="B571" s="11"/>
      <c r="C571" s="12"/>
      <c r="D571" s="12"/>
      <c r="E571" s="11"/>
      <c r="F571" s="13"/>
      <c r="G571" s="11"/>
      <c r="H571" s="11"/>
      <c r="I571" s="11"/>
      <c r="J571" s="11"/>
    </row>
    <row r="572" spans="1:10" x14ac:dyDescent="0.2">
      <c r="A572" s="10"/>
      <c r="B572" s="11"/>
      <c r="C572" s="12"/>
      <c r="D572" s="12"/>
      <c r="E572" s="11"/>
      <c r="F572" s="13"/>
      <c r="G572" s="11"/>
      <c r="H572" s="11"/>
      <c r="I572" s="11"/>
      <c r="J572" s="11"/>
    </row>
    <row r="573" spans="1:10" x14ac:dyDescent="0.2">
      <c r="A573" s="10"/>
      <c r="B573" s="11"/>
      <c r="C573" s="12"/>
      <c r="D573" s="12"/>
      <c r="E573" s="11"/>
      <c r="F573" s="13"/>
      <c r="G573" s="11"/>
      <c r="H573" s="11"/>
      <c r="I573" s="11"/>
      <c r="J573" s="11"/>
    </row>
    <row r="574" spans="1:10" x14ac:dyDescent="0.2">
      <c r="A574" s="10"/>
      <c r="B574" s="11"/>
      <c r="C574" s="12"/>
      <c r="D574" s="12"/>
      <c r="E574" s="11"/>
      <c r="F574" s="13"/>
      <c r="G574" s="11"/>
      <c r="H574" s="11"/>
      <c r="I574" s="11"/>
      <c r="J574" s="11"/>
    </row>
    <row r="575" spans="1:10" x14ac:dyDescent="0.2">
      <c r="A575" s="10"/>
      <c r="B575" s="11"/>
      <c r="C575" s="12"/>
      <c r="D575" s="12"/>
      <c r="E575" s="11"/>
      <c r="F575" s="13"/>
      <c r="G575" s="11"/>
      <c r="H575" s="11"/>
      <c r="I575" s="11"/>
      <c r="J575" s="11"/>
    </row>
    <row r="576" spans="1:10" x14ac:dyDescent="0.2">
      <c r="A576" s="10"/>
      <c r="B576" s="11"/>
      <c r="C576" s="12"/>
      <c r="D576" s="12"/>
      <c r="E576" s="11"/>
      <c r="F576" s="13"/>
      <c r="G576" s="11"/>
      <c r="H576" s="11"/>
      <c r="I576" s="11"/>
      <c r="J576" s="11"/>
    </row>
    <row r="577" spans="1:10" x14ac:dyDescent="0.2">
      <c r="A577" s="10"/>
      <c r="B577" s="11"/>
      <c r="C577" s="12"/>
      <c r="D577" s="12"/>
      <c r="E577" s="11"/>
      <c r="F577" s="13"/>
      <c r="G577" s="11"/>
      <c r="H577" s="11"/>
      <c r="I577" s="11"/>
      <c r="J577" s="11"/>
    </row>
    <row r="578" spans="1:10" x14ac:dyDescent="0.2">
      <c r="A578" s="10"/>
      <c r="B578" s="11"/>
      <c r="C578" s="12"/>
      <c r="D578" s="12"/>
      <c r="E578" s="11"/>
      <c r="F578" s="13"/>
      <c r="G578" s="11"/>
      <c r="H578" s="11"/>
      <c r="I578" s="11"/>
      <c r="J578" s="11"/>
    </row>
    <row r="579" spans="1:10" x14ac:dyDescent="0.2">
      <c r="A579" s="10"/>
      <c r="B579" s="11"/>
      <c r="C579" s="12"/>
      <c r="D579" s="12"/>
      <c r="E579" s="11"/>
      <c r="F579" s="13"/>
      <c r="G579" s="11"/>
      <c r="H579" s="11"/>
      <c r="I579" s="11"/>
      <c r="J579" s="11"/>
    </row>
    <row r="580" spans="1:10" x14ac:dyDescent="0.2">
      <c r="A580" s="10"/>
      <c r="B580" s="11"/>
      <c r="C580" s="12"/>
      <c r="D580" s="12"/>
      <c r="E580" s="11"/>
      <c r="F580" s="13"/>
      <c r="G580" s="11"/>
      <c r="H580" s="11"/>
      <c r="I580" s="11"/>
      <c r="J580" s="11"/>
    </row>
    <row r="581" spans="1:10" x14ac:dyDescent="0.2">
      <c r="A581" s="10"/>
      <c r="B581" s="11"/>
      <c r="C581" s="12"/>
      <c r="D581" s="12"/>
      <c r="E581" s="11"/>
      <c r="F581" s="13"/>
      <c r="G581" s="11"/>
      <c r="H581" s="11"/>
      <c r="I581" s="11"/>
      <c r="J581" s="11"/>
    </row>
    <row r="582" spans="1:10" x14ac:dyDescent="0.2">
      <c r="A582" s="10"/>
      <c r="B582" s="11"/>
      <c r="C582" s="12"/>
      <c r="D582" s="12"/>
      <c r="E582" s="11"/>
      <c r="F582" s="13"/>
      <c r="G582" s="11"/>
      <c r="H582" s="11"/>
      <c r="I582" s="11"/>
      <c r="J582" s="11"/>
    </row>
    <row r="583" spans="1:10" x14ac:dyDescent="0.2">
      <c r="A583" s="10"/>
      <c r="B583" s="11"/>
      <c r="C583" s="12"/>
      <c r="D583" s="12"/>
      <c r="E583" s="11"/>
      <c r="F583" s="13"/>
      <c r="G583" s="11"/>
      <c r="H583" s="11"/>
      <c r="I583" s="11"/>
      <c r="J583" s="11"/>
    </row>
    <row r="584" spans="1:10" x14ac:dyDescent="0.2">
      <c r="A584" s="10"/>
      <c r="B584" s="11"/>
      <c r="C584" s="12"/>
      <c r="D584" s="12"/>
      <c r="E584" s="11"/>
      <c r="F584" s="13"/>
      <c r="G584" s="11"/>
      <c r="H584" s="11"/>
      <c r="I584" s="11"/>
      <c r="J584" s="11"/>
    </row>
    <row r="585" spans="1:10" x14ac:dyDescent="0.2">
      <c r="A585" s="10"/>
      <c r="B585" s="11"/>
      <c r="C585" s="12"/>
      <c r="D585" s="12"/>
      <c r="E585" s="11"/>
      <c r="F585" s="13"/>
      <c r="G585" s="11"/>
      <c r="H585" s="11"/>
      <c r="I585" s="11"/>
      <c r="J585" s="11"/>
    </row>
    <row r="586" spans="1:10" x14ac:dyDescent="0.2">
      <c r="A586" s="10"/>
      <c r="B586" s="11"/>
      <c r="C586" s="12"/>
      <c r="D586" s="12"/>
      <c r="E586" s="11"/>
      <c r="F586" s="13"/>
      <c r="G586" s="11"/>
      <c r="H586" s="11"/>
      <c r="I586" s="11"/>
      <c r="J586" s="11"/>
    </row>
    <row r="587" spans="1:10" x14ac:dyDescent="0.2">
      <c r="A587" s="10"/>
      <c r="B587" s="11"/>
      <c r="C587" s="12"/>
      <c r="D587" s="12"/>
      <c r="E587" s="11"/>
      <c r="F587" s="13"/>
      <c r="G587" s="11"/>
      <c r="H587" s="11"/>
      <c r="I587" s="11"/>
      <c r="J587" s="11"/>
    </row>
    <row r="588" spans="1:10" x14ac:dyDescent="0.2">
      <c r="A588" s="10"/>
      <c r="B588" s="11"/>
      <c r="C588" s="12"/>
      <c r="D588" s="12"/>
      <c r="E588" s="11"/>
      <c r="F588" s="13"/>
      <c r="G588" s="11"/>
      <c r="H588" s="11"/>
      <c r="I588" s="11"/>
      <c r="J588" s="11"/>
    </row>
    <row r="589" spans="1:10" x14ac:dyDescent="0.2">
      <c r="A589" s="10"/>
      <c r="B589" s="11"/>
      <c r="C589" s="12"/>
      <c r="D589" s="12"/>
      <c r="E589" s="11"/>
      <c r="F589" s="13"/>
      <c r="G589" s="11"/>
      <c r="H589" s="11"/>
      <c r="I589" s="11"/>
      <c r="J589" s="11"/>
    </row>
    <row r="590" spans="1:10" x14ac:dyDescent="0.2">
      <c r="A590" s="10"/>
      <c r="B590" s="11"/>
      <c r="C590" s="12"/>
      <c r="D590" s="12"/>
      <c r="E590" s="11"/>
      <c r="F590" s="13"/>
      <c r="G590" s="11"/>
      <c r="H590" s="11"/>
      <c r="I590" s="11"/>
      <c r="J590" s="11"/>
    </row>
    <row r="591" spans="1:10" x14ac:dyDescent="0.2">
      <c r="A591" s="10"/>
      <c r="B591" s="11"/>
      <c r="C591" s="12"/>
      <c r="D591" s="12"/>
      <c r="E591" s="11"/>
      <c r="F591" s="13"/>
      <c r="G591" s="11"/>
      <c r="H591" s="11"/>
      <c r="I591" s="11"/>
      <c r="J591" s="11"/>
    </row>
    <row r="592" spans="1:10" x14ac:dyDescent="0.2">
      <c r="A592" s="10"/>
      <c r="B592" s="11"/>
      <c r="C592" s="12"/>
      <c r="D592" s="12"/>
      <c r="E592" s="11"/>
      <c r="F592" s="13"/>
      <c r="G592" s="11"/>
      <c r="H592" s="11"/>
      <c r="I592" s="11"/>
      <c r="J592" s="11"/>
    </row>
    <row r="593" spans="1:10" x14ac:dyDescent="0.2">
      <c r="A593" s="10"/>
      <c r="B593" s="11"/>
      <c r="C593" s="12"/>
      <c r="D593" s="12"/>
      <c r="E593" s="11"/>
      <c r="F593" s="13"/>
      <c r="G593" s="11"/>
      <c r="H593" s="11"/>
      <c r="I593" s="11"/>
      <c r="J593" s="11"/>
    </row>
    <row r="594" spans="1:10" x14ac:dyDescent="0.2">
      <c r="A594" s="10"/>
      <c r="B594" s="11"/>
      <c r="C594" s="12"/>
      <c r="D594" s="12"/>
      <c r="E594" s="11"/>
      <c r="F594" s="13"/>
      <c r="G594" s="11"/>
      <c r="H594" s="11"/>
      <c r="I594" s="11"/>
      <c r="J594" s="11"/>
    </row>
    <row r="595" spans="1:10" x14ac:dyDescent="0.2">
      <c r="A595" s="10"/>
      <c r="B595" s="11"/>
      <c r="C595" s="12"/>
      <c r="D595" s="12"/>
      <c r="E595" s="11"/>
      <c r="F595" s="13"/>
      <c r="G595" s="11"/>
      <c r="H595" s="11"/>
      <c r="I595" s="11"/>
      <c r="J595" s="11"/>
    </row>
    <row r="596" spans="1:10" x14ac:dyDescent="0.2">
      <c r="A596" s="10"/>
      <c r="B596" s="11"/>
      <c r="C596" s="12"/>
      <c r="D596" s="12"/>
      <c r="E596" s="11"/>
      <c r="F596" s="13"/>
      <c r="G596" s="11"/>
      <c r="H596" s="11"/>
      <c r="I596" s="11"/>
      <c r="J596" s="11"/>
    </row>
    <row r="597" spans="1:10" x14ac:dyDescent="0.2">
      <c r="A597" s="10"/>
      <c r="B597" s="11"/>
      <c r="C597" s="12"/>
      <c r="D597" s="12"/>
      <c r="E597" s="11"/>
      <c r="F597" s="13"/>
      <c r="G597" s="11"/>
      <c r="H597" s="11"/>
      <c r="I597" s="11"/>
      <c r="J597" s="11"/>
    </row>
    <row r="598" spans="1:10" x14ac:dyDescent="0.2">
      <c r="A598" s="10"/>
      <c r="B598" s="11"/>
      <c r="C598" s="12"/>
      <c r="D598" s="12"/>
      <c r="E598" s="11"/>
      <c r="F598" s="13"/>
      <c r="G598" s="11"/>
      <c r="H598" s="11"/>
      <c r="I598" s="11"/>
      <c r="J598" s="11"/>
    </row>
    <row r="599" spans="1:10" x14ac:dyDescent="0.2">
      <c r="A599" s="10"/>
      <c r="B599" s="11"/>
      <c r="C599" s="12"/>
      <c r="D599" s="12"/>
      <c r="E599" s="11"/>
      <c r="F599" s="13"/>
      <c r="G599" s="11"/>
      <c r="H599" s="11"/>
      <c r="I599" s="11"/>
      <c r="J599" s="11"/>
    </row>
    <row r="600" spans="1:10" x14ac:dyDescent="0.2">
      <c r="A600" s="10"/>
      <c r="B600" s="11"/>
      <c r="C600" s="12"/>
      <c r="D600" s="12"/>
      <c r="E600" s="11"/>
      <c r="F600" s="13"/>
      <c r="G600" s="11"/>
      <c r="H600" s="11"/>
      <c r="I600" s="11"/>
      <c r="J600" s="11"/>
    </row>
    <row r="601" spans="1:10" x14ac:dyDescent="0.2">
      <c r="A601" s="10"/>
      <c r="B601" s="11"/>
      <c r="C601" s="12"/>
      <c r="D601" s="12"/>
      <c r="E601" s="11"/>
      <c r="F601" s="13"/>
      <c r="G601" s="11"/>
      <c r="H601" s="11"/>
      <c r="I601" s="11"/>
      <c r="J601" s="11"/>
    </row>
    <row r="602" spans="1:10" x14ac:dyDescent="0.2">
      <c r="A602" s="10"/>
      <c r="B602" s="11"/>
      <c r="C602" s="12"/>
      <c r="D602" s="12"/>
      <c r="E602" s="11"/>
      <c r="F602" s="13"/>
      <c r="G602" s="11"/>
      <c r="H602" s="11"/>
      <c r="I602" s="11"/>
      <c r="J602" s="11"/>
    </row>
    <row r="603" spans="1:10" x14ac:dyDescent="0.2">
      <c r="A603" s="10"/>
      <c r="B603" s="11"/>
      <c r="C603" s="12"/>
      <c r="D603" s="12"/>
      <c r="E603" s="11"/>
      <c r="F603" s="13"/>
      <c r="G603" s="11"/>
      <c r="H603" s="11"/>
      <c r="I603" s="11"/>
      <c r="J603" s="11"/>
    </row>
    <row r="604" spans="1:10" x14ac:dyDescent="0.2">
      <c r="A604" s="10"/>
      <c r="B604" s="11"/>
      <c r="C604" s="12"/>
      <c r="D604" s="12"/>
      <c r="E604" s="11"/>
      <c r="F604" s="13"/>
      <c r="G604" s="11"/>
      <c r="H604" s="11"/>
      <c r="I604" s="11"/>
      <c r="J604" s="11"/>
    </row>
    <row r="605" spans="1:10" x14ac:dyDescent="0.2">
      <c r="A605" s="10"/>
      <c r="B605" s="11"/>
      <c r="C605" s="12"/>
      <c r="D605" s="12"/>
      <c r="E605" s="11"/>
      <c r="F605" s="13"/>
      <c r="G605" s="11"/>
      <c r="H605" s="11"/>
      <c r="I605" s="11"/>
      <c r="J605" s="11"/>
    </row>
    <row r="606" spans="1:10" x14ac:dyDescent="0.2">
      <c r="A606" s="10"/>
      <c r="B606" s="11"/>
      <c r="C606" s="12"/>
      <c r="D606" s="12"/>
      <c r="E606" s="11"/>
      <c r="F606" s="13"/>
      <c r="G606" s="11"/>
      <c r="H606" s="11"/>
      <c r="I606" s="11"/>
      <c r="J606" s="11"/>
    </row>
    <row r="607" spans="1:10" x14ac:dyDescent="0.2">
      <c r="A607" s="10"/>
      <c r="B607" s="11"/>
      <c r="C607" s="12"/>
      <c r="D607" s="12"/>
      <c r="E607" s="11"/>
      <c r="F607" s="13"/>
      <c r="G607" s="11"/>
      <c r="H607" s="11"/>
      <c r="I607" s="11"/>
      <c r="J607" s="11"/>
    </row>
    <row r="608" spans="1:10" x14ac:dyDescent="0.2">
      <c r="A608" s="10"/>
      <c r="B608" s="11"/>
      <c r="C608" s="12"/>
      <c r="D608" s="12"/>
      <c r="E608" s="11"/>
      <c r="F608" s="13"/>
      <c r="G608" s="11"/>
      <c r="H608" s="11"/>
      <c r="I608" s="11"/>
      <c r="J608" s="11"/>
    </row>
    <row r="609" spans="1:10" x14ac:dyDescent="0.2">
      <c r="A609" s="10"/>
      <c r="B609" s="11"/>
      <c r="C609" s="12"/>
      <c r="D609" s="12"/>
      <c r="E609" s="11"/>
      <c r="F609" s="13"/>
      <c r="G609" s="11"/>
      <c r="H609" s="11"/>
      <c r="I609" s="11"/>
      <c r="J609" s="11"/>
    </row>
    <row r="610" spans="1:10" x14ac:dyDescent="0.2">
      <c r="A610" s="10"/>
      <c r="B610" s="11"/>
      <c r="C610" s="12"/>
      <c r="D610" s="12"/>
      <c r="E610" s="11"/>
      <c r="F610" s="13"/>
      <c r="G610" s="11"/>
      <c r="H610" s="11"/>
      <c r="I610" s="11"/>
      <c r="J610" s="11"/>
    </row>
    <row r="611" spans="1:10" x14ac:dyDescent="0.2">
      <c r="A611" s="10"/>
      <c r="B611" s="11"/>
      <c r="C611" s="12"/>
      <c r="D611" s="12"/>
      <c r="E611" s="11"/>
      <c r="F611" s="13"/>
      <c r="G611" s="11"/>
      <c r="H611" s="11"/>
      <c r="I611" s="11"/>
      <c r="J611" s="11"/>
    </row>
    <row r="612" spans="1:10" x14ac:dyDescent="0.2">
      <c r="A612" s="10"/>
      <c r="B612" s="11"/>
      <c r="C612" s="12"/>
      <c r="D612" s="12"/>
      <c r="E612" s="11"/>
      <c r="F612" s="13"/>
      <c r="G612" s="11"/>
      <c r="H612" s="11"/>
      <c r="I612" s="11"/>
      <c r="J612" s="11"/>
    </row>
    <row r="613" spans="1:10" x14ac:dyDescent="0.2">
      <c r="A613" s="10"/>
      <c r="B613" s="11"/>
      <c r="C613" s="12"/>
      <c r="D613" s="12"/>
      <c r="E613" s="11"/>
      <c r="F613" s="13"/>
      <c r="G613" s="11"/>
      <c r="H613" s="11"/>
      <c r="I613" s="11"/>
      <c r="J613" s="11"/>
    </row>
    <row r="614" spans="1:10" x14ac:dyDescent="0.2">
      <c r="A614" s="10"/>
      <c r="B614" s="11"/>
      <c r="C614" s="12"/>
      <c r="D614" s="12"/>
      <c r="E614" s="11"/>
      <c r="F614" s="13"/>
      <c r="G614" s="11"/>
      <c r="H614" s="11"/>
      <c r="I614" s="11"/>
      <c r="J614" s="11"/>
    </row>
    <row r="615" spans="1:10" x14ac:dyDescent="0.2">
      <c r="A615" s="10"/>
      <c r="B615" s="11"/>
      <c r="C615" s="12"/>
      <c r="D615" s="12"/>
      <c r="E615" s="11"/>
      <c r="F615" s="13"/>
      <c r="G615" s="11"/>
      <c r="H615" s="11"/>
      <c r="I615" s="11"/>
      <c r="J615" s="11"/>
    </row>
    <row r="616" spans="1:10" x14ac:dyDescent="0.2">
      <c r="A616" s="10"/>
      <c r="B616" s="11"/>
      <c r="C616" s="12"/>
      <c r="D616" s="12"/>
      <c r="E616" s="11"/>
      <c r="F616" s="13"/>
      <c r="G616" s="11"/>
      <c r="H616" s="11"/>
      <c r="I616" s="11"/>
      <c r="J616" s="11"/>
    </row>
    <row r="617" spans="1:10" x14ac:dyDescent="0.2">
      <c r="A617" s="10"/>
      <c r="B617" s="11"/>
      <c r="C617" s="12"/>
      <c r="D617" s="12"/>
      <c r="E617" s="11"/>
      <c r="F617" s="13"/>
      <c r="G617" s="11"/>
      <c r="H617" s="11"/>
      <c r="I617" s="11"/>
      <c r="J617" s="11"/>
    </row>
    <row r="618" spans="1:10" x14ac:dyDescent="0.2">
      <c r="A618" s="10"/>
      <c r="B618" s="11"/>
      <c r="C618" s="12"/>
      <c r="D618" s="12"/>
      <c r="E618" s="11"/>
      <c r="F618" s="13"/>
      <c r="G618" s="11"/>
      <c r="H618" s="11"/>
      <c r="I618" s="11"/>
      <c r="J618" s="11"/>
    </row>
    <row r="619" spans="1:10" x14ac:dyDescent="0.2">
      <c r="A619" s="10"/>
      <c r="B619" s="11"/>
      <c r="C619" s="12"/>
      <c r="D619" s="12"/>
      <c r="E619" s="11"/>
      <c r="F619" s="13"/>
      <c r="G619" s="11"/>
      <c r="H619" s="11"/>
      <c r="I619" s="11"/>
      <c r="J619" s="11"/>
    </row>
    <row r="620" spans="1:10" x14ac:dyDescent="0.2">
      <c r="A620" s="10"/>
      <c r="B620" s="11"/>
      <c r="C620" s="12"/>
      <c r="D620" s="12"/>
      <c r="E620" s="11"/>
      <c r="F620" s="13"/>
      <c r="G620" s="11"/>
      <c r="H620" s="11"/>
      <c r="I620" s="11"/>
      <c r="J620" s="11"/>
    </row>
    <row r="621" spans="1:10" x14ac:dyDescent="0.2">
      <c r="A621" s="10"/>
      <c r="B621" s="11"/>
      <c r="C621" s="12"/>
      <c r="D621" s="12"/>
      <c r="E621" s="11"/>
      <c r="F621" s="13"/>
      <c r="G621" s="11"/>
      <c r="H621" s="11"/>
      <c r="I621" s="11"/>
      <c r="J621" s="11"/>
    </row>
    <row r="622" spans="1:10" x14ac:dyDescent="0.2">
      <c r="A622" s="10"/>
      <c r="B622" s="11"/>
      <c r="C622" s="12"/>
      <c r="D622" s="12"/>
      <c r="E622" s="11"/>
      <c r="F622" s="13"/>
      <c r="G622" s="11"/>
      <c r="H622" s="11"/>
      <c r="I622" s="11"/>
      <c r="J622" s="11"/>
    </row>
    <row r="623" spans="1:10" x14ac:dyDescent="0.2">
      <c r="A623" s="10"/>
      <c r="B623" s="11"/>
      <c r="C623" s="12"/>
      <c r="D623" s="12"/>
      <c r="E623" s="11"/>
      <c r="F623" s="13"/>
      <c r="G623" s="11"/>
      <c r="H623" s="11"/>
      <c r="I623" s="11"/>
      <c r="J623" s="11"/>
    </row>
    <row r="624" spans="1:10" x14ac:dyDescent="0.2">
      <c r="A624" s="10"/>
      <c r="B624" s="11"/>
      <c r="C624" s="12"/>
      <c r="D624" s="12"/>
      <c r="E624" s="11"/>
      <c r="F624" s="13"/>
      <c r="G624" s="11"/>
      <c r="H624" s="11"/>
      <c r="I624" s="11"/>
      <c r="J624" s="11"/>
    </row>
    <row r="625" spans="1:10" x14ac:dyDescent="0.2">
      <c r="A625" s="10"/>
      <c r="B625" s="11"/>
      <c r="C625" s="12"/>
      <c r="D625" s="12"/>
      <c r="E625" s="11"/>
      <c r="F625" s="13"/>
      <c r="G625" s="11"/>
      <c r="H625" s="11"/>
      <c r="I625" s="11"/>
      <c r="J625" s="11"/>
    </row>
    <row r="626" spans="1:10" x14ac:dyDescent="0.2">
      <c r="A626" s="10"/>
      <c r="B626" s="11"/>
      <c r="C626" s="12"/>
      <c r="D626" s="12"/>
      <c r="E626" s="11"/>
      <c r="F626" s="13"/>
      <c r="G626" s="11"/>
      <c r="H626" s="11"/>
      <c r="I626" s="11"/>
      <c r="J626" s="11"/>
    </row>
    <row r="627" spans="1:10" x14ac:dyDescent="0.2">
      <c r="A627" s="10"/>
      <c r="B627" s="11"/>
      <c r="C627" s="12"/>
      <c r="D627" s="12"/>
      <c r="E627" s="11"/>
      <c r="F627" s="13"/>
      <c r="G627" s="11"/>
      <c r="H627" s="11"/>
      <c r="I627" s="11"/>
      <c r="J627" s="11"/>
    </row>
    <row r="628" spans="1:10" x14ac:dyDescent="0.2">
      <c r="A628" s="10"/>
      <c r="B628" s="11"/>
      <c r="C628" s="12"/>
      <c r="D628" s="12"/>
      <c r="E628" s="11"/>
      <c r="F628" s="13"/>
      <c r="G628" s="11"/>
      <c r="H628" s="11"/>
      <c r="I628" s="11"/>
      <c r="J628" s="11"/>
    </row>
    <row r="629" spans="1:10" x14ac:dyDescent="0.2">
      <c r="A629" s="10"/>
      <c r="B629" s="11"/>
      <c r="C629" s="12"/>
      <c r="D629" s="12"/>
      <c r="E629" s="11"/>
      <c r="F629" s="13"/>
      <c r="G629" s="11"/>
      <c r="H629" s="11"/>
      <c r="I629" s="11"/>
      <c r="J629" s="11"/>
    </row>
    <row r="630" spans="1:10" x14ac:dyDescent="0.2">
      <c r="A630" s="10"/>
      <c r="B630" s="11"/>
      <c r="C630" s="12"/>
      <c r="D630" s="12"/>
      <c r="E630" s="11"/>
      <c r="F630" s="13"/>
      <c r="G630" s="11"/>
      <c r="H630" s="11"/>
      <c r="I630" s="11"/>
      <c r="J630" s="11"/>
    </row>
    <row r="631" spans="1:10" x14ac:dyDescent="0.2">
      <c r="A631" s="10"/>
      <c r="B631" s="11"/>
      <c r="C631" s="12"/>
      <c r="D631" s="12"/>
      <c r="E631" s="11"/>
      <c r="F631" s="13"/>
      <c r="G631" s="11"/>
      <c r="H631" s="11"/>
      <c r="I631" s="11"/>
      <c r="J631" s="11"/>
    </row>
    <row r="632" spans="1:10" x14ac:dyDescent="0.2">
      <c r="A632" s="10"/>
      <c r="B632" s="11"/>
      <c r="C632" s="12"/>
      <c r="D632" s="12"/>
      <c r="E632" s="11"/>
      <c r="F632" s="13"/>
      <c r="G632" s="11"/>
      <c r="H632" s="11"/>
      <c r="I632" s="11"/>
      <c r="J632" s="11"/>
    </row>
    <row r="633" spans="1:10" x14ac:dyDescent="0.2">
      <c r="A633" s="10"/>
      <c r="B633" s="11"/>
      <c r="C633" s="12"/>
      <c r="D633" s="12"/>
      <c r="E633" s="11"/>
      <c r="F633" s="13"/>
      <c r="G633" s="11"/>
      <c r="H633" s="11"/>
      <c r="I633" s="11"/>
      <c r="J633" s="11"/>
    </row>
    <row r="634" spans="1:10" x14ac:dyDescent="0.2">
      <c r="A634" s="10"/>
      <c r="B634" s="11"/>
      <c r="C634" s="12"/>
      <c r="D634" s="12"/>
      <c r="E634" s="11"/>
      <c r="F634" s="13"/>
      <c r="G634" s="11"/>
      <c r="H634" s="11"/>
      <c r="I634" s="11"/>
      <c r="J634" s="11"/>
    </row>
    <row r="635" spans="1:10" x14ac:dyDescent="0.2">
      <c r="A635" s="10"/>
      <c r="B635" s="11"/>
      <c r="C635" s="12"/>
      <c r="D635" s="12"/>
      <c r="E635" s="11"/>
      <c r="F635" s="13"/>
      <c r="G635" s="11"/>
      <c r="H635" s="11"/>
      <c r="I635" s="11"/>
      <c r="J635" s="11"/>
    </row>
    <row r="636" spans="1:10" x14ac:dyDescent="0.2">
      <c r="A636" s="10"/>
      <c r="B636" s="11"/>
      <c r="C636" s="12"/>
      <c r="D636" s="12"/>
      <c r="E636" s="11"/>
      <c r="F636" s="13"/>
      <c r="G636" s="11"/>
      <c r="H636" s="11"/>
      <c r="I636" s="11"/>
      <c r="J636" s="11"/>
    </row>
    <row r="637" spans="1:10" x14ac:dyDescent="0.2">
      <c r="A637" s="10"/>
      <c r="B637" s="11"/>
      <c r="C637" s="12"/>
      <c r="D637" s="12"/>
      <c r="E637" s="11"/>
      <c r="F637" s="13"/>
      <c r="G637" s="11"/>
      <c r="H637" s="11"/>
      <c r="I637" s="11"/>
      <c r="J637" s="11"/>
    </row>
    <row r="638" spans="1:10" x14ac:dyDescent="0.2">
      <c r="A638" s="10"/>
      <c r="B638" s="11"/>
      <c r="C638" s="12"/>
      <c r="D638" s="12"/>
      <c r="E638" s="11"/>
      <c r="F638" s="13"/>
      <c r="G638" s="11"/>
      <c r="H638" s="11"/>
      <c r="I638" s="11"/>
      <c r="J638" s="11"/>
    </row>
    <row r="639" spans="1:10" x14ac:dyDescent="0.2">
      <c r="A639" s="10"/>
      <c r="B639" s="11"/>
      <c r="C639" s="12"/>
      <c r="D639" s="12"/>
      <c r="E639" s="11"/>
      <c r="F639" s="13"/>
      <c r="G639" s="11"/>
      <c r="H639" s="11"/>
      <c r="I639" s="11"/>
      <c r="J639" s="11"/>
    </row>
    <row r="640" spans="1:10" x14ac:dyDescent="0.2">
      <c r="A640" s="10"/>
      <c r="B640" s="11"/>
      <c r="C640" s="12"/>
      <c r="D640" s="12"/>
      <c r="E640" s="11"/>
      <c r="F640" s="13"/>
      <c r="G640" s="11"/>
      <c r="H640" s="11"/>
      <c r="I640" s="11"/>
      <c r="J640" s="11"/>
    </row>
    <row r="641" spans="1:10" x14ac:dyDescent="0.2">
      <c r="A641" s="10"/>
      <c r="B641" s="11"/>
      <c r="C641" s="12"/>
      <c r="D641" s="12"/>
      <c r="E641" s="11"/>
      <c r="F641" s="13"/>
      <c r="G641" s="11"/>
      <c r="H641" s="11"/>
      <c r="I641" s="11"/>
      <c r="J641" s="11"/>
    </row>
    <row r="642" spans="1:10" x14ac:dyDescent="0.2">
      <c r="A642" s="10"/>
      <c r="B642" s="11"/>
      <c r="C642" s="12"/>
      <c r="D642" s="12"/>
      <c r="E642" s="11"/>
      <c r="F642" s="13"/>
      <c r="G642" s="11"/>
      <c r="H642" s="11"/>
      <c r="I642" s="11"/>
      <c r="J642" s="11"/>
    </row>
    <row r="643" spans="1:10" x14ac:dyDescent="0.2">
      <c r="A643" s="10"/>
      <c r="B643" s="11"/>
      <c r="C643" s="12"/>
      <c r="D643" s="12"/>
      <c r="E643" s="11"/>
      <c r="F643" s="13"/>
      <c r="G643" s="11"/>
      <c r="H643" s="11"/>
      <c r="I643" s="11"/>
      <c r="J643" s="11"/>
    </row>
    <row r="644" spans="1:10" x14ac:dyDescent="0.2">
      <c r="A644" s="10"/>
      <c r="B644" s="11"/>
      <c r="C644" s="12"/>
      <c r="D644" s="12"/>
      <c r="E644" s="11"/>
      <c r="F644" s="13"/>
      <c r="G644" s="11"/>
      <c r="H644" s="11"/>
      <c r="I644" s="11"/>
      <c r="J644" s="11"/>
    </row>
    <row r="645" spans="1:10" x14ac:dyDescent="0.2">
      <c r="A645" s="10"/>
      <c r="B645" s="11"/>
      <c r="C645" s="12"/>
      <c r="D645" s="12"/>
      <c r="E645" s="11"/>
      <c r="F645" s="13"/>
      <c r="G645" s="11"/>
      <c r="H645" s="11"/>
      <c r="I645" s="11"/>
      <c r="J645" s="11"/>
    </row>
    <row r="646" spans="1:10" x14ac:dyDescent="0.2">
      <c r="A646" s="10"/>
      <c r="B646" s="11"/>
      <c r="C646" s="12"/>
      <c r="D646" s="12"/>
      <c r="E646" s="11"/>
      <c r="F646" s="13"/>
      <c r="G646" s="11"/>
      <c r="H646" s="11"/>
      <c r="I646" s="11"/>
      <c r="J646" s="11"/>
    </row>
    <row r="647" spans="1:10" x14ac:dyDescent="0.2">
      <c r="A647" s="10"/>
      <c r="B647" s="11"/>
      <c r="C647" s="12"/>
      <c r="D647" s="12"/>
      <c r="E647" s="11"/>
      <c r="F647" s="13"/>
      <c r="G647" s="11"/>
      <c r="H647" s="11"/>
      <c r="I647" s="11"/>
      <c r="J647" s="11"/>
    </row>
    <row r="648" spans="1:10" x14ac:dyDescent="0.2">
      <c r="A648" s="10"/>
      <c r="B648" s="11"/>
      <c r="C648" s="12"/>
      <c r="D648" s="12"/>
      <c r="E648" s="11"/>
      <c r="F648" s="13"/>
      <c r="G648" s="11"/>
      <c r="H648" s="11"/>
      <c r="I648" s="11"/>
      <c r="J648" s="11"/>
    </row>
    <row r="649" spans="1:10" x14ac:dyDescent="0.2">
      <c r="A649" s="10"/>
      <c r="B649" s="11"/>
      <c r="C649" s="12"/>
      <c r="D649" s="12"/>
      <c r="E649" s="11"/>
      <c r="F649" s="13"/>
      <c r="G649" s="11"/>
      <c r="H649" s="11"/>
      <c r="I649" s="11"/>
      <c r="J649" s="11"/>
    </row>
    <row r="650" spans="1:10" x14ac:dyDescent="0.2">
      <c r="A650" s="10"/>
      <c r="B650" s="11"/>
      <c r="C650" s="12"/>
      <c r="D650" s="12"/>
      <c r="E650" s="11"/>
      <c r="F650" s="13"/>
      <c r="G650" s="11"/>
      <c r="H650" s="11"/>
      <c r="I650" s="11"/>
      <c r="J650" s="11"/>
    </row>
    <row r="651" spans="1:10" x14ac:dyDescent="0.2">
      <c r="A651" s="10"/>
      <c r="B651" s="11"/>
      <c r="C651" s="12"/>
      <c r="D651" s="12"/>
      <c r="E651" s="11"/>
      <c r="F651" s="13"/>
      <c r="G651" s="11"/>
      <c r="H651" s="11"/>
      <c r="I651" s="11"/>
      <c r="J651" s="11"/>
    </row>
    <row r="652" spans="1:10" x14ac:dyDescent="0.2">
      <c r="A652" s="10"/>
      <c r="B652" s="11"/>
      <c r="C652" s="12"/>
      <c r="D652" s="12"/>
      <c r="E652" s="11"/>
      <c r="F652" s="13"/>
      <c r="G652" s="11"/>
      <c r="H652" s="11"/>
      <c r="I652" s="11"/>
      <c r="J652" s="11"/>
    </row>
    <row r="653" spans="1:10" x14ac:dyDescent="0.2">
      <c r="A653" s="10"/>
      <c r="B653" s="11"/>
      <c r="C653" s="12"/>
      <c r="D653" s="12"/>
      <c r="E653" s="11"/>
      <c r="F653" s="13"/>
      <c r="G653" s="11"/>
      <c r="H653" s="11"/>
      <c r="I653" s="11"/>
      <c r="J653" s="11"/>
    </row>
    <row r="654" spans="1:10" x14ac:dyDescent="0.2">
      <c r="A654" s="10"/>
      <c r="B654" s="11"/>
      <c r="C654" s="12"/>
      <c r="D654" s="12"/>
      <c r="E654" s="11"/>
      <c r="F654" s="13"/>
      <c r="G654" s="11"/>
      <c r="H654" s="11"/>
      <c r="I654" s="11"/>
      <c r="J654" s="11"/>
    </row>
    <row r="655" spans="1:10" x14ac:dyDescent="0.2">
      <c r="A655" s="10"/>
      <c r="B655" s="11"/>
      <c r="C655" s="12"/>
      <c r="D655" s="12"/>
      <c r="E655" s="11"/>
      <c r="F655" s="13"/>
      <c r="G655" s="11"/>
      <c r="H655" s="11"/>
      <c r="I655" s="11"/>
      <c r="J655" s="11"/>
    </row>
    <row r="656" spans="1:10" x14ac:dyDescent="0.2">
      <c r="A656" s="10"/>
      <c r="B656" s="11"/>
      <c r="C656" s="12"/>
      <c r="D656" s="12"/>
      <c r="E656" s="11"/>
      <c r="F656" s="13"/>
      <c r="G656" s="11"/>
      <c r="H656" s="11"/>
      <c r="I656" s="11"/>
      <c r="J656" s="11"/>
    </row>
    <row r="657" spans="1:10" x14ac:dyDescent="0.2">
      <c r="A657" s="10"/>
      <c r="B657" s="11"/>
      <c r="C657" s="12"/>
      <c r="D657" s="12"/>
      <c r="E657" s="11"/>
      <c r="F657" s="13"/>
      <c r="G657" s="11"/>
      <c r="H657" s="11"/>
      <c r="I657" s="11"/>
      <c r="J657" s="11"/>
    </row>
    <row r="658" spans="1:10" x14ac:dyDescent="0.2">
      <c r="A658" s="10"/>
      <c r="B658" s="11"/>
      <c r="C658" s="12"/>
      <c r="D658" s="12"/>
      <c r="E658" s="11"/>
      <c r="F658" s="13"/>
      <c r="G658" s="11"/>
      <c r="H658" s="11"/>
      <c r="I658" s="11"/>
      <c r="J658" s="11"/>
    </row>
    <row r="659" spans="1:10" x14ac:dyDescent="0.2">
      <c r="A659" s="10"/>
      <c r="B659" s="11"/>
      <c r="C659" s="12"/>
      <c r="D659" s="12"/>
      <c r="E659" s="11"/>
      <c r="F659" s="13"/>
      <c r="G659" s="11"/>
      <c r="H659" s="11"/>
      <c r="I659" s="11"/>
      <c r="J659" s="11"/>
    </row>
    <row r="660" spans="1:10" x14ac:dyDescent="0.2">
      <c r="A660" s="10"/>
      <c r="B660" s="11"/>
      <c r="C660" s="12"/>
      <c r="D660" s="12"/>
      <c r="E660" s="11"/>
      <c r="F660" s="13"/>
      <c r="G660" s="11"/>
      <c r="H660" s="11"/>
      <c r="I660" s="11"/>
      <c r="J660" s="11"/>
    </row>
    <row r="661" spans="1:10" x14ac:dyDescent="0.2">
      <c r="A661" s="10"/>
      <c r="B661" s="11"/>
      <c r="C661" s="12"/>
      <c r="D661" s="12"/>
      <c r="E661" s="11"/>
      <c r="F661" s="13"/>
      <c r="G661" s="11"/>
      <c r="H661" s="11"/>
      <c r="I661" s="11"/>
      <c r="J661" s="11"/>
    </row>
    <row r="662" spans="1:10" x14ac:dyDescent="0.2">
      <c r="A662" s="10"/>
      <c r="B662" s="11"/>
      <c r="C662" s="12"/>
      <c r="D662" s="12"/>
      <c r="E662" s="11"/>
      <c r="F662" s="13"/>
      <c r="G662" s="11"/>
      <c r="H662" s="11"/>
      <c r="I662" s="11"/>
      <c r="J662" s="11"/>
    </row>
    <row r="663" spans="1:10" x14ac:dyDescent="0.2">
      <c r="A663" s="10"/>
      <c r="B663" s="11"/>
      <c r="C663" s="12"/>
      <c r="D663" s="12"/>
      <c r="E663" s="11"/>
      <c r="F663" s="13"/>
      <c r="G663" s="11"/>
      <c r="H663" s="11"/>
      <c r="I663" s="11"/>
      <c r="J663" s="11"/>
    </row>
    <row r="664" spans="1:10" x14ac:dyDescent="0.2">
      <c r="A664" s="10"/>
      <c r="B664" s="11"/>
      <c r="C664" s="12"/>
      <c r="D664" s="12"/>
      <c r="E664" s="11"/>
      <c r="F664" s="13"/>
      <c r="G664" s="11"/>
      <c r="H664" s="11"/>
      <c r="I664" s="11"/>
      <c r="J664" s="11"/>
    </row>
    <row r="665" spans="1:10" x14ac:dyDescent="0.2">
      <c r="A665" s="10"/>
      <c r="B665" s="11"/>
      <c r="C665" s="12"/>
      <c r="D665" s="12"/>
      <c r="E665" s="11"/>
      <c r="F665" s="13"/>
      <c r="G665" s="11"/>
      <c r="H665" s="11"/>
      <c r="I665" s="11"/>
      <c r="J665" s="11"/>
    </row>
    <row r="666" spans="1:10" x14ac:dyDescent="0.2">
      <c r="A666" s="10"/>
      <c r="B666" s="11"/>
      <c r="C666" s="12"/>
      <c r="D666" s="12"/>
      <c r="E666" s="11"/>
      <c r="F666" s="13"/>
      <c r="G666" s="11"/>
      <c r="H666" s="11"/>
      <c r="I666" s="11"/>
      <c r="J666" s="11"/>
    </row>
    <row r="667" spans="1:10" x14ac:dyDescent="0.2">
      <c r="A667" s="10"/>
      <c r="B667" s="11"/>
      <c r="C667" s="12"/>
      <c r="D667" s="12"/>
      <c r="E667" s="11"/>
      <c r="F667" s="13"/>
      <c r="G667" s="11"/>
      <c r="H667" s="11"/>
      <c r="I667" s="11"/>
      <c r="J667" s="11"/>
    </row>
    <row r="668" spans="1:10" x14ac:dyDescent="0.2">
      <c r="A668" s="10"/>
      <c r="B668" s="11"/>
      <c r="C668" s="12"/>
      <c r="D668" s="12"/>
      <c r="E668" s="11"/>
      <c r="F668" s="13"/>
      <c r="G668" s="11"/>
      <c r="H668" s="11"/>
      <c r="I668" s="11"/>
      <c r="J668" s="11"/>
    </row>
    <row r="669" spans="1:10" x14ac:dyDescent="0.2">
      <c r="A669" s="10"/>
      <c r="B669" s="11"/>
      <c r="C669" s="12"/>
      <c r="D669" s="12"/>
      <c r="E669" s="11"/>
      <c r="F669" s="13"/>
      <c r="G669" s="11"/>
      <c r="H669" s="11"/>
      <c r="I669" s="11"/>
      <c r="J669" s="11"/>
    </row>
    <row r="670" spans="1:10" x14ac:dyDescent="0.2">
      <c r="A670" s="10"/>
      <c r="B670" s="11"/>
      <c r="C670" s="12"/>
      <c r="D670" s="12"/>
      <c r="E670" s="11"/>
      <c r="F670" s="13"/>
      <c r="G670" s="11"/>
      <c r="H670" s="11"/>
      <c r="I670" s="11"/>
      <c r="J670" s="11"/>
    </row>
    <row r="671" spans="1:10" x14ac:dyDescent="0.2">
      <c r="A671" s="10"/>
      <c r="B671" s="11"/>
      <c r="C671" s="12"/>
      <c r="D671" s="12"/>
      <c r="E671" s="11"/>
      <c r="F671" s="13"/>
      <c r="G671" s="11"/>
      <c r="H671" s="11"/>
      <c r="I671" s="11"/>
      <c r="J671" s="11"/>
    </row>
    <row r="672" spans="1:10" x14ac:dyDescent="0.2">
      <c r="A672" s="10"/>
      <c r="B672" s="11"/>
      <c r="C672" s="12"/>
      <c r="D672" s="12"/>
      <c r="E672" s="11"/>
      <c r="F672" s="13"/>
      <c r="G672" s="11"/>
      <c r="H672" s="11"/>
      <c r="I672" s="11"/>
      <c r="J672" s="11"/>
    </row>
    <row r="673" spans="1:10" x14ac:dyDescent="0.2">
      <c r="A673" s="10"/>
      <c r="B673" s="11"/>
      <c r="C673" s="12"/>
      <c r="D673" s="12"/>
      <c r="E673" s="11"/>
      <c r="F673" s="13"/>
      <c r="G673" s="11"/>
      <c r="H673" s="11"/>
      <c r="I673" s="11"/>
      <c r="J673" s="11"/>
    </row>
    <row r="674" spans="1:10" x14ac:dyDescent="0.2">
      <c r="A674" s="10"/>
      <c r="B674" s="11"/>
      <c r="C674" s="12"/>
      <c r="D674" s="12"/>
      <c r="E674" s="11"/>
      <c r="F674" s="13"/>
      <c r="G674" s="11"/>
      <c r="H674" s="11"/>
      <c r="I674" s="11"/>
      <c r="J674" s="11"/>
    </row>
    <row r="675" spans="1:10" x14ac:dyDescent="0.2">
      <c r="A675" s="10"/>
      <c r="B675" s="11"/>
      <c r="C675" s="12"/>
      <c r="D675" s="12"/>
      <c r="E675" s="11"/>
      <c r="F675" s="13"/>
      <c r="G675" s="11"/>
      <c r="H675" s="11"/>
      <c r="I675" s="11"/>
      <c r="J675" s="11"/>
    </row>
    <row r="676" spans="1:10" x14ac:dyDescent="0.2">
      <c r="A676" s="10"/>
      <c r="B676" s="11"/>
      <c r="C676" s="12"/>
      <c r="D676" s="12"/>
      <c r="E676" s="11"/>
      <c r="F676" s="13"/>
      <c r="G676" s="11"/>
      <c r="H676" s="11"/>
      <c r="I676" s="11"/>
      <c r="J676" s="11"/>
    </row>
    <row r="677" spans="1:10" x14ac:dyDescent="0.2">
      <c r="A677" s="10"/>
      <c r="B677" s="11"/>
      <c r="C677" s="12"/>
      <c r="D677" s="12"/>
      <c r="E677" s="11"/>
      <c r="F677" s="13"/>
      <c r="G677" s="11"/>
      <c r="H677" s="11"/>
      <c r="I677" s="11"/>
      <c r="J677" s="11"/>
    </row>
    <row r="678" spans="1:10" x14ac:dyDescent="0.2">
      <c r="A678" s="10"/>
      <c r="B678" s="11"/>
      <c r="C678" s="12"/>
      <c r="D678" s="12"/>
      <c r="E678" s="11"/>
      <c r="F678" s="13"/>
      <c r="G678" s="11"/>
      <c r="H678" s="11"/>
      <c r="I678" s="11"/>
      <c r="J678" s="11"/>
    </row>
    <row r="679" spans="1:10" x14ac:dyDescent="0.2">
      <c r="A679" s="10"/>
      <c r="B679" s="11"/>
      <c r="C679" s="12"/>
      <c r="D679" s="12"/>
      <c r="E679" s="11"/>
      <c r="F679" s="13"/>
      <c r="G679" s="11"/>
      <c r="H679" s="11"/>
      <c r="I679" s="11"/>
      <c r="J679" s="11"/>
    </row>
    <row r="680" spans="1:10" x14ac:dyDescent="0.2">
      <c r="A680" s="10"/>
      <c r="B680" s="11"/>
      <c r="C680" s="12"/>
      <c r="D680" s="12"/>
      <c r="E680" s="11"/>
      <c r="F680" s="13"/>
      <c r="G680" s="11"/>
      <c r="H680" s="11"/>
      <c r="I680" s="11"/>
      <c r="J680" s="11"/>
    </row>
    <row r="681" spans="1:10" x14ac:dyDescent="0.2">
      <c r="A681" s="10"/>
      <c r="B681" s="11"/>
      <c r="C681" s="12"/>
      <c r="D681" s="12"/>
      <c r="E681" s="11"/>
      <c r="F681" s="13"/>
      <c r="G681" s="11"/>
      <c r="H681" s="11"/>
      <c r="I681" s="11"/>
      <c r="J681" s="11"/>
    </row>
    <row r="682" spans="1:10" x14ac:dyDescent="0.2">
      <c r="A682" s="10"/>
      <c r="B682" s="11"/>
      <c r="C682" s="12"/>
      <c r="D682" s="12"/>
      <c r="E682" s="11"/>
      <c r="F682" s="13"/>
      <c r="G682" s="11"/>
      <c r="H682" s="11"/>
      <c r="I682" s="11"/>
      <c r="J682" s="11"/>
    </row>
    <row r="683" spans="1:10" x14ac:dyDescent="0.2">
      <c r="A683" s="10"/>
      <c r="B683" s="11"/>
      <c r="C683" s="12"/>
      <c r="D683" s="12"/>
      <c r="E683" s="11"/>
      <c r="F683" s="13"/>
      <c r="G683" s="11"/>
      <c r="H683" s="11"/>
      <c r="I683" s="11"/>
      <c r="J683" s="11"/>
    </row>
    <row r="684" spans="1:10" x14ac:dyDescent="0.2">
      <c r="A684" s="10"/>
      <c r="B684" s="11"/>
      <c r="C684" s="12"/>
      <c r="D684" s="12"/>
      <c r="E684" s="11"/>
      <c r="F684" s="13"/>
      <c r="G684" s="11"/>
      <c r="H684" s="11"/>
      <c r="I684" s="11"/>
      <c r="J684" s="11"/>
    </row>
    <row r="685" spans="1:10" x14ac:dyDescent="0.2">
      <c r="A685" s="10"/>
      <c r="B685" s="11"/>
      <c r="C685" s="12"/>
      <c r="D685" s="12"/>
      <c r="E685" s="11"/>
      <c r="F685" s="13"/>
      <c r="G685" s="11"/>
      <c r="H685" s="11"/>
      <c r="I685" s="11"/>
      <c r="J685" s="11"/>
    </row>
    <row r="686" spans="1:10" x14ac:dyDescent="0.2">
      <c r="A686" s="10"/>
      <c r="B686" s="11"/>
      <c r="C686" s="12"/>
      <c r="D686" s="12"/>
      <c r="E686" s="11"/>
      <c r="F686" s="13"/>
      <c r="G686" s="11"/>
      <c r="H686" s="11"/>
      <c r="I686" s="11"/>
      <c r="J686" s="11"/>
    </row>
    <row r="687" spans="1:10" x14ac:dyDescent="0.2">
      <c r="A687" s="10"/>
      <c r="B687" s="11"/>
      <c r="C687" s="12"/>
      <c r="D687" s="12"/>
      <c r="E687" s="11"/>
      <c r="F687" s="13"/>
      <c r="G687" s="11"/>
      <c r="H687" s="11"/>
      <c r="I687" s="11"/>
      <c r="J687" s="11"/>
    </row>
    <row r="688" spans="1:10" x14ac:dyDescent="0.2">
      <c r="A688" s="10"/>
      <c r="B688" s="11"/>
      <c r="C688" s="12"/>
      <c r="D688" s="12"/>
      <c r="E688" s="11"/>
      <c r="F688" s="13"/>
      <c r="G688" s="11"/>
      <c r="H688" s="11"/>
      <c r="I688" s="11"/>
      <c r="J688" s="11"/>
    </row>
    <row r="689" spans="1:10" x14ac:dyDescent="0.2">
      <c r="A689" s="10"/>
      <c r="B689" s="11"/>
      <c r="C689" s="12"/>
      <c r="D689" s="12"/>
      <c r="E689" s="11"/>
      <c r="F689" s="13"/>
      <c r="G689" s="11"/>
      <c r="H689" s="11"/>
      <c r="I689" s="11"/>
      <c r="J689" s="11"/>
    </row>
    <row r="690" spans="1:10" x14ac:dyDescent="0.2">
      <c r="A690" s="10"/>
      <c r="B690" s="11"/>
      <c r="C690" s="12"/>
      <c r="D690" s="12"/>
      <c r="E690" s="11"/>
      <c r="F690" s="13"/>
      <c r="G690" s="11"/>
      <c r="H690" s="11"/>
      <c r="I690" s="11"/>
      <c r="J690" s="11"/>
    </row>
    <row r="691" spans="1:10" x14ac:dyDescent="0.2">
      <c r="A691" s="10"/>
      <c r="B691" s="11"/>
      <c r="C691" s="12"/>
      <c r="D691" s="12"/>
      <c r="E691" s="11"/>
      <c r="F691" s="13"/>
      <c r="G691" s="11"/>
      <c r="H691" s="11"/>
      <c r="I691" s="11"/>
      <c r="J691" s="11"/>
    </row>
    <row r="692" spans="1:10" x14ac:dyDescent="0.2">
      <c r="A692" s="10"/>
      <c r="B692" s="11"/>
      <c r="C692" s="12"/>
      <c r="D692" s="12"/>
      <c r="E692" s="11"/>
      <c r="F692" s="13"/>
      <c r="G692" s="11"/>
      <c r="H692" s="11"/>
      <c r="I692" s="11"/>
      <c r="J692" s="11"/>
    </row>
    <row r="693" spans="1:10" x14ac:dyDescent="0.2">
      <c r="A693" s="10"/>
      <c r="B693" s="11"/>
      <c r="C693" s="12"/>
      <c r="D693" s="12"/>
      <c r="E693" s="11"/>
      <c r="F693" s="13"/>
      <c r="G693" s="11"/>
      <c r="H693" s="11"/>
      <c r="I693" s="11"/>
      <c r="J693" s="11"/>
    </row>
    <row r="694" spans="1:10" x14ac:dyDescent="0.2">
      <c r="A694" s="10"/>
      <c r="B694" s="11"/>
      <c r="C694" s="12"/>
      <c r="D694" s="12"/>
      <c r="E694" s="11"/>
      <c r="F694" s="13"/>
      <c r="G694" s="11"/>
      <c r="H694" s="11"/>
      <c r="I694" s="11"/>
      <c r="J694" s="11"/>
    </row>
    <row r="695" spans="1:10" x14ac:dyDescent="0.2">
      <c r="A695" s="10"/>
      <c r="B695" s="11"/>
      <c r="C695" s="12"/>
      <c r="D695" s="12"/>
      <c r="E695" s="11"/>
      <c r="F695" s="13"/>
      <c r="G695" s="11"/>
      <c r="H695" s="11"/>
      <c r="I695" s="11"/>
      <c r="J695" s="11"/>
    </row>
    <row r="696" spans="1:10" x14ac:dyDescent="0.2">
      <c r="A696" s="10"/>
      <c r="B696" s="11"/>
      <c r="C696" s="12"/>
      <c r="D696" s="12"/>
      <c r="E696" s="11"/>
      <c r="F696" s="13"/>
      <c r="G696" s="11"/>
      <c r="H696" s="11"/>
      <c r="I696" s="11"/>
      <c r="J696" s="11"/>
    </row>
    <row r="697" spans="1:10" x14ac:dyDescent="0.2">
      <c r="A697" s="10"/>
      <c r="B697" s="11"/>
      <c r="C697" s="12"/>
      <c r="D697" s="12"/>
      <c r="E697" s="11"/>
      <c r="F697" s="13"/>
      <c r="G697" s="11"/>
      <c r="H697" s="11"/>
      <c r="I697" s="11"/>
      <c r="J697" s="11"/>
    </row>
    <row r="698" spans="1:10" x14ac:dyDescent="0.2">
      <c r="A698" s="10"/>
      <c r="B698" s="11"/>
      <c r="C698" s="12"/>
      <c r="D698" s="12"/>
      <c r="E698" s="11"/>
      <c r="F698" s="13"/>
      <c r="G698" s="11"/>
      <c r="H698" s="11"/>
      <c r="I698" s="11"/>
      <c r="J698" s="11"/>
    </row>
    <row r="699" spans="1:10" x14ac:dyDescent="0.2">
      <c r="A699" s="10"/>
      <c r="B699" s="11"/>
      <c r="C699" s="12"/>
      <c r="D699" s="12"/>
      <c r="E699" s="11"/>
      <c r="F699" s="13"/>
      <c r="G699" s="11"/>
      <c r="H699" s="11"/>
      <c r="I699" s="11"/>
      <c r="J699" s="11"/>
    </row>
    <row r="700" spans="1:10" x14ac:dyDescent="0.2">
      <c r="A700" s="10"/>
      <c r="B700" s="11"/>
      <c r="C700" s="12"/>
      <c r="D700" s="12"/>
      <c r="E700" s="11"/>
      <c r="F700" s="13"/>
      <c r="G700" s="11"/>
      <c r="H700" s="11"/>
      <c r="I700" s="11"/>
      <c r="J700" s="11"/>
    </row>
    <row r="701" spans="1:10" x14ac:dyDescent="0.2">
      <c r="A701" s="10"/>
      <c r="B701" s="11"/>
      <c r="C701" s="12"/>
      <c r="D701" s="12"/>
      <c r="E701" s="11"/>
      <c r="F701" s="13"/>
      <c r="G701" s="11"/>
      <c r="H701" s="11"/>
      <c r="I701" s="11"/>
      <c r="J701" s="11"/>
    </row>
    <row r="702" spans="1:10" x14ac:dyDescent="0.2">
      <c r="A702" s="10"/>
      <c r="B702" s="11"/>
      <c r="C702" s="12"/>
      <c r="D702" s="12"/>
      <c r="E702" s="11"/>
      <c r="F702" s="13"/>
      <c r="G702" s="11"/>
      <c r="H702" s="11"/>
      <c r="I702" s="11"/>
      <c r="J702" s="11"/>
    </row>
    <row r="703" spans="1:10" x14ac:dyDescent="0.2">
      <c r="A703" s="10"/>
      <c r="B703" s="11"/>
      <c r="C703" s="12"/>
      <c r="D703" s="12"/>
      <c r="E703" s="11"/>
      <c r="F703" s="13"/>
      <c r="G703" s="11"/>
      <c r="H703" s="11"/>
      <c r="I703" s="11"/>
      <c r="J703" s="11"/>
    </row>
    <row r="704" spans="1:10" x14ac:dyDescent="0.2">
      <c r="A704" s="10"/>
      <c r="B704" s="11"/>
      <c r="C704" s="12"/>
      <c r="D704" s="12"/>
      <c r="E704" s="11"/>
      <c r="F704" s="13"/>
      <c r="G704" s="11"/>
      <c r="H704" s="11"/>
      <c r="I704" s="11"/>
      <c r="J704" s="11"/>
    </row>
    <row r="705" spans="1:10" x14ac:dyDescent="0.2">
      <c r="A705" s="10"/>
      <c r="B705" s="11"/>
      <c r="C705" s="12"/>
      <c r="D705" s="12"/>
      <c r="E705" s="11"/>
      <c r="F705" s="13"/>
      <c r="G705" s="11"/>
      <c r="H705" s="11"/>
      <c r="I705" s="11"/>
      <c r="J705" s="11"/>
    </row>
    <row r="706" spans="1:10" x14ac:dyDescent="0.2">
      <c r="A706" s="10"/>
      <c r="B706" s="11"/>
      <c r="C706" s="12"/>
      <c r="D706" s="12"/>
      <c r="E706" s="11"/>
      <c r="F706" s="13"/>
      <c r="G706" s="11"/>
      <c r="H706" s="11"/>
      <c r="I706" s="11"/>
      <c r="J706" s="11"/>
    </row>
    <row r="707" spans="1:10" x14ac:dyDescent="0.2">
      <c r="A707" s="10"/>
      <c r="B707" s="11"/>
      <c r="C707" s="12"/>
      <c r="D707" s="12"/>
      <c r="E707" s="11"/>
      <c r="F707" s="13"/>
      <c r="G707" s="11"/>
      <c r="H707" s="11"/>
      <c r="I707" s="11"/>
      <c r="J707" s="11"/>
    </row>
    <row r="708" spans="1:10" x14ac:dyDescent="0.2">
      <c r="A708" s="10"/>
      <c r="B708" s="11"/>
      <c r="C708" s="12"/>
      <c r="D708" s="12"/>
      <c r="E708" s="11"/>
      <c r="F708" s="13"/>
      <c r="G708" s="11"/>
      <c r="H708" s="11"/>
      <c r="I708" s="11"/>
      <c r="J708" s="11"/>
    </row>
    <row r="709" spans="1:10" x14ac:dyDescent="0.2">
      <c r="A709" s="10"/>
      <c r="B709" s="11"/>
      <c r="C709" s="12"/>
      <c r="D709" s="12"/>
      <c r="E709" s="11"/>
      <c r="F709" s="13"/>
      <c r="G709" s="11"/>
      <c r="H709" s="11"/>
      <c r="I709" s="11"/>
      <c r="J709" s="11"/>
    </row>
    <row r="710" spans="1:10" x14ac:dyDescent="0.2">
      <c r="A710" s="10"/>
      <c r="B710" s="11"/>
      <c r="C710" s="12"/>
      <c r="D710" s="12"/>
      <c r="E710" s="11"/>
      <c r="F710" s="13"/>
      <c r="G710" s="11"/>
      <c r="H710" s="11"/>
      <c r="I710" s="11"/>
      <c r="J710" s="11"/>
    </row>
    <row r="711" spans="1:10" x14ac:dyDescent="0.2">
      <c r="A711" s="10"/>
      <c r="B711" s="11"/>
      <c r="C711" s="12"/>
      <c r="D711" s="12"/>
      <c r="E711" s="11"/>
      <c r="F711" s="13"/>
      <c r="G711" s="11"/>
      <c r="H711" s="11"/>
      <c r="I711" s="11"/>
      <c r="J711" s="11"/>
    </row>
    <row r="712" spans="1:10" x14ac:dyDescent="0.2">
      <c r="A712" s="10"/>
      <c r="B712" s="11"/>
      <c r="C712" s="12"/>
      <c r="D712" s="12"/>
      <c r="E712" s="11"/>
      <c r="F712" s="13"/>
      <c r="G712" s="11"/>
      <c r="H712" s="11"/>
      <c r="I712" s="11"/>
      <c r="J712" s="11"/>
    </row>
    <row r="713" spans="1:10" x14ac:dyDescent="0.2">
      <c r="A713" s="10"/>
      <c r="B713" s="11"/>
      <c r="C713" s="12"/>
      <c r="D713" s="12"/>
      <c r="E713" s="11"/>
      <c r="F713" s="13"/>
      <c r="G713" s="11"/>
      <c r="H713" s="11"/>
      <c r="I713" s="11"/>
      <c r="J713" s="11"/>
    </row>
    <row r="714" spans="1:10" x14ac:dyDescent="0.2">
      <c r="A714" s="10"/>
      <c r="B714" s="11"/>
      <c r="C714" s="12"/>
      <c r="D714" s="12"/>
      <c r="E714" s="11"/>
      <c r="F714" s="13"/>
      <c r="G714" s="11"/>
      <c r="H714" s="11"/>
      <c r="I714" s="11"/>
      <c r="J714" s="11"/>
    </row>
    <row r="715" spans="1:10" x14ac:dyDescent="0.2">
      <c r="A715" s="10"/>
      <c r="B715" s="11"/>
      <c r="C715" s="12"/>
      <c r="D715" s="12"/>
      <c r="E715" s="11"/>
      <c r="F715" s="13"/>
      <c r="G715" s="11"/>
      <c r="H715" s="11"/>
      <c r="I715" s="11"/>
      <c r="J715" s="11"/>
    </row>
    <row r="716" spans="1:10" x14ac:dyDescent="0.2">
      <c r="A716" s="10"/>
      <c r="B716" s="11"/>
      <c r="C716" s="12"/>
      <c r="D716" s="12"/>
      <c r="E716" s="11"/>
      <c r="F716" s="13"/>
      <c r="G716" s="11"/>
      <c r="H716" s="11"/>
      <c r="I716" s="11"/>
      <c r="J716" s="11"/>
    </row>
    <row r="717" spans="1:10" x14ac:dyDescent="0.2">
      <c r="A717" s="10"/>
      <c r="B717" s="11"/>
      <c r="C717" s="12"/>
      <c r="D717" s="12"/>
      <c r="E717" s="11"/>
      <c r="F717" s="13"/>
      <c r="G717" s="11"/>
      <c r="H717" s="11"/>
      <c r="I717" s="11"/>
      <c r="J717" s="11"/>
    </row>
    <row r="718" spans="1:10" x14ac:dyDescent="0.2">
      <c r="A718" s="10"/>
      <c r="B718" s="11"/>
      <c r="C718" s="12"/>
      <c r="D718" s="12"/>
      <c r="E718" s="11"/>
      <c r="F718" s="13"/>
      <c r="G718" s="11"/>
      <c r="H718" s="11"/>
      <c r="I718" s="11"/>
      <c r="J718" s="11"/>
    </row>
    <row r="719" spans="1:10" x14ac:dyDescent="0.2">
      <c r="A719" s="10"/>
      <c r="B719" s="11"/>
      <c r="C719" s="12"/>
      <c r="D719" s="12"/>
      <c r="E719" s="11"/>
      <c r="F719" s="13"/>
      <c r="G719" s="11"/>
      <c r="H719" s="11"/>
      <c r="I719" s="11"/>
      <c r="J719" s="11"/>
    </row>
    <row r="720" spans="1:10" x14ac:dyDescent="0.2">
      <c r="A720" s="10"/>
      <c r="B720" s="11"/>
      <c r="C720" s="12"/>
      <c r="D720" s="12"/>
      <c r="E720" s="11"/>
      <c r="F720" s="13"/>
      <c r="G720" s="11"/>
      <c r="H720" s="11"/>
      <c r="I720" s="11"/>
      <c r="J720" s="11"/>
    </row>
    <row r="721" spans="2:10" x14ac:dyDescent="0.2">
      <c r="B721" s="14"/>
      <c r="C721" s="15"/>
      <c r="D721" s="15"/>
      <c r="E721" s="14"/>
      <c r="F721" s="16"/>
      <c r="G721" s="14"/>
      <c r="H721" s="14"/>
      <c r="I721" s="14"/>
      <c r="J721" s="14"/>
    </row>
    <row r="722" spans="2:10" x14ac:dyDescent="0.2">
      <c r="B722" s="14"/>
      <c r="C722" s="15"/>
      <c r="D722" s="15"/>
      <c r="E722" s="14"/>
      <c r="F722" s="16"/>
      <c r="G722" s="14"/>
      <c r="H722" s="14"/>
      <c r="I722" s="14"/>
      <c r="J722" s="14"/>
    </row>
    <row r="723" spans="2:10" x14ac:dyDescent="0.2">
      <c r="B723" s="14"/>
      <c r="C723" s="15"/>
      <c r="D723" s="15"/>
      <c r="E723" s="14"/>
      <c r="F723" s="16"/>
      <c r="G723" s="14"/>
      <c r="H723" s="14"/>
      <c r="I723" s="14"/>
      <c r="J723" s="14"/>
    </row>
    <row r="724" spans="2:10" x14ac:dyDescent="0.2">
      <c r="B724" s="14"/>
      <c r="C724" s="15"/>
      <c r="D724" s="15"/>
      <c r="E724" s="14"/>
      <c r="F724" s="16"/>
      <c r="G724" s="14"/>
      <c r="H724" s="14"/>
      <c r="I724" s="14"/>
      <c r="J724" s="14"/>
    </row>
    <row r="725" spans="2:10" x14ac:dyDescent="0.2">
      <c r="B725" s="14"/>
      <c r="C725" s="15"/>
      <c r="D725" s="15"/>
      <c r="E725" s="14"/>
      <c r="F725" s="16"/>
      <c r="G725" s="14"/>
      <c r="H725" s="14"/>
      <c r="I725" s="14"/>
      <c r="J725" s="14"/>
    </row>
    <row r="726" spans="2:10" x14ac:dyDescent="0.2">
      <c r="B726" s="14"/>
      <c r="C726" s="15"/>
      <c r="D726" s="15"/>
      <c r="E726" s="14"/>
      <c r="F726" s="16"/>
      <c r="G726" s="14"/>
      <c r="H726" s="14"/>
      <c r="I726" s="14"/>
      <c r="J726" s="14"/>
    </row>
    <row r="727" spans="2:10" x14ac:dyDescent="0.2">
      <c r="B727" s="14"/>
      <c r="C727" s="15"/>
      <c r="D727" s="15"/>
      <c r="E727" s="14"/>
      <c r="F727" s="16"/>
      <c r="G727" s="14"/>
      <c r="H727" s="14"/>
      <c r="I727" s="14"/>
      <c r="J727" s="14"/>
    </row>
    <row r="728" spans="2:10" x14ac:dyDescent="0.2">
      <c r="B728" s="14"/>
      <c r="C728" s="15"/>
      <c r="D728" s="15"/>
      <c r="E728" s="14"/>
      <c r="F728" s="16"/>
      <c r="G728" s="14"/>
      <c r="H728" s="14"/>
      <c r="I728" s="14"/>
      <c r="J728" s="14"/>
    </row>
    <row r="729" spans="2:10" x14ac:dyDescent="0.2">
      <c r="B729" s="14"/>
      <c r="C729" s="15"/>
      <c r="D729" s="15"/>
      <c r="E729" s="14"/>
      <c r="F729" s="16"/>
      <c r="G729" s="14"/>
      <c r="H729" s="14"/>
      <c r="I729" s="14"/>
      <c r="J729" s="14"/>
    </row>
    <row r="730" spans="2:10" x14ac:dyDescent="0.2">
      <c r="B730" s="14"/>
      <c r="C730" s="15"/>
      <c r="D730" s="15"/>
      <c r="E730" s="14"/>
      <c r="F730" s="16"/>
      <c r="G730" s="14"/>
      <c r="H730" s="14"/>
      <c r="I730" s="14"/>
      <c r="J730" s="14"/>
    </row>
    <row r="731" spans="2:10" x14ac:dyDescent="0.2">
      <c r="B731" s="14"/>
      <c r="C731" s="15"/>
      <c r="D731" s="15"/>
      <c r="E731" s="14"/>
      <c r="F731" s="16"/>
      <c r="G731" s="14"/>
      <c r="H731" s="14"/>
      <c r="I731" s="14"/>
      <c r="J731" s="14"/>
    </row>
    <row r="732" spans="2:10" x14ac:dyDescent="0.2">
      <c r="B732" s="14"/>
      <c r="C732" s="15"/>
      <c r="D732" s="15"/>
      <c r="E732" s="14"/>
      <c r="F732" s="16"/>
      <c r="G732" s="14"/>
      <c r="H732" s="14"/>
      <c r="I732" s="14"/>
      <c r="J732" s="14"/>
    </row>
    <row r="733" spans="2:10" x14ac:dyDescent="0.2">
      <c r="B733" s="14"/>
      <c r="C733" s="15"/>
      <c r="D733" s="15"/>
      <c r="E733" s="14"/>
      <c r="F733" s="16"/>
      <c r="G733" s="14"/>
      <c r="H733" s="14"/>
      <c r="I733" s="14"/>
      <c r="J733" s="14"/>
    </row>
    <row r="734" spans="2:10" x14ac:dyDescent="0.2">
      <c r="B734" s="14"/>
      <c r="C734" s="15"/>
      <c r="D734" s="15"/>
      <c r="E734" s="14"/>
      <c r="F734" s="16"/>
      <c r="G734" s="14"/>
      <c r="H734" s="14"/>
      <c r="I734" s="14"/>
      <c r="J734" s="14"/>
    </row>
    <row r="735" spans="2:10" x14ac:dyDescent="0.2">
      <c r="B735" s="14"/>
      <c r="C735" s="15"/>
      <c r="D735" s="15"/>
      <c r="E735" s="14"/>
      <c r="F735" s="16"/>
      <c r="G735" s="14"/>
      <c r="H735" s="14"/>
      <c r="I735" s="14"/>
      <c r="J735" s="14"/>
    </row>
    <row r="736" spans="2:10" x14ac:dyDescent="0.2">
      <c r="B736" s="14"/>
      <c r="C736" s="15"/>
      <c r="D736" s="15"/>
      <c r="E736" s="14"/>
      <c r="F736" s="16"/>
      <c r="G736" s="14"/>
      <c r="H736" s="14"/>
      <c r="I736" s="14"/>
      <c r="J736" s="14"/>
    </row>
    <row r="737" spans="2:10" x14ac:dyDescent="0.2">
      <c r="B737" s="14"/>
      <c r="C737" s="15"/>
      <c r="D737" s="15"/>
      <c r="E737" s="14"/>
      <c r="F737" s="16"/>
      <c r="G737" s="14"/>
      <c r="H737" s="14"/>
      <c r="I737" s="14"/>
      <c r="J737" s="14"/>
    </row>
    <row r="738" spans="2:10" x14ac:dyDescent="0.2">
      <c r="B738" s="14"/>
      <c r="C738" s="15"/>
      <c r="D738" s="15"/>
      <c r="E738" s="14"/>
      <c r="F738" s="16"/>
      <c r="G738" s="14"/>
      <c r="H738" s="14"/>
      <c r="I738" s="14"/>
      <c r="J738" s="14"/>
    </row>
    <row r="739" spans="2:10" x14ac:dyDescent="0.2">
      <c r="B739" s="14"/>
      <c r="C739" s="15"/>
      <c r="D739" s="15"/>
      <c r="E739" s="14"/>
      <c r="F739" s="16"/>
      <c r="G739" s="14"/>
      <c r="H739" s="14"/>
      <c r="I739" s="14"/>
      <c r="J739" s="14"/>
    </row>
    <row r="740" spans="2:10" x14ac:dyDescent="0.2">
      <c r="B740" s="14"/>
      <c r="C740" s="15"/>
      <c r="D740" s="15"/>
      <c r="E740" s="14"/>
      <c r="F740" s="16"/>
      <c r="G740" s="14"/>
      <c r="H740" s="14"/>
      <c r="I740" s="14"/>
      <c r="J740" s="14"/>
    </row>
    <row r="741" spans="2:10" x14ac:dyDescent="0.2">
      <c r="B741" s="14"/>
      <c r="C741" s="15"/>
      <c r="D741" s="15"/>
      <c r="E741" s="14"/>
      <c r="F741" s="16"/>
      <c r="G741" s="14"/>
      <c r="H741" s="14"/>
      <c r="I741" s="14"/>
      <c r="J741" s="14"/>
    </row>
    <row r="742" spans="2:10" x14ac:dyDescent="0.2">
      <c r="B742" s="14"/>
      <c r="C742" s="15"/>
      <c r="D742" s="15"/>
      <c r="E742" s="14"/>
      <c r="F742" s="16"/>
      <c r="G742" s="14"/>
      <c r="H742" s="14"/>
      <c r="I742" s="14"/>
      <c r="J742" s="14"/>
    </row>
    <row r="743" spans="2:10" x14ac:dyDescent="0.2">
      <c r="B743" s="14"/>
      <c r="C743" s="15"/>
      <c r="D743" s="15"/>
      <c r="E743" s="14"/>
      <c r="F743" s="16"/>
      <c r="G743" s="14"/>
      <c r="H743" s="14"/>
      <c r="I743" s="14"/>
      <c r="J743" s="14"/>
    </row>
    <row r="744" spans="2:10" x14ac:dyDescent="0.2">
      <c r="B744" s="14"/>
      <c r="C744" s="15"/>
      <c r="D744" s="15"/>
      <c r="E744" s="14"/>
      <c r="F744" s="16"/>
      <c r="G744" s="14"/>
      <c r="H744" s="14"/>
      <c r="I744" s="14"/>
      <c r="J744" s="14"/>
    </row>
    <row r="745" spans="2:10" x14ac:dyDescent="0.2">
      <c r="B745" s="14"/>
      <c r="C745" s="15"/>
      <c r="D745" s="15"/>
      <c r="E745" s="14"/>
      <c r="F745" s="16"/>
      <c r="G745" s="14"/>
      <c r="H745" s="14"/>
      <c r="I745" s="14"/>
      <c r="J745" s="14"/>
    </row>
    <row r="746" spans="2:10" x14ac:dyDescent="0.2">
      <c r="B746" s="14"/>
      <c r="C746" s="15"/>
      <c r="D746" s="15"/>
      <c r="E746" s="14"/>
      <c r="F746" s="16"/>
      <c r="G746" s="14"/>
      <c r="H746" s="14"/>
      <c r="I746" s="14"/>
      <c r="J746" s="14"/>
    </row>
    <row r="747" spans="2:10" x14ac:dyDescent="0.2">
      <c r="B747" s="14"/>
      <c r="C747" s="15"/>
      <c r="D747" s="15"/>
      <c r="E747" s="14"/>
      <c r="F747" s="16"/>
      <c r="G747" s="14"/>
      <c r="H747" s="14"/>
      <c r="I747" s="14"/>
      <c r="J747" s="14"/>
    </row>
  </sheetData>
  <autoFilter ref="A4:J468">
    <sortState ref="A5:J468">
      <sortCondition ref="B2:B470"/>
    </sortState>
  </autoFilter>
  <sortState ref="A3:I217">
    <sortCondition ref="B3:B217"/>
  </sortState>
  <mergeCells count="12">
    <mergeCell ref="A244:J244"/>
    <mergeCell ref="H245:J245"/>
    <mergeCell ref="A246:J246"/>
    <mergeCell ref="H248:J248"/>
    <mergeCell ref="A250:J250"/>
    <mergeCell ref="A245:F245"/>
    <mergeCell ref="A248:F248"/>
    <mergeCell ref="A1:J2"/>
    <mergeCell ref="A242:F242"/>
    <mergeCell ref="A3:J3"/>
    <mergeCell ref="A240:J240"/>
    <mergeCell ref="H242:J242"/>
  </mergeCells>
  <phoneticPr fontId="4" type="noConversion"/>
  <pageMargins left="7.874015748031496E-2" right="7.874015748031496E-2" top="0.27559055118110237" bottom="7.874015748031496E-2" header="0" footer="0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M21"/>
  <sheetViews>
    <sheetView tabSelected="1" topLeftCell="A2" workbookViewId="0">
      <selection activeCell="E7" sqref="E7"/>
    </sheetView>
  </sheetViews>
  <sheetFormatPr defaultColWidth="8.5703125" defaultRowHeight="15" x14ac:dyDescent="0.25"/>
  <cols>
    <col min="1" max="2" width="2.140625" style="32" customWidth="1"/>
    <col min="3" max="3" width="21.140625" style="32" customWidth="1"/>
    <col min="4" max="4" width="7.140625" style="32" customWidth="1"/>
    <col min="5" max="5" width="11.5703125" style="32" customWidth="1"/>
    <col min="6" max="6" width="8.140625" style="32" customWidth="1"/>
    <col min="7" max="7" width="3.42578125" style="32" customWidth="1"/>
    <col min="8" max="8" width="4.28515625" style="32" customWidth="1"/>
    <col min="9" max="9" width="12.7109375" style="35" hidden="1" customWidth="1"/>
    <col min="10" max="10" width="12" style="32" customWidth="1"/>
    <col min="11" max="11" width="13.28515625" style="32" customWidth="1"/>
    <col min="12" max="12" width="10" style="32" customWidth="1"/>
    <col min="13" max="13" width="8.7109375" style="32" customWidth="1"/>
    <col min="14" max="256" width="8.5703125" style="32"/>
    <col min="257" max="258" width="2.140625" style="32" customWidth="1"/>
    <col min="259" max="259" width="21.140625" style="32" customWidth="1"/>
    <col min="260" max="260" width="7.140625" style="32" customWidth="1"/>
    <col min="261" max="261" width="11.5703125" style="32" customWidth="1"/>
    <col min="262" max="262" width="8.140625" style="32" customWidth="1"/>
    <col min="263" max="263" width="3.42578125" style="32" customWidth="1"/>
    <col min="264" max="264" width="4.28515625" style="32" customWidth="1"/>
    <col min="265" max="265" width="0" style="32" hidden="1" customWidth="1"/>
    <col min="266" max="266" width="12" style="32" customWidth="1"/>
    <col min="267" max="267" width="13.28515625" style="32" customWidth="1"/>
    <col min="268" max="268" width="10" style="32" customWidth="1"/>
    <col min="269" max="269" width="8.7109375" style="32" customWidth="1"/>
    <col min="270" max="512" width="8.5703125" style="32"/>
    <col min="513" max="514" width="2.140625" style="32" customWidth="1"/>
    <col min="515" max="515" width="21.140625" style="32" customWidth="1"/>
    <col min="516" max="516" width="7.140625" style="32" customWidth="1"/>
    <col min="517" max="517" width="11.5703125" style="32" customWidth="1"/>
    <col min="518" max="518" width="8.140625" style="32" customWidth="1"/>
    <col min="519" max="519" width="3.42578125" style="32" customWidth="1"/>
    <col min="520" max="520" width="4.28515625" style="32" customWidth="1"/>
    <col min="521" max="521" width="0" style="32" hidden="1" customWidth="1"/>
    <col min="522" max="522" width="12" style="32" customWidth="1"/>
    <col min="523" max="523" width="13.28515625" style="32" customWidth="1"/>
    <col min="524" max="524" width="10" style="32" customWidth="1"/>
    <col min="525" max="525" width="8.7109375" style="32" customWidth="1"/>
    <col min="526" max="768" width="8.5703125" style="32"/>
    <col min="769" max="770" width="2.140625" style="32" customWidth="1"/>
    <col min="771" max="771" width="21.140625" style="32" customWidth="1"/>
    <col min="772" max="772" width="7.140625" style="32" customWidth="1"/>
    <col min="773" max="773" width="11.5703125" style="32" customWidth="1"/>
    <col min="774" max="774" width="8.140625" style="32" customWidth="1"/>
    <col min="775" max="775" width="3.42578125" style="32" customWidth="1"/>
    <col min="776" max="776" width="4.28515625" style="32" customWidth="1"/>
    <col min="777" max="777" width="0" style="32" hidden="1" customWidth="1"/>
    <col min="778" max="778" width="12" style="32" customWidth="1"/>
    <col min="779" max="779" width="13.28515625" style="32" customWidth="1"/>
    <col min="780" max="780" width="10" style="32" customWidth="1"/>
    <col min="781" max="781" width="8.7109375" style="32" customWidth="1"/>
    <col min="782" max="1024" width="8.5703125" style="32"/>
    <col min="1025" max="1026" width="2.140625" style="32" customWidth="1"/>
    <col min="1027" max="1027" width="21.140625" style="32" customWidth="1"/>
    <col min="1028" max="1028" width="7.140625" style="32" customWidth="1"/>
    <col min="1029" max="1029" width="11.5703125" style="32" customWidth="1"/>
    <col min="1030" max="1030" width="8.140625" style="32" customWidth="1"/>
    <col min="1031" max="1031" width="3.42578125" style="32" customWidth="1"/>
    <col min="1032" max="1032" width="4.28515625" style="32" customWidth="1"/>
    <col min="1033" max="1033" width="0" style="32" hidden="1" customWidth="1"/>
    <col min="1034" max="1034" width="12" style="32" customWidth="1"/>
    <col min="1035" max="1035" width="13.28515625" style="32" customWidth="1"/>
    <col min="1036" max="1036" width="10" style="32" customWidth="1"/>
    <col min="1037" max="1037" width="8.7109375" style="32" customWidth="1"/>
    <col min="1038" max="1280" width="8.5703125" style="32"/>
    <col min="1281" max="1282" width="2.140625" style="32" customWidth="1"/>
    <col min="1283" max="1283" width="21.140625" style="32" customWidth="1"/>
    <col min="1284" max="1284" width="7.140625" style="32" customWidth="1"/>
    <col min="1285" max="1285" width="11.5703125" style="32" customWidth="1"/>
    <col min="1286" max="1286" width="8.140625" style="32" customWidth="1"/>
    <col min="1287" max="1287" width="3.42578125" style="32" customWidth="1"/>
    <col min="1288" max="1288" width="4.28515625" style="32" customWidth="1"/>
    <col min="1289" max="1289" width="0" style="32" hidden="1" customWidth="1"/>
    <col min="1290" max="1290" width="12" style="32" customWidth="1"/>
    <col min="1291" max="1291" width="13.28515625" style="32" customWidth="1"/>
    <col min="1292" max="1292" width="10" style="32" customWidth="1"/>
    <col min="1293" max="1293" width="8.7109375" style="32" customWidth="1"/>
    <col min="1294" max="1536" width="8.5703125" style="32"/>
    <col min="1537" max="1538" width="2.140625" style="32" customWidth="1"/>
    <col min="1539" max="1539" width="21.140625" style="32" customWidth="1"/>
    <col min="1540" max="1540" width="7.140625" style="32" customWidth="1"/>
    <col min="1541" max="1541" width="11.5703125" style="32" customWidth="1"/>
    <col min="1542" max="1542" width="8.140625" style="32" customWidth="1"/>
    <col min="1543" max="1543" width="3.42578125" style="32" customWidth="1"/>
    <col min="1544" max="1544" width="4.28515625" style="32" customWidth="1"/>
    <col min="1545" max="1545" width="0" style="32" hidden="1" customWidth="1"/>
    <col min="1546" max="1546" width="12" style="32" customWidth="1"/>
    <col min="1547" max="1547" width="13.28515625" style="32" customWidth="1"/>
    <col min="1548" max="1548" width="10" style="32" customWidth="1"/>
    <col min="1549" max="1549" width="8.7109375" style="32" customWidth="1"/>
    <col min="1550" max="1792" width="8.5703125" style="32"/>
    <col min="1793" max="1794" width="2.140625" style="32" customWidth="1"/>
    <col min="1795" max="1795" width="21.140625" style="32" customWidth="1"/>
    <col min="1796" max="1796" width="7.140625" style="32" customWidth="1"/>
    <col min="1797" max="1797" width="11.5703125" style="32" customWidth="1"/>
    <col min="1798" max="1798" width="8.140625" style="32" customWidth="1"/>
    <col min="1799" max="1799" width="3.42578125" style="32" customWidth="1"/>
    <col min="1800" max="1800" width="4.28515625" style="32" customWidth="1"/>
    <col min="1801" max="1801" width="0" style="32" hidden="1" customWidth="1"/>
    <col min="1802" max="1802" width="12" style="32" customWidth="1"/>
    <col min="1803" max="1803" width="13.28515625" style="32" customWidth="1"/>
    <col min="1804" max="1804" width="10" style="32" customWidth="1"/>
    <col min="1805" max="1805" width="8.7109375" style="32" customWidth="1"/>
    <col min="1806" max="2048" width="8.5703125" style="32"/>
    <col min="2049" max="2050" width="2.140625" style="32" customWidth="1"/>
    <col min="2051" max="2051" width="21.140625" style="32" customWidth="1"/>
    <col min="2052" max="2052" width="7.140625" style="32" customWidth="1"/>
    <col min="2053" max="2053" width="11.5703125" style="32" customWidth="1"/>
    <col min="2054" max="2054" width="8.140625" style="32" customWidth="1"/>
    <col min="2055" max="2055" width="3.42578125" style="32" customWidth="1"/>
    <col min="2056" max="2056" width="4.28515625" style="32" customWidth="1"/>
    <col min="2057" max="2057" width="0" style="32" hidden="1" customWidth="1"/>
    <col min="2058" max="2058" width="12" style="32" customWidth="1"/>
    <col min="2059" max="2059" width="13.28515625" style="32" customWidth="1"/>
    <col min="2060" max="2060" width="10" style="32" customWidth="1"/>
    <col min="2061" max="2061" width="8.7109375" style="32" customWidth="1"/>
    <col min="2062" max="2304" width="8.5703125" style="32"/>
    <col min="2305" max="2306" width="2.140625" style="32" customWidth="1"/>
    <col min="2307" max="2307" width="21.140625" style="32" customWidth="1"/>
    <col min="2308" max="2308" width="7.140625" style="32" customWidth="1"/>
    <col min="2309" max="2309" width="11.5703125" style="32" customWidth="1"/>
    <col min="2310" max="2310" width="8.140625" style="32" customWidth="1"/>
    <col min="2311" max="2311" width="3.42578125" style="32" customWidth="1"/>
    <col min="2312" max="2312" width="4.28515625" style="32" customWidth="1"/>
    <col min="2313" max="2313" width="0" style="32" hidden="1" customWidth="1"/>
    <col min="2314" max="2314" width="12" style="32" customWidth="1"/>
    <col min="2315" max="2315" width="13.28515625" style="32" customWidth="1"/>
    <col min="2316" max="2316" width="10" style="32" customWidth="1"/>
    <col min="2317" max="2317" width="8.7109375" style="32" customWidth="1"/>
    <col min="2318" max="2560" width="8.5703125" style="32"/>
    <col min="2561" max="2562" width="2.140625" style="32" customWidth="1"/>
    <col min="2563" max="2563" width="21.140625" style="32" customWidth="1"/>
    <col min="2564" max="2564" width="7.140625" style="32" customWidth="1"/>
    <col min="2565" max="2565" width="11.5703125" style="32" customWidth="1"/>
    <col min="2566" max="2566" width="8.140625" style="32" customWidth="1"/>
    <col min="2567" max="2567" width="3.42578125" style="32" customWidth="1"/>
    <col min="2568" max="2568" width="4.28515625" style="32" customWidth="1"/>
    <col min="2569" max="2569" width="0" style="32" hidden="1" customWidth="1"/>
    <col min="2570" max="2570" width="12" style="32" customWidth="1"/>
    <col min="2571" max="2571" width="13.28515625" style="32" customWidth="1"/>
    <col min="2572" max="2572" width="10" style="32" customWidth="1"/>
    <col min="2573" max="2573" width="8.7109375" style="32" customWidth="1"/>
    <col min="2574" max="2816" width="8.5703125" style="32"/>
    <col min="2817" max="2818" width="2.140625" style="32" customWidth="1"/>
    <col min="2819" max="2819" width="21.140625" style="32" customWidth="1"/>
    <col min="2820" max="2820" width="7.140625" style="32" customWidth="1"/>
    <col min="2821" max="2821" width="11.5703125" style="32" customWidth="1"/>
    <col min="2822" max="2822" width="8.140625" style="32" customWidth="1"/>
    <col min="2823" max="2823" width="3.42578125" style="32" customWidth="1"/>
    <col min="2824" max="2824" width="4.28515625" style="32" customWidth="1"/>
    <col min="2825" max="2825" width="0" style="32" hidden="1" customWidth="1"/>
    <col min="2826" max="2826" width="12" style="32" customWidth="1"/>
    <col min="2827" max="2827" width="13.28515625" style="32" customWidth="1"/>
    <col min="2828" max="2828" width="10" style="32" customWidth="1"/>
    <col min="2829" max="2829" width="8.7109375" style="32" customWidth="1"/>
    <col min="2830" max="3072" width="8.5703125" style="32"/>
    <col min="3073" max="3074" width="2.140625" style="32" customWidth="1"/>
    <col min="3075" max="3075" width="21.140625" style="32" customWidth="1"/>
    <col min="3076" max="3076" width="7.140625" style="32" customWidth="1"/>
    <col min="3077" max="3077" width="11.5703125" style="32" customWidth="1"/>
    <col min="3078" max="3078" width="8.140625" style="32" customWidth="1"/>
    <col min="3079" max="3079" width="3.42578125" style="32" customWidth="1"/>
    <col min="3080" max="3080" width="4.28515625" style="32" customWidth="1"/>
    <col min="3081" max="3081" width="0" style="32" hidden="1" customWidth="1"/>
    <col min="3082" max="3082" width="12" style="32" customWidth="1"/>
    <col min="3083" max="3083" width="13.28515625" style="32" customWidth="1"/>
    <col min="3084" max="3084" width="10" style="32" customWidth="1"/>
    <col min="3085" max="3085" width="8.7109375" style="32" customWidth="1"/>
    <col min="3086" max="3328" width="8.5703125" style="32"/>
    <col min="3329" max="3330" width="2.140625" style="32" customWidth="1"/>
    <col min="3331" max="3331" width="21.140625" style="32" customWidth="1"/>
    <col min="3332" max="3332" width="7.140625" style="32" customWidth="1"/>
    <col min="3333" max="3333" width="11.5703125" style="32" customWidth="1"/>
    <col min="3334" max="3334" width="8.140625" style="32" customWidth="1"/>
    <col min="3335" max="3335" width="3.42578125" style="32" customWidth="1"/>
    <col min="3336" max="3336" width="4.28515625" style="32" customWidth="1"/>
    <col min="3337" max="3337" width="0" style="32" hidden="1" customWidth="1"/>
    <col min="3338" max="3338" width="12" style="32" customWidth="1"/>
    <col min="3339" max="3339" width="13.28515625" style="32" customWidth="1"/>
    <col min="3340" max="3340" width="10" style="32" customWidth="1"/>
    <col min="3341" max="3341" width="8.7109375" style="32" customWidth="1"/>
    <col min="3342" max="3584" width="8.5703125" style="32"/>
    <col min="3585" max="3586" width="2.140625" style="32" customWidth="1"/>
    <col min="3587" max="3587" width="21.140625" style="32" customWidth="1"/>
    <col min="3588" max="3588" width="7.140625" style="32" customWidth="1"/>
    <col min="3589" max="3589" width="11.5703125" style="32" customWidth="1"/>
    <col min="3590" max="3590" width="8.140625" style="32" customWidth="1"/>
    <col min="3591" max="3591" width="3.42578125" style="32" customWidth="1"/>
    <col min="3592" max="3592" width="4.28515625" style="32" customWidth="1"/>
    <col min="3593" max="3593" width="0" style="32" hidden="1" customWidth="1"/>
    <col min="3594" max="3594" width="12" style="32" customWidth="1"/>
    <col min="3595" max="3595" width="13.28515625" style="32" customWidth="1"/>
    <col min="3596" max="3596" width="10" style="32" customWidth="1"/>
    <col min="3597" max="3597" width="8.7109375" style="32" customWidth="1"/>
    <col min="3598" max="3840" width="8.5703125" style="32"/>
    <col min="3841" max="3842" width="2.140625" style="32" customWidth="1"/>
    <col min="3843" max="3843" width="21.140625" style="32" customWidth="1"/>
    <col min="3844" max="3844" width="7.140625" style="32" customWidth="1"/>
    <col min="3845" max="3845" width="11.5703125" style="32" customWidth="1"/>
    <col min="3846" max="3846" width="8.140625" style="32" customWidth="1"/>
    <col min="3847" max="3847" width="3.42578125" style="32" customWidth="1"/>
    <col min="3848" max="3848" width="4.28515625" style="32" customWidth="1"/>
    <col min="3849" max="3849" width="0" style="32" hidden="1" customWidth="1"/>
    <col min="3850" max="3850" width="12" style="32" customWidth="1"/>
    <col min="3851" max="3851" width="13.28515625" style="32" customWidth="1"/>
    <col min="3852" max="3852" width="10" style="32" customWidth="1"/>
    <col min="3853" max="3853" width="8.7109375" style="32" customWidth="1"/>
    <col min="3854" max="4096" width="8.5703125" style="32"/>
    <col min="4097" max="4098" width="2.140625" style="32" customWidth="1"/>
    <col min="4099" max="4099" width="21.140625" style="32" customWidth="1"/>
    <col min="4100" max="4100" width="7.140625" style="32" customWidth="1"/>
    <col min="4101" max="4101" width="11.5703125" style="32" customWidth="1"/>
    <col min="4102" max="4102" width="8.140625" style="32" customWidth="1"/>
    <col min="4103" max="4103" width="3.42578125" style="32" customWidth="1"/>
    <col min="4104" max="4104" width="4.28515625" style="32" customWidth="1"/>
    <col min="4105" max="4105" width="0" style="32" hidden="1" customWidth="1"/>
    <col min="4106" max="4106" width="12" style="32" customWidth="1"/>
    <col min="4107" max="4107" width="13.28515625" style="32" customWidth="1"/>
    <col min="4108" max="4108" width="10" style="32" customWidth="1"/>
    <col min="4109" max="4109" width="8.7109375" style="32" customWidth="1"/>
    <col min="4110" max="4352" width="8.5703125" style="32"/>
    <col min="4353" max="4354" width="2.140625" style="32" customWidth="1"/>
    <col min="4355" max="4355" width="21.140625" style="32" customWidth="1"/>
    <col min="4356" max="4356" width="7.140625" style="32" customWidth="1"/>
    <col min="4357" max="4357" width="11.5703125" style="32" customWidth="1"/>
    <col min="4358" max="4358" width="8.140625" style="32" customWidth="1"/>
    <col min="4359" max="4359" width="3.42578125" style="32" customWidth="1"/>
    <col min="4360" max="4360" width="4.28515625" style="32" customWidth="1"/>
    <col min="4361" max="4361" width="0" style="32" hidden="1" customWidth="1"/>
    <col min="4362" max="4362" width="12" style="32" customWidth="1"/>
    <col min="4363" max="4363" width="13.28515625" style="32" customWidth="1"/>
    <col min="4364" max="4364" width="10" style="32" customWidth="1"/>
    <col min="4365" max="4365" width="8.7109375" style="32" customWidth="1"/>
    <col min="4366" max="4608" width="8.5703125" style="32"/>
    <col min="4609" max="4610" width="2.140625" style="32" customWidth="1"/>
    <col min="4611" max="4611" width="21.140625" style="32" customWidth="1"/>
    <col min="4612" max="4612" width="7.140625" style="32" customWidth="1"/>
    <col min="4613" max="4613" width="11.5703125" style="32" customWidth="1"/>
    <col min="4614" max="4614" width="8.140625" style="32" customWidth="1"/>
    <col min="4615" max="4615" width="3.42578125" style="32" customWidth="1"/>
    <col min="4616" max="4616" width="4.28515625" style="32" customWidth="1"/>
    <col min="4617" max="4617" width="0" style="32" hidden="1" customWidth="1"/>
    <col min="4618" max="4618" width="12" style="32" customWidth="1"/>
    <col min="4619" max="4619" width="13.28515625" style="32" customWidth="1"/>
    <col min="4620" max="4620" width="10" style="32" customWidth="1"/>
    <col min="4621" max="4621" width="8.7109375" style="32" customWidth="1"/>
    <col min="4622" max="4864" width="8.5703125" style="32"/>
    <col min="4865" max="4866" width="2.140625" style="32" customWidth="1"/>
    <col min="4867" max="4867" width="21.140625" style="32" customWidth="1"/>
    <col min="4868" max="4868" width="7.140625" style="32" customWidth="1"/>
    <col min="4869" max="4869" width="11.5703125" style="32" customWidth="1"/>
    <col min="4870" max="4870" width="8.140625" style="32" customWidth="1"/>
    <col min="4871" max="4871" width="3.42578125" style="32" customWidth="1"/>
    <col min="4872" max="4872" width="4.28515625" style="32" customWidth="1"/>
    <col min="4873" max="4873" width="0" style="32" hidden="1" customWidth="1"/>
    <col min="4874" max="4874" width="12" style="32" customWidth="1"/>
    <col min="4875" max="4875" width="13.28515625" style="32" customWidth="1"/>
    <col min="4876" max="4876" width="10" style="32" customWidth="1"/>
    <col min="4877" max="4877" width="8.7109375" style="32" customWidth="1"/>
    <col min="4878" max="5120" width="8.5703125" style="32"/>
    <col min="5121" max="5122" width="2.140625" style="32" customWidth="1"/>
    <col min="5123" max="5123" width="21.140625" style="32" customWidth="1"/>
    <col min="5124" max="5124" width="7.140625" style="32" customWidth="1"/>
    <col min="5125" max="5125" width="11.5703125" style="32" customWidth="1"/>
    <col min="5126" max="5126" width="8.140625" style="32" customWidth="1"/>
    <col min="5127" max="5127" width="3.42578125" style="32" customWidth="1"/>
    <col min="5128" max="5128" width="4.28515625" style="32" customWidth="1"/>
    <col min="5129" max="5129" width="0" style="32" hidden="1" customWidth="1"/>
    <col min="5130" max="5130" width="12" style="32" customWidth="1"/>
    <col min="5131" max="5131" width="13.28515625" style="32" customWidth="1"/>
    <col min="5132" max="5132" width="10" style="32" customWidth="1"/>
    <col min="5133" max="5133" width="8.7109375" style="32" customWidth="1"/>
    <col min="5134" max="5376" width="8.5703125" style="32"/>
    <col min="5377" max="5378" width="2.140625" style="32" customWidth="1"/>
    <col min="5379" max="5379" width="21.140625" style="32" customWidth="1"/>
    <col min="5380" max="5380" width="7.140625" style="32" customWidth="1"/>
    <col min="5381" max="5381" width="11.5703125" style="32" customWidth="1"/>
    <col min="5382" max="5382" width="8.140625" style="32" customWidth="1"/>
    <col min="5383" max="5383" width="3.42578125" style="32" customWidth="1"/>
    <col min="5384" max="5384" width="4.28515625" style="32" customWidth="1"/>
    <col min="5385" max="5385" width="0" style="32" hidden="1" customWidth="1"/>
    <col min="5386" max="5386" width="12" style="32" customWidth="1"/>
    <col min="5387" max="5387" width="13.28515625" style="32" customWidth="1"/>
    <col min="5388" max="5388" width="10" style="32" customWidth="1"/>
    <col min="5389" max="5389" width="8.7109375" style="32" customWidth="1"/>
    <col min="5390" max="5632" width="8.5703125" style="32"/>
    <col min="5633" max="5634" width="2.140625" style="32" customWidth="1"/>
    <col min="5635" max="5635" width="21.140625" style="32" customWidth="1"/>
    <col min="5636" max="5636" width="7.140625" style="32" customWidth="1"/>
    <col min="5637" max="5637" width="11.5703125" style="32" customWidth="1"/>
    <col min="5638" max="5638" width="8.140625" style="32" customWidth="1"/>
    <col min="5639" max="5639" width="3.42578125" style="32" customWidth="1"/>
    <col min="5640" max="5640" width="4.28515625" style="32" customWidth="1"/>
    <col min="5641" max="5641" width="0" style="32" hidden="1" customWidth="1"/>
    <col min="5642" max="5642" width="12" style="32" customWidth="1"/>
    <col min="5643" max="5643" width="13.28515625" style="32" customWidth="1"/>
    <col min="5644" max="5644" width="10" style="32" customWidth="1"/>
    <col min="5645" max="5645" width="8.7109375" style="32" customWidth="1"/>
    <col min="5646" max="5888" width="8.5703125" style="32"/>
    <col min="5889" max="5890" width="2.140625" style="32" customWidth="1"/>
    <col min="5891" max="5891" width="21.140625" style="32" customWidth="1"/>
    <col min="5892" max="5892" width="7.140625" style="32" customWidth="1"/>
    <col min="5893" max="5893" width="11.5703125" style="32" customWidth="1"/>
    <col min="5894" max="5894" width="8.140625" style="32" customWidth="1"/>
    <col min="5895" max="5895" width="3.42578125" style="32" customWidth="1"/>
    <col min="5896" max="5896" width="4.28515625" style="32" customWidth="1"/>
    <col min="5897" max="5897" width="0" style="32" hidden="1" customWidth="1"/>
    <col min="5898" max="5898" width="12" style="32" customWidth="1"/>
    <col min="5899" max="5899" width="13.28515625" style="32" customWidth="1"/>
    <col min="5900" max="5900" width="10" style="32" customWidth="1"/>
    <col min="5901" max="5901" width="8.7109375" style="32" customWidth="1"/>
    <col min="5902" max="6144" width="8.5703125" style="32"/>
    <col min="6145" max="6146" width="2.140625" style="32" customWidth="1"/>
    <col min="6147" max="6147" width="21.140625" style="32" customWidth="1"/>
    <col min="6148" max="6148" width="7.140625" style="32" customWidth="1"/>
    <col min="6149" max="6149" width="11.5703125" style="32" customWidth="1"/>
    <col min="6150" max="6150" width="8.140625" style="32" customWidth="1"/>
    <col min="6151" max="6151" width="3.42578125" style="32" customWidth="1"/>
    <col min="6152" max="6152" width="4.28515625" style="32" customWidth="1"/>
    <col min="6153" max="6153" width="0" style="32" hidden="1" customWidth="1"/>
    <col min="6154" max="6154" width="12" style="32" customWidth="1"/>
    <col min="6155" max="6155" width="13.28515625" style="32" customWidth="1"/>
    <col min="6156" max="6156" width="10" style="32" customWidth="1"/>
    <col min="6157" max="6157" width="8.7109375" style="32" customWidth="1"/>
    <col min="6158" max="6400" width="8.5703125" style="32"/>
    <col min="6401" max="6402" width="2.140625" style="32" customWidth="1"/>
    <col min="6403" max="6403" width="21.140625" style="32" customWidth="1"/>
    <col min="6404" max="6404" width="7.140625" style="32" customWidth="1"/>
    <col min="6405" max="6405" width="11.5703125" style="32" customWidth="1"/>
    <col min="6406" max="6406" width="8.140625" style="32" customWidth="1"/>
    <col min="6407" max="6407" width="3.42578125" style="32" customWidth="1"/>
    <col min="6408" max="6408" width="4.28515625" style="32" customWidth="1"/>
    <col min="6409" max="6409" width="0" style="32" hidden="1" customWidth="1"/>
    <col min="6410" max="6410" width="12" style="32" customWidth="1"/>
    <col min="6411" max="6411" width="13.28515625" style="32" customWidth="1"/>
    <col min="6412" max="6412" width="10" style="32" customWidth="1"/>
    <col min="6413" max="6413" width="8.7109375" style="32" customWidth="1"/>
    <col min="6414" max="6656" width="8.5703125" style="32"/>
    <col min="6657" max="6658" width="2.140625" style="32" customWidth="1"/>
    <col min="6659" max="6659" width="21.140625" style="32" customWidth="1"/>
    <col min="6660" max="6660" width="7.140625" style="32" customWidth="1"/>
    <col min="6661" max="6661" width="11.5703125" style="32" customWidth="1"/>
    <col min="6662" max="6662" width="8.140625" style="32" customWidth="1"/>
    <col min="6663" max="6663" width="3.42578125" style="32" customWidth="1"/>
    <col min="6664" max="6664" width="4.28515625" style="32" customWidth="1"/>
    <col min="6665" max="6665" width="0" style="32" hidden="1" customWidth="1"/>
    <col min="6666" max="6666" width="12" style="32" customWidth="1"/>
    <col min="6667" max="6667" width="13.28515625" style="32" customWidth="1"/>
    <col min="6668" max="6668" width="10" style="32" customWidth="1"/>
    <col min="6669" max="6669" width="8.7109375" style="32" customWidth="1"/>
    <col min="6670" max="6912" width="8.5703125" style="32"/>
    <col min="6913" max="6914" width="2.140625" style="32" customWidth="1"/>
    <col min="6915" max="6915" width="21.140625" style="32" customWidth="1"/>
    <col min="6916" max="6916" width="7.140625" style="32" customWidth="1"/>
    <col min="6917" max="6917" width="11.5703125" style="32" customWidth="1"/>
    <col min="6918" max="6918" width="8.140625" style="32" customWidth="1"/>
    <col min="6919" max="6919" width="3.42578125" style="32" customWidth="1"/>
    <col min="6920" max="6920" width="4.28515625" style="32" customWidth="1"/>
    <col min="6921" max="6921" width="0" style="32" hidden="1" customWidth="1"/>
    <col min="6922" max="6922" width="12" style="32" customWidth="1"/>
    <col min="6923" max="6923" width="13.28515625" style="32" customWidth="1"/>
    <col min="6924" max="6924" width="10" style="32" customWidth="1"/>
    <col min="6925" max="6925" width="8.7109375" style="32" customWidth="1"/>
    <col min="6926" max="7168" width="8.5703125" style="32"/>
    <col min="7169" max="7170" width="2.140625" style="32" customWidth="1"/>
    <col min="7171" max="7171" width="21.140625" style="32" customWidth="1"/>
    <col min="7172" max="7172" width="7.140625" style="32" customWidth="1"/>
    <col min="7173" max="7173" width="11.5703125" style="32" customWidth="1"/>
    <col min="7174" max="7174" width="8.140625" style="32" customWidth="1"/>
    <col min="7175" max="7175" width="3.42578125" style="32" customWidth="1"/>
    <col min="7176" max="7176" width="4.28515625" style="32" customWidth="1"/>
    <col min="7177" max="7177" width="0" style="32" hidden="1" customWidth="1"/>
    <col min="7178" max="7178" width="12" style="32" customWidth="1"/>
    <col min="7179" max="7179" width="13.28515625" style="32" customWidth="1"/>
    <col min="7180" max="7180" width="10" style="32" customWidth="1"/>
    <col min="7181" max="7181" width="8.7109375" style="32" customWidth="1"/>
    <col min="7182" max="7424" width="8.5703125" style="32"/>
    <col min="7425" max="7426" width="2.140625" style="32" customWidth="1"/>
    <col min="7427" max="7427" width="21.140625" style="32" customWidth="1"/>
    <col min="7428" max="7428" width="7.140625" style="32" customWidth="1"/>
    <col min="7429" max="7429" width="11.5703125" style="32" customWidth="1"/>
    <col min="7430" max="7430" width="8.140625" style="32" customWidth="1"/>
    <col min="7431" max="7431" width="3.42578125" style="32" customWidth="1"/>
    <col min="7432" max="7432" width="4.28515625" style="32" customWidth="1"/>
    <col min="7433" max="7433" width="0" style="32" hidden="1" customWidth="1"/>
    <col min="7434" max="7434" width="12" style="32" customWidth="1"/>
    <col min="7435" max="7435" width="13.28515625" style="32" customWidth="1"/>
    <col min="7436" max="7436" width="10" style="32" customWidth="1"/>
    <col min="7437" max="7437" width="8.7109375" style="32" customWidth="1"/>
    <col min="7438" max="7680" width="8.5703125" style="32"/>
    <col min="7681" max="7682" width="2.140625" style="32" customWidth="1"/>
    <col min="7683" max="7683" width="21.140625" style="32" customWidth="1"/>
    <col min="7684" max="7684" width="7.140625" style="32" customWidth="1"/>
    <col min="7685" max="7685" width="11.5703125" style="32" customWidth="1"/>
    <col min="7686" max="7686" width="8.140625" style="32" customWidth="1"/>
    <col min="7687" max="7687" width="3.42578125" style="32" customWidth="1"/>
    <col min="7688" max="7688" width="4.28515625" style="32" customWidth="1"/>
    <col min="7689" max="7689" width="0" style="32" hidden="1" customWidth="1"/>
    <col min="7690" max="7690" width="12" style="32" customWidth="1"/>
    <col min="7691" max="7691" width="13.28515625" style="32" customWidth="1"/>
    <col min="7692" max="7692" width="10" style="32" customWidth="1"/>
    <col min="7693" max="7693" width="8.7109375" style="32" customWidth="1"/>
    <col min="7694" max="7936" width="8.5703125" style="32"/>
    <col min="7937" max="7938" width="2.140625" style="32" customWidth="1"/>
    <col min="7939" max="7939" width="21.140625" style="32" customWidth="1"/>
    <col min="7940" max="7940" width="7.140625" style="32" customWidth="1"/>
    <col min="7941" max="7941" width="11.5703125" style="32" customWidth="1"/>
    <col min="7942" max="7942" width="8.140625" style="32" customWidth="1"/>
    <col min="7943" max="7943" width="3.42578125" style="32" customWidth="1"/>
    <col min="7944" max="7944" width="4.28515625" style="32" customWidth="1"/>
    <col min="7945" max="7945" width="0" style="32" hidden="1" customWidth="1"/>
    <col min="7946" max="7946" width="12" style="32" customWidth="1"/>
    <col min="7947" max="7947" width="13.28515625" style="32" customWidth="1"/>
    <col min="7948" max="7948" width="10" style="32" customWidth="1"/>
    <col min="7949" max="7949" width="8.7109375" style="32" customWidth="1"/>
    <col min="7950" max="8192" width="8.5703125" style="32"/>
    <col min="8193" max="8194" width="2.140625" style="32" customWidth="1"/>
    <col min="8195" max="8195" width="21.140625" style="32" customWidth="1"/>
    <col min="8196" max="8196" width="7.140625" style="32" customWidth="1"/>
    <col min="8197" max="8197" width="11.5703125" style="32" customWidth="1"/>
    <col min="8198" max="8198" width="8.140625" style="32" customWidth="1"/>
    <col min="8199" max="8199" width="3.42578125" style="32" customWidth="1"/>
    <col min="8200" max="8200" width="4.28515625" style="32" customWidth="1"/>
    <col min="8201" max="8201" width="0" style="32" hidden="1" customWidth="1"/>
    <col min="8202" max="8202" width="12" style="32" customWidth="1"/>
    <col min="8203" max="8203" width="13.28515625" style="32" customWidth="1"/>
    <col min="8204" max="8204" width="10" style="32" customWidth="1"/>
    <col min="8205" max="8205" width="8.7109375" style="32" customWidth="1"/>
    <col min="8206" max="8448" width="8.5703125" style="32"/>
    <col min="8449" max="8450" width="2.140625" style="32" customWidth="1"/>
    <col min="8451" max="8451" width="21.140625" style="32" customWidth="1"/>
    <col min="8452" max="8452" width="7.140625" style="32" customWidth="1"/>
    <col min="8453" max="8453" width="11.5703125" style="32" customWidth="1"/>
    <col min="8454" max="8454" width="8.140625" style="32" customWidth="1"/>
    <col min="8455" max="8455" width="3.42578125" style="32" customWidth="1"/>
    <col min="8456" max="8456" width="4.28515625" style="32" customWidth="1"/>
    <col min="8457" max="8457" width="0" style="32" hidden="1" customWidth="1"/>
    <col min="8458" max="8458" width="12" style="32" customWidth="1"/>
    <col min="8459" max="8459" width="13.28515625" style="32" customWidth="1"/>
    <col min="8460" max="8460" width="10" style="32" customWidth="1"/>
    <col min="8461" max="8461" width="8.7109375" style="32" customWidth="1"/>
    <col min="8462" max="8704" width="8.5703125" style="32"/>
    <col min="8705" max="8706" width="2.140625" style="32" customWidth="1"/>
    <col min="8707" max="8707" width="21.140625" style="32" customWidth="1"/>
    <col min="8708" max="8708" width="7.140625" style="32" customWidth="1"/>
    <col min="8709" max="8709" width="11.5703125" style="32" customWidth="1"/>
    <col min="8710" max="8710" width="8.140625" style="32" customWidth="1"/>
    <col min="8711" max="8711" width="3.42578125" style="32" customWidth="1"/>
    <col min="8712" max="8712" width="4.28515625" style="32" customWidth="1"/>
    <col min="8713" max="8713" width="0" style="32" hidden="1" customWidth="1"/>
    <col min="8714" max="8714" width="12" style="32" customWidth="1"/>
    <col min="8715" max="8715" width="13.28515625" style="32" customWidth="1"/>
    <col min="8716" max="8716" width="10" style="32" customWidth="1"/>
    <col min="8717" max="8717" width="8.7109375" style="32" customWidth="1"/>
    <col min="8718" max="8960" width="8.5703125" style="32"/>
    <col min="8961" max="8962" width="2.140625" style="32" customWidth="1"/>
    <col min="8963" max="8963" width="21.140625" style="32" customWidth="1"/>
    <col min="8964" max="8964" width="7.140625" style="32" customWidth="1"/>
    <col min="8965" max="8965" width="11.5703125" style="32" customWidth="1"/>
    <col min="8966" max="8966" width="8.140625" style="32" customWidth="1"/>
    <col min="8967" max="8967" width="3.42578125" style="32" customWidth="1"/>
    <col min="8968" max="8968" width="4.28515625" style="32" customWidth="1"/>
    <col min="8969" max="8969" width="0" style="32" hidden="1" customWidth="1"/>
    <col min="8970" max="8970" width="12" style="32" customWidth="1"/>
    <col min="8971" max="8971" width="13.28515625" style="32" customWidth="1"/>
    <col min="8972" max="8972" width="10" style="32" customWidth="1"/>
    <col min="8973" max="8973" width="8.7109375" style="32" customWidth="1"/>
    <col min="8974" max="9216" width="8.5703125" style="32"/>
    <col min="9217" max="9218" width="2.140625" style="32" customWidth="1"/>
    <col min="9219" max="9219" width="21.140625" style="32" customWidth="1"/>
    <col min="9220" max="9220" width="7.140625" style="32" customWidth="1"/>
    <col min="9221" max="9221" width="11.5703125" style="32" customWidth="1"/>
    <col min="9222" max="9222" width="8.140625" style="32" customWidth="1"/>
    <col min="9223" max="9223" width="3.42578125" style="32" customWidth="1"/>
    <col min="9224" max="9224" width="4.28515625" style="32" customWidth="1"/>
    <col min="9225" max="9225" width="0" style="32" hidden="1" customWidth="1"/>
    <col min="9226" max="9226" width="12" style="32" customWidth="1"/>
    <col min="9227" max="9227" width="13.28515625" style="32" customWidth="1"/>
    <col min="9228" max="9228" width="10" style="32" customWidth="1"/>
    <col min="9229" max="9229" width="8.7109375" style="32" customWidth="1"/>
    <col min="9230" max="9472" width="8.5703125" style="32"/>
    <col min="9473" max="9474" width="2.140625" style="32" customWidth="1"/>
    <col min="9475" max="9475" width="21.140625" style="32" customWidth="1"/>
    <col min="9476" max="9476" width="7.140625" style="32" customWidth="1"/>
    <col min="9477" max="9477" width="11.5703125" style="32" customWidth="1"/>
    <col min="9478" max="9478" width="8.140625" style="32" customWidth="1"/>
    <col min="9479" max="9479" width="3.42578125" style="32" customWidth="1"/>
    <col min="9480" max="9480" width="4.28515625" style="32" customWidth="1"/>
    <col min="9481" max="9481" width="0" style="32" hidden="1" customWidth="1"/>
    <col min="9482" max="9482" width="12" style="32" customWidth="1"/>
    <col min="9483" max="9483" width="13.28515625" style="32" customWidth="1"/>
    <col min="9484" max="9484" width="10" style="32" customWidth="1"/>
    <col min="9485" max="9485" width="8.7109375" style="32" customWidth="1"/>
    <col min="9486" max="9728" width="8.5703125" style="32"/>
    <col min="9729" max="9730" width="2.140625" style="32" customWidth="1"/>
    <col min="9731" max="9731" width="21.140625" style="32" customWidth="1"/>
    <col min="9732" max="9732" width="7.140625" style="32" customWidth="1"/>
    <col min="9733" max="9733" width="11.5703125" style="32" customWidth="1"/>
    <col min="9734" max="9734" width="8.140625" style="32" customWidth="1"/>
    <col min="9735" max="9735" width="3.42578125" style="32" customWidth="1"/>
    <col min="9736" max="9736" width="4.28515625" style="32" customWidth="1"/>
    <col min="9737" max="9737" width="0" style="32" hidden="1" customWidth="1"/>
    <col min="9738" max="9738" width="12" style="32" customWidth="1"/>
    <col min="9739" max="9739" width="13.28515625" style="32" customWidth="1"/>
    <col min="9740" max="9740" width="10" style="32" customWidth="1"/>
    <col min="9741" max="9741" width="8.7109375" style="32" customWidth="1"/>
    <col min="9742" max="9984" width="8.5703125" style="32"/>
    <col min="9985" max="9986" width="2.140625" style="32" customWidth="1"/>
    <col min="9987" max="9987" width="21.140625" style="32" customWidth="1"/>
    <col min="9988" max="9988" width="7.140625" style="32" customWidth="1"/>
    <col min="9989" max="9989" width="11.5703125" style="32" customWidth="1"/>
    <col min="9990" max="9990" width="8.140625" style="32" customWidth="1"/>
    <col min="9991" max="9991" width="3.42578125" style="32" customWidth="1"/>
    <col min="9992" max="9992" width="4.28515625" style="32" customWidth="1"/>
    <col min="9993" max="9993" width="0" style="32" hidden="1" customWidth="1"/>
    <col min="9994" max="9994" width="12" style="32" customWidth="1"/>
    <col min="9995" max="9995" width="13.28515625" style="32" customWidth="1"/>
    <col min="9996" max="9996" width="10" style="32" customWidth="1"/>
    <col min="9997" max="9997" width="8.7109375" style="32" customWidth="1"/>
    <col min="9998" max="10240" width="8.5703125" style="32"/>
    <col min="10241" max="10242" width="2.140625" style="32" customWidth="1"/>
    <col min="10243" max="10243" width="21.140625" style="32" customWidth="1"/>
    <col min="10244" max="10244" width="7.140625" style="32" customWidth="1"/>
    <col min="10245" max="10245" width="11.5703125" style="32" customWidth="1"/>
    <col min="10246" max="10246" width="8.140625" style="32" customWidth="1"/>
    <col min="10247" max="10247" width="3.42578125" style="32" customWidth="1"/>
    <col min="10248" max="10248" width="4.28515625" style="32" customWidth="1"/>
    <col min="10249" max="10249" width="0" style="32" hidden="1" customWidth="1"/>
    <col min="10250" max="10250" width="12" style="32" customWidth="1"/>
    <col min="10251" max="10251" width="13.28515625" style="32" customWidth="1"/>
    <col min="10252" max="10252" width="10" style="32" customWidth="1"/>
    <col min="10253" max="10253" width="8.7109375" style="32" customWidth="1"/>
    <col min="10254" max="10496" width="8.5703125" style="32"/>
    <col min="10497" max="10498" width="2.140625" style="32" customWidth="1"/>
    <col min="10499" max="10499" width="21.140625" style="32" customWidth="1"/>
    <col min="10500" max="10500" width="7.140625" style="32" customWidth="1"/>
    <col min="10501" max="10501" width="11.5703125" style="32" customWidth="1"/>
    <col min="10502" max="10502" width="8.140625" style="32" customWidth="1"/>
    <col min="10503" max="10503" width="3.42578125" style="32" customWidth="1"/>
    <col min="10504" max="10504" width="4.28515625" style="32" customWidth="1"/>
    <col min="10505" max="10505" width="0" style="32" hidden="1" customWidth="1"/>
    <col min="10506" max="10506" width="12" style="32" customWidth="1"/>
    <col min="10507" max="10507" width="13.28515625" style="32" customWidth="1"/>
    <col min="10508" max="10508" width="10" style="32" customWidth="1"/>
    <col min="10509" max="10509" width="8.7109375" style="32" customWidth="1"/>
    <col min="10510" max="10752" width="8.5703125" style="32"/>
    <col min="10753" max="10754" width="2.140625" style="32" customWidth="1"/>
    <col min="10755" max="10755" width="21.140625" style="32" customWidth="1"/>
    <col min="10756" max="10756" width="7.140625" style="32" customWidth="1"/>
    <col min="10757" max="10757" width="11.5703125" style="32" customWidth="1"/>
    <col min="10758" max="10758" width="8.140625" style="32" customWidth="1"/>
    <col min="10759" max="10759" width="3.42578125" style="32" customWidth="1"/>
    <col min="10760" max="10760" width="4.28515625" style="32" customWidth="1"/>
    <col min="10761" max="10761" width="0" style="32" hidden="1" customWidth="1"/>
    <col min="10762" max="10762" width="12" style="32" customWidth="1"/>
    <col min="10763" max="10763" width="13.28515625" style="32" customWidth="1"/>
    <col min="10764" max="10764" width="10" style="32" customWidth="1"/>
    <col min="10765" max="10765" width="8.7109375" style="32" customWidth="1"/>
    <col min="10766" max="11008" width="8.5703125" style="32"/>
    <col min="11009" max="11010" width="2.140625" style="32" customWidth="1"/>
    <col min="11011" max="11011" width="21.140625" style="32" customWidth="1"/>
    <col min="11012" max="11012" width="7.140625" style="32" customWidth="1"/>
    <col min="11013" max="11013" width="11.5703125" style="32" customWidth="1"/>
    <col min="11014" max="11014" width="8.140625" style="32" customWidth="1"/>
    <col min="11015" max="11015" width="3.42578125" style="32" customWidth="1"/>
    <col min="11016" max="11016" width="4.28515625" style="32" customWidth="1"/>
    <col min="11017" max="11017" width="0" style="32" hidden="1" customWidth="1"/>
    <col min="11018" max="11018" width="12" style="32" customWidth="1"/>
    <col min="11019" max="11019" width="13.28515625" style="32" customWidth="1"/>
    <col min="11020" max="11020" width="10" style="32" customWidth="1"/>
    <col min="11021" max="11021" width="8.7109375" style="32" customWidth="1"/>
    <col min="11022" max="11264" width="8.5703125" style="32"/>
    <col min="11265" max="11266" width="2.140625" style="32" customWidth="1"/>
    <col min="11267" max="11267" width="21.140625" style="32" customWidth="1"/>
    <col min="11268" max="11268" width="7.140625" style="32" customWidth="1"/>
    <col min="11269" max="11269" width="11.5703125" style="32" customWidth="1"/>
    <col min="11270" max="11270" width="8.140625" style="32" customWidth="1"/>
    <col min="11271" max="11271" width="3.42578125" style="32" customWidth="1"/>
    <col min="11272" max="11272" width="4.28515625" style="32" customWidth="1"/>
    <col min="11273" max="11273" width="0" style="32" hidden="1" customWidth="1"/>
    <col min="11274" max="11274" width="12" style="32" customWidth="1"/>
    <col min="11275" max="11275" width="13.28515625" style="32" customWidth="1"/>
    <col min="11276" max="11276" width="10" style="32" customWidth="1"/>
    <col min="11277" max="11277" width="8.7109375" style="32" customWidth="1"/>
    <col min="11278" max="11520" width="8.5703125" style="32"/>
    <col min="11521" max="11522" width="2.140625" style="32" customWidth="1"/>
    <col min="11523" max="11523" width="21.140625" style="32" customWidth="1"/>
    <col min="11524" max="11524" width="7.140625" style="32" customWidth="1"/>
    <col min="11525" max="11525" width="11.5703125" style="32" customWidth="1"/>
    <col min="11526" max="11526" width="8.140625" style="32" customWidth="1"/>
    <col min="11527" max="11527" width="3.42578125" style="32" customWidth="1"/>
    <col min="11528" max="11528" width="4.28515625" style="32" customWidth="1"/>
    <col min="11529" max="11529" width="0" style="32" hidden="1" customWidth="1"/>
    <col min="11530" max="11530" width="12" style="32" customWidth="1"/>
    <col min="11531" max="11531" width="13.28515625" style="32" customWidth="1"/>
    <col min="11532" max="11532" width="10" style="32" customWidth="1"/>
    <col min="11533" max="11533" width="8.7109375" style="32" customWidth="1"/>
    <col min="11534" max="11776" width="8.5703125" style="32"/>
    <col min="11777" max="11778" width="2.140625" style="32" customWidth="1"/>
    <col min="11779" max="11779" width="21.140625" style="32" customWidth="1"/>
    <col min="11780" max="11780" width="7.140625" style="32" customWidth="1"/>
    <col min="11781" max="11781" width="11.5703125" style="32" customWidth="1"/>
    <col min="11782" max="11782" width="8.140625" style="32" customWidth="1"/>
    <col min="11783" max="11783" width="3.42578125" style="32" customWidth="1"/>
    <col min="11784" max="11784" width="4.28515625" style="32" customWidth="1"/>
    <col min="11785" max="11785" width="0" style="32" hidden="1" customWidth="1"/>
    <col min="11786" max="11786" width="12" style="32" customWidth="1"/>
    <col min="11787" max="11787" width="13.28515625" style="32" customWidth="1"/>
    <col min="11788" max="11788" width="10" style="32" customWidth="1"/>
    <col min="11789" max="11789" width="8.7109375" style="32" customWidth="1"/>
    <col min="11790" max="12032" width="8.5703125" style="32"/>
    <col min="12033" max="12034" width="2.140625" style="32" customWidth="1"/>
    <col min="12035" max="12035" width="21.140625" style="32" customWidth="1"/>
    <col min="12036" max="12036" width="7.140625" style="32" customWidth="1"/>
    <col min="12037" max="12037" width="11.5703125" style="32" customWidth="1"/>
    <col min="12038" max="12038" width="8.140625" style="32" customWidth="1"/>
    <col min="12039" max="12039" width="3.42578125" style="32" customWidth="1"/>
    <col min="12040" max="12040" width="4.28515625" style="32" customWidth="1"/>
    <col min="12041" max="12041" width="0" style="32" hidden="1" customWidth="1"/>
    <col min="12042" max="12042" width="12" style="32" customWidth="1"/>
    <col min="12043" max="12043" width="13.28515625" style="32" customWidth="1"/>
    <col min="12044" max="12044" width="10" style="32" customWidth="1"/>
    <col min="12045" max="12045" width="8.7109375" style="32" customWidth="1"/>
    <col min="12046" max="12288" width="8.5703125" style="32"/>
    <col min="12289" max="12290" width="2.140625" style="32" customWidth="1"/>
    <col min="12291" max="12291" width="21.140625" style="32" customWidth="1"/>
    <col min="12292" max="12292" width="7.140625" style="32" customWidth="1"/>
    <col min="12293" max="12293" width="11.5703125" style="32" customWidth="1"/>
    <col min="12294" max="12294" width="8.140625" style="32" customWidth="1"/>
    <col min="12295" max="12295" width="3.42578125" style="32" customWidth="1"/>
    <col min="12296" max="12296" width="4.28515625" style="32" customWidth="1"/>
    <col min="12297" max="12297" width="0" style="32" hidden="1" customWidth="1"/>
    <col min="12298" max="12298" width="12" style="32" customWidth="1"/>
    <col min="12299" max="12299" width="13.28515625" style="32" customWidth="1"/>
    <col min="12300" max="12300" width="10" style="32" customWidth="1"/>
    <col min="12301" max="12301" width="8.7109375" style="32" customWidth="1"/>
    <col min="12302" max="12544" width="8.5703125" style="32"/>
    <col min="12545" max="12546" width="2.140625" style="32" customWidth="1"/>
    <col min="12547" max="12547" width="21.140625" style="32" customWidth="1"/>
    <col min="12548" max="12548" width="7.140625" style="32" customWidth="1"/>
    <col min="12549" max="12549" width="11.5703125" style="32" customWidth="1"/>
    <col min="12550" max="12550" width="8.140625" style="32" customWidth="1"/>
    <col min="12551" max="12551" width="3.42578125" style="32" customWidth="1"/>
    <col min="12552" max="12552" width="4.28515625" style="32" customWidth="1"/>
    <col min="12553" max="12553" width="0" style="32" hidden="1" customWidth="1"/>
    <col min="12554" max="12554" width="12" style="32" customWidth="1"/>
    <col min="12555" max="12555" width="13.28515625" style="32" customWidth="1"/>
    <col min="12556" max="12556" width="10" style="32" customWidth="1"/>
    <col min="12557" max="12557" width="8.7109375" style="32" customWidth="1"/>
    <col min="12558" max="12800" width="8.5703125" style="32"/>
    <col min="12801" max="12802" width="2.140625" style="32" customWidth="1"/>
    <col min="12803" max="12803" width="21.140625" style="32" customWidth="1"/>
    <col min="12804" max="12804" width="7.140625" style="32" customWidth="1"/>
    <col min="12805" max="12805" width="11.5703125" style="32" customWidth="1"/>
    <col min="12806" max="12806" width="8.140625" style="32" customWidth="1"/>
    <col min="12807" max="12807" width="3.42578125" style="32" customWidth="1"/>
    <col min="12808" max="12808" width="4.28515625" style="32" customWidth="1"/>
    <col min="12809" max="12809" width="0" style="32" hidden="1" customWidth="1"/>
    <col min="12810" max="12810" width="12" style="32" customWidth="1"/>
    <col min="12811" max="12811" width="13.28515625" style="32" customWidth="1"/>
    <col min="12812" max="12812" width="10" style="32" customWidth="1"/>
    <col min="12813" max="12813" width="8.7109375" style="32" customWidth="1"/>
    <col min="12814" max="13056" width="8.5703125" style="32"/>
    <col min="13057" max="13058" width="2.140625" style="32" customWidth="1"/>
    <col min="13059" max="13059" width="21.140625" style="32" customWidth="1"/>
    <col min="13060" max="13060" width="7.140625" style="32" customWidth="1"/>
    <col min="13061" max="13061" width="11.5703125" style="32" customWidth="1"/>
    <col min="13062" max="13062" width="8.140625" style="32" customWidth="1"/>
    <col min="13063" max="13063" width="3.42578125" style="32" customWidth="1"/>
    <col min="13064" max="13064" width="4.28515625" style="32" customWidth="1"/>
    <col min="13065" max="13065" width="0" style="32" hidden="1" customWidth="1"/>
    <col min="13066" max="13066" width="12" style="32" customWidth="1"/>
    <col min="13067" max="13067" width="13.28515625" style="32" customWidth="1"/>
    <col min="13068" max="13068" width="10" style="32" customWidth="1"/>
    <col min="13069" max="13069" width="8.7109375" style="32" customWidth="1"/>
    <col min="13070" max="13312" width="8.5703125" style="32"/>
    <col min="13313" max="13314" width="2.140625" style="32" customWidth="1"/>
    <col min="13315" max="13315" width="21.140625" style="32" customWidth="1"/>
    <col min="13316" max="13316" width="7.140625" style="32" customWidth="1"/>
    <col min="13317" max="13317" width="11.5703125" style="32" customWidth="1"/>
    <col min="13318" max="13318" width="8.140625" style="32" customWidth="1"/>
    <col min="13319" max="13319" width="3.42578125" style="32" customWidth="1"/>
    <col min="13320" max="13320" width="4.28515625" style="32" customWidth="1"/>
    <col min="13321" max="13321" width="0" style="32" hidden="1" customWidth="1"/>
    <col min="13322" max="13322" width="12" style="32" customWidth="1"/>
    <col min="13323" max="13323" width="13.28515625" style="32" customWidth="1"/>
    <col min="13324" max="13324" width="10" style="32" customWidth="1"/>
    <col min="13325" max="13325" width="8.7109375" style="32" customWidth="1"/>
    <col min="13326" max="13568" width="8.5703125" style="32"/>
    <col min="13569" max="13570" width="2.140625" style="32" customWidth="1"/>
    <col min="13571" max="13571" width="21.140625" style="32" customWidth="1"/>
    <col min="13572" max="13572" width="7.140625" style="32" customWidth="1"/>
    <col min="13573" max="13573" width="11.5703125" style="32" customWidth="1"/>
    <col min="13574" max="13574" width="8.140625" style="32" customWidth="1"/>
    <col min="13575" max="13575" width="3.42578125" style="32" customWidth="1"/>
    <col min="13576" max="13576" width="4.28515625" style="32" customWidth="1"/>
    <col min="13577" max="13577" width="0" style="32" hidden="1" customWidth="1"/>
    <col min="13578" max="13578" width="12" style="32" customWidth="1"/>
    <col min="13579" max="13579" width="13.28515625" style="32" customWidth="1"/>
    <col min="13580" max="13580" width="10" style="32" customWidth="1"/>
    <col min="13581" max="13581" width="8.7109375" style="32" customWidth="1"/>
    <col min="13582" max="13824" width="8.5703125" style="32"/>
    <col min="13825" max="13826" width="2.140625" style="32" customWidth="1"/>
    <col min="13827" max="13827" width="21.140625" style="32" customWidth="1"/>
    <col min="13828" max="13828" width="7.140625" style="32" customWidth="1"/>
    <col min="13829" max="13829" width="11.5703125" style="32" customWidth="1"/>
    <col min="13830" max="13830" width="8.140625" style="32" customWidth="1"/>
    <col min="13831" max="13831" width="3.42578125" style="32" customWidth="1"/>
    <col min="13832" max="13832" width="4.28515625" style="32" customWidth="1"/>
    <col min="13833" max="13833" width="0" style="32" hidden="1" customWidth="1"/>
    <col min="13834" max="13834" width="12" style="32" customWidth="1"/>
    <col min="13835" max="13835" width="13.28515625" style="32" customWidth="1"/>
    <col min="13836" max="13836" width="10" style="32" customWidth="1"/>
    <col min="13837" max="13837" width="8.7109375" style="32" customWidth="1"/>
    <col min="13838" max="14080" width="8.5703125" style="32"/>
    <col min="14081" max="14082" width="2.140625" style="32" customWidth="1"/>
    <col min="14083" max="14083" width="21.140625" style="32" customWidth="1"/>
    <col min="14084" max="14084" width="7.140625" style="32" customWidth="1"/>
    <col min="14085" max="14085" width="11.5703125" style="32" customWidth="1"/>
    <col min="14086" max="14086" width="8.140625" style="32" customWidth="1"/>
    <col min="14087" max="14087" width="3.42578125" style="32" customWidth="1"/>
    <col min="14088" max="14088" width="4.28515625" style="32" customWidth="1"/>
    <col min="14089" max="14089" width="0" style="32" hidden="1" customWidth="1"/>
    <col min="14090" max="14090" width="12" style="32" customWidth="1"/>
    <col min="14091" max="14091" width="13.28515625" style="32" customWidth="1"/>
    <col min="14092" max="14092" width="10" style="32" customWidth="1"/>
    <col min="14093" max="14093" width="8.7109375" style="32" customWidth="1"/>
    <col min="14094" max="14336" width="8.5703125" style="32"/>
    <col min="14337" max="14338" width="2.140625" style="32" customWidth="1"/>
    <col min="14339" max="14339" width="21.140625" style="32" customWidth="1"/>
    <col min="14340" max="14340" width="7.140625" style="32" customWidth="1"/>
    <col min="14341" max="14341" width="11.5703125" style="32" customWidth="1"/>
    <col min="14342" max="14342" width="8.140625" style="32" customWidth="1"/>
    <col min="14343" max="14343" width="3.42578125" style="32" customWidth="1"/>
    <col min="14344" max="14344" width="4.28515625" style="32" customWidth="1"/>
    <col min="14345" max="14345" width="0" style="32" hidden="1" customWidth="1"/>
    <col min="14346" max="14346" width="12" style="32" customWidth="1"/>
    <col min="14347" max="14347" width="13.28515625" style="32" customWidth="1"/>
    <col min="14348" max="14348" width="10" style="32" customWidth="1"/>
    <col min="14349" max="14349" width="8.7109375" style="32" customWidth="1"/>
    <col min="14350" max="14592" width="8.5703125" style="32"/>
    <col min="14593" max="14594" width="2.140625" style="32" customWidth="1"/>
    <col min="14595" max="14595" width="21.140625" style="32" customWidth="1"/>
    <col min="14596" max="14596" width="7.140625" style="32" customWidth="1"/>
    <col min="14597" max="14597" width="11.5703125" style="32" customWidth="1"/>
    <col min="14598" max="14598" width="8.140625" style="32" customWidth="1"/>
    <col min="14599" max="14599" width="3.42578125" style="32" customWidth="1"/>
    <col min="14600" max="14600" width="4.28515625" style="32" customWidth="1"/>
    <col min="14601" max="14601" width="0" style="32" hidden="1" customWidth="1"/>
    <col min="14602" max="14602" width="12" style="32" customWidth="1"/>
    <col min="14603" max="14603" width="13.28515625" style="32" customWidth="1"/>
    <col min="14604" max="14604" width="10" style="32" customWidth="1"/>
    <col min="14605" max="14605" width="8.7109375" style="32" customWidth="1"/>
    <col min="14606" max="14848" width="8.5703125" style="32"/>
    <col min="14849" max="14850" width="2.140625" style="32" customWidth="1"/>
    <col min="14851" max="14851" width="21.140625" style="32" customWidth="1"/>
    <col min="14852" max="14852" width="7.140625" style="32" customWidth="1"/>
    <col min="14853" max="14853" width="11.5703125" style="32" customWidth="1"/>
    <col min="14854" max="14854" width="8.140625" style="32" customWidth="1"/>
    <col min="14855" max="14855" width="3.42578125" style="32" customWidth="1"/>
    <col min="14856" max="14856" width="4.28515625" style="32" customWidth="1"/>
    <col min="14857" max="14857" width="0" style="32" hidden="1" customWidth="1"/>
    <col min="14858" max="14858" width="12" style="32" customWidth="1"/>
    <col min="14859" max="14859" width="13.28515625" style="32" customWidth="1"/>
    <col min="14860" max="14860" width="10" style="32" customWidth="1"/>
    <col min="14861" max="14861" width="8.7109375" style="32" customWidth="1"/>
    <col min="14862" max="15104" width="8.5703125" style="32"/>
    <col min="15105" max="15106" width="2.140625" style="32" customWidth="1"/>
    <col min="15107" max="15107" width="21.140625" style="32" customWidth="1"/>
    <col min="15108" max="15108" width="7.140625" style="32" customWidth="1"/>
    <col min="15109" max="15109" width="11.5703125" style="32" customWidth="1"/>
    <col min="15110" max="15110" width="8.140625" style="32" customWidth="1"/>
    <col min="15111" max="15111" width="3.42578125" style="32" customWidth="1"/>
    <col min="15112" max="15112" width="4.28515625" style="32" customWidth="1"/>
    <col min="15113" max="15113" width="0" style="32" hidden="1" customWidth="1"/>
    <col min="15114" max="15114" width="12" style="32" customWidth="1"/>
    <col min="15115" max="15115" width="13.28515625" style="32" customWidth="1"/>
    <col min="15116" max="15116" width="10" style="32" customWidth="1"/>
    <col min="15117" max="15117" width="8.7109375" style="32" customWidth="1"/>
    <col min="15118" max="15360" width="8.5703125" style="32"/>
    <col min="15361" max="15362" width="2.140625" style="32" customWidth="1"/>
    <col min="15363" max="15363" width="21.140625" style="32" customWidth="1"/>
    <col min="15364" max="15364" width="7.140625" style="32" customWidth="1"/>
    <col min="15365" max="15365" width="11.5703125" style="32" customWidth="1"/>
    <col min="15366" max="15366" width="8.140625" style="32" customWidth="1"/>
    <col min="15367" max="15367" width="3.42578125" style="32" customWidth="1"/>
    <col min="15368" max="15368" width="4.28515625" style="32" customWidth="1"/>
    <col min="15369" max="15369" width="0" style="32" hidden="1" customWidth="1"/>
    <col min="15370" max="15370" width="12" style="32" customWidth="1"/>
    <col min="15371" max="15371" width="13.28515625" style="32" customWidth="1"/>
    <col min="15372" max="15372" width="10" style="32" customWidth="1"/>
    <col min="15373" max="15373" width="8.7109375" style="32" customWidth="1"/>
    <col min="15374" max="15616" width="8.5703125" style="32"/>
    <col min="15617" max="15618" width="2.140625" style="32" customWidth="1"/>
    <col min="15619" max="15619" width="21.140625" style="32" customWidth="1"/>
    <col min="15620" max="15620" width="7.140625" style="32" customWidth="1"/>
    <col min="15621" max="15621" width="11.5703125" style="32" customWidth="1"/>
    <col min="15622" max="15622" width="8.140625" style="32" customWidth="1"/>
    <col min="15623" max="15623" width="3.42578125" style="32" customWidth="1"/>
    <col min="15624" max="15624" width="4.28515625" style="32" customWidth="1"/>
    <col min="15625" max="15625" width="0" style="32" hidden="1" customWidth="1"/>
    <col min="15626" max="15626" width="12" style="32" customWidth="1"/>
    <col min="15627" max="15627" width="13.28515625" style="32" customWidth="1"/>
    <col min="15628" max="15628" width="10" style="32" customWidth="1"/>
    <col min="15629" max="15629" width="8.7109375" style="32" customWidth="1"/>
    <col min="15630" max="15872" width="8.5703125" style="32"/>
    <col min="15873" max="15874" width="2.140625" style="32" customWidth="1"/>
    <col min="15875" max="15875" width="21.140625" style="32" customWidth="1"/>
    <col min="15876" max="15876" width="7.140625" style="32" customWidth="1"/>
    <col min="15877" max="15877" width="11.5703125" style="32" customWidth="1"/>
    <col min="15878" max="15878" width="8.140625" style="32" customWidth="1"/>
    <col min="15879" max="15879" width="3.42578125" style="32" customWidth="1"/>
    <col min="15880" max="15880" width="4.28515625" style="32" customWidth="1"/>
    <col min="15881" max="15881" width="0" style="32" hidden="1" customWidth="1"/>
    <col min="15882" max="15882" width="12" style="32" customWidth="1"/>
    <col min="15883" max="15883" width="13.28515625" style="32" customWidth="1"/>
    <col min="15884" max="15884" width="10" style="32" customWidth="1"/>
    <col min="15885" max="15885" width="8.7109375" style="32" customWidth="1"/>
    <col min="15886" max="16128" width="8.5703125" style="32"/>
    <col min="16129" max="16130" width="2.140625" style="32" customWidth="1"/>
    <col min="16131" max="16131" width="21.140625" style="32" customWidth="1"/>
    <col min="16132" max="16132" width="7.140625" style="32" customWidth="1"/>
    <col min="16133" max="16133" width="11.5703125" style="32" customWidth="1"/>
    <col min="16134" max="16134" width="8.140625" style="32" customWidth="1"/>
    <col min="16135" max="16135" width="3.42578125" style="32" customWidth="1"/>
    <col min="16136" max="16136" width="4.28515625" style="32" customWidth="1"/>
    <col min="16137" max="16137" width="0" style="32" hidden="1" customWidth="1"/>
    <col min="16138" max="16138" width="12" style="32" customWidth="1"/>
    <col min="16139" max="16139" width="13.28515625" style="32" customWidth="1"/>
    <col min="16140" max="16140" width="10" style="32" customWidth="1"/>
    <col min="16141" max="16141" width="8.7109375" style="32" customWidth="1"/>
    <col min="16142" max="16384" width="8.5703125" style="32"/>
  </cols>
  <sheetData>
    <row r="1" spans="1:13" ht="35.1" customHeight="1" x14ac:dyDescent="0.25"/>
    <row r="2" spans="1:13" ht="30" customHeight="1" x14ac:dyDescent="0.25">
      <c r="A2" s="305" t="s">
        <v>2738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5" customHeight="1" x14ac:dyDescent="0.25">
      <c r="A3" s="272" t="s">
        <v>2345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</row>
    <row r="4" spans="1:13" ht="48.6" customHeight="1" x14ac:dyDescent="0.25">
      <c r="A4" s="306" t="s">
        <v>0</v>
      </c>
      <c r="B4" s="306"/>
      <c r="C4" s="81" t="s">
        <v>1</v>
      </c>
      <c r="D4" s="82" t="s">
        <v>887</v>
      </c>
      <c r="E4" s="82" t="s">
        <v>888</v>
      </c>
      <c r="F4" s="82" t="s">
        <v>3</v>
      </c>
      <c r="G4" s="82" t="s">
        <v>889</v>
      </c>
      <c r="H4" s="82" t="s">
        <v>5</v>
      </c>
      <c r="I4" s="83" t="s">
        <v>890</v>
      </c>
      <c r="J4" s="82" t="s">
        <v>249</v>
      </c>
      <c r="K4" s="82" t="s">
        <v>250</v>
      </c>
      <c r="L4" s="71" t="s">
        <v>251</v>
      </c>
      <c r="M4" s="81" t="s">
        <v>252</v>
      </c>
    </row>
    <row r="5" spans="1:13" ht="9.9499999999999993" customHeight="1" x14ac:dyDescent="0.25">
      <c r="A5" s="307">
        <v>1</v>
      </c>
      <c r="B5" s="307"/>
      <c r="C5" s="84">
        <v>2</v>
      </c>
      <c r="D5" s="85">
        <v>3</v>
      </c>
      <c r="E5" s="86">
        <v>4</v>
      </c>
      <c r="F5" s="86">
        <v>5</v>
      </c>
      <c r="G5" s="86">
        <v>6</v>
      </c>
      <c r="H5" s="86">
        <v>7</v>
      </c>
      <c r="I5" s="87"/>
      <c r="J5" s="86">
        <v>8</v>
      </c>
      <c r="K5" s="86">
        <v>9</v>
      </c>
      <c r="L5" s="86">
        <v>10</v>
      </c>
      <c r="M5" s="86">
        <v>11</v>
      </c>
    </row>
    <row r="6" spans="1:13" ht="15" customHeight="1" x14ac:dyDescent="0.25">
      <c r="A6" s="308" t="s">
        <v>891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</row>
    <row r="7" spans="1:13" ht="80.099999999999994" customHeight="1" x14ac:dyDescent="0.25">
      <c r="A7" s="309">
        <v>1</v>
      </c>
      <c r="B7" s="309"/>
      <c r="C7" s="90" t="s">
        <v>892</v>
      </c>
      <c r="D7" s="90" t="s">
        <v>893</v>
      </c>
      <c r="E7" s="164"/>
      <c r="F7" s="88"/>
      <c r="G7" s="90" t="s">
        <v>7</v>
      </c>
      <c r="H7" s="90">
        <v>270</v>
      </c>
      <c r="I7" s="89">
        <v>1100</v>
      </c>
      <c r="J7" s="248">
        <v>0</v>
      </c>
      <c r="K7" s="248">
        <f>H7*J7</f>
        <v>0</v>
      </c>
      <c r="L7" s="249">
        <f>K7*23%</f>
        <v>0</v>
      </c>
      <c r="M7" s="90">
        <v>10</v>
      </c>
    </row>
    <row r="8" spans="1:13" ht="80.099999999999994" customHeight="1" x14ac:dyDescent="0.25">
      <c r="A8" s="309">
        <v>2</v>
      </c>
      <c r="B8" s="309"/>
      <c r="C8" s="90" t="s">
        <v>894</v>
      </c>
      <c r="D8" s="90" t="s">
        <v>893</v>
      </c>
      <c r="E8" s="164"/>
      <c r="F8" s="88"/>
      <c r="G8" s="90" t="s">
        <v>7</v>
      </c>
      <c r="H8" s="90">
        <v>650</v>
      </c>
      <c r="I8" s="89">
        <v>850</v>
      </c>
      <c r="J8" s="248">
        <v>0</v>
      </c>
      <c r="K8" s="248">
        <f>H8*J8</f>
        <v>0</v>
      </c>
      <c r="L8" s="249">
        <f>K8*23%</f>
        <v>0</v>
      </c>
      <c r="M8" s="90">
        <v>16</v>
      </c>
    </row>
    <row r="9" spans="1:13" hidden="1" x14ac:dyDescent="0.25">
      <c r="A9" s="91"/>
      <c r="B9" s="91"/>
      <c r="C9" s="92"/>
      <c r="D9" s="92"/>
      <c r="E9" s="93"/>
      <c r="F9" s="94"/>
      <c r="G9" s="92"/>
      <c r="H9" s="92"/>
      <c r="I9" s="95"/>
      <c r="J9" s="96"/>
      <c r="K9" s="96">
        <f>SUM(K7:K8)</f>
        <v>0</v>
      </c>
      <c r="L9" s="97">
        <f>SUM(L7:L8)</f>
        <v>0</v>
      </c>
      <c r="M9" s="98"/>
    </row>
    <row r="10" spans="1:13" hidden="1" x14ac:dyDescent="0.25">
      <c r="A10" s="91"/>
      <c r="B10" s="91"/>
      <c r="C10" s="92"/>
      <c r="D10" s="92"/>
      <c r="E10" s="93"/>
      <c r="F10" s="94"/>
      <c r="G10" s="92"/>
      <c r="H10" s="92"/>
      <c r="I10" s="95"/>
      <c r="J10" s="96"/>
      <c r="K10" s="96">
        <f>K9+K9*23%</f>
        <v>0</v>
      </c>
      <c r="L10" s="97"/>
      <c r="M10" s="98"/>
    </row>
    <row r="11" spans="1:13" ht="14.45" customHeight="1" x14ac:dyDescent="0.25">
      <c r="A11" s="304" t="s">
        <v>2719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99"/>
    </row>
    <row r="12" spans="1:13" ht="14.45" customHeight="1" x14ac:dyDescent="0.25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100"/>
    </row>
    <row r="13" spans="1:13" ht="20.100000000000001" customHeight="1" x14ac:dyDescent="0.25">
      <c r="A13" s="264" t="s">
        <v>2717</v>
      </c>
      <c r="B13" s="264"/>
      <c r="C13" s="264"/>
      <c r="D13" s="264"/>
      <c r="E13" s="264"/>
      <c r="F13" s="264"/>
      <c r="G13" s="264"/>
      <c r="H13" s="265">
        <f>SUM(K7:K8)</f>
        <v>0</v>
      </c>
      <c r="I13" s="265"/>
      <c r="J13" s="265"/>
      <c r="K13" s="265"/>
      <c r="L13" s="265"/>
      <c r="M13" s="266"/>
    </row>
    <row r="14" spans="1:13" ht="14.45" customHeight="1" x14ac:dyDescent="0.25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100"/>
    </row>
    <row r="15" spans="1:13" ht="20.100000000000001" customHeight="1" x14ac:dyDescent="0.25">
      <c r="A15" s="302" t="s">
        <v>2069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303"/>
    </row>
    <row r="16" spans="1:13" ht="20.100000000000001" customHeight="1" x14ac:dyDescent="0.25">
      <c r="A16" s="260" t="s">
        <v>868</v>
      </c>
      <c r="B16" s="260"/>
      <c r="C16" s="260"/>
      <c r="D16" s="260"/>
      <c r="E16" s="260"/>
      <c r="F16" s="260"/>
      <c r="G16" s="260"/>
      <c r="H16" s="261">
        <f>SUM(L7:L8)</f>
        <v>0</v>
      </c>
      <c r="I16" s="261"/>
      <c r="J16" s="261"/>
      <c r="K16" s="261"/>
      <c r="L16" s="261"/>
      <c r="M16" s="262"/>
    </row>
    <row r="17" spans="1:13" ht="14.45" customHeight="1" x14ac:dyDescent="0.25">
      <c r="A17" s="304" t="s">
        <v>2718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99"/>
    </row>
    <row r="18" spans="1:13" ht="14.45" customHeight="1" x14ac:dyDescent="0.25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100"/>
    </row>
    <row r="19" spans="1:13" ht="20.100000000000001" customHeight="1" x14ac:dyDescent="0.25">
      <c r="A19" s="264" t="s">
        <v>2717</v>
      </c>
      <c r="B19" s="264"/>
      <c r="C19" s="264"/>
      <c r="D19" s="264"/>
      <c r="E19" s="264"/>
      <c r="F19" s="264"/>
      <c r="G19" s="264"/>
      <c r="H19" s="265">
        <f>SUM(H16,H13)</f>
        <v>0</v>
      </c>
      <c r="I19" s="265"/>
      <c r="J19" s="265"/>
      <c r="K19" s="265"/>
      <c r="L19" s="265"/>
      <c r="M19" s="266"/>
    </row>
    <row r="20" spans="1:13" ht="14.45" customHeight="1" x14ac:dyDescent="0.25">
      <c r="A20" s="298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100"/>
    </row>
    <row r="21" spans="1:13" ht="20.100000000000001" customHeight="1" x14ac:dyDescent="0.25">
      <c r="A21" s="299" t="s">
        <v>2070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1"/>
    </row>
  </sheetData>
  <mergeCells count="21">
    <mergeCell ref="A14:L14"/>
    <mergeCell ref="A2:M2"/>
    <mergeCell ref="A3:M3"/>
    <mergeCell ref="A4:B4"/>
    <mergeCell ref="A5:B5"/>
    <mergeCell ref="A6:M6"/>
    <mergeCell ref="A7:B7"/>
    <mergeCell ref="A8:B8"/>
    <mergeCell ref="A11:L11"/>
    <mergeCell ref="A12:L12"/>
    <mergeCell ref="A13:G13"/>
    <mergeCell ref="H13:M13"/>
    <mergeCell ref="A20:L20"/>
    <mergeCell ref="A21:M21"/>
    <mergeCell ref="A15:M15"/>
    <mergeCell ref="A16:G16"/>
    <mergeCell ref="H16:M16"/>
    <mergeCell ref="A17:L17"/>
    <mergeCell ref="A18:L18"/>
    <mergeCell ref="A19:G19"/>
    <mergeCell ref="H19:M19"/>
  </mergeCells>
  <pageMargins left="0.31496062992125984" right="0.11811023622047245" top="0.55118110236220474" bottom="0.55118110236220474" header="0.15748031496062992" footer="0.15748031496062992"/>
  <pageSetup paperSize="9" fitToWidth="0" fitToHeight="0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N512"/>
  <sheetViews>
    <sheetView zoomScaleNormal="100" workbookViewId="0">
      <selection activeCell="L7" sqref="L7"/>
    </sheetView>
  </sheetViews>
  <sheetFormatPr defaultColWidth="8.5703125" defaultRowHeight="15" x14ac:dyDescent="0.25"/>
  <cols>
    <col min="1" max="1" width="4.28515625" style="32" customWidth="1"/>
    <col min="2" max="2" width="34.5703125" style="32" customWidth="1"/>
    <col min="3" max="3" width="11.7109375" style="32" customWidth="1"/>
    <col min="4" max="4" width="8.5703125" style="32" customWidth="1"/>
    <col min="5" max="5" width="3.42578125" style="32" customWidth="1"/>
    <col min="6" max="6" width="4.28515625" style="32" customWidth="1"/>
    <col min="7" max="7" width="9.5703125" style="35" hidden="1" customWidth="1"/>
    <col min="8" max="8" width="10" style="32" customWidth="1"/>
    <col min="9" max="9" width="15.140625" style="32" customWidth="1"/>
    <col min="10" max="10" width="10" style="32" customWidth="1"/>
    <col min="11" max="11" width="12" style="32" customWidth="1"/>
    <col min="12" max="12" width="34.7109375" style="32" customWidth="1"/>
    <col min="13" max="13" width="25.7109375" style="32" customWidth="1"/>
    <col min="14" max="14" width="8.5703125" style="32"/>
    <col min="15" max="15" width="34.5703125" style="32" customWidth="1"/>
    <col min="16" max="256" width="8.5703125" style="32"/>
    <col min="257" max="257" width="4.28515625" style="32" customWidth="1"/>
    <col min="258" max="258" width="21.140625" style="32" customWidth="1"/>
    <col min="259" max="259" width="11.7109375" style="32" customWidth="1"/>
    <col min="260" max="260" width="8.5703125" style="32" customWidth="1"/>
    <col min="261" max="261" width="3.42578125" style="32" customWidth="1"/>
    <col min="262" max="262" width="4.28515625" style="32" customWidth="1"/>
    <col min="263" max="263" width="0" style="32" hidden="1" customWidth="1"/>
    <col min="264" max="264" width="10" style="32" customWidth="1"/>
    <col min="265" max="265" width="15.140625" style="32" customWidth="1"/>
    <col min="266" max="266" width="10" style="32" customWidth="1"/>
    <col min="267" max="267" width="12" style="32" customWidth="1"/>
    <col min="268" max="512" width="8.5703125" style="32"/>
    <col min="513" max="513" width="4.28515625" style="32" customWidth="1"/>
    <col min="514" max="514" width="21.140625" style="32" customWidth="1"/>
    <col min="515" max="515" width="11.7109375" style="32" customWidth="1"/>
    <col min="516" max="516" width="8.5703125" style="32" customWidth="1"/>
    <col min="517" max="517" width="3.42578125" style="32" customWidth="1"/>
    <col min="518" max="518" width="4.28515625" style="32" customWidth="1"/>
    <col min="519" max="519" width="0" style="32" hidden="1" customWidth="1"/>
    <col min="520" max="520" width="10" style="32" customWidth="1"/>
    <col min="521" max="521" width="15.140625" style="32" customWidth="1"/>
    <col min="522" max="522" width="10" style="32" customWidth="1"/>
    <col min="523" max="523" width="12" style="32" customWidth="1"/>
    <col min="524" max="768" width="8.5703125" style="32"/>
    <col min="769" max="769" width="4.28515625" style="32" customWidth="1"/>
    <col min="770" max="770" width="21.140625" style="32" customWidth="1"/>
    <col min="771" max="771" width="11.7109375" style="32" customWidth="1"/>
    <col min="772" max="772" width="8.5703125" style="32" customWidth="1"/>
    <col min="773" max="773" width="3.42578125" style="32" customWidth="1"/>
    <col min="774" max="774" width="4.28515625" style="32" customWidth="1"/>
    <col min="775" max="775" width="0" style="32" hidden="1" customWidth="1"/>
    <col min="776" max="776" width="10" style="32" customWidth="1"/>
    <col min="777" max="777" width="15.140625" style="32" customWidth="1"/>
    <col min="778" max="778" width="10" style="32" customWidth="1"/>
    <col min="779" max="779" width="12" style="32" customWidth="1"/>
    <col min="780" max="1024" width="8.5703125" style="32"/>
    <col min="1025" max="1025" width="4.28515625" style="32" customWidth="1"/>
    <col min="1026" max="1026" width="21.140625" style="32" customWidth="1"/>
    <col min="1027" max="1027" width="11.7109375" style="32" customWidth="1"/>
    <col min="1028" max="1028" width="8.5703125" style="32" customWidth="1"/>
    <col min="1029" max="1029" width="3.42578125" style="32" customWidth="1"/>
    <col min="1030" max="1030" width="4.28515625" style="32" customWidth="1"/>
    <col min="1031" max="1031" width="0" style="32" hidden="1" customWidth="1"/>
    <col min="1032" max="1032" width="10" style="32" customWidth="1"/>
    <col min="1033" max="1033" width="15.140625" style="32" customWidth="1"/>
    <col min="1034" max="1034" width="10" style="32" customWidth="1"/>
    <col min="1035" max="1035" width="12" style="32" customWidth="1"/>
    <col min="1036" max="1280" width="8.5703125" style="32"/>
    <col min="1281" max="1281" width="4.28515625" style="32" customWidth="1"/>
    <col min="1282" max="1282" width="21.140625" style="32" customWidth="1"/>
    <col min="1283" max="1283" width="11.7109375" style="32" customWidth="1"/>
    <col min="1284" max="1284" width="8.5703125" style="32" customWidth="1"/>
    <col min="1285" max="1285" width="3.42578125" style="32" customWidth="1"/>
    <col min="1286" max="1286" width="4.28515625" style="32" customWidth="1"/>
    <col min="1287" max="1287" width="0" style="32" hidden="1" customWidth="1"/>
    <col min="1288" max="1288" width="10" style="32" customWidth="1"/>
    <col min="1289" max="1289" width="15.140625" style="32" customWidth="1"/>
    <col min="1290" max="1290" width="10" style="32" customWidth="1"/>
    <col min="1291" max="1291" width="12" style="32" customWidth="1"/>
    <col min="1292" max="1536" width="8.5703125" style="32"/>
    <col min="1537" max="1537" width="4.28515625" style="32" customWidth="1"/>
    <col min="1538" max="1538" width="21.140625" style="32" customWidth="1"/>
    <col min="1539" max="1539" width="11.7109375" style="32" customWidth="1"/>
    <col min="1540" max="1540" width="8.5703125" style="32" customWidth="1"/>
    <col min="1541" max="1541" width="3.42578125" style="32" customWidth="1"/>
    <col min="1542" max="1542" width="4.28515625" style="32" customWidth="1"/>
    <col min="1543" max="1543" width="0" style="32" hidden="1" customWidth="1"/>
    <col min="1544" max="1544" width="10" style="32" customWidth="1"/>
    <col min="1545" max="1545" width="15.140625" style="32" customWidth="1"/>
    <col min="1546" max="1546" width="10" style="32" customWidth="1"/>
    <col min="1547" max="1547" width="12" style="32" customWidth="1"/>
    <col min="1548" max="1792" width="8.5703125" style="32"/>
    <col min="1793" max="1793" width="4.28515625" style="32" customWidth="1"/>
    <col min="1794" max="1794" width="21.140625" style="32" customWidth="1"/>
    <col min="1795" max="1795" width="11.7109375" style="32" customWidth="1"/>
    <col min="1796" max="1796" width="8.5703125" style="32" customWidth="1"/>
    <col min="1797" max="1797" width="3.42578125" style="32" customWidth="1"/>
    <col min="1798" max="1798" width="4.28515625" style="32" customWidth="1"/>
    <col min="1799" max="1799" width="0" style="32" hidden="1" customWidth="1"/>
    <col min="1800" max="1800" width="10" style="32" customWidth="1"/>
    <col min="1801" max="1801" width="15.140625" style="32" customWidth="1"/>
    <col min="1802" max="1802" width="10" style="32" customWidth="1"/>
    <col min="1803" max="1803" width="12" style="32" customWidth="1"/>
    <col min="1804" max="2048" width="8.5703125" style="32"/>
    <col min="2049" max="2049" width="4.28515625" style="32" customWidth="1"/>
    <col min="2050" max="2050" width="21.140625" style="32" customWidth="1"/>
    <col min="2051" max="2051" width="11.7109375" style="32" customWidth="1"/>
    <col min="2052" max="2052" width="8.5703125" style="32" customWidth="1"/>
    <col min="2053" max="2053" width="3.42578125" style="32" customWidth="1"/>
    <col min="2054" max="2054" width="4.28515625" style="32" customWidth="1"/>
    <col min="2055" max="2055" width="0" style="32" hidden="1" customWidth="1"/>
    <col min="2056" max="2056" width="10" style="32" customWidth="1"/>
    <col min="2057" max="2057" width="15.140625" style="32" customWidth="1"/>
    <col min="2058" max="2058" width="10" style="32" customWidth="1"/>
    <col min="2059" max="2059" width="12" style="32" customWidth="1"/>
    <col min="2060" max="2304" width="8.5703125" style="32"/>
    <col min="2305" max="2305" width="4.28515625" style="32" customWidth="1"/>
    <col min="2306" max="2306" width="21.140625" style="32" customWidth="1"/>
    <col min="2307" max="2307" width="11.7109375" style="32" customWidth="1"/>
    <col min="2308" max="2308" width="8.5703125" style="32" customWidth="1"/>
    <col min="2309" max="2309" width="3.42578125" style="32" customWidth="1"/>
    <col min="2310" max="2310" width="4.28515625" style="32" customWidth="1"/>
    <col min="2311" max="2311" width="0" style="32" hidden="1" customWidth="1"/>
    <col min="2312" max="2312" width="10" style="32" customWidth="1"/>
    <col min="2313" max="2313" width="15.140625" style="32" customWidth="1"/>
    <col min="2314" max="2314" width="10" style="32" customWidth="1"/>
    <col min="2315" max="2315" width="12" style="32" customWidth="1"/>
    <col min="2316" max="2560" width="8.5703125" style="32"/>
    <col min="2561" max="2561" width="4.28515625" style="32" customWidth="1"/>
    <col min="2562" max="2562" width="21.140625" style="32" customWidth="1"/>
    <col min="2563" max="2563" width="11.7109375" style="32" customWidth="1"/>
    <col min="2564" max="2564" width="8.5703125" style="32" customWidth="1"/>
    <col min="2565" max="2565" width="3.42578125" style="32" customWidth="1"/>
    <col min="2566" max="2566" width="4.28515625" style="32" customWidth="1"/>
    <col min="2567" max="2567" width="0" style="32" hidden="1" customWidth="1"/>
    <col min="2568" max="2568" width="10" style="32" customWidth="1"/>
    <col min="2569" max="2569" width="15.140625" style="32" customWidth="1"/>
    <col min="2570" max="2570" width="10" style="32" customWidth="1"/>
    <col min="2571" max="2571" width="12" style="32" customWidth="1"/>
    <col min="2572" max="2816" width="8.5703125" style="32"/>
    <col min="2817" max="2817" width="4.28515625" style="32" customWidth="1"/>
    <col min="2818" max="2818" width="21.140625" style="32" customWidth="1"/>
    <col min="2819" max="2819" width="11.7109375" style="32" customWidth="1"/>
    <col min="2820" max="2820" width="8.5703125" style="32" customWidth="1"/>
    <col min="2821" max="2821" width="3.42578125" style="32" customWidth="1"/>
    <col min="2822" max="2822" width="4.28515625" style="32" customWidth="1"/>
    <col min="2823" max="2823" width="0" style="32" hidden="1" customWidth="1"/>
    <col min="2824" max="2824" width="10" style="32" customWidth="1"/>
    <col min="2825" max="2825" width="15.140625" style="32" customWidth="1"/>
    <col min="2826" max="2826" width="10" style="32" customWidth="1"/>
    <col min="2827" max="2827" width="12" style="32" customWidth="1"/>
    <col min="2828" max="3072" width="8.5703125" style="32"/>
    <col min="3073" max="3073" width="4.28515625" style="32" customWidth="1"/>
    <col min="3074" max="3074" width="21.140625" style="32" customWidth="1"/>
    <col min="3075" max="3075" width="11.7109375" style="32" customWidth="1"/>
    <col min="3076" max="3076" width="8.5703125" style="32" customWidth="1"/>
    <col min="3077" max="3077" width="3.42578125" style="32" customWidth="1"/>
    <col min="3078" max="3078" width="4.28515625" style="32" customWidth="1"/>
    <col min="3079" max="3079" width="0" style="32" hidden="1" customWidth="1"/>
    <col min="3080" max="3080" width="10" style="32" customWidth="1"/>
    <col min="3081" max="3081" width="15.140625" style="32" customWidth="1"/>
    <col min="3082" max="3082" width="10" style="32" customWidth="1"/>
    <col min="3083" max="3083" width="12" style="32" customWidth="1"/>
    <col min="3084" max="3328" width="8.5703125" style="32"/>
    <col min="3329" max="3329" width="4.28515625" style="32" customWidth="1"/>
    <col min="3330" max="3330" width="21.140625" style="32" customWidth="1"/>
    <col min="3331" max="3331" width="11.7109375" style="32" customWidth="1"/>
    <col min="3332" max="3332" width="8.5703125" style="32" customWidth="1"/>
    <col min="3333" max="3333" width="3.42578125" style="32" customWidth="1"/>
    <col min="3334" max="3334" width="4.28515625" style="32" customWidth="1"/>
    <col min="3335" max="3335" width="0" style="32" hidden="1" customWidth="1"/>
    <col min="3336" max="3336" width="10" style="32" customWidth="1"/>
    <col min="3337" max="3337" width="15.140625" style="32" customWidth="1"/>
    <col min="3338" max="3338" width="10" style="32" customWidth="1"/>
    <col min="3339" max="3339" width="12" style="32" customWidth="1"/>
    <col min="3340" max="3584" width="8.5703125" style="32"/>
    <col min="3585" max="3585" width="4.28515625" style="32" customWidth="1"/>
    <col min="3586" max="3586" width="21.140625" style="32" customWidth="1"/>
    <col min="3587" max="3587" width="11.7109375" style="32" customWidth="1"/>
    <col min="3588" max="3588" width="8.5703125" style="32" customWidth="1"/>
    <col min="3589" max="3589" width="3.42578125" style="32" customWidth="1"/>
    <col min="3590" max="3590" width="4.28515625" style="32" customWidth="1"/>
    <col min="3591" max="3591" width="0" style="32" hidden="1" customWidth="1"/>
    <col min="3592" max="3592" width="10" style="32" customWidth="1"/>
    <col min="3593" max="3593" width="15.140625" style="32" customWidth="1"/>
    <col min="3594" max="3594" width="10" style="32" customWidth="1"/>
    <col min="3595" max="3595" width="12" style="32" customWidth="1"/>
    <col min="3596" max="3840" width="8.5703125" style="32"/>
    <col min="3841" max="3841" width="4.28515625" style="32" customWidth="1"/>
    <col min="3842" max="3842" width="21.140625" style="32" customWidth="1"/>
    <col min="3843" max="3843" width="11.7109375" style="32" customWidth="1"/>
    <col min="3844" max="3844" width="8.5703125" style="32" customWidth="1"/>
    <col min="3845" max="3845" width="3.42578125" style="32" customWidth="1"/>
    <col min="3846" max="3846" width="4.28515625" style="32" customWidth="1"/>
    <col min="3847" max="3847" width="0" style="32" hidden="1" customWidth="1"/>
    <col min="3848" max="3848" width="10" style="32" customWidth="1"/>
    <col min="3849" max="3849" width="15.140625" style="32" customWidth="1"/>
    <col min="3850" max="3850" width="10" style="32" customWidth="1"/>
    <col min="3851" max="3851" width="12" style="32" customWidth="1"/>
    <col min="3852" max="4096" width="8.5703125" style="32"/>
    <col min="4097" max="4097" width="4.28515625" style="32" customWidth="1"/>
    <col min="4098" max="4098" width="21.140625" style="32" customWidth="1"/>
    <col min="4099" max="4099" width="11.7109375" style="32" customWidth="1"/>
    <col min="4100" max="4100" width="8.5703125" style="32" customWidth="1"/>
    <col min="4101" max="4101" width="3.42578125" style="32" customWidth="1"/>
    <col min="4102" max="4102" width="4.28515625" style="32" customWidth="1"/>
    <col min="4103" max="4103" width="0" style="32" hidden="1" customWidth="1"/>
    <col min="4104" max="4104" width="10" style="32" customWidth="1"/>
    <col min="4105" max="4105" width="15.140625" style="32" customWidth="1"/>
    <col min="4106" max="4106" width="10" style="32" customWidth="1"/>
    <col min="4107" max="4107" width="12" style="32" customWidth="1"/>
    <col min="4108" max="4352" width="8.5703125" style="32"/>
    <col min="4353" max="4353" width="4.28515625" style="32" customWidth="1"/>
    <col min="4354" max="4354" width="21.140625" style="32" customWidth="1"/>
    <col min="4355" max="4355" width="11.7109375" style="32" customWidth="1"/>
    <col min="4356" max="4356" width="8.5703125" style="32" customWidth="1"/>
    <col min="4357" max="4357" width="3.42578125" style="32" customWidth="1"/>
    <col min="4358" max="4358" width="4.28515625" style="32" customWidth="1"/>
    <col min="4359" max="4359" width="0" style="32" hidden="1" customWidth="1"/>
    <col min="4360" max="4360" width="10" style="32" customWidth="1"/>
    <col min="4361" max="4361" width="15.140625" style="32" customWidth="1"/>
    <col min="4362" max="4362" width="10" style="32" customWidth="1"/>
    <col min="4363" max="4363" width="12" style="32" customWidth="1"/>
    <col min="4364" max="4608" width="8.5703125" style="32"/>
    <col min="4609" max="4609" width="4.28515625" style="32" customWidth="1"/>
    <col min="4610" max="4610" width="21.140625" style="32" customWidth="1"/>
    <col min="4611" max="4611" width="11.7109375" style="32" customWidth="1"/>
    <col min="4612" max="4612" width="8.5703125" style="32" customWidth="1"/>
    <col min="4613" max="4613" width="3.42578125" style="32" customWidth="1"/>
    <col min="4614" max="4614" width="4.28515625" style="32" customWidth="1"/>
    <col min="4615" max="4615" width="0" style="32" hidden="1" customWidth="1"/>
    <col min="4616" max="4616" width="10" style="32" customWidth="1"/>
    <col min="4617" max="4617" width="15.140625" style="32" customWidth="1"/>
    <col min="4618" max="4618" width="10" style="32" customWidth="1"/>
    <col min="4619" max="4619" width="12" style="32" customWidth="1"/>
    <col min="4620" max="4864" width="8.5703125" style="32"/>
    <col min="4865" max="4865" width="4.28515625" style="32" customWidth="1"/>
    <col min="4866" max="4866" width="21.140625" style="32" customWidth="1"/>
    <col min="4867" max="4867" width="11.7109375" style="32" customWidth="1"/>
    <col min="4868" max="4868" width="8.5703125" style="32" customWidth="1"/>
    <col min="4869" max="4869" width="3.42578125" style="32" customWidth="1"/>
    <col min="4870" max="4870" width="4.28515625" style="32" customWidth="1"/>
    <col min="4871" max="4871" width="0" style="32" hidden="1" customWidth="1"/>
    <col min="4872" max="4872" width="10" style="32" customWidth="1"/>
    <col min="4873" max="4873" width="15.140625" style="32" customWidth="1"/>
    <col min="4874" max="4874" width="10" style="32" customWidth="1"/>
    <col min="4875" max="4875" width="12" style="32" customWidth="1"/>
    <col min="4876" max="5120" width="8.5703125" style="32"/>
    <col min="5121" max="5121" width="4.28515625" style="32" customWidth="1"/>
    <col min="5122" max="5122" width="21.140625" style="32" customWidth="1"/>
    <col min="5123" max="5123" width="11.7109375" style="32" customWidth="1"/>
    <col min="5124" max="5124" width="8.5703125" style="32" customWidth="1"/>
    <col min="5125" max="5125" width="3.42578125" style="32" customWidth="1"/>
    <col min="5126" max="5126" width="4.28515625" style="32" customWidth="1"/>
    <col min="5127" max="5127" width="0" style="32" hidden="1" customWidth="1"/>
    <col min="5128" max="5128" width="10" style="32" customWidth="1"/>
    <col min="5129" max="5129" width="15.140625" style="32" customWidth="1"/>
    <col min="5130" max="5130" width="10" style="32" customWidth="1"/>
    <col min="5131" max="5131" width="12" style="32" customWidth="1"/>
    <col min="5132" max="5376" width="8.5703125" style="32"/>
    <col min="5377" max="5377" width="4.28515625" style="32" customWidth="1"/>
    <col min="5378" max="5378" width="21.140625" style="32" customWidth="1"/>
    <col min="5379" max="5379" width="11.7109375" style="32" customWidth="1"/>
    <col min="5380" max="5380" width="8.5703125" style="32" customWidth="1"/>
    <col min="5381" max="5381" width="3.42578125" style="32" customWidth="1"/>
    <col min="5382" max="5382" width="4.28515625" style="32" customWidth="1"/>
    <col min="5383" max="5383" width="0" style="32" hidden="1" customWidth="1"/>
    <col min="5384" max="5384" width="10" style="32" customWidth="1"/>
    <col min="5385" max="5385" width="15.140625" style="32" customWidth="1"/>
    <col min="5386" max="5386" width="10" style="32" customWidth="1"/>
    <col min="5387" max="5387" width="12" style="32" customWidth="1"/>
    <col min="5388" max="5632" width="8.5703125" style="32"/>
    <col min="5633" max="5633" width="4.28515625" style="32" customWidth="1"/>
    <col min="5634" max="5634" width="21.140625" style="32" customWidth="1"/>
    <col min="5635" max="5635" width="11.7109375" style="32" customWidth="1"/>
    <col min="5636" max="5636" width="8.5703125" style="32" customWidth="1"/>
    <col min="5637" max="5637" width="3.42578125" style="32" customWidth="1"/>
    <col min="5638" max="5638" width="4.28515625" style="32" customWidth="1"/>
    <col min="5639" max="5639" width="0" style="32" hidden="1" customWidth="1"/>
    <col min="5640" max="5640" width="10" style="32" customWidth="1"/>
    <col min="5641" max="5641" width="15.140625" style="32" customWidth="1"/>
    <col min="5642" max="5642" width="10" style="32" customWidth="1"/>
    <col min="5643" max="5643" width="12" style="32" customWidth="1"/>
    <col min="5644" max="5888" width="8.5703125" style="32"/>
    <col min="5889" max="5889" width="4.28515625" style="32" customWidth="1"/>
    <col min="5890" max="5890" width="21.140625" style="32" customWidth="1"/>
    <col min="5891" max="5891" width="11.7109375" style="32" customWidth="1"/>
    <col min="5892" max="5892" width="8.5703125" style="32" customWidth="1"/>
    <col min="5893" max="5893" width="3.42578125" style="32" customWidth="1"/>
    <col min="5894" max="5894" width="4.28515625" style="32" customWidth="1"/>
    <col min="5895" max="5895" width="0" style="32" hidden="1" customWidth="1"/>
    <col min="5896" max="5896" width="10" style="32" customWidth="1"/>
    <col min="5897" max="5897" width="15.140625" style="32" customWidth="1"/>
    <col min="5898" max="5898" width="10" style="32" customWidth="1"/>
    <col min="5899" max="5899" width="12" style="32" customWidth="1"/>
    <col min="5900" max="6144" width="8.5703125" style="32"/>
    <col min="6145" max="6145" width="4.28515625" style="32" customWidth="1"/>
    <col min="6146" max="6146" width="21.140625" style="32" customWidth="1"/>
    <col min="6147" max="6147" width="11.7109375" style="32" customWidth="1"/>
    <col min="6148" max="6148" width="8.5703125" style="32" customWidth="1"/>
    <col min="6149" max="6149" width="3.42578125" style="32" customWidth="1"/>
    <col min="6150" max="6150" width="4.28515625" style="32" customWidth="1"/>
    <col min="6151" max="6151" width="0" style="32" hidden="1" customWidth="1"/>
    <col min="6152" max="6152" width="10" style="32" customWidth="1"/>
    <col min="6153" max="6153" width="15.140625" style="32" customWidth="1"/>
    <col min="6154" max="6154" width="10" style="32" customWidth="1"/>
    <col min="6155" max="6155" width="12" style="32" customWidth="1"/>
    <col min="6156" max="6400" width="8.5703125" style="32"/>
    <col min="6401" max="6401" width="4.28515625" style="32" customWidth="1"/>
    <col min="6402" max="6402" width="21.140625" style="32" customWidth="1"/>
    <col min="6403" max="6403" width="11.7109375" style="32" customWidth="1"/>
    <col min="6404" max="6404" width="8.5703125" style="32" customWidth="1"/>
    <col min="6405" max="6405" width="3.42578125" style="32" customWidth="1"/>
    <col min="6406" max="6406" width="4.28515625" style="32" customWidth="1"/>
    <col min="6407" max="6407" width="0" style="32" hidden="1" customWidth="1"/>
    <col min="6408" max="6408" width="10" style="32" customWidth="1"/>
    <col min="6409" max="6409" width="15.140625" style="32" customWidth="1"/>
    <col min="6410" max="6410" width="10" style="32" customWidth="1"/>
    <col min="6411" max="6411" width="12" style="32" customWidth="1"/>
    <col min="6412" max="6656" width="8.5703125" style="32"/>
    <col min="6657" max="6657" width="4.28515625" style="32" customWidth="1"/>
    <col min="6658" max="6658" width="21.140625" style="32" customWidth="1"/>
    <col min="6659" max="6659" width="11.7109375" style="32" customWidth="1"/>
    <col min="6660" max="6660" width="8.5703125" style="32" customWidth="1"/>
    <col min="6661" max="6661" width="3.42578125" style="32" customWidth="1"/>
    <col min="6662" max="6662" width="4.28515625" style="32" customWidth="1"/>
    <col min="6663" max="6663" width="0" style="32" hidden="1" customWidth="1"/>
    <col min="6664" max="6664" width="10" style="32" customWidth="1"/>
    <col min="6665" max="6665" width="15.140625" style="32" customWidth="1"/>
    <col min="6666" max="6666" width="10" style="32" customWidth="1"/>
    <col min="6667" max="6667" width="12" style="32" customWidth="1"/>
    <col min="6668" max="6912" width="8.5703125" style="32"/>
    <col min="6913" max="6913" width="4.28515625" style="32" customWidth="1"/>
    <col min="6914" max="6914" width="21.140625" style="32" customWidth="1"/>
    <col min="6915" max="6915" width="11.7109375" style="32" customWidth="1"/>
    <col min="6916" max="6916" width="8.5703125" style="32" customWidth="1"/>
    <col min="6917" max="6917" width="3.42578125" style="32" customWidth="1"/>
    <col min="6918" max="6918" width="4.28515625" style="32" customWidth="1"/>
    <col min="6919" max="6919" width="0" style="32" hidden="1" customWidth="1"/>
    <col min="6920" max="6920" width="10" style="32" customWidth="1"/>
    <col min="6921" max="6921" width="15.140625" style="32" customWidth="1"/>
    <col min="6922" max="6922" width="10" style="32" customWidth="1"/>
    <col min="6923" max="6923" width="12" style="32" customWidth="1"/>
    <col min="6924" max="7168" width="8.5703125" style="32"/>
    <col min="7169" max="7169" width="4.28515625" style="32" customWidth="1"/>
    <col min="7170" max="7170" width="21.140625" style="32" customWidth="1"/>
    <col min="7171" max="7171" width="11.7109375" style="32" customWidth="1"/>
    <col min="7172" max="7172" width="8.5703125" style="32" customWidth="1"/>
    <col min="7173" max="7173" width="3.42578125" style="32" customWidth="1"/>
    <col min="7174" max="7174" width="4.28515625" style="32" customWidth="1"/>
    <col min="7175" max="7175" width="0" style="32" hidden="1" customWidth="1"/>
    <col min="7176" max="7176" width="10" style="32" customWidth="1"/>
    <col min="7177" max="7177" width="15.140625" style="32" customWidth="1"/>
    <col min="7178" max="7178" width="10" style="32" customWidth="1"/>
    <col min="7179" max="7179" width="12" style="32" customWidth="1"/>
    <col min="7180" max="7424" width="8.5703125" style="32"/>
    <col min="7425" max="7425" width="4.28515625" style="32" customWidth="1"/>
    <col min="7426" max="7426" width="21.140625" style="32" customWidth="1"/>
    <col min="7427" max="7427" width="11.7109375" style="32" customWidth="1"/>
    <col min="7428" max="7428" width="8.5703125" style="32" customWidth="1"/>
    <col min="7429" max="7429" width="3.42578125" style="32" customWidth="1"/>
    <col min="7430" max="7430" width="4.28515625" style="32" customWidth="1"/>
    <col min="7431" max="7431" width="0" style="32" hidden="1" customWidth="1"/>
    <col min="7432" max="7432" width="10" style="32" customWidth="1"/>
    <col min="7433" max="7433" width="15.140625" style="32" customWidth="1"/>
    <col min="7434" max="7434" width="10" style="32" customWidth="1"/>
    <col min="7435" max="7435" width="12" style="32" customWidth="1"/>
    <col min="7436" max="7680" width="8.5703125" style="32"/>
    <col min="7681" max="7681" width="4.28515625" style="32" customWidth="1"/>
    <col min="7682" max="7682" width="21.140625" style="32" customWidth="1"/>
    <col min="7683" max="7683" width="11.7109375" style="32" customWidth="1"/>
    <col min="7684" max="7684" width="8.5703125" style="32" customWidth="1"/>
    <col min="7685" max="7685" width="3.42578125" style="32" customWidth="1"/>
    <col min="7686" max="7686" width="4.28515625" style="32" customWidth="1"/>
    <col min="7687" max="7687" width="0" style="32" hidden="1" customWidth="1"/>
    <col min="7688" max="7688" width="10" style="32" customWidth="1"/>
    <col min="7689" max="7689" width="15.140625" style="32" customWidth="1"/>
    <col min="7690" max="7690" width="10" style="32" customWidth="1"/>
    <col min="7691" max="7691" width="12" style="32" customWidth="1"/>
    <col min="7692" max="7936" width="8.5703125" style="32"/>
    <col min="7937" max="7937" width="4.28515625" style="32" customWidth="1"/>
    <col min="7938" max="7938" width="21.140625" style="32" customWidth="1"/>
    <col min="7939" max="7939" width="11.7109375" style="32" customWidth="1"/>
    <col min="7940" max="7940" width="8.5703125" style="32" customWidth="1"/>
    <col min="7941" max="7941" width="3.42578125" style="32" customWidth="1"/>
    <col min="7942" max="7942" width="4.28515625" style="32" customWidth="1"/>
    <col min="7943" max="7943" width="0" style="32" hidden="1" customWidth="1"/>
    <col min="7944" max="7944" width="10" style="32" customWidth="1"/>
    <col min="7945" max="7945" width="15.140625" style="32" customWidth="1"/>
    <col min="7946" max="7946" width="10" style="32" customWidth="1"/>
    <col min="7947" max="7947" width="12" style="32" customWidth="1"/>
    <col min="7948" max="8192" width="8.5703125" style="32"/>
    <col min="8193" max="8193" width="4.28515625" style="32" customWidth="1"/>
    <col min="8194" max="8194" width="21.140625" style="32" customWidth="1"/>
    <col min="8195" max="8195" width="11.7109375" style="32" customWidth="1"/>
    <col min="8196" max="8196" width="8.5703125" style="32" customWidth="1"/>
    <col min="8197" max="8197" width="3.42578125" style="32" customWidth="1"/>
    <col min="8198" max="8198" width="4.28515625" style="32" customWidth="1"/>
    <col min="8199" max="8199" width="0" style="32" hidden="1" customWidth="1"/>
    <col min="8200" max="8200" width="10" style="32" customWidth="1"/>
    <col min="8201" max="8201" width="15.140625" style="32" customWidth="1"/>
    <col min="8202" max="8202" width="10" style="32" customWidth="1"/>
    <col min="8203" max="8203" width="12" style="32" customWidth="1"/>
    <col min="8204" max="8448" width="8.5703125" style="32"/>
    <col min="8449" max="8449" width="4.28515625" style="32" customWidth="1"/>
    <col min="8450" max="8450" width="21.140625" style="32" customWidth="1"/>
    <col min="8451" max="8451" width="11.7109375" style="32" customWidth="1"/>
    <col min="8452" max="8452" width="8.5703125" style="32" customWidth="1"/>
    <col min="8453" max="8453" width="3.42578125" style="32" customWidth="1"/>
    <col min="8454" max="8454" width="4.28515625" style="32" customWidth="1"/>
    <col min="8455" max="8455" width="0" style="32" hidden="1" customWidth="1"/>
    <col min="8456" max="8456" width="10" style="32" customWidth="1"/>
    <col min="8457" max="8457" width="15.140625" style="32" customWidth="1"/>
    <col min="8458" max="8458" width="10" style="32" customWidth="1"/>
    <col min="8459" max="8459" width="12" style="32" customWidth="1"/>
    <col min="8460" max="8704" width="8.5703125" style="32"/>
    <col min="8705" max="8705" width="4.28515625" style="32" customWidth="1"/>
    <col min="8706" max="8706" width="21.140625" style="32" customWidth="1"/>
    <col min="8707" max="8707" width="11.7109375" style="32" customWidth="1"/>
    <col min="8708" max="8708" width="8.5703125" style="32" customWidth="1"/>
    <col min="8709" max="8709" width="3.42578125" style="32" customWidth="1"/>
    <col min="8710" max="8710" width="4.28515625" style="32" customWidth="1"/>
    <col min="8711" max="8711" width="0" style="32" hidden="1" customWidth="1"/>
    <col min="8712" max="8712" width="10" style="32" customWidth="1"/>
    <col min="8713" max="8713" width="15.140625" style="32" customWidth="1"/>
    <col min="8714" max="8714" width="10" style="32" customWidth="1"/>
    <col min="8715" max="8715" width="12" style="32" customWidth="1"/>
    <col min="8716" max="8960" width="8.5703125" style="32"/>
    <col min="8961" max="8961" width="4.28515625" style="32" customWidth="1"/>
    <col min="8962" max="8962" width="21.140625" style="32" customWidth="1"/>
    <col min="8963" max="8963" width="11.7109375" style="32" customWidth="1"/>
    <col min="8964" max="8964" width="8.5703125" style="32" customWidth="1"/>
    <col min="8965" max="8965" width="3.42578125" style="32" customWidth="1"/>
    <col min="8966" max="8966" width="4.28515625" style="32" customWidth="1"/>
    <col min="8967" max="8967" width="0" style="32" hidden="1" customWidth="1"/>
    <col min="8968" max="8968" width="10" style="32" customWidth="1"/>
    <col min="8969" max="8969" width="15.140625" style="32" customWidth="1"/>
    <col min="8970" max="8970" width="10" style="32" customWidth="1"/>
    <col min="8971" max="8971" width="12" style="32" customWidth="1"/>
    <col min="8972" max="9216" width="8.5703125" style="32"/>
    <col min="9217" max="9217" width="4.28515625" style="32" customWidth="1"/>
    <col min="9218" max="9218" width="21.140625" style="32" customWidth="1"/>
    <col min="9219" max="9219" width="11.7109375" style="32" customWidth="1"/>
    <col min="9220" max="9220" width="8.5703125" style="32" customWidth="1"/>
    <col min="9221" max="9221" width="3.42578125" style="32" customWidth="1"/>
    <col min="9222" max="9222" width="4.28515625" style="32" customWidth="1"/>
    <col min="9223" max="9223" width="0" style="32" hidden="1" customWidth="1"/>
    <col min="9224" max="9224" width="10" style="32" customWidth="1"/>
    <col min="9225" max="9225" width="15.140625" style="32" customWidth="1"/>
    <col min="9226" max="9226" width="10" style="32" customWidth="1"/>
    <col min="9227" max="9227" width="12" style="32" customWidth="1"/>
    <col min="9228" max="9472" width="8.5703125" style="32"/>
    <col min="9473" max="9473" width="4.28515625" style="32" customWidth="1"/>
    <col min="9474" max="9474" width="21.140625" style="32" customWidth="1"/>
    <col min="9475" max="9475" width="11.7109375" style="32" customWidth="1"/>
    <col min="9476" max="9476" width="8.5703125" style="32" customWidth="1"/>
    <col min="9477" max="9477" width="3.42578125" style="32" customWidth="1"/>
    <col min="9478" max="9478" width="4.28515625" style="32" customWidth="1"/>
    <col min="9479" max="9479" width="0" style="32" hidden="1" customWidth="1"/>
    <col min="9480" max="9480" width="10" style="32" customWidth="1"/>
    <col min="9481" max="9481" width="15.140625" style="32" customWidth="1"/>
    <col min="9482" max="9482" width="10" style="32" customWidth="1"/>
    <col min="9483" max="9483" width="12" style="32" customWidth="1"/>
    <col min="9484" max="9728" width="8.5703125" style="32"/>
    <col min="9729" max="9729" width="4.28515625" style="32" customWidth="1"/>
    <col min="9730" max="9730" width="21.140625" style="32" customWidth="1"/>
    <col min="9731" max="9731" width="11.7109375" style="32" customWidth="1"/>
    <col min="9732" max="9732" width="8.5703125" style="32" customWidth="1"/>
    <col min="9733" max="9733" width="3.42578125" style="32" customWidth="1"/>
    <col min="9734" max="9734" width="4.28515625" style="32" customWidth="1"/>
    <col min="9735" max="9735" width="0" style="32" hidden="1" customWidth="1"/>
    <col min="9736" max="9736" width="10" style="32" customWidth="1"/>
    <col min="9737" max="9737" width="15.140625" style="32" customWidth="1"/>
    <col min="9738" max="9738" width="10" style="32" customWidth="1"/>
    <col min="9739" max="9739" width="12" style="32" customWidth="1"/>
    <col min="9740" max="9984" width="8.5703125" style="32"/>
    <col min="9985" max="9985" width="4.28515625" style="32" customWidth="1"/>
    <col min="9986" max="9986" width="21.140625" style="32" customWidth="1"/>
    <col min="9987" max="9987" width="11.7109375" style="32" customWidth="1"/>
    <col min="9988" max="9988" width="8.5703125" style="32" customWidth="1"/>
    <col min="9989" max="9989" width="3.42578125" style="32" customWidth="1"/>
    <col min="9990" max="9990" width="4.28515625" style="32" customWidth="1"/>
    <col min="9991" max="9991" width="0" style="32" hidden="1" customWidth="1"/>
    <col min="9992" max="9992" width="10" style="32" customWidth="1"/>
    <col min="9993" max="9993" width="15.140625" style="32" customWidth="1"/>
    <col min="9994" max="9994" width="10" style="32" customWidth="1"/>
    <col min="9995" max="9995" width="12" style="32" customWidth="1"/>
    <col min="9996" max="10240" width="8.5703125" style="32"/>
    <col min="10241" max="10241" width="4.28515625" style="32" customWidth="1"/>
    <col min="10242" max="10242" width="21.140625" style="32" customWidth="1"/>
    <col min="10243" max="10243" width="11.7109375" style="32" customWidth="1"/>
    <col min="10244" max="10244" width="8.5703125" style="32" customWidth="1"/>
    <col min="10245" max="10245" width="3.42578125" style="32" customWidth="1"/>
    <col min="10246" max="10246" width="4.28515625" style="32" customWidth="1"/>
    <col min="10247" max="10247" width="0" style="32" hidden="1" customWidth="1"/>
    <col min="10248" max="10248" width="10" style="32" customWidth="1"/>
    <col min="10249" max="10249" width="15.140625" style="32" customWidth="1"/>
    <col min="10250" max="10250" width="10" style="32" customWidth="1"/>
    <col min="10251" max="10251" width="12" style="32" customWidth="1"/>
    <col min="10252" max="10496" width="8.5703125" style="32"/>
    <col min="10497" max="10497" width="4.28515625" style="32" customWidth="1"/>
    <col min="10498" max="10498" width="21.140625" style="32" customWidth="1"/>
    <col min="10499" max="10499" width="11.7109375" style="32" customWidth="1"/>
    <col min="10500" max="10500" width="8.5703125" style="32" customWidth="1"/>
    <col min="10501" max="10501" width="3.42578125" style="32" customWidth="1"/>
    <col min="10502" max="10502" width="4.28515625" style="32" customWidth="1"/>
    <col min="10503" max="10503" width="0" style="32" hidden="1" customWidth="1"/>
    <col min="10504" max="10504" width="10" style="32" customWidth="1"/>
    <col min="10505" max="10505" width="15.140625" style="32" customWidth="1"/>
    <col min="10506" max="10506" width="10" style="32" customWidth="1"/>
    <col min="10507" max="10507" width="12" style="32" customWidth="1"/>
    <col min="10508" max="10752" width="8.5703125" style="32"/>
    <col min="10753" max="10753" width="4.28515625" style="32" customWidth="1"/>
    <col min="10754" max="10754" width="21.140625" style="32" customWidth="1"/>
    <col min="10755" max="10755" width="11.7109375" style="32" customWidth="1"/>
    <col min="10756" max="10756" width="8.5703125" style="32" customWidth="1"/>
    <col min="10757" max="10757" width="3.42578125" style="32" customWidth="1"/>
    <col min="10758" max="10758" width="4.28515625" style="32" customWidth="1"/>
    <col min="10759" max="10759" width="0" style="32" hidden="1" customWidth="1"/>
    <col min="10760" max="10760" width="10" style="32" customWidth="1"/>
    <col min="10761" max="10761" width="15.140625" style="32" customWidth="1"/>
    <col min="10762" max="10762" width="10" style="32" customWidth="1"/>
    <col min="10763" max="10763" width="12" style="32" customWidth="1"/>
    <col min="10764" max="11008" width="8.5703125" style="32"/>
    <col min="11009" max="11009" width="4.28515625" style="32" customWidth="1"/>
    <col min="11010" max="11010" width="21.140625" style="32" customWidth="1"/>
    <col min="11011" max="11011" width="11.7109375" style="32" customWidth="1"/>
    <col min="11012" max="11012" width="8.5703125" style="32" customWidth="1"/>
    <col min="11013" max="11013" width="3.42578125" style="32" customWidth="1"/>
    <col min="11014" max="11014" width="4.28515625" style="32" customWidth="1"/>
    <col min="11015" max="11015" width="0" style="32" hidden="1" customWidth="1"/>
    <col min="11016" max="11016" width="10" style="32" customWidth="1"/>
    <col min="11017" max="11017" width="15.140625" style="32" customWidth="1"/>
    <col min="11018" max="11018" width="10" style="32" customWidth="1"/>
    <col min="11019" max="11019" width="12" style="32" customWidth="1"/>
    <col min="11020" max="11264" width="8.5703125" style="32"/>
    <col min="11265" max="11265" width="4.28515625" style="32" customWidth="1"/>
    <col min="11266" max="11266" width="21.140625" style="32" customWidth="1"/>
    <col min="11267" max="11267" width="11.7109375" style="32" customWidth="1"/>
    <col min="11268" max="11268" width="8.5703125" style="32" customWidth="1"/>
    <col min="11269" max="11269" width="3.42578125" style="32" customWidth="1"/>
    <col min="11270" max="11270" width="4.28515625" style="32" customWidth="1"/>
    <col min="11271" max="11271" width="0" style="32" hidden="1" customWidth="1"/>
    <col min="11272" max="11272" width="10" style="32" customWidth="1"/>
    <col min="11273" max="11273" width="15.140625" style="32" customWidth="1"/>
    <col min="11274" max="11274" width="10" style="32" customWidth="1"/>
    <col min="11275" max="11275" width="12" style="32" customWidth="1"/>
    <col min="11276" max="11520" width="8.5703125" style="32"/>
    <col min="11521" max="11521" width="4.28515625" style="32" customWidth="1"/>
    <col min="11522" max="11522" width="21.140625" style="32" customWidth="1"/>
    <col min="11523" max="11523" width="11.7109375" style="32" customWidth="1"/>
    <col min="11524" max="11524" width="8.5703125" style="32" customWidth="1"/>
    <col min="11525" max="11525" width="3.42578125" style="32" customWidth="1"/>
    <col min="11526" max="11526" width="4.28515625" style="32" customWidth="1"/>
    <col min="11527" max="11527" width="0" style="32" hidden="1" customWidth="1"/>
    <col min="11528" max="11528" width="10" style="32" customWidth="1"/>
    <col min="11529" max="11529" width="15.140625" style="32" customWidth="1"/>
    <col min="11530" max="11530" width="10" style="32" customWidth="1"/>
    <col min="11531" max="11531" width="12" style="32" customWidth="1"/>
    <col min="11532" max="11776" width="8.5703125" style="32"/>
    <col min="11777" max="11777" width="4.28515625" style="32" customWidth="1"/>
    <col min="11778" max="11778" width="21.140625" style="32" customWidth="1"/>
    <col min="11779" max="11779" width="11.7109375" style="32" customWidth="1"/>
    <col min="11780" max="11780" width="8.5703125" style="32" customWidth="1"/>
    <col min="11781" max="11781" width="3.42578125" style="32" customWidth="1"/>
    <col min="11782" max="11782" width="4.28515625" style="32" customWidth="1"/>
    <col min="11783" max="11783" width="0" style="32" hidden="1" customWidth="1"/>
    <col min="11784" max="11784" width="10" style="32" customWidth="1"/>
    <col min="11785" max="11785" width="15.140625" style="32" customWidth="1"/>
    <col min="11786" max="11786" width="10" style="32" customWidth="1"/>
    <col min="11787" max="11787" width="12" style="32" customWidth="1"/>
    <col min="11788" max="12032" width="8.5703125" style="32"/>
    <col min="12033" max="12033" width="4.28515625" style="32" customWidth="1"/>
    <col min="12034" max="12034" width="21.140625" style="32" customWidth="1"/>
    <col min="12035" max="12035" width="11.7109375" style="32" customWidth="1"/>
    <col min="12036" max="12036" width="8.5703125" style="32" customWidth="1"/>
    <col min="12037" max="12037" width="3.42578125" style="32" customWidth="1"/>
    <col min="12038" max="12038" width="4.28515625" style="32" customWidth="1"/>
    <col min="12039" max="12039" width="0" style="32" hidden="1" customWidth="1"/>
    <col min="12040" max="12040" width="10" style="32" customWidth="1"/>
    <col min="12041" max="12041" width="15.140625" style="32" customWidth="1"/>
    <col min="12042" max="12042" width="10" style="32" customWidth="1"/>
    <col min="12043" max="12043" width="12" style="32" customWidth="1"/>
    <col min="12044" max="12288" width="8.5703125" style="32"/>
    <col min="12289" max="12289" width="4.28515625" style="32" customWidth="1"/>
    <col min="12290" max="12290" width="21.140625" style="32" customWidth="1"/>
    <col min="12291" max="12291" width="11.7109375" style="32" customWidth="1"/>
    <col min="12292" max="12292" width="8.5703125" style="32" customWidth="1"/>
    <col min="12293" max="12293" width="3.42578125" style="32" customWidth="1"/>
    <col min="12294" max="12294" width="4.28515625" style="32" customWidth="1"/>
    <col min="12295" max="12295" width="0" style="32" hidden="1" customWidth="1"/>
    <col min="12296" max="12296" width="10" style="32" customWidth="1"/>
    <col min="12297" max="12297" width="15.140625" style="32" customWidth="1"/>
    <col min="12298" max="12298" width="10" style="32" customWidth="1"/>
    <col min="12299" max="12299" width="12" style="32" customWidth="1"/>
    <col min="12300" max="12544" width="8.5703125" style="32"/>
    <col min="12545" max="12545" width="4.28515625" style="32" customWidth="1"/>
    <col min="12546" max="12546" width="21.140625" style="32" customWidth="1"/>
    <col min="12547" max="12547" width="11.7109375" style="32" customWidth="1"/>
    <col min="12548" max="12548" width="8.5703125" style="32" customWidth="1"/>
    <col min="12549" max="12549" width="3.42578125" style="32" customWidth="1"/>
    <col min="12550" max="12550" width="4.28515625" style="32" customWidth="1"/>
    <col min="12551" max="12551" width="0" style="32" hidden="1" customWidth="1"/>
    <col min="12552" max="12552" width="10" style="32" customWidth="1"/>
    <col min="12553" max="12553" width="15.140625" style="32" customWidth="1"/>
    <col min="12554" max="12554" width="10" style="32" customWidth="1"/>
    <col min="12555" max="12555" width="12" style="32" customWidth="1"/>
    <col min="12556" max="12800" width="8.5703125" style="32"/>
    <col min="12801" max="12801" width="4.28515625" style="32" customWidth="1"/>
    <col min="12802" max="12802" width="21.140625" style="32" customWidth="1"/>
    <col min="12803" max="12803" width="11.7109375" style="32" customWidth="1"/>
    <col min="12804" max="12804" width="8.5703125" style="32" customWidth="1"/>
    <col min="12805" max="12805" width="3.42578125" style="32" customWidth="1"/>
    <col min="12806" max="12806" width="4.28515625" style="32" customWidth="1"/>
    <col min="12807" max="12807" width="0" style="32" hidden="1" customWidth="1"/>
    <col min="12808" max="12808" width="10" style="32" customWidth="1"/>
    <col min="12809" max="12809" width="15.140625" style="32" customWidth="1"/>
    <col min="12810" max="12810" width="10" style="32" customWidth="1"/>
    <col min="12811" max="12811" width="12" style="32" customWidth="1"/>
    <col min="12812" max="13056" width="8.5703125" style="32"/>
    <col min="13057" max="13057" width="4.28515625" style="32" customWidth="1"/>
    <col min="13058" max="13058" width="21.140625" style="32" customWidth="1"/>
    <col min="13059" max="13059" width="11.7109375" style="32" customWidth="1"/>
    <col min="13060" max="13060" width="8.5703125" style="32" customWidth="1"/>
    <col min="13061" max="13061" width="3.42578125" style="32" customWidth="1"/>
    <col min="13062" max="13062" width="4.28515625" style="32" customWidth="1"/>
    <col min="13063" max="13063" width="0" style="32" hidden="1" customWidth="1"/>
    <col min="13064" max="13064" width="10" style="32" customWidth="1"/>
    <col min="13065" max="13065" width="15.140625" style="32" customWidth="1"/>
    <col min="13066" max="13066" width="10" style="32" customWidth="1"/>
    <col min="13067" max="13067" width="12" style="32" customWidth="1"/>
    <col min="13068" max="13312" width="8.5703125" style="32"/>
    <col min="13313" max="13313" width="4.28515625" style="32" customWidth="1"/>
    <col min="13314" max="13314" width="21.140625" style="32" customWidth="1"/>
    <col min="13315" max="13315" width="11.7109375" style="32" customWidth="1"/>
    <col min="13316" max="13316" width="8.5703125" style="32" customWidth="1"/>
    <col min="13317" max="13317" width="3.42578125" style="32" customWidth="1"/>
    <col min="13318" max="13318" width="4.28515625" style="32" customWidth="1"/>
    <col min="13319" max="13319" width="0" style="32" hidden="1" customWidth="1"/>
    <col min="13320" max="13320" width="10" style="32" customWidth="1"/>
    <col min="13321" max="13321" width="15.140625" style="32" customWidth="1"/>
    <col min="13322" max="13322" width="10" style="32" customWidth="1"/>
    <col min="13323" max="13323" width="12" style="32" customWidth="1"/>
    <col min="13324" max="13568" width="8.5703125" style="32"/>
    <col min="13569" max="13569" width="4.28515625" style="32" customWidth="1"/>
    <col min="13570" max="13570" width="21.140625" style="32" customWidth="1"/>
    <col min="13571" max="13571" width="11.7109375" style="32" customWidth="1"/>
    <col min="13572" max="13572" width="8.5703125" style="32" customWidth="1"/>
    <col min="13573" max="13573" width="3.42578125" style="32" customWidth="1"/>
    <col min="13574" max="13574" width="4.28515625" style="32" customWidth="1"/>
    <col min="13575" max="13575" width="0" style="32" hidden="1" customWidth="1"/>
    <col min="13576" max="13576" width="10" style="32" customWidth="1"/>
    <col min="13577" max="13577" width="15.140625" style="32" customWidth="1"/>
    <col min="13578" max="13578" width="10" style="32" customWidth="1"/>
    <col min="13579" max="13579" width="12" style="32" customWidth="1"/>
    <col min="13580" max="13824" width="8.5703125" style="32"/>
    <col min="13825" max="13825" width="4.28515625" style="32" customWidth="1"/>
    <col min="13826" max="13826" width="21.140625" style="32" customWidth="1"/>
    <col min="13827" max="13827" width="11.7109375" style="32" customWidth="1"/>
    <col min="13828" max="13828" width="8.5703125" style="32" customWidth="1"/>
    <col min="13829" max="13829" width="3.42578125" style="32" customWidth="1"/>
    <col min="13830" max="13830" width="4.28515625" style="32" customWidth="1"/>
    <col min="13831" max="13831" width="0" style="32" hidden="1" customWidth="1"/>
    <col min="13832" max="13832" width="10" style="32" customWidth="1"/>
    <col min="13833" max="13833" width="15.140625" style="32" customWidth="1"/>
    <col min="13834" max="13834" width="10" style="32" customWidth="1"/>
    <col min="13835" max="13835" width="12" style="32" customWidth="1"/>
    <col min="13836" max="14080" width="8.5703125" style="32"/>
    <col min="14081" max="14081" width="4.28515625" style="32" customWidth="1"/>
    <col min="14082" max="14082" width="21.140625" style="32" customWidth="1"/>
    <col min="14083" max="14083" width="11.7109375" style="32" customWidth="1"/>
    <col min="14084" max="14084" width="8.5703125" style="32" customWidth="1"/>
    <col min="14085" max="14085" width="3.42578125" style="32" customWidth="1"/>
    <col min="14086" max="14086" width="4.28515625" style="32" customWidth="1"/>
    <col min="14087" max="14087" width="0" style="32" hidden="1" customWidth="1"/>
    <col min="14088" max="14088" width="10" style="32" customWidth="1"/>
    <col min="14089" max="14089" width="15.140625" style="32" customWidth="1"/>
    <col min="14090" max="14090" width="10" style="32" customWidth="1"/>
    <col min="14091" max="14091" width="12" style="32" customWidth="1"/>
    <col min="14092" max="14336" width="8.5703125" style="32"/>
    <col min="14337" max="14337" width="4.28515625" style="32" customWidth="1"/>
    <col min="14338" max="14338" width="21.140625" style="32" customWidth="1"/>
    <col min="14339" max="14339" width="11.7109375" style="32" customWidth="1"/>
    <col min="14340" max="14340" width="8.5703125" style="32" customWidth="1"/>
    <col min="14341" max="14341" width="3.42578125" style="32" customWidth="1"/>
    <col min="14342" max="14342" width="4.28515625" style="32" customWidth="1"/>
    <col min="14343" max="14343" width="0" style="32" hidden="1" customWidth="1"/>
    <col min="14344" max="14344" width="10" style="32" customWidth="1"/>
    <col min="14345" max="14345" width="15.140625" style="32" customWidth="1"/>
    <col min="14346" max="14346" width="10" style="32" customWidth="1"/>
    <col min="14347" max="14347" width="12" style="32" customWidth="1"/>
    <col min="14348" max="14592" width="8.5703125" style="32"/>
    <col min="14593" max="14593" width="4.28515625" style="32" customWidth="1"/>
    <col min="14594" max="14594" width="21.140625" style="32" customWidth="1"/>
    <col min="14595" max="14595" width="11.7109375" style="32" customWidth="1"/>
    <col min="14596" max="14596" width="8.5703125" style="32" customWidth="1"/>
    <col min="14597" max="14597" width="3.42578125" style="32" customWidth="1"/>
    <col min="14598" max="14598" width="4.28515625" style="32" customWidth="1"/>
    <col min="14599" max="14599" width="0" style="32" hidden="1" customWidth="1"/>
    <col min="14600" max="14600" width="10" style="32" customWidth="1"/>
    <col min="14601" max="14601" width="15.140625" style="32" customWidth="1"/>
    <col min="14602" max="14602" width="10" style="32" customWidth="1"/>
    <col min="14603" max="14603" width="12" style="32" customWidth="1"/>
    <col min="14604" max="14848" width="8.5703125" style="32"/>
    <col min="14849" max="14849" width="4.28515625" style="32" customWidth="1"/>
    <col min="14850" max="14850" width="21.140625" style="32" customWidth="1"/>
    <col min="14851" max="14851" width="11.7109375" style="32" customWidth="1"/>
    <col min="14852" max="14852" width="8.5703125" style="32" customWidth="1"/>
    <col min="14853" max="14853" width="3.42578125" style="32" customWidth="1"/>
    <col min="14854" max="14854" width="4.28515625" style="32" customWidth="1"/>
    <col min="14855" max="14855" width="0" style="32" hidden="1" customWidth="1"/>
    <col min="14856" max="14856" width="10" style="32" customWidth="1"/>
    <col min="14857" max="14857" width="15.140625" style="32" customWidth="1"/>
    <col min="14858" max="14858" width="10" style="32" customWidth="1"/>
    <col min="14859" max="14859" width="12" style="32" customWidth="1"/>
    <col min="14860" max="15104" width="8.5703125" style="32"/>
    <col min="15105" max="15105" width="4.28515625" style="32" customWidth="1"/>
    <col min="15106" max="15106" width="21.140625" style="32" customWidth="1"/>
    <col min="15107" max="15107" width="11.7109375" style="32" customWidth="1"/>
    <col min="15108" max="15108" width="8.5703125" style="32" customWidth="1"/>
    <col min="15109" max="15109" width="3.42578125" style="32" customWidth="1"/>
    <col min="15110" max="15110" width="4.28515625" style="32" customWidth="1"/>
    <col min="15111" max="15111" width="0" style="32" hidden="1" customWidth="1"/>
    <col min="15112" max="15112" width="10" style="32" customWidth="1"/>
    <col min="15113" max="15113" width="15.140625" style="32" customWidth="1"/>
    <col min="15114" max="15114" width="10" style="32" customWidth="1"/>
    <col min="15115" max="15115" width="12" style="32" customWidth="1"/>
    <col min="15116" max="15360" width="8.5703125" style="32"/>
    <col min="15361" max="15361" width="4.28515625" style="32" customWidth="1"/>
    <col min="15362" max="15362" width="21.140625" style="32" customWidth="1"/>
    <col min="15363" max="15363" width="11.7109375" style="32" customWidth="1"/>
    <col min="15364" max="15364" width="8.5703125" style="32" customWidth="1"/>
    <col min="15365" max="15365" width="3.42578125" style="32" customWidth="1"/>
    <col min="15366" max="15366" width="4.28515625" style="32" customWidth="1"/>
    <col min="15367" max="15367" width="0" style="32" hidden="1" customWidth="1"/>
    <col min="15368" max="15368" width="10" style="32" customWidth="1"/>
    <col min="15369" max="15369" width="15.140625" style="32" customWidth="1"/>
    <col min="15370" max="15370" width="10" style="32" customWidth="1"/>
    <col min="15371" max="15371" width="12" style="32" customWidth="1"/>
    <col min="15372" max="15616" width="8.5703125" style="32"/>
    <col min="15617" max="15617" width="4.28515625" style="32" customWidth="1"/>
    <col min="15618" max="15618" width="21.140625" style="32" customWidth="1"/>
    <col min="15619" max="15619" width="11.7109375" style="32" customWidth="1"/>
    <col min="15620" max="15620" width="8.5703125" style="32" customWidth="1"/>
    <col min="15621" max="15621" width="3.42578125" style="32" customWidth="1"/>
    <col min="15622" max="15622" width="4.28515625" style="32" customWidth="1"/>
    <col min="15623" max="15623" width="0" style="32" hidden="1" customWidth="1"/>
    <col min="15624" max="15624" width="10" style="32" customWidth="1"/>
    <col min="15625" max="15625" width="15.140625" style="32" customWidth="1"/>
    <col min="15626" max="15626" width="10" style="32" customWidth="1"/>
    <col min="15627" max="15627" width="12" style="32" customWidth="1"/>
    <col min="15628" max="15872" width="8.5703125" style="32"/>
    <col min="15873" max="15873" width="4.28515625" style="32" customWidth="1"/>
    <col min="15874" max="15874" width="21.140625" style="32" customWidth="1"/>
    <col min="15875" max="15875" width="11.7109375" style="32" customWidth="1"/>
    <col min="15876" max="15876" width="8.5703125" style="32" customWidth="1"/>
    <col min="15877" max="15877" width="3.42578125" style="32" customWidth="1"/>
    <col min="15878" max="15878" width="4.28515625" style="32" customWidth="1"/>
    <col min="15879" max="15879" width="0" style="32" hidden="1" customWidth="1"/>
    <col min="15880" max="15880" width="10" style="32" customWidth="1"/>
    <col min="15881" max="15881" width="15.140625" style="32" customWidth="1"/>
    <col min="15882" max="15882" width="10" style="32" customWidth="1"/>
    <col min="15883" max="15883" width="12" style="32" customWidth="1"/>
    <col min="15884" max="16128" width="8.5703125" style="32"/>
    <col min="16129" max="16129" width="4.28515625" style="32" customWidth="1"/>
    <col min="16130" max="16130" width="21.140625" style="32" customWidth="1"/>
    <col min="16131" max="16131" width="11.7109375" style="32" customWidth="1"/>
    <col min="16132" max="16132" width="8.5703125" style="32" customWidth="1"/>
    <col min="16133" max="16133" width="3.42578125" style="32" customWidth="1"/>
    <col min="16134" max="16134" width="4.28515625" style="32" customWidth="1"/>
    <col min="16135" max="16135" width="0" style="32" hidden="1" customWidth="1"/>
    <col min="16136" max="16136" width="10" style="32" customWidth="1"/>
    <col min="16137" max="16137" width="15.140625" style="32" customWidth="1"/>
    <col min="16138" max="16138" width="10" style="32" customWidth="1"/>
    <col min="16139" max="16139" width="12" style="32" customWidth="1"/>
    <col min="16140" max="16384" width="8.5703125" style="32"/>
  </cols>
  <sheetData>
    <row r="1" spans="1:14" ht="35.1" customHeight="1" x14ac:dyDescent="0.25">
      <c r="A1" s="32" t="s">
        <v>896</v>
      </c>
    </row>
    <row r="2" spans="1:14" ht="30" customHeight="1" x14ac:dyDescent="0.25">
      <c r="A2" s="305" t="s">
        <v>2234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4" ht="15" customHeight="1" x14ac:dyDescent="0.25">
      <c r="A3" s="272" t="s">
        <v>2235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80"/>
      <c r="N3" s="80"/>
    </row>
    <row r="4" spans="1:14" ht="27" x14ac:dyDescent="0.25">
      <c r="A4" s="68" t="s">
        <v>0</v>
      </c>
      <c r="B4" s="69" t="s">
        <v>1</v>
      </c>
      <c r="C4" s="68" t="s">
        <v>870</v>
      </c>
      <c r="D4" s="68" t="s">
        <v>3</v>
      </c>
      <c r="E4" s="68" t="s">
        <v>4</v>
      </c>
      <c r="F4" s="68" t="s">
        <v>5</v>
      </c>
      <c r="G4" s="70"/>
      <c r="H4" s="71" t="s">
        <v>249</v>
      </c>
      <c r="I4" s="72" t="s">
        <v>250</v>
      </c>
      <c r="J4" s="72" t="s">
        <v>251</v>
      </c>
      <c r="K4" s="72" t="s">
        <v>252</v>
      </c>
      <c r="L4" s="80"/>
      <c r="N4" s="80"/>
    </row>
    <row r="5" spans="1:14" ht="9.9499999999999993" customHeight="1" x14ac:dyDescent="0.25">
      <c r="A5" s="73">
        <v>1</v>
      </c>
      <c r="B5" s="74">
        <v>2</v>
      </c>
      <c r="C5" s="75">
        <v>3</v>
      </c>
      <c r="D5" s="75">
        <v>4</v>
      </c>
      <c r="E5" s="75">
        <v>5</v>
      </c>
      <c r="F5" s="75">
        <v>6</v>
      </c>
      <c r="G5" s="76"/>
      <c r="H5" s="77">
        <v>7</v>
      </c>
      <c r="I5" s="73">
        <v>8</v>
      </c>
      <c r="J5" s="73">
        <v>9</v>
      </c>
      <c r="K5" s="73">
        <v>10</v>
      </c>
      <c r="L5" s="80"/>
      <c r="N5" s="80"/>
    </row>
    <row r="6" spans="1:14" ht="30" customHeight="1" x14ac:dyDescent="0.25">
      <c r="A6" s="57">
        <v>1</v>
      </c>
      <c r="B6" s="123" t="s">
        <v>2723</v>
      </c>
      <c r="C6" s="124" t="s">
        <v>2071</v>
      </c>
      <c r="D6" s="118"/>
      <c r="E6" s="119" t="s">
        <v>7</v>
      </c>
      <c r="F6" s="119">
        <v>10</v>
      </c>
      <c r="G6" s="56">
        <v>400</v>
      </c>
      <c r="H6" s="78">
        <v>0</v>
      </c>
      <c r="I6" s="78">
        <f t="shared" ref="I6:I66" si="0">F6*H6</f>
        <v>0</v>
      </c>
      <c r="J6" s="78">
        <f t="shared" ref="J6:J66" si="1">I6*23%</f>
        <v>0</v>
      </c>
      <c r="K6" s="125">
        <v>2</v>
      </c>
      <c r="L6" s="80"/>
      <c r="N6" s="80"/>
    </row>
    <row r="7" spans="1:14" ht="30" customHeight="1" x14ac:dyDescent="0.25">
      <c r="A7" s="57">
        <f>SUM(A6+1)</f>
        <v>2</v>
      </c>
      <c r="B7" s="123" t="s">
        <v>2723</v>
      </c>
      <c r="C7" s="124" t="s">
        <v>2072</v>
      </c>
      <c r="D7" s="118"/>
      <c r="E7" s="119" t="s">
        <v>7</v>
      </c>
      <c r="F7" s="119">
        <v>300</v>
      </c>
      <c r="G7" s="56">
        <v>500</v>
      </c>
      <c r="H7" s="78">
        <v>0</v>
      </c>
      <c r="I7" s="78">
        <f t="shared" si="0"/>
        <v>0</v>
      </c>
      <c r="J7" s="78">
        <f t="shared" si="1"/>
        <v>0</v>
      </c>
      <c r="K7" s="125">
        <v>8</v>
      </c>
      <c r="L7" s="80"/>
      <c r="N7" s="80"/>
    </row>
    <row r="8" spans="1:14" ht="30" customHeight="1" x14ac:dyDescent="0.25">
      <c r="A8" s="57">
        <f t="shared" ref="A8:A12" si="2">SUM(A7+1)</f>
        <v>3</v>
      </c>
      <c r="B8" s="123" t="s">
        <v>2073</v>
      </c>
      <c r="C8" s="124" t="s">
        <v>2074</v>
      </c>
      <c r="D8" s="117"/>
      <c r="E8" s="119" t="s">
        <v>7</v>
      </c>
      <c r="F8" s="119">
        <v>20</v>
      </c>
      <c r="G8" s="56">
        <v>15</v>
      </c>
      <c r="H8" s="78">
        <v>0</v>
      </c>
      <c r="I8" s="78">
        <f t="shared" si="0"/>
        <v>0</v>
      </c>
      <c r="J8" s="78">
        <f t="shared" si="1"/>
        <v>0</v>
      </c>
      <c r="K8" s="125">
        <v>5</v>
      </c>
      <c r="L8" s="80"/>
      <c r="N8" s="80"/>
    </row>
    <row r="9" spans="1:14" ht="30" customHeight="1" x14ac:dyDescent="0.25">
      <c r="A9" s="57">
        <f t="shared" si="2"/>
        <v>4</v>
      </c>
      <c r="B9" s="144" t="s">
        <v>2075</v>
      </c>
      <c r="C9" s="124" t="s">
        <v>2076</v>
      </c>
      <c r="D9" s="117"/>
      <c r="E9" s="119" t="s">
        <v>7</v>
      </c>
      <c r="F9" s="119">
        <v>20</v>
      </c>
      <c r="G9" s="56">
        <v>18</v>
      </c>
      <c r="H9" s="78">
        <v>0</v>
      </c>
      <c r="I9" s="78">
        <f t="shared" si="0"/>
        <v>0</v>
      </c>
      <c r="J9" s="78">
        <f t="shared" si="1"/>
        <v>0</v>
      </c>
      <c r="K9" s="125">
        <v>2</v>
      </c>
      <c r="L9" s="80"/>
      <c r="N9" s="80"/>
    </row>
    <row r="10" spans="1:14" ht="30" customHeight="1" x14ac:dyDescent="0.25">
      <c r="A10" s="57">
        <f t="shared" si="2"/>
        <v>5</v>
      </c>
      <c r="B10" s="123" t="s">
        <v>902</v>
      </c>
      <c r="C10" s="124" t="s">
        <v>903</v>
      </c>
      <c r="D10" s="118"/>
      <c r="E10" s="119" t="s">
        <v>7</v>
      </c>
      <c r="F10" s="119">
        <v>40</v>
      </c>
      <c r="G10" s="56">
        <v>20</v>
      </c>
      <c r="H10" s="78">
        <v>0</v>
      </c>
      <c r="I10" s="78">
        <f t="shared" si="0"/>
        <v>0</v>
      </c>
      <c r="J10" s="78">
        <f t="shared" si="1"/>
        <v>0</v>
      </c>
      <c r="K10" s="125">
        <v>10</v>
      </c>
      <c r="L10" s="80"/>
      <c r="N10" s="80"/>
    </row>
    <row r="11" spans="1:14" ht="30" customHeight="1" x14ac:dyDescent="0.25">
      <c r="A11" s="57">
        <f t="shared" si="2"/>
        <v>6</v>
      </c>
      <c r="B11" s="123" t="s">
        <v>904</v>
      </c>
      <c r="C11" s="124" t="s">
        <v>905</v>
      </c>
      <c r="D11" s="118"/>
      <c r="E11" s="119" t="s">
        <v>7</v>
      </c>
      <c r="F11" s="119">
        <v>20</v>
      </c>
      <c r="G11" s="56">
        <v>28</v>
      </c>
      <c r="H11" s="78">
        <v>0</v>
      </c>
      <c r="I11" s="78">
        <f t="shared" si="0"/>
        <v>0</v>
      </c>
      <c r="J11" s="78">
        <f t="shared" si="1"/>
        <v>0</v>
      </c>
      <c r="K11" s="125">
        <v>5</v>
      </c>
      <c r="L11" s="80"/>
      <c r="N11" s="80"/>
    </row>
    <row r="12" spans="1:14" ht="30" customHeight="1" x14ac:dyDescent="0.25">
      <c r="A12" s="57">
        <f t="shared" si="2"/>
        <v>7</v>
      </c>
      <c r="B12" s="123" t="s">
        <v>906</v>
      </c>
      <c r="C12" s="124" t="s">
        <v>907</v>
      </c>
      <c r="D12" s="118"/>
      <c r="E12" s="119" t="s">
        <v>7</v>
      </c>
      <c r="F12" s="119">
        <v>25</v>
      </c>
      <c r="G12" s="56">
        <v>40</v>
      </c>
      <c r="H12" s="78">
        <v>0</v>
      </c>
      <c r="I12" s="78">
        <f t="shared" si="0"/>
        <v>0</v>
      </c>
      <c r="J12" s="78">
        <f t="shared" si="1"/>
        <v>0</v>
      </c>
      <c r="K12" s="125">
        <v>5</v>
      </c>
      <c r="L12" s="80"/>
      <c r="N12" s="80"/>
    </row>
    <row r="13" spans="1:14" ht="30" customHeight="1" x14ac:dyDescent="0.25">
      <c r="A13" s="57">
        <f t="shared" ref="A13:A70" si="3">SUM(A12+1)</f>
        <v>8</v>
      </c>
      <c r="B13" s="123" t="s">
        <v>908</v>
      </c>
      <c r="C13" s="124" t="s">
        <v>2667</v>
      </c>
      <c r="D13" s="118"/>
      <c r="E13" s="119" t="s">
        <v>7</v>
      </c>
      <c r="F13" s="119">
        <v>6</v>
      </c>
      <c r="G13" s="56">
        <v>40</v>
      </c>
      <c r="H13" s="78">
        <v>0</v>
      </c>
      <c r="I13" s="78">
        <f t="shared" si="0"/>
        <v>0</v>
      </c>
      <c r="J13" s="78">
        <f t="shared" si="1"/>
        <v>0</v>
      </c>
      <c r="K13" s="125">
        <v>2</v>
      </c>
      <c r="L13" s="80"/>
      <c r="N13" s="80"/>
    </row>
    <row r="14" spans="1:14" ht="30" customHeight="1" x14ac:dyDescent="0.25">
      <c r="A14" s="57">
        <f t="shared" si="3"/>
        <v>9</v>
      </c>
      <c r="B14" s="123" t="s">
        <v>2077</v>
      </c>
      <c r="C14" s="124" t="s">
        <v>2078</v>
      </c>
      <c r="D14" s="117"/>
      <c r="E14" s="119" t="s">
        <v>7</v>
      </c>
      <c r="F14" s="119">
        <v>4</v>
      </c>
      <c r="G14" s="56">
        <v>40</v>
      </c>
      <c r="H14" s="78">
        <v>0</v>
      </c>
      <c r="I14" s="78">
        <f t="shared" si="0"/>
        <v>0</v>
      </c>
      <c r="J14" s="78">
        <f t="shared" si="1"/>
        <v>0</v>
      </c>
      <c r="K14" s="125">
        <v>2</v>
      </c>
      <c r="L14" s="80"/>
      <c r="N14" s="80"/>
    </row>
    <row r="15" spans="1:14" ht="30" customHeight="1" x14ac:dyDescent="0.25">
      <c r="A15" s="57">
        <f t="shared" si="3"/>
        <v>10</v>
      </c>
      <c r="B15" s="116" t="s">
        <v>909</v>
      </c>
      <c r="C15" s="117" t="s">
        <v>910</v>
      </c>
      <c r="D15" s="118"/>
      <c r="E15" s="119" t="s">
        <v>7</v>
      </c>
      <c r="F15" s="119">
        <v>60</v>
      </c>
      <c r="G15" s="56">
        <v>0.15</v>
      </c>
      <c r="H15" s="78">
        <v>0</v>
      </c>
      <c r="I15" s="78">
        <f t="shared" si="0"/>
        <v>0</v>
      </c>
      <c r="J15" s="78">
        <f t="shared" si="1"/>
        <v>0</v>
      </c>
      <c r="K15" s="125">
        <v>20</v>
      </c>
      <c r="L15" s="80"/>
      <c r="N15" s="80"/>
    </row>
    <row r="16" spans="1:14" ht="30" customHeight="1" x14ac:dyDescent="0.25">
      <c r="A16" s="57">
        <f t="shared" si="3"/>
        <v>11</v>
      </c>
      <c r="B16" s="140" t="s">
        <v>2654</v>
      </c>
      <c r="C16" s="217" t="s">
        <v>2653</v>
      </c>
      <c r="D16" s="118"/>
      <c r="E16" s="119" t="s">
        <v>7</v>
      </c>
      <c r="F16" s="119">
        <v>35</v>
      </c>
      <c r="G16" s="56">
        <v>8</v>
      </c>
      <c r="H16" s="78">
        <v>0</v>
      </c>
      <c r="I16" s="78">
        <f t="shared" si="0"/>
        <v>0</v>
      </c>
      <c r="J16" s="78">
        <f t="shared" si="1"/>
        <v>0</v>
      </c>
      <c r="K16" s="125">
        <v>5</v>
      </c>
      <c r="L16" s="80"/>
      <c r="N16" s="80"/>
    </row>
    <row r="17" spans="1:14" ht="30" customHeight="1" x14ac:dyDescent="0.25">
      <c r="A17" s="57">
        <f t="shared" si="3"/>
        <v>12</v>
      </c>
      <c r="B17" s="200" t="s">
        <v>2358</v>
      </c>
      <c r="C17" s="201" t="s">
        <v>2359</v>
      </c>
      <c r="D17" s="201"/>
      <c r="E17" s="202" t="s">
        <v>7</v>
      </c>
      <c r="F17" s="202">
        <v>280</v>
      </c>
      <c r="G17" s="56">
        <v>9</v>
      </c>
      <c r="H17" s="78">
        <v>0</v>
      </c>
      <c r="I17" s="78">
        <f t="shared" si="0"/>
        <v>0</v>
      </c>
      <c r="J17" s="78">
        <f t="shared" si="1"/>
        <v>0</v>
      </c>
      <c r="K17" s="125">
        <v>60</v>
      </c>
      <c r="L17" s="80"/>
      <c r="N17" s="80"/>
    </row>
    <row r="18" spans="1:14" ht="30" customHeight="1" x14ac:dyDescent="0.25">
      <c r="A18" s="57">
        <f t="shared" si="3"/>
        <v>13</v>
      </c>
      <c r="B18" s="123" t="s">
        <v>2361</v>
      </c>
      <c r="C18" s="124" t="s">
        <v>2360</v>
      </c>
      <c r="D18" s="118"/>
      <c r="E18" s="119" t="s">
        <v>7</v>
      </c>
      <c r="F18" s="119">
        <v>48</v>
      </c>
      <c r="G18" s="56">
        <v>75</v>
      </c>
      <c r="H18" s="78">
        <v>0</v>
      </c>
      <c r="I18" s="78">
        <f t="shared" si="0"/>
        <v>0</v>
      </c>
      <c r="J18" s="78">
        <f t="shared" si="1"/>
        <v>0</v>
      </c>
      <c r="K18" s="125">
        <v>6</v>
      </c>
      <c r="L18" s="80"/>
      <c r="N18" s="80"/>
    </row>
    <row r="19" spans="1:14" ht="30" customHeight="1" x14ac:dyDescent="0.25">
      <c r="A19" s="57">
        <f t="shared" si="3"/>
        <v>14</v>
      </c>
      <c r="B19" s="116" t="s">
        <v>2347</v>
      </c>
      <c r="C19" s="117" t="s">
        <v>911</v>
      </c>
      <c r="D19" s="118"/>
      <c r="E19" s="119" t="s">
        <v>7</v>
      </c>
      <c r="F19" s="119">
        <v>25</v>
      </c>
      <c r="G19" s="56">
        <v>16</v>
      </c>
      <c r="H19" s="78">
        <v>0</v>
      </c>
      <c r="I19" s="78">
        <f t="shared" si="0"/>
        <v>0</v>
      </c>
      <c r="J19" s="78">
        <f t="shared" si="1"/>
        <v>0</v>
      </c>
      <c r="K19" s="125">
        <v>5</v>
      </c>
      <c r="L19" s="80"/>
      <c r="N19" s="80"/>
    </row>
    <row r="20" spans="1:14" ht="30" customHeight="1" x14ac:dyDescent="0.25">
      <c r="A20" s="57">
        <f t="shared" si="3"/>
        <v>15</v>
      </c>
      <c r="B20" s="123" t="s">
        <v>2346</v>
      </c>
      <c r="C20" s="124" t="s">
        <v>912</v>
      </c>
      <c r="D20" s="118"/>
      <c r="E20" s="119" t="s">
        <v>7</v>
      </c>
      <c r="F20" s="119">
        <v>150</v>
      </c>
      <c r="G20" s="56">
        <v>15</v>
      </c>
      <c r="H20" s="78">
        <v>0</v>
      </c>
      <c r="I20" s="78">
        <f t="shared" si="0"/>
        <v>0</v>
      </c>
      <c r="J20" s="78">
        <f t="shared" si="1"/>
        <v>0</v>
      </c>
      <c r="K20" s="119">
        <v>8</v>
      </c>
      <c r="L20" s="80"/>
      <c r="N20" s="80"/>
    </row>
    <row r="21" spans="1:14" ht="30" customHeight="1" x14ac:dyDescent="0.25">
      <c r="A21" s="57">
        <f t="shared" si="3"/>
        <v>16</v>
      </c>
      <c r="B21" s="123" t="s">
        <v>2079</v>
      </c>
      <c r="C21" s="124" t="s">
        <v>916</v>
      </c>
      <c r="D21" s="118"/>
      <c r="E21" s="119" t="s">
        <v>7</v>
      </c>
      <c r="F21" s="119">
        <v>6</v>
      </c>
      <c r="G21" s="56">
        <v>11</v>
      </c>
      <c r="H21" s="78">
        <v>0</v>
      </c>
      <c r="I21" s="78">
        <f t="shared" si="0"/>
        <v>0</v>
      </c>
      <c r="J21" s="78">
        <f t="shared" si="1"/>
        <v>0</v>
      </c>
      <c r="K21" s="125">
        <v>1</v>
      </c>
      <c r="L21" s="80"/>
      <c r="N21" s="80"/>
    </row>
    <row r="22" spans="1:14" ht="30" customHeight="1" x14ac:dyDescent="0.25">
      <c r="A22" s="57">
        <f t="shared" si="3"/>
        <v>17</v>
      </c>
      <c r="B22" s="116" t="s">
        <v>2362</v>
      </c>
      <c r="C22" s="117" t="s">
        <v>2080</v>
      </c>
      <c r="D22" s="118"/>
      <c r="E22" s="119" t="s">
        <v>7</v>
      </c>
      <c r="F22" s="119">
        <v>15</v>
      </c>
      <c r="G22" s="56">
        <v>12.5</v>
      </c>
      <c r="H22" s="78">
        <v>0</v>
      </c>
      <c r="I22" s="78">
        <f t="shared" si="0"/>
        <v>0</v>
      </c>
      <c r="J22" s="78">
        <f t="shared" si="1"/>
        <v>0</v>
      </c>
      <c r="K22" s="125">
        <v>3</v>
      </c>
      <c r="L22" s="80"/>
      <c r="N22" s="80"/>
    </row>
    <row r="23" spans="1:14" ht="30" customHeight="1" x14ac:dyDescent="0.25">
      <c r="A23" s="57">
        <f t="shared" si="3"/>
        <v>18</v>
      </c>
      <c r="B23" s="205" t="s">
        <v>2348</v>
      </c>
      <c r="C23" s="206" t="s">
        <v>2349</v>
      </c>
      <c r="D23" s="201"/>
      <c r="E23" s="202" t="s">
        <v>7</v>
      </c>
      <c r="F23" s="202">
        <v>850</v>
      </c>
      <c r="G23" s="56">
        <v>20</v>
      </c>
      <c r="H23" s="78">
        <v>0</v>
      </c>
      <c r="I23" s="78">
        <f t="shared" si="0"/>
        <v>0</v>
      </c>
      <c r="J23" s="78">
        <f t="shared" si="1"/>
        <v>0</v>
      </c>
      <c r="K23" s="125">
        <v>64</v>
      </c>
      <c r="L23" s="80"/>
      <c r="N23" s="80"/>
    </row>
    <row r="24" spans="1:14" ht="30" customHeight="1" x14ac:dyDescent="0.25">
      <c r="A24" s="57">
        <f t="shared" si="3"/>
        <v>19</v>
      </c>
      <c r="B24" s="116" t="s">
        <v>2350</v>
      </c>
      <c r="C24" s="117" t="s">
        <v>2081</v>
      </c>
      <c r="D24" s="118"/>
      <c r="E24" s="119" t="s">
        <v>7</v>
      </c>
      <c r="F24" s="119">
        <v>150</v>
      </c>
      <c r="G24" s="56">
        <v>34</v>
      </c>
      <c r="H24" s="78">
        <v>0</v>
      </c>
      <c r="I24" s="78">
        <f t="shared" si="0"/>
        <v>0</v>
      </c>
      <c r="J24" s="78">
        <f t="shared" si="1"/>
        <v>0</v>
      </c>
      <c r="K24" s="125">
        <v>6</v>
      </c>
      <c r="L24" s="80"/>
      <c r="N24" s="80"/>
    </row>
    <row r="25" spans="1:14" ht="30" customHeight="1" x14ac:dyDescent="0.25">
      <c r="A25" s="57">
        <f t="shared" si="3"/>
        <v>20</v>
      </c>
      <c r="B25" s="123" t="s">
        <v>2605</v>
      </c>
      <c r="C25" s="124" t="s">
        <v>914</v>
      </c>
      <c r="D25" s="118"/>
      <c r="E25" s="119" t="s">
        <v>7</v>
      </c>
      <c r="F25" s="119">
        <v>180</v>
      </c>
      <c r="G25" s="56">
        <v>25</v>
      </c>
      <c r="H25" s="78">
        <v>0</v>
      </c>
      <c r="I25" s="78">
        <f t="shared" si="0"/>
        <v>0</v>
      </c>
      <c r="J25" s="78">
        <f t="shared" si="1"/>
        <v>0</v>
      </c>
      <c r="K25" s="125">
        <v>5</v>
      </c>
      <c r="L25" s="80"/>
      <c r="N25" s="80"/>
    </row>
    <row r="26" spans="1:14" ht="30" customHeight="1" x14ac:dyDescent="0.25">
      <c r="A26" s="57">
        <f t="shared" si="3"/>
        <v>21</v>
      </c>
      <c r="B26" s="123" t="s">
        <v>2652</v>
      </c>
      <c r="C26" s="124" t="s">
        <v>915</v>
      </c>
      <c r="D26" s="118"/>
      <c r="E26" s="119" t="s">
        <v>7</v>
      </c>
      <c r="F26" s="119">
        <v>12</v>
      </c>
      <c r="G26" s="56">
        <v>31</v>
      </c>
      <c r="H26" s="78">
        <v>0</v>
      </c>
      <c r="I26" s="78">
        <f t="shared" si="0"/>
        <v>0</v>
      </c>
      <c r="J26" s="78">
        <f t="shared" si="1"/>
        <v>0</v>
      </c>
      <c r="K26" s="125">
        <v>3</v>
      </c>
      <c r="L26" s="80"/>
      <c r="N26" s="80"/>
    </row>
    <row r="27" spans="1:14" ht="30" customHeight="1" x14ac:dyDescent="0.25">
      <c r="A27" s="57">
        <f t="shared" si="3"/>
        <v>22</v>
      </c>
      <c r="B27" s="116" t="s">
        <v>2082</v>
      </c>
      <c r="C27" s="117" t="s">
        <v>917</v>
      </c>
      <c r="D27" s="118"/>
      <c r="E27" s="119" t="s">
        <v>7</v>
      </c>
      <c r="F27" s="119">
        <v>700</v>
      </c>
      <c r="G27" s="56">
        <v>12</v>
      </c>
      <c r="H27" s="78">
        <v>0</v>
      </c>
      <c r="I27" s="78">
        <f t="shared" si="0"/>
        <v>0</v>
      </c>
      <c r="J27" s="78">
        <f t="shared" si="1"/>
        <v>0</v>
      </c>
      <c r="K27" s="119">
        <v>30</v>
      </c>
      <c r="L27" s="80"/>
      <c r="N27" s="80"/>
    </row>
    <row r="28" spans="1:14" ht="30" customHeight="1" x14ac:dyDescent="0.25">
      <c r="A28" s="57">
        <f t="shared" si="3"/>
        <v>23</v>
      </c>
      <c r="B28" s="123" t="s">
        <v>2724</v>
      </c>
      <c r="C28" s="124" t="s">
        <v>2384</v>
      </c>
      <c r="D28" s="217"/>
      <c r="E28" s="119" t="s">
        <v>878</v>
      </c>
      <c r="F28" s="119">
        <v>560</v>
      </c>
      <c r="G28" s="56">
        <v>50</v>
      </c>
      <c r="H28" s="78">
        <v>0</v>
      </c>
      <c r="I28" s="78">
        <f t="shared" si="0"/>
        <v>0</v>
      </c>
      <c r="J28" s="78">
        <f t="shared" si="1"/>
        <v>0</v>
      </c>
      <c r="K28" s="125">
        <v>20</v>
      </c>
      <c r="L28" s="80"/>
      <c r="N28" s="80"/>
    </row>
    <row r="29" spans="1:14" ht="30" customHeight="1" x14ac:dyDescent="0.25">
      <c r="A29" s="57">
        <f t="shared" si="3"/>
        <v>24</v>
      </c>
      <c r="B29" s="133" t="s">
        <v>2083</v>
      </c>
      <c r="C29" s="165" t="s">
        <v>2084</v>
      </c>
      <c r="D29" s="117"/>
      <c r="E29" s="119" t="s">
        <v>7</v>
      </c>
      <c r="F29" s="119">
        <v>10</v>
      </c>
      <c r="G29" s="56">
        <v>15</v>
      </c>
      <c r="H29" s="78">
        <v>0</v>
      </c>
      <c r="I29" s="78">
        <f t="shared" si="0"/>
        <v>0</v>
      </c>
      <c r="J29" s="78">
        <f t="shared" si="1"/>
        <v>0</v>
      </c>
      <c r="K29" s="125">
        <v>2</v>
      </c>
      <c r="L29" s="80"/>
      <c r="N29" s="80"/>
    </row>
    <row r="30" spans="1:14" ht="30" customHeight="1" x14ac:dyDescent="0.25">
      <c r="A30" s="57">
        <f t="shared" si="3"/>
        <v>25</v>
      </c>
      <c r="B30" s="116" t="s">
        <v>2085</v>
      </c>
      <c r="C30" s="117" t="s">
        <v>918</v>
      </c>
      <c r="D30" s="118"/>
      <c r="E30" s="119" t="s">
        <v>7</v>
      </c>
      <c r="F30" s="119">
        <v>8</v>
      </c>
      <c r="G30" s="56">
        <v>15</v>
      </c>
      <c r="H30" s="78">
        <v>0</v>
      </c>
      <c r="I30" s="78">
        <f t="shared" si="0"/>
        <v>0</v>
      </c>
      <c r="J30" s="78">
        <f t="shared" si="1"/>
        <v>0</v>
      </c>
      <c r="K30" s="125">
        <v>2</v>
      </c>
      <c r="L30" s="80"/>
      <c r="N30" s="80"/>
    </row>
    <row r="31" spans="1:14" ht="30" customHeight="1" x14ac:dyDescent="0.25">
      <c r="A31" s="57">
        <f t="shared" si="3"/>
        <v>26</v>
      </c>
      <c r="B31" s="123" t="s">
        <v>2086</v>
      </c>
      <c r="C31" s="221" t="s">
        <v>2655</v>
      </c>
      <c r="D31" s="117"/>
      <c r="E31" s="119" t="s">
        <v>7</v>
      </c>
      <c r="F31" s="119">
        <v>10</v>
      </c>
      <c r="G31" s="56">
        <v>16</v>
      </c>
      <c r="H31" s="78">
        <v>0</v>
      </c>
      <c r="I31" s="78">
        <f t="shared" si="0"/>
        <v>0</v>
      </c>
      <c r="J31" s="78">
        <f t="shared" si="1"/>
        <v>0</v>
      </c>
      <c r="K31" s="125">
        <v>2</v>
      </c>
      <c r="L31" s="80"/>
      <c r="N31" s="80"/>
    </row>
    <row r="32" spans="1:14" ht="30" customHeight="1" x14ac:dyDescent="0.25">
      <c r="A32" s="57">
        <f t="shared" si="3"/>
        <v>27</v>
      </c>
      <c r="B32" s="123" t="s">
        <v>2087</v>
      </c>
      <c r="C32" s="221" t="s">
        <v>2656</v>
      </c>
      <c r="D32" s="117"/>
      <c r="E32" s="119" t="s">
        <v>7</v>
      </c>
      <c r="F32" s="119">
        <v>8</v>
      </c>
      <c r="G32" s="56">
        <v>75</v>
      </c>
      <c r="H32" s="78">
        <v>0</v>
      </c>
      <c r="I32" s="78">
        <f t="shared" si="0"/>
        <v>0</v>
      </c>
      <c r="J32" s="78">
        <f t="shared" si="1"/>
        <v>0</v>
      </c>
      <c r="K32" s="125">
        <v>2</v>
      </c>
      <c r="L32" s="80"/>
      <c r="N32" s="80"/>
    </row>
    <row r="33" spans="1:14" ht="30" customHeight="1" x14ac:dyDescent="0.25">
      <c r="A33" s="57">
        <f t="shared" si="3"/>
        <v>28</v>
      </c>
      <c r="B33" s="123" t="s">
        <v>2088</v>
      </c>
      <c r="C33" s="221" t="s">
        <v>2657</v>
      </c>
      <c r="D33" s="117"/>
      <c r="E33" s="119" t="s">
        <v>7</v>
      </c>
      <c r="F33" s="119">
        <v>10</v>
      </c>
      <c r="G33" s="56">
        <v>25</v>
      </c>
      <c r="H33" s="78">
        <v>0</v>
      </c>
      <c r="I33" s="78">
        <f t="shared" si="0"/>
        <v>0</v>
      </c>
      <c r="J33" s="78">
        <f t="shared" si="1"/>
        <v>0</v>
      </c>
      <c r="K33" s="125">
        <v>2</v>
      </c>
      <c r="L33" s="80"/>
      <c r="N33" s="80"/>
    </row>
    <row r="34" spans="1:14" ht="30" customHeight="1" x14ac:dyDescent="0.25">
      <c r="A34" s="57">
        <f t="shared" si="3"/>
        <v>29</v>
      </c>
      <c r="B34" s="123" t="s">
        <v>2089</v>
      </c>
      <c r="C34" s="221" t="s">
        <v>2658</v>
      </c>
      <c r="D34" s="117"/>
      <c r="E34" s="119" t="s">
        <v>7</v>
      </c>
      <c r="F34" s="119">
        <v>8</v>
      </c>
      <c r="G34" s="56">
        <v>27</v>
      </c>
      <c r="H34" s="78">
        <v>0</v>
      </c>
      <c r="I34" s="78">
        <f t="shared" si="0"/>
        <v>0</v>
      </c>
      <c r="J34" s="78">
        <f t="shared" si="1"/>
        <v>0</v>
      </c>
      <c r="K34" s="125">
        <v>2</v>
      </c>
      <c r="L34" s="80"/>
      <c r="N34" s="80"/>
    </row>
    <row r="35" spans="1:14" ht="30" customHeight="1" x14ac:dyDescent="0.25">
      <c r="A35" s="57">
        <f t="shared" si="3"/>
        <v>30</v>
      </c>
      <c r="B35" s="133" t="s">
        <v>2090</v>
      </c>
      <c r="C35" s="165" t="s">
        <v>2659</v>
      </c>
      <c r="D35" s="117"/>
      <c r="E35" s="119" t="s">
        <v>7</v>
      </c>
      <c r="F35" s="119">
        <v>10</v>
      </c>
      <c r="G35" s="56">
        <v>27</v>
      </c>
      <c r="H35" s="78">
        <v>0</v>
      </c>
      <c r="I35" s="78">
        <f t="shared" si="0"/>
        <v>0</v>
      </c>
      <c r="J35" s="78">
        <f t="shared" si="1"/>
        <v>0</v>
      </c>
      <c r="K35" s="125">
        <v>2</v>
      </c>
      <c r="L35" s="80"/>
      <c r="N35" s="80"/>
    </row>
    <row r="36" spans="1:14" ht="30" customHeight="1" x14ac:dyDescent="0.25">
      <c r="A36" s="57">
        <f t="shared" si="3"/>
        <v>31</v>
      </c>
      <c r="B36" s="123" t="s">
        <v>2091</v>
      </c>
      <c r="C36" s="221" t="s">
        <v>2660</v>
      </c>
      <c r="D36" s="117"/>
      <c r="E36" s="119" t="s">
        <v>7</v>
      </c>
      <c r="F36" s="119">
        <v>8</v>
      </c>
      <c r="G36" s="56">
        <v>13</v>
      </c>
      <c r="H36" s="78">
        <v>0</v>
      </c>
      <c r="I36" s="78">
        <f t="shared" si="0"/>
        <v>0</v>
      </c>
      <c r="J36" s="78">
        <f t="shared" si="1"/>
        <v>0</v>
      </c>
      <c r="K36" s="125">
        <v>2</v>
      </c>
      <c r="L36" s="80"/>
      <c r="N36" s="80"/>
    </row>
    <row r="37" spans="1:14" ht="30" customHeight="1" x14ac:dyDescent="0.25">
      <c r="A37" s="57">
        <f t="shared" si="3"/>
        <v>32</v>
      </c>
      <c r="B37" s="123" t="s">
        <v>2092</v>
      </c>
      <c r="C37" s="221" t="s">
        <v>2661</v>
      </c>
      <c r="D37" s="117"/>
      <c r="E37" s="119" t="s">
        <v>7</v>
      </c>
      <c r="F37" s="119">
        <v>8</v>
      </c>
      <c r="G37" s="56">
        <v>15</v>
      </c>
      <c r="H37" s="78">
        <v>0</v>
      </c>
      <c r="I37" s="78">
        <f t="shared" si="0"/>
        <v>0</v>
      </c>
      <c r="J37" s="78">
        <f t="shared" si="1"/>
        <v>0</v>
      </c>
      <c r="K37" s="125">
        <v>2</v>
      </c>
      <c r="L37" s="80"/>
      <c r="N37" s="80"/>
    </row>
    <row r="38" spans="1:14" ht="30" customHeight="1" x14ac:dyDescent="0.25">
      <c r="A38" s="57">
        <f t="shared" si="3"/>
        <v>33</v>
      </c>
      <c r="B38" s="123" t="s">
        <v>2092</v>
      </c>
      <c r="C38" s="123" t="s">
        <v>2662</v>
      </c>
      <c r="D38" s="117"/>
      <c r="E38" s="119" t="s">
        <v>7</v>
      </c>
      <c r="F38" s="119">
        <v>8</v>
      </c>
      <c r="G38" s="56">
        <v>15</v>
      </c>
      <c r="H38" s="78">
        <v>0</v>
      </c>
      <c r="I38" s="78">
        <f t="shared" si="0"/>
        <v>0</v>
      </c>
      <c r="J38" s="78">
        <f t="shared" si="1"/>
        <v>0</v>
      </c>
      <c r="K38" s="125">
        <v>2</v>
      </c>
      <c r="L38" s="80"/>
      <c r="N38" s="80"/>
    </row>
    <row r="39" spans="1:14" ht="30" customHeight="1" x14ac:dyDescent="0.25">
      <c r="A39" s="57">
        <f t="shared" si="3"/>
        <v>34</v>
      </c>
      <c r="B39" s="123" t="s">
        <v>2093</v>
      </c>
      <c r="C39" s="221" t="s">
        <v>2663</v>
      </c>
      <c r="D39" s="117"/>
      <c r="E39" s="119" t="s">
        <v>7</v>
      </c>
      <c r="F39" s="119">
        <v>8</v>
      </c>
      <c r="G39" s="56">
        <v>16</v>
      </c>
      <c r="H39" s="78">
        <v>0</v>
      </c>
      <c r="I39" s="78">
        <f t="shared" si="0"/>
        <v>0</v>
      </c>
      <c r="J39" s="78">
        <f t="shared" si="1"/>
        <v>0</v>
      </c>
      <c r="K39" s="125">
        <v>2</v>
      </c>
      <c r="L39" s="80"/>
      <c r="N39" s="80"/>
    </row>
    <row r="40" spans="1:14" ht="30" customHeight="1" x14ac:dyDescent="0.25">
      <c r="A40" s="57">
        <f t="shared" si="3"/>
        <v>35</v>
      </c>
      <c r="B40" s="123" t="s">
        <v>2094</v>
      </c>
      <c r="C40" s="221" t="s">
        <v>2664</v>
      </c>
      <c r="D40" s="117"/>
      <c r="E40" s="119" t="s">
        <v>7</v>
      </c>
      <c r="F40" s="119">
        <v>8</v>
      </c>
      <c r="G40" s="56">
        <v>6</v>
      </c>
      <c r="H40" s="78">
        <v>0</v>
      </c>
      <c r="I40" s="78">
        <f t="shared" si="0"/>
        <v>0</v>
      </c>
      <c r="J40" s="78">
        <f t="shared" si="1"/>
        <v>0</v>
      </c>
      <c r="K40" s="125">
        <v>2</v>
      </c>
      <c r="L40" s="80"/>
      <c r="N40" s="80"/>
    </row>
    <row r="41" spans="1:14" ht="30" customHeight="1" x14ac:dyDescent="0.25">
      <c r="A41" s="57">
        <f t="shared" si="3"/>
        <v>36</v>
      </c>
      <c r="B41" s="123" t="s">
        <v>2095</v>
      </c>
      <c r="C41" s="221" t="s">
        <v>2666</v>
      </c>
      <c r="D41" s="117"/>
      <c r="E41" s="119" t="s">
        <v>7</v>
      </c>
      <c r="F41" s="119">
        <v>8</v>
      </c>
      <c r="G41" s="56">
        <v>12</v>
      </c>
      <c r="H41" s="78">
        <v>0</v>
      </c>
      <c r="I41" s="78">
        <f t="shared" si="0"/>
        <v>0</v>
      </c>
      <c r="J41" s="78">
        <f t="shared" si="1"/>
        <v>0</v>
      </c>
      <c r="K41" s="125">
        <v>2</v>
      </c>
      <c r="L41" s="80"/>
      <c r="N41" s="80"/>
    </row>
    <row r="42" spans="1:14" ht="30" customHeight="1" x14ac:dyDescent="0.25">
      <c r="A42" s="57">
        <f t="shared" si="3"/>
        <v>37</v>
      </c>
      <c r="B42" s="123" t="s">
        <v>2096</v>
      </c>
      <c r="C42" s="124" t="s">
        <v>2651</v>
      </c>
      <c r="D42" s="117"/>
      <c r="E42" s="119" t="s">
        <v>7</v>
      </c>
      <c r="F42" s="119">
        <v>8</v>
      </c>
      <c r="G42" s="56">
        <v>110</v>
      </c>
      <c r="H42" s="78">
        <v>0</v>
      </c>
      <c r="I42" s="78">
        <f t="shared" si="0"/>
        <v>0</v>
      </c>
      <c r="J42" s="78">
        <f t="shared" si="1"/>
        <v>0</v>
      </c>
      <c r="K42" s="125">
        <v>2</v>
      </c>
      <c r="L42" s="80"/>
      <c r="N42" s="80"/>
    </row>
    <row r="43" spans="1:14" ht="30" customHeight="1" x14ac:dyDescent="0.25">
      <c r="A43" s="57">
        <f t="shared" si="3"/>
        <v>38</v>
      </c>
      <c r="B43" s="123" t="s">
        <v>2096</v>
      </c>
      <c r="C43" s="221" t="s">
        <v>2650</v>
      </c>
      <c r="D43" s="117"/>
      <c r="E43" s="119" t="s">
        <v>7</v>
      </c>
      <c r="F43" s="119">
        <v>8</v>
      </c>
      <c r="G43" s="56">
        <v>160</v>
      </c>
      <c r="H43" s="78">
        <v>0</v>
      </c>
      <c r="I43" s="78">
        <f t="shared" si="0"/>
        <v>0</v>
      </c>
      <c r="J43" s="78">
        <f t="shared" si="1"/>
        <v>0</v>
      </c>
      <c r="K43" s="125">
        <v>2</v>
      </c>
      <c r="L43" s="80"/>
      <c r="N43" s="80"/>
    </row>
    <row r="44" spans="1:14" ht="30" customHeight="1" x14ac:dyDescent="0.25">
      <c r="A44" s="57">
        <f t="shared" si="3"/>
        <v>39</v>
      </c>
      <c r="B44" s="123" t="s">
        <v>2097</v>
      </c>
      <c r="C44" s="124" t="s">
        <v>919</v>
      </c>
      <c r="D44" s="118"/>
      <c r="E44" s="119" t="s">
        <v>7</v>
      </c>
      <c r="F44" s="119">
        <v>6</v>
      </c>
      <c r="G44" s="56">
        <v>91</v>
      </c>
      <c r="H44" s="78">
        <v>0</v>
      </c>
      <c r="I44" s="78">
        <f t="shared" si="0"/>
        <v>0</v>
      </c>
      <c r="J44" s="78">
        <f t="shared" si="1"/>
        <v>0</v>
      </c>
      <c r="K44" s="125">
        <v>2</v>
      </c>
      <c r="L44" s="80"/>
      <c r="N44" s="80"/>
    </row>
    <row r="45" spans="1:14" ht="30" customHeight="1" x14ac:dyDescent="0.25">
      <c r="A45" s="57">
        <f t="shared" si="3"/>
        <v>40</v>
      </c>
      <c r="B45" s="123" t="s">
        <v>2097</v>
      </c>
      <c r="C45" s="124" t="s">
        <v>920</v>
      </c>
      <c r="D45" s="118"/>
      <c r="E45" s="119" t="s">
        <v>7</v>
      </c>
      <c r="F45" s="119">
        <v>2</v>
      </c>
      <c r="G45" s="56">
        <v>345</v>
      </c>
      <c r="H45" s="78">
        <v>0</v>
      </c>
      <c r="I45" s="78">
        <f t="shared" si="0"/>
        <v>0</v>
      </c>
      <c r="J45" s="78">
        <f t="shared" si="1"/>
        <v>0</v>
      </c>
      <c r="K45" s="125">
        <v>1</v>
      </c>
      <c r="L45" s="80"/>
      <c r="N45" s="80"/>
    </row>
    <row r="46" spans="1:14" ht="30" customHeight="1" x14ac:dyDescent="0.25">
      <c r="A46" s="57">
        <f t="shared" si="3"/>
        <v>41</v>
      </c>
      <c r="B46" s="123" t="s">
        <v>2097</v>
      </c>
      <c r="C46" s="124" t="s">
        <v>921</v>
      </c>
      <c r="D46" s="118"/>
      <c r="E46" s="119" t="s">
        <v>7</v>
      </c>
      <c r="F46" s="119">
        <v>8</v>
      </c>
      <c r="G46" s="56">
        <v>10</v>
      </c>
      <c r="H46" s="78">
        <v>0</v>
      </c>
      <c r="I46" s="78">
        <f t="shared" si="0"/>
        <v>0</v>
      </c>
      <c r="J46" s="78">
        <f t="shared" si="1"/>
        <v>0</v>
      </c>
      <c r="K46" s="125">
        <v>2</v>
      </c>
      <c r="L46" s="80"/>
      <c r="N46" s="80"/>
    </row>
    <row r="47" spans="1:14" ht="30" customHeight="1" x14ac:dyDescent="0.25">
      <c r="A47" s="57">
        <f t="shared" si="3"/>
        <v>42</v>
      </c>
      <c r="B47" s="123" t="s">
        <v>2097</v>
      </c>
      <c r="C47" s="124" t="s">
        <v>922</v>
      </c>
      <c r="D47" s="118"/>
      <c r="E47" s="119" t="s">
        <v>7</v>
      </c>
      <c r="F47" s="119">
        <v>6</v>
      </c>
      <c r="G47" s="56">
        <v>20</v>
      </c>
      <c r="H47" s="78">
        <v>0</v>
      </c>
      <c r="I47" s="78">
        <f t="shared" si="0"/>
        <v>0</v>
      </c>
      <c r="J47" s="78">
        <f t="shared" si="1"/>
        <v>0</v>
      </c>
      <c r="K47" s="125">
        <v>2</v>
      </c>
      <c r="L47" s="80"/>
      <c r="N47" s="80"/>
    </row>
    <row r="48" spans="1:14" ht="30" customHeight="1" x14ac:dyDescent="0.25">
      <c r="A48" s="57">
        <f t="shared" si="3"/>
        <v>43</v>
      </c>
      <c r="B48" s="123" t="s">
        <v>2097</v>
      </c>
      <c r="C48" s="124" t="s">
        <v>923</v>
      </c>
      <c r="D48" s="118"/>
      <c r="E48" s="119" t="s">
        <v>7</v>
      </c>
      <c r="F48" s="119">
        <v>4</v>
      </c>
      <c r="G48" s="56">
        <v>1200</v>
      </c>
      <c r="H48" s="78">
        <v>0</v>
      </c>
      <c r="I48" s="78">
        <f t="shared" si="0"/>
        <v>0</v>
      </c>
      <c r="J48" s="78">
        <f t="shared" si="1"/>
        <v>0</v>
      </c>
      <c r="K48" s="125">
        <v>2</v>
      </c>
      <c r="L48" s="80"/>
      <c r="N48" s="80"/>
    </row>
    <row r="49" spans="1:14" ht="30" customHeight="1" x14ac:dyDescent="0.25">
      <c r="A49" s="57">
        <f t="shared" si="3"/>
        <v>44</v>
      </c>
      <c r="B49" s="123" t="s">
        <v>2097</v>
      </c>
      <c r="C49" s="124" t="s">
        <v>924</v>
      </c>
      <c r="D49" s="118"/>
      <c r="E49" s="119" t="s">
        <v>7</v>
      </c>
      <c r="F49" s="119">
        <v>4</v>
      </c>
      <c r="G49" s="56">
        <v>40</v>
      </c>
      <c r="H49" s="78">
        <v>0</v>
      </c>
      <c r="I49" s="78">
        <f t="shared" si="0"/>
        <v>0</v>
      </c>
      <c r="J49" s="78">
        <f t="shared" si="1"/>
        <v>0</v>
      </c>
      <c r="K49" s="125">
        <v>2</v>
      </c>
      <c r="L49" s="80"/>
      <c r="N49" s="80"/>
    </row>
    <row r="50" spans="1:14" ht="30" customHeight="1" x14ac:dyDescent="0.25">
      <c r="A50" s="57">
        <f t="shared" si="3"/>
        <v>45</v>
      </c>
      <c r="B50" s="123" t="s">
        <v>2097</v>
      </c>
      <c r="C50" s="124" t="s">
        <v>925</v>
      </c>
      <c r="D50" s="118"/>
      <c r="E50" s="119" t="s">
        <v>7</v>
      </c>
      <c r="F50" s="119">
        <v>2</v>
      </c>
      <c r="G50" s="56">
        <v>8</v>
      </c>
      <c r="H50" s="78">
        <v>0</v>
      </c>
      <c r="I50" s="78">
        <f t="shared" si="0"/>
        <v>0</v>
      </c>
      <c r="J50" s="78">
        <f t="shared" si="1"/>
        <v>0</v>
      </c>
      <c r="K50" s="125">
        <v>1</v>
      </c>
      <c r="L50" s="80"/>
      <c r="N50" s="80"/>
    </row>
    <row r="51" spans="1:14" ht="30" customHeight="1" x14ac:dyDescent="0.25">
      <c r="A51" s="57">
        <f t="shared" si="3"/>
        <v>46</v>
      </c>
      <c r="B51" s="123" t="s">
        <v>2097</v>
      </c>
      <c r="C51" s="124" t="s">
        <v>926</v>
      </c>
      <c r="D51" s="118"/>
      <c r="E51" s="119" t="s">
        <v>7</v>
      </c>
      <c r="F51" s="119">
        <v>4</v>
      </c>
      <c r="G51" s="56">
        <v>8</v>
      </c>
      <c r="H51" s="78">
        <v>0</v>
      </c>
      <c r="I51" s="78">
        <f t="shared" si="0"/>
        <v>0</v>
      </c>
      <c r="J51" s="78">
        <f t="shared" si="1"/>
        <v>0</v>
      </c>
      <c r="K51" s="125">
        <v>2</v>
      </c>
      <c r="L51" s="80"/>
      <c r="N51" s="80"/>
    </row>
    <row r="52" spans="1:14" ht="30" customHeight="1" x14ac:dyDescent="0.25">
      <c r="A52" s="57">
        <f t="shared" si="3"/>
        <v>47</v>
      </c>
      <c r="B52" s="123" t="s">
        <v>927</v>
      </c>
      <c r="C52" s="124" t="s">
        <v>928</v>
      </c>
      <c r="D52" s="118"/>
      <c r="E52" s="119" t="s">
        <v>7</v>
      </c>
      <c r="F52" s="119">
        <v>18</v>
      </c>
      <c r="G52" s="56">
        <v>13</v>
      </c>
      <c r="H52" s="78">
        <v>0</v>
      </c>
      <c r="I52" s="78">
        <f t="shared" si="0"/>
        <v>0</v>
      </c>
      <c r="J52" s="78">
        <f t="shared" si="1"/>
        <v>0</v>
      </c>
      <c r="K52" s="125">
        <v>4</v>
      </c>
      <c r="L52" s="80"/>
      <c r="N52" s="80"/>
    </row>
    <row r="53" spans="1:14" ht="30" customHeight="1" x14ac:dyDescent="0.25">
      <c r="A53" s="57">
        <f t="shared" si="3"/>
        <v>48</v>
      </c>
      <c r="B53" s="123" t="s">
        <v>929</v>
      </c>
      <c r="C53" s="124" t="s">
        <v>930</v>
      </c>
      <c r="D53" s="118"/>
      <c r="E53" s="119" t="s">
        <v>7</v>
      </c>
      <c r="F53" s="119">
        <v>10</v>
      </c>
      <c r="G53" s="56">
        <v>11</v>
      </c>
      <c r="H53" s="78">
        <v>0</v>
      </c>
      <c r="I53" s="78">
        <f t="shared" si="0"/>
        <v>0</v>
      </c>
      <c r="J53" s="78">
        <f t="shared" si="1"/>
        <v>0</v>
      </c>
      <c r="K53" s="125">
        <v>2</v>
      </c>
      <c r="L53" s="80"/>
      <c r="N53" s="80"/>
    </row>
    <row r="54" spans="1:14" ht="30" customHeight="1" x14ac:dyDescent="0.25">
      <c r="A54" s="57">
        <f t="shared" si="3"/>
        <v>49</v>
      </c>
      <c r="B54" s="123" t="s">
        <v>931</v>
      </c>
      <c r="C54" s="221" t="s">
        <v>2649</v>
      </c>
      <c r="D54" s="118"/>
      <c r="E54" s="119" t="s">
        <v>7</v>
      </c>
      <c r="F54" s="119">
        <v>4</v>
      </c>
      <c r="G54" s="56">
        <v>22</v>
      </c>
      <c r="H54" s="78">
        <v>0</v>
      </c>
      <c r="I54" s="78">
        <f t="shared" si="0"/>
        <v>0</v>
      </c>
      <c r="J54" s="78">
        <f t="shared" si="1"/>
        <v>0</v>
      </c>
      <c r="K54" s="125">
        <v>2</v>
      </c>
      <c r="L54" s="80"/>
      <c r="N54" s="80"/>
    </row>
    <row r="55" spans="1:14" ht="30" customHeight="1" x14ac:dyDescent="0.25">
      <c r="A55" s="57">
        <f t="shared" si="3"/>
        <v>50</v>
      </c>
      <c r="B55" s="123" t="s">
        <v>2098</v>
      </c>
      <c r="C55" s="124" t="s">
        <v>2648</v>
      </c>
      <c r="D55" s="118"/>
      <c r="E55" s="119" t="s">
        <v>7</v>
      </c>
      <c r="F55" s="119">
        <v>6</v>
      </c>
      <c r="G55" s="56">
        <v>35</v>
      </c>
      <c r="H55" s="78">
        <v>0</v>
      </c>
      <c r="I55" s="78">
        <f t="shared" si="0"/>
        <v>0</v>
      </c>
      <c r="J55" s="78">
        <f t="shared" si="1"/>
        <v>0</v>
      </c>
      <c r="K55" s="125">
        <v>2</v>
      </c>
      <c r="L55" s="80"/>
      <c r="N55" s="80"/>
    </row>
    <row r="56" spans="1:14" ht="30" customHeight="1" x14ac:dyDescent="0.25">
      <c r="A56" s="57">
        <f t="shared" si="3"/>
        <v>51</v>
      </c>
      <c r="B56" s="123" t="s">
        <v>932</v>
      </c>
      <c r="C56" s="124" t="s">
        <v>933</v>
      </c>
      <c r="D56" s="118"/>
      <c r="E56" s="119" t="s">
        <v>7</v>
      </c>
      <c r="F56" s="119">
        <v>1</v>
      </c>
      <c r="G56" s="56">
        <v>23</v>
      </c>
      <c r="H56" s="78">
        <v>0</v>
      </c>
      <c r="I56" s="78">
        <f t="shared" si="0"/>
        <v>0</v>
      </c>
      <c r="J56" s="78">
        <f t="shared" si="1"/>
        <v>0</v>
      </c>
      <c r="K56" s="125">
        <v>1</v>
      </c>
      <c r="L56" s="80"/>
      <c r="N56" s="80"/>
    </row>
    <row r="57" spans="1:14" ht="30" customHeight="1" x14ac:dyDescent="0.25">
      <c r="A57" s="57">
        <f t="shared" si="3"/>
        <v>52</v>
      </c>
      <c r="B57" s="123" t="s">
        <v>934</v>
      </c>
      <c r="C57" s="124" t="s">
        <v>935</v>
      </c>
      <c r="D57" s="118"/>
      <c r="E57" s="119" t="s">
        <v>7</v>
      </c>
      <c r="F57" s="119">
        <v>16</v>
      </c>
      <c r="G57" s="56">
        <v>22</v>
      </c>
      <c r="H57" s="78">
        <v>0</v>
      </c>
      <c r="I57" s="78">
        <f t="shared" si="0"/>
        <v>0</v>
      </c>
      <c r="J57" s="78">
        <f t="shared" si="1"/>
        <v>0</v>
      </c>
      <c r="K57" s="125">
        <v>4</v>
      </c>
      <c r="L57" s="80"/>
      <c r="N57" s="80"/>
    </row>
    <row r="58" spans="1:14" ht="30" customHeight="1" x14ac:dyDescent="0.25">
      <c r="A58" s="57">
        <f t="shared" si="3"/>
        <v>53</v>
      </c>
      <c r="B58" s="116" t="s">
        <v>2641</v>
      </c>
      <c r="C58" s="117" t="s">
        <v>936</v>
      </c>
      <c r="D58" s="118"/>
      <c r="E58" s="119" t="s">
        <v>7</v>
      </c>
      <c r="F58" s="119">
        <v>900</v>
      </c>
      <c r="G58" s="56">
        <v>37</v>
      </c>
      <c r="H58" s="78">
        <v>0</v>
      </c>
      <c r="I58" s="78">
        <f t="shared" si="0"/>
        <v>0</v>
      </c>
      <c r="J58" s="78">
        <f t="shared" si="1"/>
        <v>0</v>
      </c>
      <c r="K58" s="125">
        <v>100</v>
      </c>
      <c r="L58" s="80"/>
      <c r="N58" s="80"/>
    </row>
    <row r="59" spans="1:14" ht="30" customHeight="1" x14ac:dyDescent="0.25">
      <c r="A59" s="57">
        <f t="shared" si="3"/>
        <v>54</v>
      </c>
      <c r="B59" s="123" t="s">
        <v>937</v>
      </c>
      <c r="C59" s="124" t="s">
        <v>938</v>
      </c>
      <c r="D59" s="118"/>
      <c r="E59" s="119" t="s">
        <v>7</v>
      </c>
      <c r="F59" s="119">
        <v>200</v>
      </c>
      <c r="G59" s="56">
        <v>17</v>
      </c>
      <c r="H59" s="78">
        <v>0</v>
      </c>
      <c r="I59" s="78">
        <f t="shared" si="0"/>
        <v>0</v>
      </c>
      <c r="J59" s="78">
        <f t="shared" si="1"/>
        <v>0</v>
      </c>
      <c r="K59" s="125">
        <v>50</v>
      </c>
      <c r="L59" s="80"/>
      <c r="N59" s="80"/>
    </row>
    <row r="60" spans="1:14" ht="30" customHeight="1" x14ac:dyDescent="0.25">
      <c r="A60" s="57">
        <f t="shared" si="3"/>
        <v>55</v>
      </c>
      <c r="B60" s="123" t="s">
        <v>937</v>
      </c>
      <c r="C60" s="124" t="s">
        <v>939</v>
      </c>
      <c r="D60" s="118"/>
      <c r="E60" s="119" t="s">
        <v>7</v>
      </c>
      <c r="F60" s="119">
        <v>300</v>
      </c>
      <c r="G60" s="56">
        <v>20</v>
      </c>
      <c r="H60" s="78">
        <v>0</v>
      </c>
      <c r="I60" s="78">
        <f t="shared" si="0"/>
        <v>0</v>
      </c>
      <c r="J60" s="78">
        <f t="shared" si="1"/>
        <v>0</v>
      </c>
      <c r="K60" s="125">
        <v>50</v>
      </c>
      <c r="L60" s="80"/>
      <c r="N60" s="80"/>
    </row>
    <row r="61" spans="1:14" ht="30" customHeight="1" x14ac:dyDescent="0.25">
      <c r="A61" s="57">
        <f t="shared" si="3"/>
        <v>56</v>
      </c>
      <c r="B61" s="123" t="s">
        <v>940</v>
      </c>
      <c r="C61" s="124" t="s">
        <v>941</v>
      </c>
      <c r="D61" s="118"/>
      <c r="E61" s="119" t="s">
        <v>7</v>
      </c>
      <c r="F61" s="119">
        <v>200</v>
      </c>
      <c r="G61" s="56">
        <v>27</v>
      </c>
      <c r="H61" s="78">
        <v>0</v>
      </c>
      <c r="I61" s="78">
        <f t="shared" si="0"/>
        <v>0</v>
      </c>
      <c r="J61" s="78">
        <f t="shared" si="1"/>
        <v>0</v>
      </c>
      <c r="K61" s="125">
        <v>40</v>
      </c>
      <c r="L61" s="80"/>
      <c r="N61" s="80"/>
    </row>
    <row r="62" spans="1:14" ht="30" customHeight="1" x14ac:dyDescent="0.25">
      <c r="A62" s="57">
        <f t="shared" si="3"/>
        <v>57</v>
      </c>
      <c r="B62" s="123" t="s">
        <v>942</v>
      </c>
      <c r="C62" s="124" t="s">
        <v>943</v>
      </c>
      <c r="D62" s="118"/>
      <c r="E62" s="119" t="s">
        <v>7</v>
      </c>
      <c r="F62" s="119">
        <v>12</v>
      </c>
      <c r="G62" s="56">
        <v>5</v>
      </c>
      <c r="H62" s="78">
        <v>0</v>
      </c>
      <c r="I62" s="78">
        <f t="shared" si="0"/>
        <v>0</v>
      </c>
      <c r="J62" s="78">
        <f t="shared" si="1"/>
        <v>0</v>
      </c>
      <c r="K62" s="125">
        <v>4</v>
      </c>
      <c r="L62" s="80"/>
      <c r="N62" s="80"/>
    </row>
    <row r="63" spans="1:14" ht="30" customHeight="1" x14ac:dyDescent="0.25">
      <c r="A63" s="57">
        <f t="shared" si="3"/>
        <v>58</v>
      </c>
      <c r="B63" s="116" t="s">
        <v>944</v>
      </c>
      <c r="C63" s="117" t="s">
        <v>945</v>
      </c>
      <c r="D63" s="118"/>
      <c r="E63" s="119" t="s">
        <v>7</v>
      </c>
      <c r="F63" s="119">
        <v>30</v>
      </c>
      <c r="G63" s="56">
        <v>400</v>
      </c>
      <c r="H63" s="78">
        <v>0</v>
      </c>
      <c r="I63" s="78">
        <f t="shared" si="0"/>
        <v>0</v>
      </c>
      <c r="J63" s="78">
        <f t="shared" si="1"/>
        <v>0</v>
      </c>
      <c r="K63" s="125">
        <v>4</v>
      </c>
      <c r="L63" s="80"/>
      <c r="N63" s="80"/>
    </row>
    <row r="64" spans="1:14" ht="30" customHeight="1" x14ac:dyDescent="0.25">
      <c r="A64" s="57">
        <f t="shared" si="3"/>
        <v>59</v>
      </c>
      <c r="B64" s="116" t="s">
        <v>946</v>
      </c>
      <c r="C64" s="117" t="s">
        <v>947</v>
      </c>
      <c r="D64" s="118"/>
      <c r="E64" s="119" t="s">
        <v>7</v>
      </c>
      <c r="F64" s="119">
        <v>120</v>
      </c>
      <c r="G64" s="56">
        <v>6</v>
      </c>
      <c r="H64" s="78">
        <v>0</v>
      </c>
      <c r="I64" s="78">
        <f t="shared" si="0"/>
        <v>0</v>
      </c>
      <c r="J64" s="78">
        <f t="shared" si="1"/>
        <v>0</v>
      </c>
      <c r="K64" s="125">
        <v>20</v>
      </c>
      <c r="L64" s="80"/>
      <c r="N64" s="80"/>
    </row>
    <row r="65" spans="1:14" ht="30" customHeight="1" x14ac:dyDescent="0.25">
      <c r="A65" s="57">
        <f t="shared" si="3"/>
        <v>60</v>
      </c>
      <c r="B65" s="123" t="s">
        <v>948</v>
      </c>
      <c r="C65" s="124" t="s">
        <v>949</v>
      </c>
      <c r="D65" s="118"/>
      <c r="E65" s="119" t="s">
        <v>7</v>
      </c>
      <c r="F65" s="119">
        <v>160</v>
      </c>
      <c r="G65" s="56">
        <v>0.1</v>
      </c>
      <c r="H65" s="78">
        <v>0</v>
      </c>
      <c r="I65" s="78">
        <f t="shared" si="0"/>
        <v>0</v>
      </c>
      <c r="J65" s="78">
        <f t="shared" si="1"/>
        <v>0</v>
      </c>
      <c r="K65" s="125">
        <v>20</v>
      </c>
      <c r="L65" s="80"/>
      <c r="N65" s="80"/>
    </row>
    <row r="66" spans="1:14" ht="30" customHeight="1" x14ac:dyDescent="0.25">
      <c r="A66" s="57">
        <f t="shared" si="3"/>
        <v>61</v>
      </c>
      <c r="B66" s="123" t="s">
        <v>950</v>
      </c>
      <c r="C66" s="124" t="s">
        <v>951</v>
      </c>
      <c r="D66" s="118"/>
      <c r="E66" s="119" t="s">
        <v>7</v>
      </c>
      <c r="F66" s="119">
        <v>20</v>
      </c>
      <c r="G66" s="56">
        <v>0.1</v>
      </c>
      <c r="H66" s="78">
        <v>0</v>
      </c>
      <c r="I66" s="78">
        <f t="shared" si="0"/>
        <v>0</v>
      </c>
      <c r="J66" s="78">
        <f t="shared" si="1"/>
        <v>0</v>
      </c>
      <c r="K66" s="125">
        <v>8</v>
      </c>
      <c r="L66" s="80"/>
      <c r="N66" s="80"/>
    </row>
    <row r="67" spans="1:14" ht="30" customHeight="1" x14ac:dyDescent="0.25">
      <c r="A67" s="57">
        <f t="shared" si="3"/>
        <v>62</v>
      </c>
      <c r="B67" s="116" t="s">
        <v>952</v>
      </c>
      <c r="C67" s="117" t="s">
        <v>953</v>
      </c>
      <c r="D67" s="118"/>
      <c r="E67" s="119" t="s">
        <v>7</v>
      </c>
      <c r="F67" s="119">
        <v>80</v>
      </c>
      <c r="G67" s="56">
        <v>0.1</v>
      </c>
      <c r="H67" s="78">
        <v>0</v>
      </c>
      <c r="I67" s="78">
        <f t="shared" ref="I67:I130" si="4">F67*H67</f>
        <v>0</v>
      </c>
      <c r="J67" s="78">
        <f t="shared" ref="J67:J130" si="5">I67*23%</f>
        <v>0</v>
      </c>
      <c r="K67" s="125">
        <v>10</v>
      </c>
      <c r="L67" s="80"/>
      <c r="N67" s="80"/>
    </row>
    <row r="68" spans="1:14" ht="30" customHeight="1" x14ac:dyDescent="0.25">
      <c r="A68" s="57">
        <f t="shared" si="3"/>
        <v>63</v>
      </c>
      <c r="B68" s="116" t="s">
        <v>954</v>
      </c>
      <c r="C68" s="117" t="s">
        <v>955</v>
      </c>
      <c r="D68" s="118"/>
      <c r="E68" s="119" t="s">
        <v>7</v>
      </c>
      <c r="F68" s="119">
        <v>16</v>
      </c>
      <c r="G68" s="56">
        <v>0.1</v>
      </c>
      <c r="H68" s="78">
        <v>0</v>
      </c>
      <c r="I68" s="78">
        <f t="shared" si="4"/>
        <v>0</v>
      </c>
      <c r="J68" s="78">
        <f t="shared" si="5"/>
        <v>0</v>
      </c>
      <c r="K68" s="125">
        <v>4</v>
      </c>
      <c r="L68" s="80"/>
      <c r="N68" s="80"/>
    </row>
    <row r="69" spans="1:14" ht="30" customHeight="1" x14ac:dyDescent="0.25">
      <c r="A69" s="57">
        <f t="shared" si="3"/>
        <v>64</v>
      </c>
      <c r="B69" s="116" t="s">
        <v>956</v>
      </c>
      <c r="C69" s="117" t="s">
        <v>2647</v>
      </c>
      <c r="D69" s="118"/>
      <c r="E69" s="119" t="s">
        <v>7</v>
      </c>
      <c r="F69" s="119">
        <v>120</v>
      </c>
      <c r="G69" s="56">
        <v>2</v>
      </c>
      <c r="H69" s="78">
        <v>0</v>
      </c>
      <c r="I69" s="78">
        <f t="shared" si="4"/>
        <v>0</v>
      </c>
      <c r="J69" s="78">
        <f t="shared" si="5"/>
        <v>0</v>
      </c>
      <c r="K69" s="125">
        <v>10</v>
      </c>
      <c r="L69" s="80"/>
      <c r="N69" s="80"/>
    </row>
    <row r="70" spans="1:14" ht="30" customHeight="1" x14ac:dyDescent="0.25">
      <c r="A70" s="57">
        <f t="shared" si="3"/>
        <v>65</v>
      </c>
      <c r="B70" s="116" t="s">
        <v>2646</v>
      </c>
      <c r="C70" s="117" t="s">
        <v>2645</v>
      </c>
      <c r="D70" s="118"/>
      <c r="E70" s="119" t="s">
        <v>7</v>
      </c>
      <c r="F70" s="119">
        <v>20</v>
      </c>
      <c r="G70" s="56">
        <v>1</v>
      </c>
      <c r="H70" s="78">
        <v>0</v>
      </c>
      <c r="I70" s="78">
        <f t="shared" si="4"/>
        <v>0</v>
      </c>
      <c r="J70" s="78">
        <f t="shared" si="5"/>
        <v>0</v>
      </c>
      <c r="K70" s="125">
        <v>4</v>
      </c>
      <c r="L70" s="80"/>
      <c r="N70" s="80"/>
    </row>
    <row r="71" spans="1:14" ht="30" customHeight="1" x14ac:dyDescent="0.25">
      <c r="A71" s="57">
        <f t="shared" ref="A71:A134" si="6">SUM(A70+1)</f>
        <v>66</v>
      </c>
      <c r="B71" s="116" t="s">
        <v>957</v>
      </c>
      <c r="C71" s="117" t="s">
        <v>2644</v>
      </c>
      <c r="D71" s="118"/>
      <c r="E71" s="119" t="s">
        <v>7</v>
      </c>
      <c r="F71" s="119">
        <v>30</v>
      </c>
      <c r="G71" s="56">
        <v>0.6</v>
      </c>
      <c r="H71" s="78">
        <v>0</v>
      </c>
      <c r="I71" s="78">
        <f t="shared" si="4"/>
        <v>0</v>
      </c>
      <c r="J71" s="78">
        <f t="shared" si="5"/>
        <v>0</v>
      </c>
      <c r="K71" s="125">
        <v>4</v>
      </c>
      <c r="L71" s="80"/>
      <c r="N71" s="80"/>
    </row>
    <row r="72" spans="1:14" ht="30" customHeight="1" x14ac:dyDescent="0.25">
      <c r="A72" s="57">
        <f t="shared" si="6"/>
        <v>67</v>
      </c>
      <c r="B72" s="116" t="s">
        <v>958</v>
      </c>
      <c r="C72" s="117" t="s">
        <v>2643</v>
      </c>
      <c r="D72" s="118"/>
      <c r="E72" s="119" t="s">
        <v>7</v>
      </c>
      <c r="F72" s="119">
        <v>12</v>
      </c>
      <c r="G72" s="56">
        <v>0.6</v>
      </c>
      <c r="H72" s="78">
        <v>0</v>
      </c>
      <c r="I72" s="78">
        <f t="shared" si="4"/>
        <v>0</v>
      </c>
      <c r="J72" s="78">
        <f t="shared" si="5"/>
        <v>0</v>
      </c>
      <c r="K72" s="125">
        <v>3</v>
      </c>
      <c r="L72" s="80"/>
      <c r="N72" s="80"/>
    </row>
    <row r="73" spans="1:14" ht="30" customHeight="1" x14ac:dyDescent="0.25">
      <c r="A73" s="57">
        <f t="shared" si="6"/>
        <v>68</v>
      </c>
      <c r="B73" s="116" t="s">
        <v>959</v>
      </c>
      <c r="C73" s="117" t="s">
        <v>960</v>
      </c>
      <c r="D73" s="118"/>
      <c r="E73" s="119" t="s">
        <v>7</v>
      </c>
      <c r="F73" s="119">
        <v>6</v>
      </c>
      <c r="G73" s="56">
        <v>0.7</v>
      </c>
      <c r="H73" s="78">
        <v>0</v>
      </c>
      <c r="I73" s="78">
        <f t="shared" si="4"/>
        <v>0</v>
      </c>
      <c r="J73" s="78">
        <f t="shared" si="5"/>
        <v>0</v>
      </c>
      <c r="K73" s="125">
        <v>2</v>
      </c>
      <c r="L73" s="80"/>
      <c r="N73" s="80"/>
    </row>
    <row r="74" spans="1:14" ht="30" customHeight="1" x14ac:dyDescent="0.25">
      <c r="A74" s="57">
        <f t="shared" si="6"/>
        <v>69</v>
      </c>
      <c r="B74" s="116" t="s">
        <v>961</v>
      </c>
      <c r="C74" s="117" t="s">
        <v>962</v>
      </c>
      <c r="D74" s="118"/>
      <c r="E74" s="119" t="s">
        <v>7</v>
      </c>
      <c r="F74" s="119">
        <v>60</v>
      </c>
      <c r="G74" s="56">
        <v>1</v>
      </c>
      <c r="H74" s="78">
        <v>0</v>
      </c>
      <c r="I74" s="78">
        <f t="shared" si="4"/>
        <v>0</v>
      </c>
      <c r="J74" s="78">
        <f t="shared" si="5"/>
        <v>0</v>
      </c>
      <c r="K74" s="125">
        <v>12</v>
      </c>
      <c r="L74" s="80"/>
      <c r="N74" s="80"/>
    </row>
    <row r="75" spans="1:14" ht="30" customHeight="1" x14ac:dyDescent="0.25">
      <c r="A75" s="57">
        <f t="shared" si="6"/>
        <v>70</v>
      </c>
      <c r="B75" s="116" t="s">
        <v>399</v>
      </c>
      <c r="C75" s="117" t="s">
        <v>2099</v>
      </c>
      <c r="D75" s="117"/>
      <c r="E75" s="119" t="s">
        <v>7</v>
      </c>
      <c r="F75" s="119">
        <v>12</v>
      </c>
      <c r="G75" s="56"/>
      <c r="H75" s="78">
        <v>0</v>
      </c>
      <c r="I75" s="78">
        <f t="shared" si="4"/>
        <v>0</v>
      </c>
      <c r="J75" s="78">
        <f t="shared" si="5"/>
        <v>0</v>
      </c>
      <c r="K75" s="125">
        <v>2</v>
      </c>
      <c r="L75" s="80"/>
      <c r="N75" s="80"/>
    </row>
    <row r="76" spans="1:14" ht="30" customHeight="1" x14ac:dyDescent="0.25">
      <c r="A76" s="57">
        <f t="shared" si="6"/>
        <v>71</v>
      </c>
      <c r="B76" s="123" t="s">
        <v>2100</v>
      </c>
      <c r="C76" s="124" t="s">
        <v>963</v>
      </c>
      <c r="D76" s="118"/>
      <c r="E76" s="119" t="s">
        <v>7</v>
      </c>
      <c r="F76" s="119">
        <v>6</v>
      </c>
      <c r="G76" s="56">
        <v>1</v>
      </c>
      <c r="H76" s="78">
        <v>0</v>
      </c>
      <c r="I76" s="78">
        <f t="shared" si="4"/>
        <v>0</v>
      </c>
      <c r="J76" s="78">
        <f t="shared" si="5"/>
        <v>0</v>
      </c>
      <c r="K76" s="125">
        <v>2</v>
      </c>
      <c r="L76" s="80"/>
      <c r="N76" s="80"/>
    </row>
    <row r="77" spans="1:14" ht="30" customHeight="1" x14ac:dyDescent="0.25">
      <c r="A77" s="57">
        <f t="shared" si="6"/>
        <v>72</v>
      </c>
      <c r="B77" s="116" t="s">
        <v>964</v>
      </c>
      <c r="C77" s="117" t="s">
        <v>965</v>
      </c>
      <c r="D77" s="118"/>
      <c r="E77" s="119" t="s">
        <v>7</v>
      </c>
      <c r="F77" s="119">
        <v>6</v>
      </c>
      <c r="G77" s="56">
        <v>2.8</v>
      </c>
      <c r="H77" s="78">
        <v>0</v>
      </c>
      <c r="I77" s="78">
        <f t="shared" si="4"/>
        <v>0</v>
      </c>
      <c r="J77" s="78">
        <f t="shared" si="5"/>
        <v>0</v>
      </c>
      <c r="K77" s="125">
        <v>2</v>
      </c>
      <c r="L77" s="80"/>
      <c r="N77" s="80"/>
    </row>
    <row r="78" spans="1:14" ht="30" customHeight="1" x14ac:dyDescent="0.25">
      <c r="A78" s="57">
        <f t="shared" si="6"/>
        <v>73</v>
      </c>
      <c r="B78" s="116" t="s">
        <v>966</v>
      </c>
      <c r="C78" s="117" t="s">
        <v>967</v>
      </c>
      <c r="D78" s="118"/>
      <c r="E78" s="119" t="s">
        <v>7</v>
      </c>
      <c r="F78" s="119">
        <v>10</v>
      </c>
      <c r="G78" s="56">
        <v>1.5</v>
      </c>
      <c r="H78" s="78">
        <v>0</v>
      </c>
      <c r="I78" s="78">
        <f t="shared" si="4"/>
        <v>0</v>
      </c>
      <c r="J78" s="78">
        <f t="shared" si="5"/>
        <v>0</v>
      </c>
      <c r="K78" s="125">
        <v>2</v>
      </c>
      <c r="L78" s="80"/>
      <c r="N78" s="80"/>
    </row>
    <row r="79" spans="1:14" ht="30" customHeight="1" x14ac:dyDescent="0.25">
      <c r="A79" s="57">
        <f t="shared" si="6"/>
        <v>74</v>
      </c>
      <c r="B79" s="116" t="s">
        <v>968</v>
      </c>
      <c r="C79" s="117" t="s">
        <v>969</v>
      </c>
      <c r="D79" s="118"/>
      <c r="E79" s="119" t="s">
        <v>7</v>
      </c>
      <c r="F79" s="119">
        <v>16</v>
      </c>
      <c r="G79" s="56">
        <v>1.8</v>
      </c>
      <c r="H79" s="78">
        <v>0</v>
      </c>
      <c r="I79" s="78">
        <f t="shared" si="4"/>
        <v>0</v>
      </c>
      <c r="J79" s="78">
        <f t="shared" si="5"/>
        <v>0</v>
      </c>
      <c r="K79" s="125">
        <v>2</v>
      </c>
      <c r="L79" s="80"/>
      <c r="N79" s="80"/>
    </row>
    <row r="80" spans="1:14" ht="30" customHeight="1" x14ac:dyDescent="0.25">
      <c r="A80" s="57">
        <f t="shared" si="6"/>
        <v>75</v>
      </c>
      <c r="B80" s="116" t="s">
        <v>970</v>
      </c>
      <c r="C80" s="117" t="s">
        <v>971</v>
      </c>
      <c r="D80" s="118"/>
      <c r="E80" s="119" t="s">
        <v>7</v>
      </c>
      <c r="F80" s="119">
        <v>4</v>
      </c>
      <c r="G80" s="56">
        <v>3.7</v>
      </c>
      <c r="H80" s="78">
        <v>0</v>
      </c>
      <c r="I80" s="78">
        <f t="shared" si="4"/>
        <v>0</v>
      </c>
      <c r="J80" s="78">
        <f t="shared" si="5"/>
        <v>0</v>
      </c>
      <c r="K80" s="125">
        <v>1</v>
      </c>
      <c r="L80" s="80"/>
      <c r="N80" s="80"/>
    </row>
    <row r="81" spans="1:14" ht="30" customHeight="1" x14ac:dyDescent="0.25">
      <c r="A81" s="57">
        <f t="shared" si="6"/>
        <v>76</v>
      </c>
      <c r="B81" s="116" t="s">
        <v>972</v>
      </c>
      <c r="C81" s="117" t="s">
        <v>973</v>
      </c>
      <c r="D81" s="118"/>
      <c r="E81" s="119" t="s">
        <v>7</v>
      </c>
      <c r="F81" s="119">
        <v>8</v>
      </c>
      <c r="G81" s="56">
        <v>1</v>
      </c>
      <c r="H81" s="78">
        <v>0</v>
      </c>
      <c r="I81" s="78">
        <f t="shared" si="4"/>
        <v>0</v>
      </c>
      <c r="J81" s="78">
        <f t="shared" si="5"/>
        <v>0</v>
      </c>
      <c r="K81" s="125">
        <v>2</v>
      </c>
      <c r="L81" s="80"/>
      <c r="N81" s="80"/>
    </row>
    <row r="82" spans="1:14" ht="30" customHeight="1" x14ac:dyDescent="0.25">
      <c r="A82" s="57">
        <f t="shared" si="6"/>
        <v>77</v>
      </c>
      <c r="B82" s="116" t="s">
        <v>974</v>
      </c>
      <c r="C82" s="117" t="s">
        <v>975</v>
      </c>
      <c r="D82" s="118"/>
      <c r="E82" s="119" t="s">
        <v>7</v>
      </c>
      <c r="F82" s="119">
        <v>10</v>
      </c>
      <c r="G82" s="56">
        <v>35</v>
      </c>
      <c r="H82" s="78">
        <v>0</v>
      </c>
      <c r="I82" s="78">
        <f t="shared" si="4"/>
        <v>0</v>
      </c>
      <c r="J82" s="78">
        <f t="shared" si="5"/>
        <v>0</v>
      </c>
      <c r="K82" s="125">
        <v>2</v>
      </c>
      <c r="L82" s="80"/>
      <c r="N82" s="80"/>
    </row>
    <row r="83" spans="1:14" ht="30" customHeight="1" x14ac:dyDescent="0.25">
      <c r="A83" s="57">
        <f t="shared" si="6"/>
        <v>78</v>
      </c>
      <c r="B83" s="116" t="s">
        <v>976</v>
      </c>
      <c r="C83" s="117" t="s">
        <v>977</v>
      </c>
      <c r="D83" s="118"/>
      <c r="E83" s="119" t="s">
        <v>7</v>
      </c>
      <c r="F83" s="119">
        <v>4</v>
      </c>
      <c r="G83" s="56">
        <v>7</v>
      </c>
      <c r="H83" s="78">
        <v>0</v>
      </c>
      <c r="I83" s="78">
        <f t="shared" si="4"/>
        <v>0</v>
      </c>
      <c r="J83" s="78">
        <f t="shared" si="5"/>
        <v>0</v>
      </c>
      <c r="K83" s="125">
        <v>1</v>
      </c>
      <c r="L83" s="80"/>
      <c r="N83" s="80"/>
    </row>
    <row r="84" spans="1:14" ht="30" customHeight="1" x14ac:dyDescent="0.25">
      <c r="A84" s="57">
        <f t="shared" si="6"/>
        <v>79</v>
      </c>
      <c r="B84" s="116" t="s">
        <v>978</v>
      </c>
      <c r="C84" s="117" t="s">
        <v>979</v>
      </c>
      <c r="D84" s="118"/>
      <c r="E84" s="119" t="s">
        <v>7</v>
      </c>
      <c r="F84" s="119">
        <v>6</v>
      </c>
      <c r="G84" s="56">
        <v>40</v>
      </c>
      <c r="H84" s="78">
        <v>0</v>
      </c>
      <c r="I84" s="78">
        <f t="shared" si="4"/>
        <v>0</v>
      </c>
      <c r="J84" s="78">
        <f t="shared" si="5"/>
        <v>0</v>
      </c>
      <c r="K84" s="125">
        <v>2</v>
      </c>
      <c r="L84" s="80"/>
      <c r="N84" s="80"/>
    </row>
    <row r="85" spans="1:14" ht="30" customHeight="1" x14ac:dyDescent="0.25">
      <c r="A85" s="57">
        <f t="shared" si="6"/>
        <v>80</v>
      </c>
      <c r="B85" s="116" t="s">
        <v>980</v>
      </c>
      <c r="C85" s="117" t="s">
        <v>981</v>
      </c>
      <c r="D85" s="118"/>
      <c r="E85" s="119" t="s">
        <v>7</v>
      </c>
      <c r="F85" s="119">
        <v>20</v>
      </c>
      <c r="G85" s="56">
        <v>12</v>
      </c>
      <c r="H85" s="78">
        <v>0</v>
      </c>
      <c r="I85" s="78">
        <f t="shared" si="4"/>
        <v>0</v>
      </c>
      <c r="J85" s="78">
        <f t="shared" si="5"/>
        <v>0</v>
      </c>
      <c r="K85" s="125">
        <v>4</v>
      </c>
      <c r="L85" s="80"/>
      <c r="N85" s="80"/>
    </row>
    <row r="86" spans="1:14" ht="30" customHeight="1" x14ac:dyDescent="0.25">
      <c r="A86" s="57">
        <f t="shared" si="6"/>
        <v>81</v>
      </c>
      <c r="B86" s="116" t="s">
        <v>982</v>
      </c>
      <c r="C86" s="117" t="s">
        <v>983</v>
      </c>
      <c r="D86" s="118"/>
      <c r="E86" s="119" t="s">
        <v>7</v>
      </c>
      <c r="F86" s="119">
        <v>4</v>
      </c>
      <c r="G86" s="56">
        <v>25</v>
      </c>
      <c r="H86" s="78">
        <v>0</v>
      </c>
      <c r="I86" s="78">
        <f t="shared" si="4"/>
        <v>0</v>
      </c>
      <c r="J86" s="78">
        <f t="shared" si="5"/>
        <v>0</v>
      </c>
      <c r="K86" s="125">
        <v>1</v>
      </c>
      <c r="L86" s="80"/>
      <c r="N86" s="80"/>
    </row>
    <row r="87" spans="1:14" ht="30" customHeight="1" x14ac:dyDescent="0.25">
      <c r="A87" s="57">
        <f t="shared" si="6"/>
        <v>82</v>
      </c>
      <c r="B87" s="116" t="s">
        <v>984</v>
      </c>
      <c r="C87" s="117" t="s">
        <v>985</v>
      </c>
      <c r="D87" s="118"/>
      <c r="E87" s="119" t="s">
        <v>7</v>
      </c>
      <c r="F87" s="119">
        <v>30</v>
      </c>
      <c r="G87" s="56">
        <v>55</v>
      </c>
      <c r="H87" s="78">
        <v>0</v>
      </c>
      <c r="I87" s="78">
        <f t="shared" si="4"/>
        <v>0</v>
      </c>
      <c r="J87" s="78">
        <f t="shared" si="5"/>
        <v>0</v>
      </c>
      <c r="K87" s="125">
        <v>4</v>
      </c>
      <c r="L87" s="80"/>
      <c r="N87" s="80"/>
    </row>
    <row r="88" spans="1:14" ht="30" customHeight="1" x14ac:dyDescent="0.25">
      <c r="A88" s="57">
        <f t="shared" si="6"/>
        <v>83</v>
      </c>
      <c r="B88" s="116" t="s">
        <v>986</v>
      </c>
      <c r="C88" s="117" t="s">
        <v>987</v>
      </c>
      <c r="D88" s="118"/>
      <c r="E88" s="119" t="s">
        <v>7</v>
      </c>
      <c r="F88" s="119">
        <v>24</v>
      </c>
      <c r="G88" s="56">
        <v>1</v>
      </c>
      <c r="H88" s="78">
        <v>0</v>
      </c>
      <c r="I88" s="78">
        <f t="shared" si="4"/>
        <v>0</v>
      </c>
      <c r="J88" s="78">
        <f t="shared" si="5"/>
        <v>0</v>
      </c>
      <c r="K88" s="125">
        <v>4</v>
      </c>
      <c r="L88" s="80"/>
      <c r="N88" s="80"/>
    </row>
    <row r="89" spans="1:14" ht="30" customHeight="1" x14ac:dyDescent="0.25">
      <c r="A89" s="57">
        <f t="shared" si="6"/>
        <v>84</v>
      </c>
      <c r="B89" s="116" t="s">
        <v>988</v>
      </c>
      <c r="C89" s="117" t="s">
        <v>989</v>
      </c>
      <c r="D89" s="118"/>
      <c r="E89" s="119" t="s">
        <v>7</v>
      </c>
      <c r="F89" s="119">
        <v>65</v>
      </c>
      <c r="G89" s="56">
        <v>2</v>
      </c>
      <c r="H89" s="78">
        <v>0</v>
      </c>
      <c r="I89" s="78">
        <f t="shared" si="4"/>
        <v>0</v>
      </c>
      <c r="J89" s="78">
        <f t="shared" si="5"/>
        <v>0</v>
      </c>
      <c r="K89" s="125">
        <v>10</v>
      </c>
      <c r="L89" s="80"/>
      <c r="N89" s="80"/>
    </row>
    <row r="90" spans="1:14" ht="30" customHeight="1" x14ac:dyDescent="0.25">
      <c r="A90" s="57">
        <f t="shared" si="6"/>
        <v>85</v>
      </c>
      <c r="B90" s="123" t="s">
        <v>990</v>
      </c>
      <c r="C90" s="124" t="s">
        <v>991</v>
      </c>
      <c r="D90" s="118"/>
      <c r="E90" s="119" t="s">
        <v>7</v>
      </c>
      <c r="F90" s="119">
        <v>15</v>
      </c>
      <c r="G90" s="56">
        <v>1</v>
      </c>
      <c r="H90" s="78">
        <v>0</v>
      </c>
      <c r="I90" s="78">
        <f t="shared" si="4"/>
        <v>0</v>
      </c>
      <c r="J90" s="78">
        <f t="shared" si="5"/>
        <v>0</v>
      </c>
      <c r="K90" s="125">
        <v>3</v>
      </c>
      <c r="L90" s="80"/>
      <c r="N90" s="80"/>
    </row>
    <row r="91" spans="1:14" ht="30" customHeight="1" x14ac:dyDescent="0.25">
      <c r="A91" s="57">
        <f t="shared" si="6"/>
        <v>86</v>
      </c>
      <c r="B91" s="116" t="s">
        <v>992</v>
      </c>
      <c r="C91" s="117" t="s">
        <v>993</v>
      </c>
      <c r="D91" s="118"/>
      <c r="E91" s="119" t="s">
        <v>7</v>
      </c>
      <c r="F91" s="119">
        <v>4</v>
      </c>
      <c r="G91" s="56">
        <v>1</v>
      </c>
      <c r="H91" s="78">
        <v>0</v>
      </c>
      <c r="I91" s="78">
        <f t="shared" si="4"/>
        <v>0</v>
      </c>
      <c r="J91" s="78">
        <f t="shared" si="5"/>
        <v>0</v>
      </c>
      <c r="K91" s="125">
        <v>1</v>
      </c>
      <c r="L91" s="80"/>
      <c r="N91" s="80"/>
    </row>
    <row r="92" spans="1:14" ht="30" customHeight="1" x14ac:dyDescent="0.25">
      <c r="A92" s="57">
        <f t="shared" si="6"/>
        <v>87</v>
      </c>
      <c r="B92" s="123" t="s">
        <v>2101</v>
      </c>
      <c r="C92" s="124" t="s">
        <v>994</v>
      </c>
      <c r="D92" s="118"/>
      <c r="E92" s="119" t="s">
        <v>7</v>
      </c>
      <c r="F92" s="119">
        <v>12</v>
      </c>
      <c r="G92" s="56">
        <v>2</v>
      </c>
      <c r="H92" s="78">
        <v>0</v>
      </c>
      <c r="I92" s="78">
        <f t="shared" si="4"/>
        <v>0</v>
      </c>
      <c r="J92" s="78">
        <f t="shared" si="5"/>
        <v>0</v>
      </c>
      <c r="K92" s="125">
        <v>2</v>
      </c>
      <c r="L92" s="80"/>
      <c r="N92" s="80"/>
    </row>
    <row r="93" spans="1:14" ht="30" customHeight="1" x14ac:dyDescent="0.25">
      <c r="A93" s="57">
        <f t="shared" si="6"/>
        <v>88</v>
      </c>
      <c r="B93" s="116" t="s">
        <v>995</v>
      </c>
      <c r="C93" s="117" t="s">
        <v>996</v>
      </c>
      <c r="D93" s="118"/>
      <c r="E93" s="119" t="s">
        <v>7</v>
      </c>
      <c r="F93" s="119">
        <v>6</v>
      </c>
      <c r="G93" s="56">
        <v>4</v>
      </c>
      <c r="H93" s="78">
        <v>0</v>
      </c>
      <c r="I93" s="78">
        <f t="shared" si="4"/>
        <v>0</v>
      </c>
      <c r="J93" s="78">
        <f t="shared" si="5"/>
        <v>0</v>
      </c>
      <c r="K93" s="125">
        <v>2</v>
      </c>
      <c r="L93" s="80"/>
      <c r="N93" s="80"/>
    </row>
    <row r="94" spans="1:14" ht="30" customHeight="1" x14ac:dyDescent="0.25">
      <c r="A94" s="57">
        <f t="shared" si="6"/>
        <v>89</v>
      </c>
      <c r="B94" s="116" t="s">
        <v>997</v>
      </c>
      <c r="C94" s="117" t="s">
        <v>998</v>
      </c>
      <c r="D94" s="118"/>
      <c r="E94" s="119" t="s">
        <v>7</v>
      </c>
      <c r="F94" s="119">
        <v>2</v>
      </c>
      <c r="G94" s="56">
        <v>3</v>
      </c>
      <c r="H94" s="78">
        <v>0</v>
      </c>
      <c r="I94" s="78">
        <f t="shared" si="4"/>
        <v>0</v>
      </c>
      <c r="J94" s="78">
        <f t="shared" si="5"/>
        <v>0</v>
      </c>
      <c r="K94" s="125">
        <v>1</v>
      </c>
      <c r="L94" s="80"/>
      <c r="N94" s="80"/>
    </row>
    <row r="95" spans="1:14" ht="30" customHeight="1" x14ac:dyDescent="0.25">
      <c r="A95" s="57">
        <f t="shared" si="6"/>
        <v>90</v>
      </c>
      <c r="B95" s="116" t="s">
        <v>999</v>
      </c>
      <c r="C95" s="117" t="s">
        <v>1000</v>
      </c>
      <c r="D95" s="118"/>
      <c r="E95" s="119" t="s">
        <v>7</v>
      </c>
      <c r="F95" s="119">
        <v>8</v>
      </c>
      <c r="G95" s="56">
        <v>1</v>
      </c>
      <c r="H95" s="78">
        <v>0</v>
      </c>
      <c r="I95" s="78">
        <f t="shared" si="4"/>
        <v>0</v>
      </c>
      <c r="J95" s="78">
        <f t="shared" si="5"/>
        <v>0</v>
      </c>
      <c r="K95" s="125">
        <v>2</v>
      </c>
      <c r="L95" s="80"/>
      <c r="N95" s="80"/>
    </row>
    <row r="96" spans="1:14" ht="30" customHeight="1" x14ac:dyDescent="0.25">
      <c r="A96" s="57">
        <f t="shared" si="6"/>
        <v>91</v>
      </c>
      <c r="B96" s="116" t="s">
        <v>1001</v>
      </c>
      <c r="C96" s="117" t="s">
        <v>2102</v>
      </c>
      <c r="D96" s="118"/>
      <c r="E96" s="119" t="s">
        <v>7</v>
      </c>
      <c r="F96" s="119">
        <v>14</v>
      </c>
      <c r="G96" s="56">
        <v>1</v>
      </c>
      <c r="H96" s="78">
        <v>0</v>
      </c>
      <c r="I96" s="78">
        <f t="shared" si="4"/>
        <v>0</v>
      </c>
      <c r="J96" s="78">
        <f t="shared" si="5"/>
        <v>0</v>
      </c>
      <c r="K96" s="125">
        <v>2</v>
      </c>
      <c r="L96" s="80"/>
      <c r="N96" s="80"/>
    </row>
    <row r="97" spans="1:14" ht="30" customHeight="1" x14ac:dyDescent="0.25">
      <c r="A97" s="57">
        <f t="shared" si="6"/>
        <v>92</v>
      </c>
      <c r="B97" s="116" t="s">
        <v>1002</v>
      </c>
      <c r="C97" s="117" t="s">
        <v>1003</v>
      </c>
      <c r="D97" s="118"/>
      <c r="E97" s="119" t="s">
        <v>7</v>
      </c>
      <c r="F97" s="119">
        <v>12</v>
      </c>
      <c r="G97" s="56">
        <v>1</v>
      </c>
      <c r="H97" s="78">
        <v>0</v>
      </c>
      <c r="I97" s="78">
        <f t="shared" si="4"/>
        <v>0</v>
      </c>
      <c r="J97" s="78">
        <f t="shared" si="5"/>
        <v>0</v>
      </c>
      <c r="K97" s="125">
        <v>2</v>
      </c>
      <c r="L97" s="80"/>
      <c r="N97" s="80"/>
    </row>
    <row r="98" spans="1:14" ht="30" customHeight="1" x14ac:dyDescent="0.25">
      <c r="A98" s="57">
        <f t="shared" si="6"/>
        <v>93</v>
      </c>
      <c r="B98" s="116" t="s">
        <v>2103</v>
      </c>
      <c r="C98" s="117" t="s">
        <v>1004</v>
      </c>
      <c r="D98" s="118"/>
      <c r="E98" s="119" t="s">
        <v>7</v>
      </c>
      <c r="F98" s="119">
        <v>4</v>
      </c>
      <c r="G98" s="56">
        <v>1</v>
      </c>
      <c r="H98" s="78">
        <v>0</v>
      </c>
      <c r="I98" s="78">
        <f t="shared" si="4"/>
        <v>0</v>
      </c>
      <c r="J98" s="78">
        <f t="shared" si="5"/>
        <v>0</v>
      </c>
      <c r="K98" s="125">
        <v>1</v>
      </c>
      <c r="L98" s="80"/>
      <c r="N98" s="80"/>
    </row>
    <row r="99" spans="1:14" ht="30" customHeight="1" x14ac:dyDescent="0.25">
      <c r="A99" s="57">
        <f t="shared" si="6"/>
        <v>94</v>
      </c>
      <c r="B99" s="116" t="s">
        <v>1005</v>
      </c>
      <c r="C99" s="117" t="s">
        <v>1006</v>
      </c>
      <c r="D99" s="118"/>
      <c r="E99" s="119" t="s">
        <v>7</v>
      </c>
      <c r="F99" s="119">
        <v>12</v>
      </c>
      <c r="G99" s="56">
        <v>4</v>
      </c>
      <c r="H99" s="78">
        <v>0</v>
      </c>
      <c r="I99" s="78">
        <f t="shared" si="4"/>
        <v>0</v>
      </c>
      <c r="J99" s="78">
        <f t="shared" si="5"/>
        <v>0</v>
      </c>
      <c r="K99" s="125">
        <v>2</v>
      </c>
      <c r="L99" s="80"/>
      <c r="N99" s="80"/>
    </row>
    <row r="100" spans="1:14" ht="30" customHeight="1" x14ac:dyDescent="0.25">
      <c r="A100" s="57">
        <f t="shared" si="6"/>
        <v>95</v>
      </c>
      <c r="B100" s="123" t="s">
        <v>1007</v>
      </c>
      <c r="C100" s="124" t="s">
        <v>1008</v>
      </c>
      <c r="D100" s="118"/>
      <c r="E100" s="119" t="s">
        <v>7</v>
      </c>
      <c r="F100" s="119">
        <v>6</v>
      </c>
      <c r="G100" s="56">
        <v>2</v>
      </c>
      <c r="H100" s="78">
        <v>0</v>
      </c>
      <c r="I100" s="78">
        <f t="shared" si="4"/>
        <v>0</v>
      </c>
      <c r="J100" s="78">
        <f t="shared" si="5"/>
        <v>0</v>
      </c>
      <c r="K100" s="125">
        <v>2</v>
      </c>
      <c r="L100" s="80"/>
      <c r="N100" s="80"/>
    </row>
    <row r="101" spans="1:14" ht="30" customHeight="1" x14ac:dyDescent="0.25">
      <c r="A101" s="57">
        <f t="shared" si="6"/>
        <v>96</v>
      </c>
      <c r="B101" s="123" t="s">
        <v>1009</v>
      </c>
      <c r="C101" s="124" t="s">
        <v>2104</v>
      </c>
      <c r="D101" s="118"/>
      <c r="E101" s="119" t="s">
        <v>7</v>
      </c>
      <c r="F101" s="119">
        <v>2</v>
      </c>
      <c r="G101" s="56">
        <v>3</v>
      </c>
      <c r="H101" s="78">
        <v>0</v>
      </c>
      <c r="I101" s="78">
        <f t="shared" si="4"/>
        <v>0</v>
      </c>
      <c r="J101" s="78">
        <f t="shared" si="5"/>
        <v>0</v>
      </c>
      <c r="K101" s="125">
        <v>1</v>
      </c>
      <c r="L101" s="80"/>
      <c r="N101" s="80"/>
    </row>
    <row r="102" spans="1:14" ht="30" customHeight="1" x14ac:dyDescent="0.25">
      <c r="A102" s="57">
        <f t="shared" si="6"/>
        <v>97</v>
      </c>
      <c r="B102" s="116" t="s">
        <v>2105</v>
      </c>
      <c r="C102" s="117" t="s">
        <v>1010</v>
      </c>
      <c r="D102" s="118"/>
      <c r="E102" s="119" t="s">
        <v>7</v>
      </c>
      <c r="F102" s="119">
        <v>2</v>
      </c>
      <c r="G102" s="56">
        <v>2</v>
      </c>
      <c r="H102" s="78">
        <v>0</v>
      </c>
      <c r="I102" s="78">
        <f t="shared" si="4"/>
        <v>0</v>
      </c>
      <c r="J102" s="78">
        <f t="shared" si="5"/>
        <v>0</v>
      </c>
      <c r="K102" s="125">
        <v>1</v>
      </c>
      <c r="L102" s="80"/>
      <c r="N102" s="80"/>
    </row>
    <row r="103" spans="1:14" ht="30" customHeight="1" x14ac:dyDescent="0.25">
      <c r="A103" s="57">
        <f t="shared" si="6"/>
        <v>98</v>
      </c>
      <c r="B103" s="123" t="s">
        <v>2106</v>
      </c>
      <c r="C103" s="124" t="s">
        <v>2665</v>
      </c>
      <c r="D103" s="118"/>
      <c r="E103" s="119" t="s">
        <v>7</v>
      </c>
      <c r="F103" s="119">
        <v>4</v>
      </c>
      <c r="G103" s="56">
        <v>4</v>
      </c>
      <c r="H103" s="78">
        <v>0</v>
      </c>
      <c r="I103" s="78">
        <f t="shared" si="4"/>
        <v>0</v>
      </c>
      <c r="J103" s="78">
        <f t="shared" si="5"/>
        <v>0</v>
      </c>
      <c r="K103" s="125">
        <v>1</v>
      </c>
      <c r="L103" s="80"/>
      <c r="N103" s="80"/>
    </row>
    <row r="104" spans="1:14" ht="30" customHeight="1" x14ac:dyDescent="0.25">
      <c r="A104" s="57">
        <f t="shared" si="6"/>
        <v>99</v>
      </c>
      <c r="B104" s="116" t="s">
        <v>1011</v>
      </c>
      <c r="C104" s="117" t="s">
        <v>1012</v>
      </c>
      <c r="D104" s="118"/>
      <c r="E104" s="119" t="s">
        <v>7</v>
      </c>
      <c r="F104" s="119">
        <v>10</v>
      </c>
      <c r="G104" s="56">
        <v>3</v>
      </c>
      <c r="H104" s="78">
        <v>0</v>
      </c>
      <c r="I104" s="78">
        <f t="shared" si="4"/>
        <v>0</v>
      </c>
      <c r="J104" s="78">
        <f t="shared" si="5"/>
        <v>0</v>
      </c>
      <c r="K104" s="125">
        <v>2</v>
      </c>
      <c r="L104" s="80"/>
      <c r="N104" s="80"/>
    </row>
    <row r="105" spans="1:14" ht="30" customHeight="1" x14ac:dyDescent="0.25">
      <c r="A105" s="57">
        <f t="shared" si="6"/>
        <v>100</v>
      </c>
      <c r="B105" s="123" t="s">
        <v>2107</v>
      </c>
      <c r="C105" s="124" t="s">
        <v>1444</v>
      </c>
      <c r="D105" s="117"/>
      <c r="E105" s="119" t="s">
        <v>7</v>
      </c>
      <c r="F105" s="119">
        <v>350</v>
      </c>
      <c r="G105" s="56">
        <v>2</v>
      </c>
      <c r="H105" s="78">
        <v>0</v>
      </c>
      <c r="I105" s="78">
        <f t="shared" si="4"/>
        <v>0</v>
      </c>
      <c r="J105" s="78">
        <f t="shared" si="5"/>
        <v>0</v>
      </c>
      <c r="K105" s="125">
        <v>10</v>
      </c>
      <c r="L105" s="80"/>
      <c r="N105" s="80"/>
    </row>
    <row r="106" spans="1:14" ht="30" customHeight="1" x14ac:dyDescent="0.25">
      <c r="A106" s="57">
        <f t="shared" si="6"/>
        <v>101</v>
      </c>
      <c r="B106" s="123" t="s">
        <v>2108</v>
      </c>
      <c r="C106" s="124" t="s">
        <v>1013</v>
      </c>
      <c r="D106" s="118"/>
      <c r="E106" s="119" t="s">
        <v>7</v>
      </c>
      <c r="F106" s="119">
        <v>2</v>
      </c>
      <c r="G106" s="56">
        <v>2</v>
      </c>
      <c r="H106" s="78">
        <v>0</v>
      </c>
      <c r="I106" s="78">
        <f t="shared" si="4"/>
        <v>0</v>
      </c>
      <c r="J106" s="78">
        <f t="shared" si="5"/>
        <v>0</v>
      </c>
      <c r="K106" s="125">
        <v>1</v>
      </c>
      <c r="L106" s="80"/>
      <c r="N106" s="80"/>
    </row>
    <row r="107" spans="1:14" ht="30" customHeight="1" x14ac:dyDescent="0.25">
      <c r="A107" s="57">
        <f t="shared" si="6"/>
        <v>102</v>
      </c>
      <c r="B107" s="123" t="s">
        <v>2109</v>
      </c>
      <c r="C107" s="124" t="s">
        <v>2110</v>
      </c>
      <c r="D107" s="117"/>
      <c r="E107" s="119" t="s">
        <v>7</v>
      </c>
      <c r="F107" s="119">
        <v>6</v>
      </c>
      <c r="G107" s="56">
        <v>3</v>
      </c>
      <c r="H107" s="78">
        <v>0</v>
      </c>
      <c r="I107" s="78">
        <f t="shared" si="4"/>
        <v>0</v>
      </c>
      <c r="J107" s="78">
        <f t="shared" si="5"/>
        <v>0</v>
      </c>
      <c r="K107" s="125">
        <v>1</v>
      </c>
      <c r="L107" s="80"/>
      <c r="N107" s="80"/>
    </row>
    <row r="108" spans="1:14" ht="30" customHeight="1" x14ac:dyDescent="0.25">
      <c r="A108" s="57">
        <f t="shared" si="6"/>
        <v>103</v>
      </c>
      <c r="B108" s="144" t="s">
        <v>1014</v>
      </c>
      <c r="C108" s="124" t="s">
        <v>2604</v>
      </c>
      <c r="D108" s="118"/>
      <c r="E108" s="119" t="s">
        <v>7</v>
      </c>
      <c r="F108" s="119">
        <v>1</v>
      </c>
      <c r="G108" s="56">
        <v>4</v>
      </c>
      <c r="H108" s="78">
        <v>0</v>
      </c>
      <c r="I108" s="78">
        <f t="shared" si="4"/>
        <v>0</v>
      </c>
      <c r="J108" s="78">
        <f t="shared" si="5"/>
        <v>0</v>
      </c>
      <c r="K108" s="125">
        <v>1</v>
      </c>
      <c r="L108" s="80"/>
      <c r="N108" s="80"/>
    </row>
    <row r="109" spans="1:14" ht="30" customHeight="1" x14ac:dyDescent="0.25">
      <c r="A109" s="57">
        <f t="shared" si="6"/>
        <v>104</v>
      </c>
      <c r="B109" s="254" t="s">
        <v>1015</v>
      </c>
      <c r="C109" s="124" t="s">
        <v>2603</v>
      </c>
      <c r="D109" s="118"/>
      <c r="E109" s="119" t="s">
        <v>7</v>
      </c>
      <c r="F109" s="119">
        <v>1</v>
      </c>
      <c r="G109" s="56">
        <v>5</v>
      </c>
      <c r="H109" s="78">
        <v>0</v>
      </c>
      <c r="I109" s="78">
        <f t="shared" si="4"/>
        <v>0</v>
      </c>
      <c r="J109" s="78">
        <f t="shared" si="5"/>
        <v>0</v>
      </c>
      <c r="K109" s="125">
        <v>1</v>
      </c>
      <c r="L109" s="80"/>
      <c r="N109" s="80"/>
    </row>
    <row r="110" spans="1:14" ht="30" customHeight="1" x14ac:dyDescent="0.25">
      <c r="A110" s="57">
        <f t="shared" si="6"/>
        <v>105</v>
      </c>
      <c r="B110" s="123" t="s">
        <v>2111</v>
      </c>
      <c r="C110" s="124" t="s">
        <v>2112</v>
      </c>
      <c r="D110" s="117"/>
      <c r="E110" s="119" t="s">
        <v>7</v>
      </c>
      <c r="F110" s="119">
        <v>20</v>
      </c>
      <c r="G110" s="56">
        <v>60</v>
      </c>
      <c r="H110" s="78">
        <v>0</v>
      </c>
      <c r="I110" s="78">
        <f t="shared" si="4"/>
        <v>0</v>
      </c>
      <c r="J110" s="78">
        <f t="shared" si="5"/>
        <v>0</v>
      </c>
      <c r="K110" s="125">
        <v>2</v>
      </c>
      <c r="L110" s="80"/>
      <c r="N110" s="80"/>
    </row>
    <row r="111" spans="1:14" ht="30" customHeight="1" x14ac:dyDescent="0.25">
      <c r="A111" s="57">
        <f t="shared" si="6"/>
        <v>106</v>
      </c>
      <c r="B111" s="116" t="s">
        <v>1016</v>
      </c>
      <c r="C111" s="117">
        <v>2740037</v>
      </c>
      <c r="D111" s="118"/>
      <c r="E111" s="119" t="s">
        <v>7</v>
      </c>
      <c r="F111" s="119">
        <v>130</v>
      </c>
      <c r="G111" s="56">
        <v>130</v>
      </c>
      <c r="H111" s="78">
        <v>0</v>
      </c>
      <c r="I111" s="78">
        <f t="shared" si="4"/>
        <v>0</v>
      </c>
      <c r="J111" s="78">
        <f t="shared" si="5"/>
        <v>0</v>
      </c>
      <c r="K111" s="125">
        <v>30</v>
      </c>
      <c r="L111" s="80"/>
      <c r="N111" s="80"/>
    </row>
    <row r="112" spans="1:14" ht="30" customHeight="1" x14ac:dyDescent="0.25">
      <c r="A112" s="57">
        <f t="shared" si="6"/>
        <v>107</v>
      </c>
      <c r="B112" s="144" t="s">
        <v>1017</v>
      </c>
      <c r="C112" s="221" t="s">
        <v>2600</v>
      </c>
      <c r="D112" s="118"/>
      <c r="E112" s="119" t="s">
        <v>7</v>
      </c>
      <c r="F112" s="119">
        <v>4</v>
      </c>
      <c r="G112" s="56">
        <v>880</v>
      </c>
      <c r="H112" s="78">
        <v>0</v>
      </c>
      <c r="I112" s="78">
        <f>F112*H112</f>
        <v>0</v>
      </c>
      <c r="J112" s="78">
        <f>I112*23%</f>
        <v>0</v>
      </c>
      <c r="K112" s="125">
        <v>1</v>
      </c>
      <c r="L112" s="80"/>
      <c r="N112" s="80"/>
    </row>
    <row r="113" spans="1:14" s="210" customFormat="1" ht="30" customHeight="1" x14ac:dyDescent="0.25">
      <c r="A113" s="57">
        <f t="shared" si="6"/>
        <v>108</v>
      </c>
      <c r="B113" s="123" t="s">
        <v>2573</v>
      </c>
      <c r="C113" s="221" t="s">
        <v>2574</v>
      </c>
      <c r="D113" s="118"/>
      <c r="E113" s="218" t="s">
        <v>7</v>
      </c>
      <c r="F113" s="218">
        <v>8</v>
      </c>
      <c r="G113" s="214"/>
      <c r="H113" s="78">
        <v>0</v>
      </c>
      <c r="I113" s="78">
        <f>F113*H113</f>
        <v>0</v>
      </c>
      <c r="J113" s="78">
        <f>I113*23%</f>
        <v>0</v>
      </c>
      <c r="K113" s="125">
        <v>2</v>
      </c>
      <c r="L113" s="80"/>
      <c r="N113" s="80"/>
    </row>
    <row r="114" spans="1:14" ht="30" customHeight="1" x14ac:dyDescent="0.25">
      <c r="A114" s="57">
        <f t="shared" si="6"/>
        <v>109</v>
      </c>
      <c r="B114" s="116" t="s">
        <v>872</v>
      </c>
      <c r="C114" s="117" t="s">
        <v>1018</v>
      </c>
      <c r="D114" s="118"/>
      <c r="E114" s="119" t="s">
        <v>7</v>
      </c>
      <c r="F114" s="119">
        <v>6</v>
      </c>
      <c r="G114" s="56">
        <v>100</v>
      </c>
      <c r="H114" s="78">
        <v>0</v>
      </c>
      <c r="I114" s="78">
        <f t="shared" si="4"/>
        <v>0</v>
      </c>
      <c r="J114" s="78">
        <f t="shared" si="5"/>
        <v>0</v>
      </c>
      <c r="K114" s="125">
        <v>2</v>
      </c>
      <c r="L114" s="80"/>
      <c r="N114" s="80"/>
    </row>
    <row r="115" spans="1:14" ht="30" customHeight="1" x14ac:dyDescent="0.25">
      <c r="A115" s="57">
        <f t="shared" si="6"/>
        <v>110</v>
      </c>
      <c r="B115" s="116" t="s">
        <v>872</v>
      </c>
      <c r="C115" s="117" t="s">
        <v>1019</v>
      </c>
      <c r="D115" s="118"/>
      <c r="E115" s="119" t="s">
        <v>7</v>
      </c>
      <c r="F115" s="119">
        <v>1</v>
      </c>
      <c r="G115" s="56">
        <v>25</v>
      </c>
      <c r="H115" s="78">
        <v>0</v>
      </c>
      <c r="I115" s="78">
        <f t="shared" si="4"/>
        <v>0</v>
      </c>
      <c r="J115" s="78">
        <f t="shared" si="5"/>
        <v>0</v>
      </c>
      <c r="K115" s="125">
        <v>1</v>
      </c>
      <c r="L115" s="80"/>
      <c r="N115" s="80"/>
    </row>
    <row r="116" spans="1:14" ht="30" customHeight="1" x14ac:dyDescent="0.25">
      <c r="A116" s="57">
        <f t="shared" si="6"/>
        <v>111</v>
      </c>
      <c r="B116" s="116" t="s">
        <v>872</v>
      </c>
      <c r="C116" s="117" t="s">
        <v>1020</v>
      </c>
      <c r="D116" s="118"/>
      <c r="E116" s="119" t="s">
        <v>7</v>
      </c>
      <c r="F116" s="119">
        <v>2</v>
      </c>
      <c r="G116" s="56">
        <v>25</v>
      </c>
      <c r="H116" s="78">
        <v>0</v>
      </c>
      <c r="I116" s="78">
        <f t="shared" si="4"/>
        <v>0</v>
      </c>
      <c r="J116" s="78">
        <f t="shared" si="5"/>
        <v>0</v>
      </c>
      <c r="K116" s="125">
        <v>1</v>
      </c>
      <c r="L116" s="80"/>
      <c r="N116" s="80"/>
    </row>
    <row r="117" spans="1:14" ht="30" customHeight="1" x14ac:dyDescent="0.25">
      <c r="A117" s="57">
        <f t="shared" si="6"/>
        <v>112</v>
      </c>
      <c r="B117" s="144" t="s">
        <v>2113</v>
      </c>
      <c r="C117" s="221" t="s">
        <v>1026</v>
      </c>
      <c r="D117" s="118"/>
      <c r="E117" s="119" t="s">
        <v>7</v>
      </c>
      <c r="F117" s="119">
        <v>200</v>
      </c>
      <c r="G117" s="56">
        <v>350</v>
      </c>
      <c r="H117" s="78">
        <v>0</v>
      </c>
      <c r="I117" s="78">
        <f t="shared" si="4"/>
        <v>0</v>
      </c>
      <c r="J117" s="78">
        <f t="shared" si="5"/>
        <v>0</v>
      </c>
      <c r="K117" s="125">
        <v>20</v>
      </c>
      <c r="L117" s="80"/>
      <c r="N117" s="80"/>
    </row>
    <row r="118" spans="1:14" ht="30" customHeight="1" x14ac:dyDescent="0.25">
      <c r="A118" s="57">
        <f t="shared" si="6"/>
        <v>113</v>
      </c>
      <c r="B118" s="153" t="s">
        <v>2114</v>
      </c>
      <c r="C118" s="221" t="s">
        <v>2599</v>
      </c>
      <c r="D118" s="118"/>
      <c r="E118" s="119" t="s">
        <v>7</v>
      </c>
      <c r="F118" s="119">
        <v>450</v>
      </c>
      <c r="G118" s="56">
        <v>360</v>
      </c>
      <c r="H118" s="78">
        <v>0</v>
      </c>
      <c r="I118" s="78">
        <f t="shared" si="4"/>
        <v>0</v>
      </c>
      <c r="J118" s="78">
        <f t="shared" si="5"/>
        <v>0</v>
      </c>
      <c r="K118" s="202">
        <v>30</v>
      </c>
      <c r="L118" s="80"/>
      <c r="N118" s="80"/>
    </row>
    <row r="119" spans="1:14" ht="30" customHeight="1" x14ac:dyDescent="0.25">
      <c r="A119" s="57">
        <f t="shared" si="6"/>
        <v>114</v>
      </c>
      <c r="B119" s="116" t="s">
        <v>1023</v>
      </c>
      <c r="C119" s="117" t="s">
        <v>1024</v>
      </c>
      <c r="D119" s="118"/>
      <c r="E119" s="119" t="s">
        <v>7</v>
      </c>
      <c r="F119" s="119">
        <v>10</v>
      </c>
      <c r="G119" s="56">
        <v>70</v>
      </c>
      <c r="H119" s="78">
        <v>0</v>
      </c>
      <c r="I119" s="78">
        <f t="shared" si="4"/>
        <v>0</v>
      </c>
      <c r="J119" s="78">
        <f t="shared" si="5"/>
        <v>0</v>
      </c>
      <c r="K119" s="125">
        <v>2</v>
      </c>
      <c r="L119" s="80"/>
      <c r="N119" s="80"/>
    </row>
    <row r="120" spans="1:14" ht="30" customHeight="1" x14ac:dyDescent="0.25">
      <c r="A120" s="57">
        <f t="shared" si="6"/>
        <v>115</v>
      </c>
      <c r="B120" s="116" t="s">
        <v>2115</v>
      </c>
      <c r="C120" s="118" t="s">
        <v>1025</v>
      </c>
      <c r="D120" s="118"/>
      <c r="E120" s="119" t="s">
        <v>7</v>
      </c>
      <c r="F120" s="119">
        <v>30</v>
      </c>
      <c r="G120" s="56">
        <v>30</v>
      </c>
      <c r="H120" s="78">
        <v>0</v>
      </c>
      <c r="I120" s="78">
        <f t="shared" si="4"/>
        <v>0</v>
      </c>
      <c r="J120" s="78">
        <f t="shared" si="5"/>
        <v>0</v>
      </c>
      <c r="K120" s="125">
        <v>5</v>
      </c>
      <c r="L120" s="80"/>
      <c r="N120" s="80"/>
    </row>
    <row r="121" spans="1:14" ht="30" customHeight="1" x14ac:dyDescent="0.25">
      <c r="A121" s="57">
        <f t="shared" si="6"/>
        <v>116</v>
      </c>
      <c r="B121" s="123" t="s">
        <v>2116</v>
      </c>
      <c r="C121" s="124" t="s">
        <v>2117</v>
      </c>
      <c r="D121" s="118"/>
      <c r="E121" s="119"/>
      <c r="F121" s="119">
        <v>80</v>
      </c>
      <c r="G121" s="56">
        <v>2.5</v>
      </c>
      <c r="H121" s="78">
        <v>0</v>
      </c>
      <c r="I121" s="78">
        <f t="shared" si="4"/>
        <v>0</v>
      </c>
      <c r="J121" s="78">
        <f t="shared" si="5"/>
        <v>0</v>
      </c>
      <c r="K121" s="125">
        <v>10</v>
      </c>
      <c r="L121" s="80"/>
      <c r="N121" s="80"/>
    </row>
    <row r="122" spans="1:14" ht="30" customHeight="1" x14ac:dyDescent="0.25">
      <c r="A122" s="57">
        <f t="shared" si="6"/>
        <v>117</v>
      </c>
      <c r="B122" s="135" t="s">
        <v>2118</v>
      </c>
      <c r="C122" s="124" t="s">
        <v>1026</v>
      </c>
      <c r="D122" s="118"/>
      <c r="E122" s="119" t="s">
        <v>7</v>
      </c>
      <c r="F122" s="119">
        <v>500</v>
      </c>
      <c r="G122" s="56">
        <v>80</v>
      </c>
      <c r="H122" s="78">
        <v>0</v>
      </c>
      <c r="I122" s="78">
        <f t="shared" si="4"/>
        <v>0</v>
      </c>
      <c r="J122" s="78">
        <f t="shared" si="5"/>
        <v>0</v>
      </c>
      <c r="K122" s="202">
        <v>80</v>
      </c>
      <c r="L122" s="80"/>
      <c r="N122" s="80"/>
    </row>
    <row r="123" spans="1:14" ht="30" customHeight="1" x14ac:dyDescent="0.25">
      <c r="A123" s="57">
        <f t="shared" si="6"/>
        <v>118</v>
      </c>
      <c r="B123" s="116" t="s">
        <v>1029</v>
      </c>
      <c r="C123" s="117" t="s">
        <v>1030</v>
      </c>
      <c r="D123" s="118"/>
      <c r="E123" s="119" t="s">
        <v>7</v>
      </c>
      <c r="F123" s="119">
        <v>3</v>
      </c>
      <c r="G123" s="56">
        <v>52</v>
      </c>
      <c r="H123" s="78">
        <v>0</v>
      </c>
      <c r="I123" s="78">
        <f t="shared" si="4"/>
        <v>0</v>
      </c>
      <c r="J123" s="78">
        <f t="shared" si="5"/>
        <v>0</v>
      </c>
      <c r="K123" s="147">
        <v>1</v>
      </c>
      <c r="L123" s="80"/>
      <c r="N123" s="80"/>
    </row>
    <row r="124" spans="1:14" ht="30" customHeight="1" x14ac:dyDescent="0.25">
      <c r="A124" s="57">
        <f t="shared" si="6"/>
        <v>119</v>
      </c>
      <c r="B124" s="123" t="s">
        <v>1033</v>
      </c>
      <c r="C124" s="124" t="s">
        <v>2638</v>
      </c>
      <c r="D124" s="118"/>
      <c r="E124" s="119" t="s">
        <v>7</v>
      </c>
      <c r="F124" s="119">
        <v>1000</v>
      </c>
      <c r="G124" s="56">
        <v>52</v>
      </c>
      <c r="H124" s="78">
        <v>0</v>
      </c>
      <c r="I124" s="78">
        <f t="shared" si="4"/>
        <v>0</v>
      </c>
      <c r="J124" s="78">
        <f t="shared" si="5"/>
        <v>0</v>
      </c>
      <c r="K124" s="125">
        <v>100</v>
      </c>
      <c r="L124" s="80"/>
      <c r="N124" s="80"/>
    </row>
    <row r="125" spans="1:14" ht="30" customHeight="1" x14ac:dyDescent="0.25">
      <c r="A125" s="57">
        <f t="shared" si="6"/>
        <v>120</v>
      </c>
      <c r="B125" s="203" t="s">
        <v>2639</v>
      </c>
      <c r="C125" s="204" t="s">
        <v>2640</v>
      </c>
      <c r="D125" s="201"/>
      <c r="E125" s="202" t="s">
        <v>7</v>
      </c>
      <c r="F125" s="202">
        <v>700</v>
      </c>
      <c r="G125" s="56">
        <v>5</v>
      </c>
      <c r="H125" s="78">
        <v>0</v>
      </c>
      <c r="I125" s="78">
        <f t="shared" si="4"/>
        <v>0</v>
      </c>
      <c r="J125" s="78">
        <f t="shared" si="5"/>
        <v>0</v>
      </c>
      <c r="K125" s="202">
        <v>50</v>
      </c>
      <c r="L125" s="80"/>
      <c r="N125" s="80"/>
    </row>
    <row r="126" spans="1:14" ht="30" customHeight="1" x14ac:dyDescent="0.25">
      <c r="A126" s="57">
        <f t="shared" si="6"/>
        <v>121</v>
      </c>
      <c r="B126" s="123" t="s">
        <v>2642</v>
      </c>
      <c r="C126" s="124" t="s">
        <v>2640</v>
      </c>
      <c r="D126" s="118"/>
      <c r="E126" s="119" t="s">
        <v>7</v>
      </c>
      <c r="F126" s="119">
        <v>600</v>
      </c>
      <c r="G126" s="56">
        <v>5</v>
      </c>
      <c r="H126" s="78">
        <v>0</v>
      </c>
      <c r="I126" s="78">
        <f t="shared" si="4"/>
        <v>0</v>
      </c>
      <c r="J126" s="78">
        <f t="shared" si="5"/>
        <v>0</v>
      </c>
      <c r="K126" s="125">
        <v>50</v>
      </c>
      <c r="L126" s="80"/>
      <c r="N126" s="80"/>
    </row>
    <row r="127" spans="1:14" ht="30" customHeight="1" x14ac:dyDescent="0.25">
      <c r="A127" s="57">
        <f t="shared" si="6"/>
        <v>122</v>
      </c>
      <c r="B127" s="123" t="s">
        <v>2119</v>
      </c>
      <c r="C127" s="124" t="s">
        <v>2120</v>
      </c>
      <c r="D127" s="117"/>
      <c r="E127" s="119" t="s">
        <v>7</v>
      </c>
      <c r="F127" s="119">
        <v>500</v>
      </c>
      <c r="G127" s="56">
        <v>60</v>
      </c>
      <c r="H127" s="78">
        <v>0</v>
      </c>
      <c r="I127" s="78">
        <f t="shared" si="4"/>
        <v>0</v>
      </c>
      <c r="J127" s="78">
        <f t="shared" si="5"/>
        <v>0</v>
      </c>
      <c r="K127" s="125">
        <v>50</v>
      </c>
      <c r="L127" s="80"/>
      <c r="N127" s="80"/>
    </row>
    <row r="128" spans="1:14" ht="30" customHeight="1" x14ac:dyDescent="0.25">
      <c r="A128" s="57">
        <f t="shared" si="6"/>
        <v>123</v>
      </c>
      <c r="B128" s="116" t="s">
        <v>1034</v>
      </c>
      <c r="C128" s="117" t="s">
        <v>1035</v>
      </c>
      <c r="D128" s="118"/>
      <c r="E128" s="119" t="s">
        <v>7</v>
      </c>
      <c r="F128" s="119">
        <v>800</v>
      </c>
      <c r="G128" s="56">
        <v>5</v>
      </c>
      <c r="H128" s="78">
        <v>0</v>
      </c>
      <c r="I128" s="78">
        <f t="shared" si="4"/>
        <v>0</v>
      </c>
      <c r="J128" s="78">
        <f t="shared" si="5"/>
        <v>0</v>
      </c>
      <c r="K128" s="125">
        <v>50</v>
      </c>
      <c r="L128" s="80"/>
      <c r="N128" s="80"/>
    </row>
    <row r="129" spans="1:14" ht="30" customHeight="1" x14ac:dyDescent="0.25">
      <c r="A129" s="57">
        <f t="shared" si="6"/>
        <v>124</v>
      </c>
      <c r="B129" s="116" t="s">
        <v>1036</v>
      </c>
      <c r="C129" s="117" t="s">
        <v>1037</v>
      </c>
      <c r="D129" s="118"/>
      <c r="E129" s="119" t="s">
        <v>7</v>
      </c>
      <c r="F129" s="119">
        <v>500</v>
      </c>
      <c r="G129" s="56">
        <v>2</v>
      </c>
      <c r="H129" s="78">
        <v>0</v>
      </c>
      <c r="I129" s="78">
        <f t="shared" si="4"/>
        <v>0</v>
      </c>
      <c r="J129" s="78">
        <f t="shared" si="5"/>
        <v>0</v>
      </c>
      <c r="K129" s="125">
        <v>50</v>
      </c>
      <c r="L129" s="80"/>
      <c r="N129" s="80"/>
    </row>
    <row r="130" spans="1:14" ht="30" customHeight="1" x14ac:dyDescent="0.25">
      <c r="A130" s="57">
        <f t="shared" si="6"/>
        <v>125</v>
      </c>
      <c r="B130" s="123" t="s">
        <v>1038</v>
      </c>
      <c r="C130" s="124" t="s">
        <v>1039</v>
      </c>
      <c r="D130" s="118"/>
      <c r="E130" s="119" t="s">
        <v>7</v>
      </c>
      <c r="F130" s="119">
        <v>520</v>
      </c>
      <c r="G130" s="56">
        <v>10</v>
      </c>
      <c r="H130" s="78">
        <v>0</v>
      </c>
      <c r="I130" s="78">
        <f t="shared" si="4"/>
        <v>0</v>
      </c>
      <c r="J130" s="78">
        <f t="shared" si="5"/>
        <v>0</v>
      </c>
      <c r="K130" s="125">
        <v>50</v>
      </c>
      <c r="L130" s="80"/>
      <c r="N130" s="80"/>
    </row>
    <row r="131" spans="1:14" ht="30" customHeight="1" x14ac:dyDescent="0.25">
      <c r="A131" s="57">
        <f t="shared" si="6"/>
        <v>126</v>
      </c>
      <c r="B131" s="116" t="s">
        <v>1040</v>
      </c>
      <c r="C131" s="117" t="s">
        <v>1041</v>
      </c>
      <c r="D131" s="118"/>
      <c r="E131" s="119" t="s">
        <v>7</v>
      </c>
      <c r="F131" s="119">
        <v>440</v>
      </c>
      <c r="G131" s="56">
        <v>8</v>
      </c>
      <c r="H131" s="78">
        <v>0</v>
      </c>
      <c r="I131" s="78">
        <f t="shared" ref="I131:I197" si="7">F131*H131</f>
        <v>0</v>
      </c>
      <c r="J131" s="78">
        <f t="shared" ref="J131:J197" si="8">I131*23%</f>
        <v>0</v>
      </c>
      <c r="K131" s="125">
        <v>50</v>
      </c>
      <c r="L131" s="80"/>
      <c r="N131" s="80"/>
    </row>
    <row r="132" spans="1:14" ht="30" customHeight="1" x14ac:dyDescent="0.25">
      <c r="A132" s="57">
        <f t="shared" si="6"/>
        <v>127</v>
      </c>
      <c r="B132" s="116" t="s">
        <v>1042</v>
      </c>
      <c r="C132" s="117" t="s">
        <v>1043</v>
      </c>
      <c r="D132" s="118"/>
      <c r="E132" s="119" t="s">
        <v>7</v>
      </c>
      <c r="F132" s="119">
        <v>300</v>
      </c>
      <c r="G132" s="56">
        <v>0.5</v>
      </c>
      <c r="H132" s="78">
        <v>0</v>
      </c>
      <c r="I132" s="78">
        <f t="shared" si="7"/>
        <v>0</v>
      </c>
      <c r="J132" s="78">
        <f t="shared" si="8"/>
        <v>0</v>
      </c>
      <c r="K132" s="125">
        <v>50</v>
      </c>
      <c r="L132" s="80"/>
      <c r="N132" s="80"/>
    </row>
    <row r="133" spans="1:14" ht="30" customHeight="1" x14ac:dyDescent="0.25">
      <c r="A133" s="57">
        <f t="shared" si="6"/>
        <v>128</v>
      </c>
      <c r="B133" s="116" t="s">
        <v>1044</v>
      </c>
      <c r="C133" s="117" t="s">
        <v>1045</v>
      </c>
      <c r="D133" s="118"/>
      <c r="E133" s="119" t="s">
        <v>7</v>
      </c>
      <c r="F133" s="119">
        <v>220</v>
      </c>
      <c r="G133" s="56">
        <v>2</v>
      </c>
      <c r="H133" s="78">
        <v>0</v>
      </c>
      <c r="I133" s="78">
        <f t="shared" si="7"/>
        <v>0</v>
      </c>
      <c r="J133" s="78">
        <f t="shared" si="8"/>
        <v>0</v>
      </c>
      <c r="K133" s="125">
        <v>50</v>
      </c>
      <c r="L133" s="80"/>
      <c r="N133" s="80"/>
    </row>
    <row r="134" spans="1:14" ht="30" customHeight="1" x14ac:dyDescent="0.25">
      <c r="A134" s="57">
        <f t="shared" si="6"/>
        <v>129</v>
      </c>
      <c r="B134" s="116" t="s">
        <v>1046</v>
      </c>
      <c r="C134" s="117" t="s">
        <v>1047</v>
      </c>
      <c r="D134" s="118"/>
      <c r="E134" s="119" t="s">
        <v>7</v>
      </c>
      <c r="F134" s="119">
        <v>320</v>
      </c>
      <c r="G134" s="56">
        <v>2.5</v>
      </c>
      <c r="H134" s="78">
        <v>0</v>
      </c>
      <c r="I134" s="78">
        <f t="shared" si="7"/>
        <v>0</v>
      </c>
      <c r="J134" s="78">
        <f t="shared" si="8"/>
        <v>0</v>
      </c>
      <c r="K134" s="125">
        <v>50</v>
      </c>
      <c r="L134" s="80"/>
      <c r="N134" s="80"/>
    </row>
    <row r="135" spans="1:14" ht="30" customHeight="1" x14ac:dyDescent="0.25">
      <c r="A135" s="57">
        <f t="shared" ref="A135:A198" si="9">SUM(A134+1)</f>
        <v>130</v>
      </c>
      <c r="B135" s="116" t="s">
        <v>1048</v>
      </c>
      <c r="C135" s="117" t="s">
        <v>1049</v>
      </c>
      <c r="D135" s="118"/>
      <c r="E135" s="119" t="s">
        <v>7</v>
      </c>
      <c r="F135" s="119">
        <v>600</v>
      </c>
      <c r="G135" s="56">
        <v>2</v>
      </c>
      <c r="H135" s="78">
        <v>0</v>
      </c>
      <c r="I135" s="78">
        <f t="shared" si="7"/>
        <v>0</v>
      </c>
      <c r="J135" s="78">
        <f t="shared" si="8"/>
        <v>0</v>
      </c>
      <c r="K135" s="125">
        <v>50</v>
      </c>
      <c r="L135" s="80"/>
      <c r="N135" s="80"/>
    </row>
    <row r="136" spans="1:14" ht="30" customHeight="1" x14ac:dyDescent="0.25">
      <c r="A136" s="57">
        <f t="shared" si="9"/>
        <v>131</v>
      </c>
      <c r="B136" s="116" t="s">
        <v>1050</v>
      </c>
      <c r="C136" s="117" t="s">
        <v>1051</v>
      </c>
      <c r="D136" s="118"/>
      <c r="E136" s="119" t="s">
        <v>7</v>
      </c>
      <c r="F136" s="119">
        <v>480</v>
      </c>
      <c r="G136" s="56">
        <v>2</v>
      </c>
      <c r="H136" s="78">
        <v>0</v>
      </c>
      <c r="I136" s="78">
        <f t="shared" si="7"/>
        <v>0</v>
      </c>
      <c r="J136" s="78">
        <f t="shared" si="8"/>
        <v>0</v>
      </c>
      <c r="K136" s="125">
        <v>50</v>
      </c>
      <c r="L136" s="80"/>
      <c r="N136" s="80"/>
    </row>
    <row r="137" spans="1:14" ht="30" customHeight="1" x14ac:dyDescent="0.25">
      <c r="A137" s="57">
        <f t="shared" si="9"/>
        <v>132</v>
      </c>
      <c r="B137" s="116" t="s">
        <v>1052</v>
      </c>
      <c r="C137" s="117" t="s">
        <v>1053</v>
      </c>
      <c r="D137" s="118"/>
      <c r="E137" s="119" t="s">
        <v>7</v>
      </c>
      <c r="F137" s="119">
        <v>160</v>
      </c>
      <c r="G137" s="56">
        <v>4</v>
      </c>
      <c r="H137" s="78">
        <v>0</v>
      </c>
      <c r="I137" s="78">
        <f t="shared" si="7"/>
        <v>0</v>
      </c>
      <c r="J137" s="78">
        <f t="shared" si="8"/>
        <v>0</v>
      </c>
      <c r="K137" s="125">
        <v>30</v>
      </c>
      <c r="L137" s="80"/>
      <c r="N137" s="80"/>
    </row>
    <row r="138" spans="1:14" ht="30" customHeight="1" x14ac:dyDescent="0.25">
      <c r="A138" s="57">
        <f t="shared" si="9"/>
        <v>133</v>
      </c>
      <c r="B138" s="116" t="s">
        <v>1054</v>
      </c>
      <c r="C138" s="117" t="s">
        <v>1055</v>
      </c>
      <c r="D138" s="118"/>
      <c r="E138" s="119" t="s">
        <v>7</v>
      </c>
      <c r="F138" s="119">
        <v>50</v>
      </c>
      <c r="G138" s="56">
        <v>50</v>
      </c>
      <c r="H138" s="78">
        <v>0</v>
      </c>
      <c r="I138" s="78">
        <f t="shared" si="7"/>
        <v>0</v>
      </c>
      <c r="J138" s="78">
        <f t="shared" si="8"/>
        <v>0</v>
      </c>
      <c r="K138" s="125">
        <v>20</v>
      </c>
      <c r="L138" s="80"/>
      <c r="N138" s="80"/>
    </row>
    <row r="139" spans="1:14" ht="30" customHeight="1" x14ac:dyDescent="0.25">
      <c r="A139" s="57">
        <f t="shared" si="9"/>
        <v>134</v>
      </c>
      <c r="B139" s="116" t="s">
        <v>1056</v>
      </c>
      <c r="C139" s="117" t="s">
        <v>1057</v>
      </c>
      <c r="D139" s="118"/>
      <c r="E139" s="119" t="s">
        <v>7</v>
      </c>
      <c r="F139" s="119">
        <v>60</v>
      </c>
      <c r="G139" s="56">
        <v>4</v>
      </c>
      <c r="H139" s="78">
        <v>0</v>
      </c>
      <c r="I139" s="78">
        <f t="shared" si="7"/>
        <v>0</v>
      </c>
      <c r="J139" s="78">
        <f t="shared" si="8"/>
        <v>0</v>
      </c>
      <c r="K139" s="125">
        <v>20</v>
      </c>
      <c r="L139" s="80"/>
      <c r="N139" s="80"/>
    </row>
    <row r="140" spans="1:14" ht="30" customHeight="1" x14ac:dyDescent="0.25">
      <c r="A140" s="57">
        <f t="shared" si="9"/>
        <v>135</v>
      </c>
      <c r="B140" s="116" t="s">
        <v>1058</v>
      </c>
      <c r="C140" s="117" t="s">
        <v>1059</v>
      </c>
      <c r="D140" s="118"/>
      <c r="E140" s="119" t="s">
        <v>7</v>
      </c>
      <c r="F140" s="119">
        <v>2</v>
      </c>
      <c r="G140" s="56">
        <v>2.5</v>
      </c>
      <c r="H140" s="78">
        <v>0</v>
      </c>
      <c r="I140" s="78">
        <f t="shared" si="7"/>
        <v>0</v>
      </c>
      <c r="J140" s="78">
        <f t="shared" si="8"/>
        <v>0</v>
      </c>
      <c r="K140" s="125">
        <v>2</v>
      </c>
      <c r="L140" s="80"/>
      <c r="N140" s="80"/>
    </row>
    <row r="141" spans="1:14" ht="30" customHeight="1" x14ac:dyDescent="0.25">
      <c r="A141" s="57">
        <f t="shared" si="9"/>
        <v>136</v>
      </c>
      <c r="B141" s="116" t="s">
        <v>2598</v>
      </c>
      <c r="C141" s="117" t="s">
        <v>1060</v>
      </c>
      <c r="D141" s="118"/>
      <c r="E141" s="119" t="s">
        <v>7</v>
      </c>
      <c r="F141" s="119">
        <v>24</v>
      </c>
      <c r="G141" s="56">
        <v>2</v>
      </c>
      <c r="H141" s="78">
        <v>0</v>
      </c>
      <c r="I141" s="78">
        <f t="shared" si="7"/>
        <v>0</v>
      </c>
      <c r="J141" s="78">
        <f t="shared" si="8"/>
        <v>0</v>
      </c>
      <c r="K141" s="125">
        <v>6</v>
      </c>
      <c r="L141" s="80"/>
      <c r="N141" s="80"/>
    </row>
    <row r="142" spans="1:14" ht="30" customHeight="1" x14ac:dyDescent="0.25">
      <c r="A142" s="57">
        <f t="shared" si="9"/>
        <v>137</v>
      </c>
      <c r="B142" s="116" t="s">
        <v>2121</v>
      </c>
      <c r="C142" s="117" t="s">
        <v>2122</v>
      </c>
      <c r="D142" s="118"/>
      <c r="E142" s="119" t="s">
        <v>7</v>
      </c>
      <c r="F142" s="119">
        <v>10</v>
      </c>
      <c r="G142" s="56"/>
      <c r="H142" s="78">
        <v>0</v>
      </c>
      <c r="I142" s="78">
        <f t="shared" si="7"/>
        <v>0</v>
      </c>
      <c r="J142" s="78">
        <f t="shared" si="8"/>
        <v>0</v>
      </c>
      <c r="K142" s="125">
        <v>2</v>
      </c>
      <c r="L142" s="80"/>
      <c r="N142" s="80"/>
    </row>
    <row r="143" spans="1:14" ht="30" customHeight="1" x14ac:dyDescent="0.25">
      <c r="A143" s="57">
        <f t="shared" si="9"/>
        <v>138</v>
      </c>
      <c r="B143" s="116" t="s">
        <v>1061</v>
      </c>
      <c r="C143" s="117" t="s">
        <v>1062</v>
      </c>
      <c r="D143" s="118"/>
      <c r="E143" s="119" t="s">
        <v>7</v>
      </c>
      <c r="F143" s="119">
        <v>100</v>
      </c>
      <c r="G143" s="56">
        <v>1</v>
      </c>
      <c r="H143" s="78">
        <v>0</v>
      </c>
      <c r="I143" s="78">
        <f t="shared" si="7"/>
        <v>0</v>
      </c>
      <c r="J143" s="78">
        <f t="shared" si="8"/>
        <v>0</v>
      </c>
      <c r="K143" s="119">
        <v>10</v>
      </c>
      <c r="L143" s="80"/>
      <c r="N143" s="80"/>
    </row>
    <row r="144" spans="1:14" ht="30" customHeight="1" x14ac:dyDescent="0.25">
      <c r="A144" s="57">
        <f t="shared" si="9"/>
        <v>139</v>
      </c>
      <c r="B144" s="116" t="s">
        <v>2123</v>
      </c>
      <c r="C144" s="117" t="s">
        <v>2124</v>
      </c>
      <c r="D144" s="118"/>
      <c r="E144" s="119" t="s">
        <v>7</v>
      </c>
      <c r="F144" s="119">
        <v>250</v>
      </c>
      <c r="G144" s="56"/>
      <c r="H144" s="78">
        <v>0</v>
      </c>
      <c r="I144" s="78">
        <f t="shared" si="7"/>
        <v>0</v>
      </c>
      <c r="J144" s="78">
        <f t="shared" si="8"/>
        <v>0</v>
      </c>
      <c r="K144" s="119">
        <v>10</v>
      </c>
      <c r="L144" s="80"/>
      <c r="N144" s="80"/>
    </row>
    <row r="145" spans="1:14" ht="30" customHeight="1" x14ac:dyDescent="0.25">
      <c r="A145" s="57">
        <f t="shared" si="9"/>
        <v>140</v>
      </c>
      <c r="B145" s="116" t="s">
        <v>882</v>
      </c>
      <c r="C145" s="117" t="s">
        <v>2125</v>
      </c>
      <c r="D145" s="117"/>
      <c r="E145" s="119" t="s">
        <v>7</v>
      </c>
      <c r="F145" s="119">
        <v>30</v>
      </c>
      <c r="G145" s="56">
        <v>175</v>
      </c>
      <c r="H145" s="78">
        <v>0</v>
      </c>
      <c r="I145" s="78">
        <f t="shared" si="7"/>
        <v>0</v>
      </c>
      <c r="J145" s="78">
        <f t="shared" si="8"/>
        <v>0</v>
      </c>
      <c r="K145" s="125">
        <v>4</v>
      </c>
      <c r="L145" s="80"/>
      <c r="N145" s="80"/>
    </row>
    <row r="146" spans="1:14" ht="30" customHeight="1" x14ac:dyDescent="0.25">
      <c r="A146" s="57">
        <f t="shared" si="9"/>
        <v>141</v>
      </c>
      <c r="B146" s="123" t="s">
        <v>882</v>
      </c>
      <c r="C146" s="124" t="s">
        <v>2126</v>
      </c>
      <c r="D146" s="117"/>
      <c r="E146" s="119" t="s">
        <v>7</v>
      </c>
      <c r="F146" s="119">
        <v>45</v>
      </c>
      <c r="G146" s="56">
        <v>31</v>
      </c>
      <c r="H146" s="78">
        <v>0</v>
      </c>
      <c r="I146" s="78">
        <f t="shared" si="7"/>
        <v>0</v>
      </c>
      <c r="J146" s="78">
        <f t="shared" si="8"/>
        <v>0</v>
      </c>
      <c r="K146" s="125">
        <v>4</v>
      </c>
      <c r="L146" s="80"/>
      <c r="N146" s="80"/>
    </row>
    <row r="147" spans="1:14" ht="30" customHeight="1" x14ac:dyDescent="0.25">
      <c r="A147" s="57">
        <f t="shared" si="9"/>
        <v>142</v>
      </c>
      <c r="B147" s="123" t="s">
        <v>2127</v>
      </c>
      <c r="C147" s="124" t="s">
        <v>2128</v>
      </c>
      <c r="D147" s="117"/>
      <c r="E147" s="119" t="s">
        <v>7</v>
      </c>
      <c r="F147" s="119">
        <v>30</v>
      </c>
      <c r="G147" s="56">
        <v>0.5</v>
      </c>
      <c r="H147" s="78">
        <v>0</v>
      </c>
      <c r="I147" s="78">
        <f t="shared" si="7"/>
        <v>0</v>
      </c>
      <c r="J147" s="78">
        <f t="shared" si="8"/>
        <v>0</v>
      </c>
      <c r="K147" s="125">
        <v>4</v>
      </c>
      <c r="L147" s="80"/>
      <c r="N147" s="80"/>
    </row>
    <row r="148" spans="1:14" ht="30" customHeight="1" x14ac:dyDescent="0.25">
      <c r="A148" s="57">
        <f t="shared" si="9"/>
        <v>143</v>
      </c>
      <c r="B148" s="144" t="s">
        <v>1063</v>
      </c>
      <c r="C148" s="124" t="s">
        <v>1064</v>
      </c>
      <c r="D148" s="118"/>
      <c r="E148" s="119" t="s">
        <v>7</v>
      </c>
      <c r="F148" s="119">
        <v>40</v>
      </c>
      <c r="G148" s="56">
        <v>0.8</v>
      </c>
      <c r="H148" s="78">
        <v>0</v>
      </c>
      <c r="I148" s="78">
        <f t="shared" si="7"/>
        <v>0</v>
      </c>
      <c r="J148" s="78">
        <f t="shared" si="8"/>
        <v>0</v>
      </c>
      <c r="K148" s="125">
        <v>4</v>
      </c>
      <c r="L148" s="80"/>
      <c r="N148" s="80"/>
    </row>
    <row r="149" spans="1:14" ht="30" customHeight="1" x14ac:dyDescent="0.25">
      <c r="A149" s="57">
        <f t="shared" si="9"/>
        <v>144</v>
      </c>
      <c r="B149" s="123" t="s">
        <v>2129</v>
      </c>
      <c r="C149" s="124" t="s">
        <v>2130</v>
      </c>
      <c r="D149" s="117"/>
      <c r="E149" s="119" t="s">
        <v>7</v>
      </c>
      <c r="F149" s="119">
        <v>30</v>
      </c>
      <c r="G149" s="56">
        <v>0.6</v>
      </c>
      <c r="H149" s="78">
        <v>0</v>
      </c>
      <c r="I149" s="78">
        <f t="shared" si="7"/>
        <v>0</v>
      </c>
      <c r="J149" s="78">
        <f t="shared" si="8"/>
        <v>0</v>
      </c>
      <c r="K149" s="125">
        <v>3</v>
      </c>
      <c r="L149" s="80"/>
      <c r="N149" s="80"/>
    </row>
    <row r="150" spans="1:14" ht="30" customHeight="1" x14ac:dyDescent="0.25">
      <c r="A150" s="57">
        <f t="shared" si="9"/>
        <v>145</v>
      </c>
      <c r="B150" s="123" t="s">
        <v>1065</v>
      </c>
      <c r="C150" s="124" t="s">
        <v>1066</v>
      </c>
      <c r="D150" s="118"/>
      <c r="E150" s="119" t="s">
        <v>7</v>
      </c>
      <c r="F150" s="119">
        <v>46</v>
      </c>
      <c r="G150" s="56">
        <v>0.7</v>
      </c>
      <c r="H150" s="78">
        <v>0</v>
      </c>
      <c r="I150" s="78">
        <f t="shared" si="7"/>
        <v>0</v>
      </c>
      <c r="J150" s="78">
        <f t="shared" si="8"/>
        <v>0</v>
      </c>
      <c r="K150" s="125">
        <v>6</v>
      </c>
      <c r="L150" s="80"/>
      <c r="N150" s="80"/>
    </row>
    <row r="151" spans="1:14" ht="30" customHeight="1" x14ac:dyDescent="0.25">
      <c r="A151" s="57">
        <f t="shared" si="9"/>
        <v>146</v>
      </c>
      <c r="B151" s="144" t="s">
        <v>1067</v>
      </c>
      <c r="C151" s="124" t="s">
        <v>1068</v>
      </c>
      <c r="D151" s="118"/>
      <c r="E151" s="119" t="s">
        <v>7</v>
      </c>
      <c r="F151" s="119">
        <v>140</v>
      </c>
      <c r="G151" s="56">
        <v>0.8</v>
      </c>
      <c r="H151" s="78">
        <v>0</v>
      </c>
      <c r="I151" s="78">
        <f t="shared" si="7"/>
        <v>0</v>
      </c>
      <c r="J151" s="78">
        <f t="shared" si="8"/>
        <v>0</v>
      </c>
      <c r="K151" s="125">
        <v>8</v>
      </c>
      <c r="L151" s="80"/>
      <c r="N151" s="80"/>
    </row>
    <row r="152" spans="1:14" ht="30" customHeight="1" x14ac:dyDescent="0.25">
      <c r="A152" s="57">
        <f t="shared" si="9"/>
        <v>147</v>
      </c>
      <c r="B152" s="123" t="s">
        <v>1069</v>
      </c>
      <c r="C152" s="124" t="s">
        <v>1070</v>
      </c>
      <c r="D152" s="118"/>
      <c r="E152" s="119" t="s">
        <v>7</v>
      </c>
      <c r="F152" s="119">
        <v>20</v>
      </c>
      <c r="G152" s="56">
        <v>0.8</v>
      </c>
      <c r="H152" s="78">
        <v>0</v>
      </c>
      <c r="I152" s="78">
        <f t="shared" si="7"/>
        <v>0</v>
      </c>
      <c r="J152" s="78">
        <f t="shared" si="8"/>
        <v>0</v>
      </c>
      <c r="K152" s="125">
        <v>4</v>
      </c>
      <c r="L152" s="80"/>
      <c r="N152" s="80"/>
    </row>
    <row r="153" spans="1:14" ht="30" customHeight="1" x14ac:dyDescent="0.25">
      <c r="A153" s="57">
        <f t="shared" si="9"/>
        <v>148</v>
      </c>
      <c r="B153" s="123" t="s">
        <v>1073</v>
      </c>
      <c r="C153" s="124" t="s">
        <v>1074</v>
      </c>
      <c r="D153" s="118"/>
      <c r="E153" s="119" t="s">
        <v>7</v>
      </c>
      <c r="F153" s="119">
        <v>2</v>
      </c>
      <c r="G153" s="56">
        <v>44</v>
      </c>
      <c r="H153" s="78">
        <v>0</v>
      </c>
      <c r="I153" s="78">
        <f t="shared" si="7"/>
        <v>0</v>
      </c>
      <c r="J153" s="78">
        <f t="shared" si="8"/>
        <v>0</v>
      </c>
      <c r="K153" s="125">
        <v>1</v>
      </c>
      <c r="L153" s="80"/>
      <c r="N153" s="80"/>
    </row>
    <row r="154" spans="1:14" ht="30" customHeight="1" x14ac:dyDescent="0.25">
      <c r="A154" s="57">
        <f t="shared" si="9"/>
        <v>149</v>
      </c>
      <c r="B154" s="123" t="s">
        <v>2606</v>
      </c>
      <c r="C154" s="124" t="s">
        <v>1075</v>
      </c>
      <c r="D154" s="118"/>
      <c r="E154" s="119" t="s">
        <v>7</v>
      </c>
      <c r="F154" s="119">
        <v>2</v>
      </c>
      <c r="G154" s="56">
        <v>90</v>
      </c>
      <c r="H154" s="78">
        <v>0</v>
      </c>
      <c r="I154" s="78">
        <f t="shared" si="7"/>
        <v>0</v>
      </c>
      <c r="J154" s="78">
        <f t="shared" si="8"/>
        <v>0</v>
      </c>
      <c r="K154" s="125">
        <v>1</v>
      </c>
      <c r="L154" s="80"/>
      <c r="N154" s="80"/>
    </row>
    <row r="155" spans="1:14" ht="30" customHeight="1" x14ac:dyDescent="0.25">
      <c r="A155" s="57">
        <f t="shared" si="9"/>
        <v>150</v>
      </c>
      <c r="B155" s="144" t="s">
        <v>1076</v>
      </c>
      <c r="C155" s="124" t="s">
        <v>1077</v>
      </c>
      <c r="D155" s="118"/>
      <c r="E155" s="119" t="s">
        <v>7</v>
      </c>
      <c r="F155" s="119">
        <v>4</v>
      </c>
      <c r="G155" s="56">
        <v>23</v>
      </c>
      <c r="H155" s="78">
        <v>0</v>
      </c>
      <c r="I155" s="78">
        <f t="shared" si="7"/>
        <v>0</v>
      </c>
      <c r="J155" s="78">
        <f t="shared" si="8"/>
        <v>0</v>
      </c>
      <c r="K155" s="125">
        <v>1</v>
      </c>
      <c r="L155" s="80"/>
      <c r="N155" s="80"/>
    </row>
    <row r="156" spans="1:14" ht="30" customHeight="1" x14ac:dyDescent="0.25">
      <c r="A156" s="57">
        <f t="shared" si="9"/>
        <v>151</v>
      </c>
      <c r="B156" s="123" t="s">
        <v>2607</v>
      </c>
      <c r="C156" s="124" t="s">
        <v>1078</v>
      </c>
      <c r="D156" s="118"/>
      <c r="E156" s="119" t="s">
        <v>7</v>
      </c>
      <c r="F156" s="119">
        <v>6</v>
      </c>
      <c r="G156" s="56">
        <v>13</v>
      </c>
      <c r="H156" s="78">
        <v>0</v>
      </c>
      <c r="I156" s="78">
        <f t="shared" si="7"/>
        <v>0</v>
      </c>
      <c r="J156" s="78">
        <f t="shared" si="8"/>
        <v>0</v>
      </c>
      <c r="K156" s="125">
        <v>2</v>
      </c>
      <c r="L156" s="80"/>
      <c r="N156" s="80"/>
    </row>
    <row r="157" spans="1:14" ht="30" customHeight="1" x14ac:dyDescent="0.25">
      <c r="A157" s="57">
        <f t="shared" si="9"/>
        <v>152</v>
      </c>
      <c r="B157" s="123" t="s">
        <v>1079</v>
      </c>
      <c r="C157" s="124" t="s">
        <v>2131</v>
      </c>
      <c r="D157" s="118"/>
      <c r="E157" s="119" t="s">
        <v>7</v>
      </c>
      <c r="F157" s="119">
        <v>150</v>
      </c>
      <c r="G157" s="56">
        <v>34</v>
      </c>
      <c r="H157" s="78">
        <v>0</v>
      </c>
      <c r="I157" s="78">
        <f t="shared" si="7"/>
        <v>0</v>
      </c>
      <c r="J157" s="78">
        <f t="shared" si="8"/>
        <v>0</v>
      </c>
      <c r="K157" s="125">
        <v>10</v>
      </c>
      <c r="L157" s="80"/>
      <c r="N157" s="80"/>
    </row>
    <row r="158" spans="1:14" ht="30" customHeight="1" x14ac:dyDescent="0.25">
      <c r="A158" s="57">
        <f t="shared" si="9"/>
        <v>153</v>
      </c>
      <c r="B158" s="123" t="s">
        <v>1080</v>
      </c>
      <c r="C158" s="124" t="s">
        <v>1081</v>
      </c>
      <c r="D158" s="118"/>
      <c r="E158" s="119" t="s">
        <v>7</v>
      </c>
      <c r="F158" s="119">
        <v>40</v>
      </c>
      <c r="G158" s="56">
        <v>8</v>
      </c>
      <c r="H158" s="78">
        <v>0</v>
      </c>
      <c r="I158" s="78">
        <f t="shared" si="7"/>
        <v>0</v>
      </c>
      <c r="J158" s="78">
        <f t="shared" si="8"/>
        <v>0</v>
      </c>
      <c r="K158" s="125">
        <v>10</v>
      </c>
      <c r="L158" s="80"/>
      <c r="N158" s="80"/>
    </row>
    <row r="159" spans="1:14" ht="30" customHeight="1" x14ac:dyDescent="0.25">
      <c r="A159" s="57">
        <f t="shared" si="9"/>
        <v>154</v>
      </c>
      <c r="B159" s="254" t="s">
        <v>2602</v>
      </c>
      <c r="C159" s="124" t="s">
        <v>2601</v>
      </c>
      <c r="D159" s="118"/>
      <c r="E159" s="119" t="s">
        <v>7</v>
      </c>
      <c r="F159" s="119">
        <v>250</v>
      </c>
      <c r="G159" s="56">
        <v>8</v>
      </c>
      <c r="H159" s="78">
        <v>0</v>
      </c>
      <c r="I159" s="78">
        <f t="shared" si="7"/>
        <v>0</v>
      </c>
      <c r="J159" s="78">
        <f t="shared" si="8"/>
        <v>0</v>
      </c>
      <c r="K159" s="125">
        <v>10</v>
      </c>
      <c r="L159" s="80"/>
      <c r="N159" s="80"/>
    </row>
    <row r="160" spans="1:14" ht="30" customHeight="1" x14ac:dyDescent="0.25">
      <c r="A160" s="57">
        <f t="shared" si="9"/>
        <v>155</v>
      </c>
      <c r="B160" s="127" t="s">
        <v>2132</v>
      </c>
      <c r="C160" s="128" t="s">
        <v>2133</v>
      </c>
      <c r="D160" s="137"/>
      <c r="E160" s="130" t="s">
        <v>7</v>
      </c>
      <c r="F160" s="130">
        <v>30</v>
      </c>
      <c r="G160" s="56">
        <v>16</v>
      </c>
      <c r="H160" s="78">
        <v>0</v>
      </c>
      <c r="I160" s="78">
        <f t="shared" si="7"/>
        <v>0</v>
      </c>
      <c r="J160" s="78">
        <f t="shared" si="8"/>
        <v>0</v>
      </c>
      <c r="K160" s="132">
        <v>10</v>
      </c>
      <c r="L160" s="80"/>
      <c r="N160" s="80"/>
    </row>
    <row r="161" spans="1:14" ht="30" customHeight="1" x14ac:dyDescent="0.25">
      <c r="A161" s="57">
        <f t="shared" si="9"/>
        <v>156</v>
      </c>
      <c r="B161" s="116" t="s">
        <v>1082</v>
      </c>
      <c r="C161" s="117" t="s">
        <v>1083</v>
      </c>
      <c r="D161" s="118"/>
      <c r="E161" s="119" t="s">
        <v>7</v>
      </c>
      <c r="F161" s="119">
        <v>6</v>
      </c>
      <c r="G161" s="56">
        <v>22</v>
      </c>
      <c r="H161" s="78">
        <v>0</v>
      </c>
      <c r="I161" s="78">
        <f t="shared" si="7"/>
        <v>0</v>
      </c>
      <c r="J161" s="78">
        <f t="shared" si="8"/>
        <v>0</v>
      </c>
      <c r="K161" s="125">
        <v>2</v>
      </c>
      <c r="L161" s="80"/>
      <c r="N161" s="80"/>
    </row>
    <row r="162" spans="1:14" ht="30" customHeight="1" x14ac:dyDescent="0.25">
      <c r="A162" s="57">
        <f t="shared" si="9"/>
        <v>157</v>
      </c>
      <c r="B162" s="116" t="s">
        <v>1084</v>
      </c>
      <c r="C162" s="118" t="s">
        <v>1085</v>
      </c>
      <c r="D162" s="118"/>
      <c r="E162" s="119" t="s">
        <v>7</v>
      </c>
      <c r="F162" s="119">
        <v>2</v>
      </c>
      <c r="G162" s="56">
        <v>8</v>
      </c>
      <c r="H162" s="78">
        <v>0</v>
      </c>
      <c r="I162" s="78">
        <f t="shared" si="7"/>
        <v>0</v>
      </c>
      <c r="J162" s="78">
        <f t="shared" si="8"/>
        <v>0</v>
      </c>
      <c r="K162" s="125">
        <v>1</v>
      </c>
      <c r="L162" s="80"/>
      <c r="N162" s="80"/>
    </row>
    <row r="163" spans="1:14" ht="30" customHeight="1" x14ac:dyDescent="0.25">
      <c r="A163" s="57">
        <f t="shared" si="9"/>
        <v>158</v>
      </c>
      <c r="B163" s="116" t="s">
        <v>883</v>
      </c>
      <c r="C163" s="118" t="s">
        <v>1086</v>
      </c>
      <c r="D163" s="118"/>
      <c r="E163" s="119" t="s">
        <v>7</v>
      </c>
      <c r="F163" s="119">
        <v>2</v>
      </c>
      <c r="G163" s="56">
        <v>12</v>
      </c>
      <c r="H163" s="78">
        <v>0</v>
      </c>
      <c r="I163" s="78">
        <f t="shared" si="7"/>
        <v>0</v>
      </c>
      <c r="J163" s="78">
        <f t="shared" si="8"/>
        <v>0</v>
      </c>
      <c r="K163" s="125">
        <v>1</v>
      </c>
      <c r="L163" s="80"/>
      <c r="N163" s="80"/>
    </row>
    <row r="164" spans="1:14" ht="30" customHeight="1" x14ac:dyDescent="0.25">
      <c r="A164" s="57">
        <f t="shared" si="9"/>
        <v>159</v>
      </c>
      <c r="B164" s="116" t="s">
        <v>1087</v>
      </c>
      <c r="C164" s="117" t="s">
        <v>1088</v>
      </c>
      <c r="D164" s="118"/>
      <c r="E164" s="119" t="s">
        <v>7</v>
      </c>
      <c r="F164" s="119">
        <v>80</v>
      </c>
      <c r="G164" s="56">
        <v>5</v>
      </c>
      <c r="H164" s="78">
        <v>0</v>
      </c>
      <c r="I164" s="78">
        <f t="shared" si="7"/>
        <v>0</v>
      </c>
      <c r="J164" s="78">
        <f t="shared" si="8"/>
        <v>0</v>
      </c>
      <c r="K164" s="125">
        <v>10</v>
      </c>
      <c r="L164" s="80"/>
      <c r="N164" s="80"/>
    </row>
    <row r="165" spans="1:14" ht="30" customHeight="1" x14ac:dyDescent="0.25">
      <c r="A165" s="57">
        <f t="shared" si="9"/>
        <v>160</v>
      </c>
      <c r="B165" s="123" t="s">
        <v>1089</v>
      </c>
      <c r="C165" s="124" t="s">
        <v>1090</v>
      </c>
      <c r="D165" s="118"/>
      <c r="E165" s="119" t="s">
        <v>7</v>
      </c>
      <c r="F165" s="119">
        <v>30</v>
      </c>
      <c r="G165" s="56">
        <v>5</v>
      </c>
      <c r="H165" s="78">
        <v>0</v>
      </c>
      <c r="I165" s="78">
        <f t="shared" si="7"/>
        <v>0</v>
      </c>
      <c r="J165" s="78">
        <f t="shared" si="8"/>
        <v>0</v>
      </c>
      <c r="K165" s="125">
        <v>6</v>
      </c>
      <c r="L165" s="80"/>
      <c r="N165" s="80"/>
    </row>
    <row r="166" spans="1:14" s="210" customFormat="1" ht="30" customHeight="1" x14ac:dyDescent="0.25">
      <c r="A166" s="57">
        <f t="shared" si="9"/>
        <v>161</v>
      </c>
      <c r="B166" s="144" t="s">
        <v>2595</v>
      </c>
      <c r="C166" s="221" t="s">
        <v>2596</v>
      </c>
      <c r="D166" s="217"/>
      <c r="E166" s="218" t="s">
        <v>7</v>
      </c>
      <c r="F166" s="218">
        <v>20</v>
      </c>
      <c r="G166" s="214"/>
      <c r="H166" s="78">
        <v>0</v>
      </c>
      <c r="I166" s="78">
        <f t="shared" si="7"/>
        <v>0</v>
      </c>
      <c r="J166" s="78">
        <f t="shared" si="8"/>
        <v>0</v>
      </c>
      <c r="K166" s="125">
        <v>4</v>
      </c>
      <c r="L166" s="80"/>
      <c r="N166" s="80"/>
    </row>
    <row r="167" spans="1:14" s="210" customFormat="1" ht="30" customHeight="1" x14ac:dyDescent="0.25">
      <c r="A167" s="57">
        <f t="shared" si="9"/>
        <v>162</v>
      </c>
      <c r="B167" s="144" t="s">
        <v>2595</v>
      </c>
      <c r="C167" s="221" t="s">
        <v>2597</v>
      </c>
      <c r="D167" s="118"/>
      <c r="E167" s="218" t="s">
        <v>7</v>
      </c>
      <c r="F167" s="218">
        <v>20</v>
      </c>
      <c r="G167" s="214"/>
      <c r="H167" s="78">
        <v>0</v>
      </c>
      <c r="I167" s="78">
        <f t="shared" si="7"/>
        <v>0</v>
      </c>
      <c r="J167" s="78">
        <f t="shared" si="8"/>
        <v>0</v>
      </c>
      <c r="K167" s="125">
        <v>4</v>
      </c>
      <c r="L167" s="80"/>
      <c r="N167" s="80"/>
    </row>
    <row r="168" spans="1:14" s="210" customFormat="1" ht="30" customHeight="1" x14ac:dyDescent="0.25">
      <c r="A168" s="57">
        <f t="shared" si="9"/>
        <v>163</v>
      </c>
      <c r="B168" s="153" t="s">
        <v>2591</v>
      </c>
      <c r="C168" s="221" t="s">
        <v>2592</v>
      </c>
      <c r="D168" s="118"/>
      <c r="E168" s="218" t="s">
        <v>7</v>
      </c>
      <c r="F168" s="218">
        <v>20</v>
      </c>
      <c r="G168" s="214"/>
      <c r="H168" s="78">
        <v>0</v>
      </c>
      <c r="I168" s="78">
        <f t="shared" si="7"/>
        <v>0</v>
      </c>
      <c r="J168" s="78">
        <f t="shared" si="8"/>
        <v>0</v>
      </c>
      <c r="K168" s="125">
        <v>4</v>
      </c>
      <c r="L168" s="80"/>
      <c r="N168" s="80"/>
    </row>
    <row r="169" spans="1:14" ht="30" customHeight="1" x14ac:dyDescent="0.25">
      <c r="A169" s="57">
        <f t="shared" si="9"/>
        <v>164</v>
      </c>
      <c r="B169" s="123" t="s">
        <v>1091</v>
      </c>
      <c r="C169" s="124" t="s">
        <v>1092</v>
      </c>
      <c r="D169" s="118"/>
      <c r="E169" s="119" t="s">
        <v>7</v>
      </c>
      <c r="F169" s="119">
        <v>50</v>
      </c>
      <c r="G169" s="56">
        <v>5</v>
      </c>
      <c r="H169" s="78">
        <v>0</v>
      </c>
      <c r="I169" s="78">
        <f t="shared" si="7"/>
        <v>0</v>
      </c>
      <c r="J169" s="78">
        <f t="shared" si="8"/>
        <v>0</v>
      </c>
      <c r="K169" s="125">
        <v>10</v>
      </c>
      <c r="L169" s="80"/>
      <c r="N169" s="80"/>
    </row>
    <row r="170" spans="1:14" ht="30" customHeight="1" x14ac:dyDescent="0.25">
      <c r="A170" s="57">
        <f t="shared" si="9"/>
        <v>165</v>
      </c>
      <c r="B170" s="123" t="s">
        <v>2729</v>
      </c>
      <c r="C170" s="124" t="s">
        <v>1093</v>
      </c>
      <c r="D170" s="118"/>
      <c r="E170" s="119" t="s">
        <v>7</v>
      </c>
      <c r="F170" s="119">
        <v>26</v>
      </c>
      <c r="G170" s="56">
        <v>6</v>
      </c>
      <c r="H170" s="78">
        <v>0</v>
      </c>
      <c r="I170" s="78">
        <f t="shared" si="7"/>
        <v>0</v>
      </c>
      <c r="J170" s="78">
        <f t="shared" si="8"/>
        <v>0</v>
      </c>
      <c r="K170" s="125">
        <v>4</v>
      </c>
      <c r="L170" s="80"/>
      <c r="N170" s="80"/>
    </row>
    <row r="171" spans="1:14" ht="30" customHeight="1" x14ac:dyDescent="0.25">
      <c r="A171" s="57">
        <f t="shared" si="9"/>
        <v>166</v>
      </c>
      <c r="B171" s="135" t="s">
        <v>1094</v>
      </c>
      <c r="C171" s="124" t="s">
        <v>1095</v>
      </c>
      <c r="D171" s="118"/>
      <c r="E171" s="119" t="s">
        <v>7</v>
      </c>
      <c r="F171" s="119">
        <v>140</v>
      </c>
      <c r="G171" s="56">
        <v>6</v>
      </c>
      <c r="H171" s="78">
        <v>0</v>
      </c>
      <c r="I171" s="78">
        <f t="shared" si="7"/>
        <v>0</v>
      </c>
      <c r="J171" s="78">
        <f t="shared" si="8"/>
        <v>0</v>
      </c>
      <c r="K171" s="119">
        <v>10</v>
      </c>
      <c r="L171" s="80"/>
      <c r="N171" s="80"/>
    </row>
    <row r="172" spans="1:14" ht="30" customHeight="1" x14ac:dyDescent="0.25">
      <c r="A172" s="57">
        <f t="shared" si="9"/>
        <v>167</v>
      </c>
      <c r="B172" s="116" t="s">
        <v>1096</v>
      </c>
      <c r="C172" s="117" t="s">
        <v>1097</v>
      </c>
      <c r="D172" s="118"/>
      <c r="E172" s="119" t="s">
        <v>7</v>
      </c>
      <c r="F172" s="119">
        <v>20</v>
      </c>
      <c r="G172" s="56">
        <v>6</v>
      </c>
      <c r="H172" s="78">
        <v>0</v>
      </c>
      <c r="I172" s="78">
        <f t="shared" si="7"/>
        <v>0</v>
      </c>
      <c r="J172" s="78">
        <f t="shared" si="8"/>
        <v>0</v>
      </c>
      <c r="K172" s="125">
        <v>8</v>
      </c>
      <c r="L172" s="80"/>
      <c r="N172" s="80"/>
    </row>
    <row r="173" spans="1:14" ht="30" customHeight="1" x14ac:dyDescent="0.25">
      <c r="A173" s="57">
        <f t="shared" si="9"/>
        <v>168</v>
      </c>
      <c r="B173" s="116" t="s">
        <v>1098</v>
      </c>
      <c r="C173" s="117" t="s">
        <v>1099</v>
      </c>
      <c r="D173" s="118"/>
      <c r="E173" s="119" t="s">
        <v>7</v>
      </c>
      <c r="F173" s="119">
        <v>20</v>
      </c>
      <c r="G173" s="56">
        <v>6</v>
      </c>
      <c r="H173" s="78">
        <v>0</v>
      </c>
      <c r="I173" s="78">
        <f t="shared" si="7"/>
        <v>0</v>
      </c>
      <c r="J173" s="78">
        <f t="shared" si="8"/>
        <v>0</v>
      </c>
      <c r="K173" s="125">
        <v>8</v>
      </c>
      <c r="L173" s="80"/>
      <c r="N173" s="80"/>
    </row>
    <row r="174" spans="1:14" ht="30" customHeight="1" x14ac:dyDescent="0.25">
      <c r="A174" s="57">
        <f t="shared" si="9"/>
        <v>169</v>
      </c>
      <c r="B174" s="116" t="s">
        <v>1100</v>
      </c>
      <c r="C174" s="117" t="s">
        <v>1101</v>
      </c>
      <c r="D174" s="118"/>
      <c r="E174" s="119" t="s">
        <v>392</v>
      </c>
      <c r="F174" s="119">
        <v>14</v>
      </c>
      <c r="G174" s="56">
        <v>6</v>
      </c>
      <c r="H174" s="78">
        <v>0</v>
      </c>
      <c r="I174" s="78">
        <f t="shared" si="7"/>
        <v>0</v>
      </c>
      <c r="J174" s="78">
        <f t="shared" si="8"/>
        <v>0</v>
      </c>
      <c r="K174" s="125">
        <v>6</v>
      </c>
      <c r="L174" s="80"/>
      <c r="N174" s="80"/>
    </row>
    <row r="175" spans="1:14" ht="30" customHeight="1" x14ac:dyDescent="0.25">
      <c r="A175" s="57">
        <f t="shared" si="9"/>
        <v>170</v>
      </c>
      <c r="B175" s="123" t="s">
        <v>1102</v>
      </c>
      <c r="C175" s="124" t="s">
        <v>1103</v>
      </c>
      <c r="D175" s="118"/>
      <c r="E175" s="119" t="s">
        <v>392</v>
      </c>
      <c r="F175" s="119">
        <v>30</v>
      </c>
      <c r="G175" s="56">
        <v>6</v>
      </c>
      <c r="H175" s="78">
        <v>0</v>
      </c>
      <c r="I175" s="78">
        <f t="shared" si="7"/>
        <v>0</v>
      </c>
      <c r="J175" s="78">
        <f t="shared" si="8"/>
        <v>0</v>
      </c>
      <c r="K175" s="125">
        <v>10</v>
      </c>
      <c r="L175" s="80"/>
      <c r="N175" s="80"/>
    </row>
    <row r="176" spans="1:14" ht="30" customHeight="1" x14ac:dyDescent="0.25">
      <c r="A176" s="57">
        <f t="shared" si="9"/>
        <v>171</v>
      </c>
      <c r="B176" s="116" t="s">
        <v>1104</v>
      </c>
      <c r="C176" s="117" t="s">
        <v>1105</v>
      </c>
      <c r="D176" s="118"/>
      <c r="E176" s="119" t="s">
        <v>392</v>
      </c>
      <c r="F176" s="119">
        <v>60</v>
      </c>
      <c r="G176" s="56">
        <v>6</v>
      </c>
      <c r="H176" s="78">
        <v>0</v>
      </c>
      <c r="I176" s="78">
        <f t="shared" si="7"/>
        <v>0</v>
      </c>
      <c r="J176" s="78">
        <f t="shared" si="8"/>
        <v>0</v>
      </c>
      <c r="K176" s="125">
        <v>15</v>
      </c>
      <c r="L176" s="80"/>
      <c r="N176" s="80"/>
    </row>
    <row r="177" spans="1:14" ht="30" customHeight="1" x14ac:dyDescent="0.25">
      <c r="A177" s="57">
        <f t="shared" si="9"/>
        <v>172</v>
      </c>
      <c r="B177" s="123" t="s">
        <v>1106</v>
      </c>
      <c r="C177" s="124" t="s">
        <v>1107</v>
      </c>
      <c r="D177" s="118"/>
      <c r="E177" s="119" t="s">
        <v>392</v>
      </c>
      <c r="F177" s="119">
        <v>46</v>
      </c>
      <c r="G177" s="56">
        <v>7</v>
      </c>
      <c r="H177" s="78">
        <v>0</v>
      </c>
      <c r="I177" s="78">
        <f t="shared" si="7"/>
        <v>0</v>
      </c>
      <c r="J177" s="78">
        <f t="shared" si="8"/>
        <v>0</v>
      </c>
      <c r="K177" s="125">
        <v>15</v>
      </c>
      <c r="L177" s="80"/>
      <c r="N177" s="80"/>
    </row>
    <row r="178" spans="1:14" ht="30" customHeight="1" x14ac:dyDescent="0.25">
      <c r="A178" s="57">
        <f t="shared" si="9"/>
        <v>173</v>
      </c>
      <c r="B178" s="116" t="s">
        <v>1108</v>
      </c>
      <c r="C178" s="117" t="s">
        <v>1109</v>
      </c>
      <c r="D178" s="118"/>
      <c r="E178" s="119" t="s">
        <v>392</v>
      </c>
      <c r="F178" s="119">
        <v>24</v>
      </c>
      <c r="G178" s="56">
        <v>13</v>
      </c>
      <c r="H178" s="78">
        <v>0</v>
      </c>
      <c r="I178" s="78">
        <f t="shared" si="7"/>
        <v>0</v>
      </c>
      <c r="J178" s="78">
        <f t="shared" si="8"/>
        <v>0</v>
      </c>
      <c r="K178" s="125">
        <v>10</v>
      </c>
      <c r="L178" s="80"/>
      <c r="N178" s="80"/>
    </row>
    <row r="179" spans="1:14" ht="30" customHeight="1" x14ac:dyDescent="0.25">
      <c r="A179" s="57">
        <f t="shared" si="9"/>
        <v>174</v>
      </c>
      <c r="B179" s="116" t="s">
        <v>1110</v>
      </c>
      <c r="C179" s="117" t="s">
        <v>1111</v>
      </c>
      <c r="D179" s="118"/>
      <c r="E179" s="119" t="s">
        <v>392</v>
      </c>
      <c r="F179" s="119">
        <v>60</v>
      </c>
      <c r="G179" s="56">
        <v>7</v>
      </c>
      <c r="H179" s="78">
        <v>0</v>
      </c>
      <c r="I179" s="78">
        <f t="shared" si="7"/>
        <v>0</v>
      </c>
      <c r="J179" s="78">
        <f t="shared" si="8"/>
        <v>0</v>
      </c>
      <c r="K179" s="125">
        <v>15</v>
      </c>
      <c r="L179" s="80"/>
      <c r="N179" s="80"/>
    </row>
    <row r="180" spans="1:14" ht="30" customHeight="1" x14ac:dyDescent="0.25">
      <c r="A180" s="57">
        <f t="shared" si="9"/>
        <v>175</v>
      </c>
      <c r="B180" s="123" t="s">
        <v>2609</v>
      </c>
      <c r="C180" s="124" t="s">
        <v>2610</v>
      </c>
      <c r="D180" s="118"/>
      <c r="E180" s="119" t="s">
        <v>392</v>
      </c>
      <c r="F180" s="119">
        <v>40</v>
      </c>
      <c r="G180" s="56">
        <v>8</v>
      </c>
      <c r="H180" s="78">
        <v>0</v>
      </c>
      <c r="I180" s="78">
        <f t="shared" si="7"/>
        <v>0</v>
      </c>
      <c r="J180" s="78">
        <f t="shared" si="8"/>
        <v>0</v>
      </c>
      <c r="K180" s="125">
        <v>10</v>
      </c>
      <c r="L180" s="80"/>
      <c r="N180" s="80"/>
    </row>
    <row r="181" spans="1:14" ht="30" customHeight="1" x14ac:dyDescent="0.25">
      <c r="A181" s="57">
        <f t="shared" si="9"/>
        <v>176</v>
      </c>
      <c r="B181" s="123" t="s">
        <v>1112</v>
      </c>
      <c r="C181" s="124" t="s">
        <v>1113</v>
      </c>
      <c r="D181" s="118"/>
      <c r="E181" s="119" t="s">
        <v>392</v>
      </c>
      <c r="F181" s="119">
        <v>30</v>
      </c>
      <c r="G181" s="56">
        <v>9</v>
      </c>
      <c r="H181" s="78">
        <v>0</v>
      </c>
      <c r="I181" s="78">
        <f t="shared" si="7"/>
        <v>0</v>
      </c>
      <c r="J181" s="78">
        <f t="shared" si="8"/>
        <v>0</v>
      </c>
      <c r="K181" s="125">
        <v>10</v>
      </c>
      <c r="L181" s="80"/>
      <c r="N181" s="80"/>
    </row>
    <row r="182" spans="1:14" ht="30" customHeight="1" x14ac:dyDescent="0.25">
      <c r="A182" s="57">
        <f t="shared" si="9"/>
        <v>177</v>
      </c>
      <c r="B182" s="123" t="s">
        <v>1114</v>
      </c>
      <c r="C182" s="124" t="s">
        <v>2608</v>
      </c>
      <c r="D182" s="118"/>
      <c r="E182" s="119" t="s">
        <v>392</v>
      </c>
      <c r="F182" s="119">
        <v>16</v>
      </c>
      <c r="G182" s="56">
        <v>9</v>
      </c>
      <c r="H182" s="78">
        <v>0</v>
      </c>
      <c r="I182" s="78">
        <f t="shared" si="7"/>
        <v>0</v>
      </c>
      <c r="J182" s="78">
        <f t="shared" si="8"/>
        <v>0</v>
      </c>
      <c r="K182" s="125">
        <v>4</v>
      </c>
      <c r="L182" s="80"/>
      <c r="N182" s="80"/>
    </row>
    <row r="183" spans="1:14" ht="30" customHeight="1" x14ac:dyDescent="0.25">
      <c r="A183" s="57">
        <f t="shared" si="9"/>
        <v>178</v>
      </c>
      <c r="B183" s="116" t="s">
        <v>1115</v>
      </c>
      <c r="C183" s="117">
        <v>6</v>
      </c>
      <c r="D183" s="118"/>
      <c r="E183" s="119" t="s">
        <v>392</v>
      </c>
      <c r="F183" s="119">
        <v>50</v>
      </c>
      <c r="G183" s="56">
        <v>25</v>
      </c>
      <c r="H183" s="78">
        <v>0</v>
      </c>
      <c r="I183" s="78">
        <f t="shared" si="7"/>
        <v>0</v>
      </c>
      <c r="J183" s="78">
        <f t="shared" si="8"/>
        <v>0</v>
      </c>
      <c r="K183" s="125">
        <v>10</v>
      </c>
      <c r="L183" s="80"/>
      <c r="N183" s="80"/>
    </row>
    <row r="184" spans="1:14" ht="30" customHeight="1" x14ac:dyDescent="0.25">
      <c r="A184" s="57">
        <f t="shared" si="9"/>
        <v>179</v>
      </c>
      <c r="B184" s="116" t="s">
        <v>1116</v>
      </c>
      <c r="C184" s="117">
        <v>8</v>
      </c>
      <c r="D184" s="118"/>
      <c r="E184" s="119" t="s">
        <v>392</v>
      </c>
      <c r="F184" s="119">
        <v>75</v>
      </c>
      <c r="G184" s="56">
        <v>45</v>
      </c>
      <c r="H184" s="78">
        <v>0</v>
      </c>
      <c r="I184" s="78">
        <f t="shared" si="7"/>
        <v>0</v>
      </c>
      <c r="J184" s="78">
        <f t="shared" si="8"/>
        <v>0</v>
      </c>
      <c r="K184" s="125">
        <v>15</v>
      </c>
      <c r="L184" s="80"/>
      <c r="N184" s="80"/>
    </row>
    <row r="185" spans="1:14" ht="30" customHeight="1" x14ac:dyDescent="0.25">
      <c r="A185" s="57">
        <f t="shared" si="9"/>
        <v>180</v>
      </c>
      <c r="B185" s="116" t="s">
        <v>1117</v>
      </c>
      <c r="C185" s="117">
        <v>10</v>
      </c>
      <c r="D185" s="118"/>
      <c r="E185" s="119" t="s">
        <v>392</v>
      </c>
      <c r="F185" s="119">
        <v>170</v>
      </c>
      <c r="G185" s="56">
        <v>45</v>
      </c>
      <c r="H185" s="78">
        <v>0</v>
      </c>
      <c r="I185" s="78">
        <f t="shared" si="7"/>
        <v>0</v>
      </c>
      <c r="J185" s="78">
        <f t="shared" si="8"/>
        <v>0</v>
      </c>
      <c r="K185" s="125">
        <v>20</v>
      </c>
      <c r="L185" s="80"/>
      <c r="N185" s="80"/>
    </row>
    <row r="186" spans="1:14" ht="30" customHeight="1" x14ac:dyDescent="0.25">
      <c r="A186" s="57">
        <f t="shared" si="9"/>
        <v>181</v>
      </c>
      <c r="B186" s="116" t="s">
        <v>1118</v>
      </c>
      <c r="C186" s="117">
        <v>12.5</v>
      </c>
      <c r="D186" s="118"/>
      <c r="E186" s="119" t="s">
        <v>392</v>
      </c>
      <c r="F186" s="119">
        <v>120</v>
      </c>
      <c r="G186" s="56">
        <v>35</v>
      </c>
      <c r="H186" s="78">
        <v>0</v>
      </c>
      <c r="I186" s="78">
        <f t="shared" si="7"/>
        <v>0</v>
      </c>
      <c r="J186" s="78">
        <f t="shared" si="8"/>
        <v>0</v>
      </c>
      <c r="K186" s="125">
        <v>20</v>
      </c>
      <c r="L186" s="80"/>
      <c r="N186" s="80"/>
    </row>
    <row r="187" spans="1:14" ht="30" customHeight="1" x14ac:dyDescent="0.25">
      <c r="A187" s="57">
        <f t="shared" si="9"/>
        <v>182</v>
      </c>
      <c r="B187" s="123" t="s">
        <v>1119</v>
      </c>
      <c r="C187" s="124" t="s">
        <v>2614</v>
      </c>
      <c r="D187" s="118"/>
      <c r="E187" s="119" t="s">
        <v>7</v>
      </c>
      <c r="F187" s="119">
        <v>12</v>
      </c>
      <c r="G187" s="56">
        <v>30</v>
      </c>
      <c r="H187" s="78">
        <v>0</v>
      </c>
      <c r="I187" s="78">
        <f t="shared" si="7"/>
        <v>0</v>
      </c>
      <c r="J187" s="78">
        <f t="shared" si="8"/>
        <v>0</v>
      </c>
      <c r="K187" s="125">
        <v>4</v>
      </c>
      <c r="L187" s="80"/>
      <c r="N187" s="80"/>
    </row>
    <row r="188" spans="1:14" ht="30" customHeight="1" x14ac:dyDescent="0.25">
      <c r="A188" s="57">
        <f t="shared" si="9"/>
        <v>183</v>
      </c>
      <c r="B188" s="123" t="s">
        <v>1119</v>
      </c>
      <c r="C188" s="124" t="s">
        <v>2615</v>
      </c>
      <c r="D188" s="118"/>
      <c r="E188" s="119" t="s">
        <v>7</v>
      </c>
      <c r="F188" s="119">
        <v>10</v>
      </c>
      <c r="G188" s="56">
        <v>32</v>
      </c>
      <c r="H188" s="78">
        <v>0</v>
      </c>
      <c r="I188" s="78">
        <f t="shared" si="7"/>
        <v>0</v>
      </c>
      <c r="J188" s="78">
        <f t="shared" si="8"/>
        <v>0</v>
      </c>
      <c r="K188" s="125">
        <v>2</v>
      </c>
      <c r="L188" s="80"/>
      <c r="N188" s="80"/>
    </row>
    <row r="189" spans="1:14" ht="30" customHeight="1" x14ac:dyDescent="0.25">
      <c r="A189" s="57">
        <f t="shared" si="9"/>
        <v>184</v>
      </c>
      <c r="B189" s="116" t="s">
        <v>1120</v>
      </c>
      <c r="C189" s="117" t="s">
        <v>2612</v>
      </c>
      <c r="D189" s="118"/>
      <c r="E189" s="119" t="s">
        <v>7</v>
      </c>
      <c r="F189" s="119">
        <v>10</v>
      </c>
      <c r="G189" s="56">
        <v>35</v>
      </c>
      <c r="H189" s="78">
        <v>0</v>
      </c>
      <c r="I189" s="78">
        <f t="shared" si="7"/>
        <v>0</v>
      </c>
      <c r="J189" s="78">
        <f t="shared" si="8"/>
        <v>0</v>
      </c>
      <c r="K189" s="125">
        <v>2</v>
      </c>
      <c r="L189" s="80"/>
      <c r="N189" s="80"/>
    </row>
    <row r="190" spans="1:14" ht="30" customHeight="1" x14ac:dyDescent="0.25">
      <c r="A190" s="57">
        <f t="shared" si="9"/>
        <v>185</v>
      </c>
      <c r="B190" s="116" t="s">
        <v>1121</v>
      </c>
      <c r="C190" s="117" t="s">
        <v>2637</v>
      </c>
      <c r="D190" s="118"/>
      <c r="E190" s="119" t="s">
        <v>392</v>
      </c>
      <c r="F190" s="119">
        <v>130</v>
      </c>
      <c r="G190" s="56">
        <v>25</v>
      </c>
      <c r="H190" s="78">
        <v>0</v>
      </c>
      <c r="I190" s="78">
        <f t="shared" si="7"/>
        <v>0</v>
      </c>
      <c r="J190" s="78">
        <f t="shared" si="8"/>
        <v>0</v>
      </c>
      <c r="K190" s="125">
        <v>20</v>
      </c>
      <c r="L190" s="80"/>
      <c r="N190" s="80"/>
    </row>
    <row r="191" spans="1:14" ht="30" customHeight="1" x14ac:dyDescent="0.25">
      <c r="A191" s="57">
        <f t="shared" si="9"/>
        <v>186</v>
      </c>
      <c r="B191" s="116" t="s">
        <v>1122</v>
      </c>
      <c r="C191" s="117" t="s">
        <v>1123</v>
      </c>
      <c r="D191" s="118"/>
      <c r="E191" s="119" t="s">
        <v>392</v>
      </c>
      <c r="F191" s="119">
        <v>8</v>
      </c>
      <c r="G191" s="56">
        <v>27</v>
      </c>
      <c r="H191" s="78">
        <v>0</v>
      </c>
      <c r="I191" s="78">
        <f t="shared" si="7"/>
        <v>0</v>
      </c>
      <c r="J191" s="78">
        <f t="shared" si="8"/>
        <v>0</v>
      </c>
      <c r="K191" s="125">
        <v>2</v>
      </c>
      <c r="L191" s="80"/>
      <c r="N191" s="80"/>
    </row>
    <row r="192" spans="1:14" ht="30" customHeight="1" x14ac:dyDescent="0.25">
      <c r="A192" s="57">
        <f t="shared" si="9"/>
        <v>187</v>
      </c>
      <c r="B192" s="116" t="s">
        <v>1124</v>
      </c>
      <c r="C192" s="217" t="s">
        <v>2611</v>
      </c>
      <c r="D192" s="118"/>
      <c r="E192" s="119" t="s">
        <v>392</v>
      </c>
      <c r="F192" s="119">
        <v>54</v>
      </c>
      <c r="G192" s="56">
        <v>27</v>
      </c>
      <c r="H192" s="78">
        <v>0</v>
      </c>
      <c r="I192" s="78">
        <f t="shared" si="7"/>
        <v>0</v>
      </c>
      <c r="J192" s="78">
        <f t="shared" si="8"/>
        <v>0</v>
      </c>
      <c r="K192" s="125">
        <v>6</v>
      </c>
      <c r="L192" s="80"/>
      <c r="N192" s="80"/>
    </row>
    <row r="193" spans="1:14" ht="30" customHeight="1" x14ac:dyDescent="0.25">
      <c r="A193" s="57">
        <f t="shared" si="9"/>
        <v>188</v>
      </c>
      <c r="B193" s="116" t="s">
        <v>1125</v>
      </c>
      <c r="C193" s="117" t="s">
        <v>1126</v>
      </c>
      <c r="D193" s="118"/>
      <c r="E193" s="119" t="s">
        <v>392</v>
      </c>
      <c r="F193" s="119">
        <v>24</v>
      </c>
      <c r="G193" s="56">
        <v>75</v>
      </c>
      <c r="H193" s="78">
        <v>0</v>
      </c>
      <c r="I193" s="78">
        <f t="shared" si="7"/>
        <v>0</v>
      </c>
      <c r="J193" s="78">
        <f t="shared" si="8"/>
        <v>0</v>
      </c>
      <c r="K193" s="125">
        <v>4</v>
      </c>
      <c r="L193" s="80"/>
      <c r="N193" s="80"/>
    </row>
    <row r="194" spans="1:14" ht="30" customHeight="1" x14ac:dyDescent="0.25">
      <c r="A194" s="57">
        <f t="shared" si="9"/>
        <v>189</v>
      </c>
      <c r="B194" s="123" t="s">
        <v>1127</v>
      </c>
      <c r="C194" s="124" t="s">
        <v>2668</v>
      </c>
      <c r="D194" s="118"/>
      <c r="E194" s="119" t="s">
        <v>392</v>
      </c>
      <c r="F194" s="119">
        <v>20</v>
      </c>
      <c r="G194" s="56">
        <v>40</v>
      </c>
      <c r="H194" s="78">
        <v>0</v>
      </c>
      <c r="I194" s="78">
        <f t="shared" si="7"/>
        <v>0</v>
      </c>
      <c r="J194" s="78">
        <f t="shared" si="8"/>
        <v>0</v>
      </c>
      <c r="K194" s="125">
        <v>4</v>
      </c>
      <c r="L194" s="80"/>
      <c r="N194" s="80"/>
    </row>
    <row r="195" spans="1:14" ht="30" customHeight="1" x14ac:dyDescent="0.25">
      <c r="A195" s="57">
        <f t="shared" si="9"/>
        <v>190</v>
      </c>
      <c r="B195" s="116" t="s">
        <v>1128</v>
      </c>
      <c r="C195" s="117" t="s">
        <v>1129</v>
      </c>
      <c r="D195" s="118"/>
      <c r="E195" s="119" t="s">
        <v>392</v>
      </c>
      <c r="F195" s="119">
        <v>16</v>
      </c>
      <c r="G195" s="56">
        <v>61</v>
      </c>
      <c r="H195" s="78">
        <v>0</v>
      </c>
      <c r="I195" s="78">
        <f t="shared" si="7"/>
        <v>0</v>
      </c>
      <c r="J195" s="78">
        <f t="shared" si="8"/>
        <v>0</v>
      </c>
      <c r="K195" s="125">
        <v>4</v>
      </c>
      <c r="L195" s="80"/>
      <c r="N195" s="80"/>
    </row>
    <row r="196" spans="1:14" ht="30" customHeight="1" x14ac:dyDescent="0.25">
      <c r="A196" s="57">
        <f t="shared" si="9"/>
        <v>191</v>
      </c>
      <c r="B196" s="116" t="s">
        <v>1130</v>
      </c>
      <c r="C196" s="117" t="s">
        <v>1131</v>
      </c>
      <c r="D196" s="118"/>
      <c r="E196" s="119" t="s">
        <v>392</v>
      </c>
      <c r="F196" s="119">
        <v>2</v>
      </c>
      <c r="G196" s="56">
        <v>46</v>
      </c>
      <c r="H196" s="78">
        <v>0</v>
      </c>
      <c r="I196" s="78">
        <f t="shared" si="7"/>
        <v>0</v>
      </c>
      <c r="J196" s="78">
        <f t="shared" si="8"/>
        <v>0</v>
      </c>
      <c r="K196" s="125">
        <v>2</v>
      </c>
      <c r="L196" s="80"/>
      <c r="N196" s="80"/>
    </row>
    <row r="197" spans="1:14" ht="30" customHeight="1" x14ac:dyDescent="0.25">
      <c r="A197" s="57">
        <f t="shared" si="9"/>
        <v>192</v>
      </c>
      <c r="B197" s="116" t="s">
        <v>1132</v>
      </c>
      <c r="C197" s="117" t="s">
        <v>1133</v>
      </c>
      <c r="D197" s="118"/>
      <c r="E197" s="119" t="s">
        <v>392</v>
      </c>
      <c r="F197" s="119">
        <v>8</v>
      </c>
      <c r="G197" s="56">
        <v>7</v>
      </c>
      <c r="H197" s="78">
        <v>0</v>
      </c>
      <c r="I197" s="78">
        <f t="shared" si="7"/>
        <v>0</v>
      </c>
      <c r="J197" s="78">
        <f t="shared" si="8"/>
        <v>0</v>
      </c>
      <c r="K197" s="125">
        <v>2</v>
      </c>
      <c r="L197" s="80"/>
      <c r="N197" s="80"/>
    </row>
    <row r="198" spans="1:14" ht="30" customHeight="1" x14ac:dyDescent="0.25">
      <c r="A198" s="57">
        <f t="shared" si="9"/>
        <v>193</v>
      </c>
      <c r="B198" s="116" t="s">
        <v>1132</v>
      </c>
      <c r="C198" s="117" t="s">
        <v>2134</v>
      </c>
      <c r="D198" s="118"/>
      <c r="E198" s="119" t="s">
        <v>392</v>
      </c>
      <c r="F198" s="119">
        <v>130</v>
      </c>
      <c r="G198" s="56">
        <v>270</v>
      </c>
      <c r="H198" s="78">
        <v>0</v>
      </c>
      <c r="I198" s="78">
        <f t="shared" ref="I198:I259" si="10">F198*H198</f>
        <v>0</v>
      </c>
      <c r="J198" s="78">
        <f t="shared" ref="J198:J259" si="11">I198*23%</f>
        <v>0</v>
      </c>
      <c r="K198" s="125">
        <v>10</v>
      </c>
      <c r="L198" s="80"/>
      <c r="N198" s="80"/>
    </row>
    <row r="199" spans="1:14" ht="30" customHeight="1" x14ac:dyDescent="0.25">
      <c r="A199" s="57">
        <f t="shared" ref="A199:A262" si="12">SUM(A198+1)</f>
        <v>194</v>
      </c>
      <c r="B199" s="116" t="s">
        <v>1134</v>
      </c>
      <c r="C199" s="117" t="s">
        <v>2669</v>
      </c>
      <c r="D199" s="118"/>
      <c r="E199" s="119" t="s">
        <v>392</v>
      </c>
      <c r="F199" s="119">
        <v>100</v>
      </c>
      <c r="G199" s="56">
        <v>12</v>
      </c>
      <c r="H199" s="78">
        <v>0</v>
      </c>
      <c r="I199" s="78">
        <f t="shared" si="10"/>
        <v>0</v>
      </c>
      <c r="J199" s="78">
        <f t="shared" si="11"/>
        <v>0</v>
      </c>
      <c r="K199" s="125">
        <v>10</v>
      </c>
      <c r="L199" s="80"/>
      <c r="N199" s="80"/>
    </row>
    <row r="200" spans="1:14" ht="30" customHeight="1" x14ac:dyDescent="0.25">
      <c r="A200" s="57">
        <f t="shared" si="12"/>
        <v>195</v>
      </c>
      <c r="B200" s="116" t="s">
        <v>1135</v>
      </c>
      <c r="C200" s="117" t="s">
        <v>1136</v>
      </c>
      <c r="D200" s="118"/>
      <c r="E200" s="119" t="s">
        <v>392</v>
      </c>
      <c r="F200" s="119">
        <v>40</v>
      </c>
      <c r="G200" s="56">
        <v>15</v>
      </c>
      <c r="H200" s="78">
        <v>0</v>
      </c>
      <c r="I200" s="78">
        <f t="shared" si="10"/>
        <v>0</v>
      </c>
      <c r="J200" s="78">
        <f t="shared" si="11"/>
        <v>0</v>
      </c>
      <c r="K200" s="125">
        <v>6</v>
      </c>
      <c r="L200" s="80"/>
      <c r="N200" s="80"/>
    </row>
    <row r="201" spans="1:14" ht="30" customHeight="1" x14ac:dyDescent="0.25">
      <c r="A201" s="57">
        <f t="shared" si="12"/>
        <v>196</v>
      </c>
      <c r="B201" s="116" t="s">
        <v>1137</v>
      </c>
      <c r="C201" s="117" t="s">
        <v>1138</v>
      </c>
      <c r="D201" s="118"/>
      <c r="E201" s="119" t="s">
        <v>7</v>
      </c>
      <c r="F201" s="119">
        <v>6</v>
      </c>
      <c r="G201" s="56">
        <v>77</v>
      </c>
      <c r="H201" s="78">
        <v>0</v>
      </c>
      <c r="I201" s="78">
        <f t="shared" si="10"/>
        <v>0</v>
      </c>
      <c r="J201" s="78">
        <f t="shared" si="11"/>
        <v>0</v>
      </c>
      <c r="K201" s="125">
        <v>2</v>
      </c>
      <c r="L201" s="80"/>
      <c r="N201" s="80"/>
    </row>
    <row r="202" spans="1:14" ht="30" customHeight="1" x14ac:dyDescent="0.25">
      <c r="A202" s="57">
        <f t="shared" si="12"/>
        <v>197</v>
      </c>
      <c r="B202" s="116" t="s">
        <v>1139</v>
      </c>
      <c r="C202" s="117" t="s">
        <v>1140</v>
      </c>
      <c r="D202" s="118"/>
      <c r="E202" s="119" t="s">
        <v>7</v>
      </c>
      <c r="F202" s="119">
        <v>30</v>
      </c>
      <c r="G202" s="56">
        <v>6</v>
      </c>
      <c r="H202" s="78">
        <v>0</v>
      </c>
      <c r="I202" s="78">
        <f t="shared" si="10"/>
        <v>0</v>
      </c>
      <c r="J202" s="78">
        <f t="shared" si="11"/>
        <v>0</v>
      </c>
      <c r="K202" s="125">
        <v>5</v>
      </c>
      <c r="L202" s="80"/>
      <c r="N202" s="80"/>
    </row>
    <row r="203" spans="1:14" ht="30" customHeight="1" x14ac:dyDescent="0.25">
      <c r="A203" s="57">
        <f t="shared" si="12"/>
        <v>198</v>
      </c>
      <c r="B203" s="116" t="s">
        <v>1141</v>
      </c>
      <c r="C203" s="117" t="s">
        <v>2616</v>
      </c>
      <c r="D203" s="118"/>
      <c r="E203" s="119" t="s">
        <v>7</v>
      </c>
      <c r="F203" s="119">
        <v>30</v>
      </c>
      <c r="G203" s="56">
        <v>12</v>
      </c>
      <c r="H203" s="78">
        <v>0</v>
      </c>
      <c r="I203" s="78">
        <f t="shared" si="10"/>
        <v>0</v>
      </c>
      <c r="J203" s="78">
        <f t="shared" si="11"/>
        <v>0</v>
      </c>
      <c r="K203" s="125">
        <v>5</v>
      </c>
      <c r="L203" s="80"/>
      <c r="N203" s="80"/>
    </row>
    <row r="204" spans="1:14" ht="30" customHeight="1" x14ac:dyDescent="0.25">
      <c r="A204" s="57">
        <f t="shared" si="12"/>
        <v>199</v>
      </c>
      <c r="B204" s="116" t="s">
        <v>2135</v>
      </c>
      <c r="C204" s="117" t="s">
        <v>2136</v>
      </c>
      <c r="D204" s="117"/>
      <c r="E204" s="119" t="s">
        <v>7</v>
      </c>
      <c r="F204" s="119">
        <v>10</v>
      </c>
      <c r="G204" s="56"/>
      <c r="H204" s="78">
        <v>0</v>
      </c>
      <c r="I204" s="78">
        <f t="shared" si="10"/>
        <v>0</v>
      </c>
      <c r="J204" s="78">
        <f t="shared" si="11"/>
        <v>0</v>
      </c>
      <c r="K204" s="125">
        <v>2</v>
      </c>
      <c r="L204" s="80"/>
      <c r="N204" s="80"/>
    </row>
    <row r="205" spans="1:14" ht="30" customHeight="1" x14ac:dyDescent="0.25">
      <c r="A205" s="57">
        <f t="shared" si="12"/>
        <v>200</v>
      </c>
      <c r="B205" s="116" t="s">
        <v>1142</v>
      </c>
      <c r="C205" s="117" t="s">
        <v>1143</v>
      </c>
      <c r="D205" s="118"/>
      <c r="E205" s="119" t="s">
        <v>7</v>
      </c>
      <c r="F205" s="119">
        <v>20</v>
      </c>
      <c r="G205" s="56">
        <v>1</v>
      </c>
      <c r="H205" s="78">
        <v>0</v>
      </c>
      <c r="I205" s="78">
        <f t="shared" si="10"/>
        <v>0</v>
      </c>
      <c r="J205" s="78">
        <f t="shared" si="11"/>
        <v>0</v>
      </c>
      <c r="K205" s="125">
        <v>4</v>
      </c>
      <c r="L205" s="80"/>
      <c r="N205" s="80"/>
    </row>
    <row r="206" spans="1:14" ht="30" customHeight="1" x14ac:dyDescent="0.25">
      <c r="A206" s="57">
        <f t="shared" si="12"/>
        <v>201</v>
      </c>
      <c r="B206" s="135" t="s">
        <v>1144</v>
      </c>
      <c r="C206" s="124">
        <v>6410130062</v>
      </c>
      <c r="D206" s="118"/>
      <c r="E206" s="119" t="s">
        <v>7</v>
      </c>
      <c r="F206" s="119">
        <v>120</v>
      </c>
      <c r="G206" s="56">
        <v>20</v>
      </c>
      <c r="H206" s="78">
        <v>0</v>
      </c>
      <c r="I206" s="78">
        <f t="shared" si="10"/>
        <v>0</v>
      </c>
      <c r="J206" s="78">
        <f t="shared" si="11"/>
        <v>0</v>
      </c>
      <c r="K206" s="119">
        <v>10</v>
      </c>
      <c r="L206" s="80"/>
      <c r="N206" s="80"/>
    </row>
    <row r="207" spans="1:14" ht="30" customHeight="1" x14ac:dyDescent="0.25">
      <c r="A207" s="57">
        <f t="shared" si="12"/>
        <v>202</v>
      </c>
      <c r="B207" s="123" t="s">
        <v>1145</v>
      </c>
      <c r="C207" s="124" t="s">
        <v>1146</v>
      </c>
      <c r="D207" s="118"/>
      <c r="E207" s="119" t="s">
        <v>7</v>
      </c>
      <c r="F207" s="119">
        <v>44</v>
      </c>
      <c r="G207" s="56">
        <v>1.55</v>
      </c>
      <c r="H207" s="78">
        <v>0</v>
      </c>
      <c r="I207" s="78">
        <f t="shared" si="10"/>
        <v>0</v>
      </c>
      <c r="J207" s="78">
        <f t="shared" si="11"/>
        <v>0</v>
      </c>
      <c r="K207" s="125">
        <v>8</v>
      </c>
      <c r="L207" s="80"/>
      <c r="N207" s="80"/>
    </row>
    <row r="208" spans="1:14" ht="30" customHeight="1" x14ac:dyDescent="0.25">
      <c r="A208" s="57">
        <f t="shared" si="12"/>
        <v>203</v>
      </c>
      <c r="B208" s="116" t="s">
        <v>1147</v>
      </c>
      <c r="C208" s="117" t="s">
        <v>2725</v>
      </c>
      <c r="D208" s="118"/>
      <c r="E208" s="119" t="s">
        <v>7</v>
      </c>
      <c r="F208" s="119">
        <v>36</v>
      </c>
      <c r="G208" s="56">
        <v>1.7</v>
      </c>
      <c r="H208" s="78">
        <v>0</v>
      </c>
      <c r="I208" s="78">
        <f t="shared" si="10"/>
        <v>0</v>
      </c>
      <c r="J208" s="78">
        <f t="shared" si="11"/>
        <v>0</v>
      </c>
      <c r="K208" s="125">
        <v>8</v>
      </c>
      <c r="L208" s="80"/>
      <c r="N208" s="80"/>
    </row>
    <row r="209" spans="1:14" ht="30" customHeight="1" x14ac:dyDescent="0.25">
      <c r="A209" s="57">
        <f t="shared" si="12"/>
        <v>204</v>
      </c>
      <c r="B209" s="116" t="s">
        <v>1148</v>
      </c>
      <c r="C209" s="117" t="s">
        <v>2726</v>
      </c>
      <c r="D209" s="118"/>
      <c r="E209" s="119" t="s">
        <v>7</v>
      </c>
      <c r="F209" s="119">
        <v>58</v>
      </c>
      <c r="G209" s="56">
        <v>32</v>
      </c>
      <c r="H209" s="78">
        <v>0</v>
      </c>
      <c r="I209" s="78">
        <f t="shared" si="10"/>
        <v>0</v>
      </c>
      <c r="J209" s="78">
        <f t="shared" si="11"/>
        <v>0</v>
      </c>
      <c r="K209" s="125">
        <v>8</v>
      </c>
      <c r="L209" s="80"/>
      <c r="N209" s="80"/>
    </row>
    <row r="210" spans="1:14" ht="30" customHeight="1" x14ac:dyDescent="0.25">
      <c r="A210" s="57">
        <f t="shared" si="12"/>
        <v>205</v>
      </c>
      <c r="B210" s="123" t="s">
        <v>1149</v>
      </c>
      <c r="C210" s="124" t="s">
        <v>2727</v>
      </c>
      <c r="D210" s="118"/>
      <c r="E210" s="119" t="s">
        <v>7</v>
      </c>
      <c r="F210" s="119">
        <v>34</v>
      </c>
      <c r="G210" s="56">
        <v>35</v>
      </c>
      <c r="H210" s="78">
        <v>0</v>
      </c>
      <c r="I210" s="78">
        <f t="shared" si="10"/>
        <v>0</v>
      </c>
      <c r="J210" s="78">
        <f t="shared" si="11"/>
        <v>0</v>
      </c>
      <c r="K210" s="125">
        <v>8</v>
      </c>
      <c r="L210" s="80"/>
      <c r="N210" s="80"/>
    </row>
    <row r="211" spans="1:14" ht="30" customHeight="1" x14ac:dyDescent="0.25">
      <c r="A211" s="57">
        <f t="shared" si="12"/>
        <v>206</v>
      </c>
      <c r="B211" s="116" t="s">
        <v>1150</v>
      </c>
      <c r="C211" s="117" t="s">
        <v>2728</v>
      </c>
      <c r="D211" s="118"/>
      <c r="E211" s="119" t="s">
        <v>7</v>
      </c>
      <c r="F211" s="119">
        <v>20</v>
      </c>
      <c r="G211" s="56">
        <v>52</v>
      </c>
      <c r="H211" s="78">
        <v>0</v>
      </c>
      <c r="I211" s="78">
        <f t="shared" si="10"/>
        <v>0</v>
      </c>
      <c r="J211" s="78">
        <f t="shared" si="11"/>
        <v>0</v>
      </c>
      <c r="K211" s="125">
        <v>8</v>
      </c>
      <c r="L211" s="80"/>
      <c r="N211" s="80"/>
    </row>
    <row r="212" spans="1:14" ht="30" customHeight="1" x14ac:dyDescent="0.25">
      <c r="A212" s="57">
        <f t="shared" si="12"/>
        <v>207</v>
      </c>
      <c r="B212" s="135" t="s">
        <v>1151</v>
      </c>
      <c r="C212" s="124" t="s">
        <v>2617</v>
      </c>
      <c r="D212" s="118"/>
      <c r="E212" s="119" t="s">
        <v>7</v>
      </c>
      <c r="F212" s="119">
        <v>200</v>
      </c>
      <c r="G212" s="56">
        <v>40</v>
      </c>
      <c r="H212" s="78">
        <v>0</v>
      </c>
      <c r="I212" s="78">
        <f t="shared" si="10"/>
        <v>0</v>
      </c>
      <c r="J212" s="78">
        <f t="shared" si="11"/>
        <v>0</v>
      </c>
      <c r="K212" s="119">
        <v>20</v>
      </c>
      <c r="L212" s="80"/>
      <c r="N212" s="80"/>
    </row>
    <row r="213" spans="1:14" ht="30" customHeight="1" x14ac:dyDescent="0.25">
      <c r="A213" s="57">
        <f t="shared" si="12"/>
        <v>208</v>
      </c>
      <c r="B213" s="116" t="s">
        <v>1152</v>
      </c>
      <c r="C213" s="117" t="s">
        <v>1153</v>
      </c>
      <c r="D213" s="118"/>
      <c r="E213" s="119" t="s">
        <v>7</v>
      </c>
      <c r="F213" s="119">
        <v>80</v>
      </c>
      <c r="G213" s="56">
        <v>34</v>
      </c>
      <c r="H213" s="78">
        <v>0</v>
      </c>
      <c r="I213" s="78">
        <f t="shared" si="10"/>
        <v>0</v>
      </c>
      <c r="J213" s="78">
        <f t="shared" si="11"/>
        <v>0</v>
      </c>
      <c r="K213" s="125">
        <v>20</v>
      </c>
      <c r="L213" s="80"/>
      <c r="N213" s="80"/>
    </row>
    <row r="214" spans="1:14" ht="30" customHeight="1" x14ac:dyDescent="0.25">
      <c r="A214" s="57">
        <f t="shared" si="12"/>
        <v>209</v>
      </c>
      <c r="B214" s="116" t="s">
        <v>1154</v>
      </c>
      <c r="C214" s="117" t="s">
        <v>2618</v>
      </c>
      <c r="D214" s="118"/>
      <c r="E214" s="119" t="s">
        <v>7</v>
      </c>
      <c r="F214" s="119">
        <v>130</v>
      </c>
      <c r="G214" s="56">
        <v>8</v>
      </c>
      <c r="H214" s="78">
        <v>0</v>
      </c>
      <c r="I214" s="78">
        <f t="shared" si="10"/>
        <v>0</v>
      </c>
      <c r="J214" s="78">
        <f t="shared" si="11"/>
        <v>0</v>
      </c>
      <c r="K214" s="125">
        <v>20</v>
      </c>
      <c r="L214" s="80"/>
      <c r="N214" s="80"/>
    </row>
    <row r="215" spans="1:14" ht="30" customHeight="1" x14ac:dyDescent="0.25">
      <c r="A215" s="57">
        <f t="shared" si="12"/>
        <v>210</v>
      </c>
      <c r="B215" s="116" t="s">
        <v>877</v>
      </c>
      <c r="C215" s="117" t="s">
        <v>1155</v>
      </c>
      <c r="D215" s="118"/>
      <c r="E215" s="119" t="s">
        <v>7</v>
      </c>
      <c r="F215" s="119">
        <v>3</v>
      </c>
      <c r="G215" s="56">
        <v>6</v>
      </c>
      <c r="H215" s="78">
        <v>0</v>
      </c>
      <c r="I215" s="78">
        <f t="shared" si="10"/>
        <v>0</v>
      </c>
      <c r="J215" s="78">
        <f t="shared" si="11"/>
        <v>0</v>
      </c>
      <c r="K215" s="125">
        <v>1</v>
      </c>
      <c r="L215" s="80"/>
      <c r="N215" s="80"/>
    </row>
    <row r="216" spans="1:14" ht="30" customHeight="1" x14ac:dyDescent="0.25">
      <c r="A216" s="57">
        <f t="shared" si="12"/>
        <v>211</v>
      </c>
      <c r="B216" s="116" t="s">
        <v>877</v>
      </c>
      <c r="C216" s="117" t="s">
        <v>1156</v>
      </c>
      <c r="D216" s="118"/>
      <c r="E216" s="119" t="s">
        <v>7</v>
      </c>
      <c r="F216" s="119">
        <v>3</v>
      </c>
      <c r="G216" s="56">
        <v>7</v>
      </c>
      <c r="H216" s="78">
        <v>0</v>
      </c>
      <c r="I216" s="78">
        <f t="shared" si="10"/>
        <v>0</v>
      </c>
      <c r="J216" s="78">
        <f t="shared" si="11"/>
        <v>0</v>
      </c>
      <c r="K216" s="125">
        <v>1</v>
      </c>
      <c r="L216" s="80"/>
      <c r="N216" s="80"/>
    </row>
    <row r="217" spans="1:14" ht="30" customHeight="1" x14ac:dyDescent="0.25">
      <c r="A217" s="57">
        <f t="shared" si="12"/>
        <v>212</v>
      </c>
      <c r="B217" s="116" t="s">
        <v>1157</v>
      </c>
      <c r="C217" s="117" t="s">
        <v>1158</v>
      </c>
      <c r="D217" s="118"/>
      <c r="E217" s="119" t="s">
        <v>7</v>
      </c>
      <c r="F217" s="119">
        <v>3</v>
      </c>
      <c r="G217" s="56">
        <v>1.55</v>
      </c>
      <c r="H217" s="78">
        <v>0</v>
      </c>
      <c r="I217" s="78">
        <f t="shared" si="10"/>
        <v>0</v>
      </c>
      <c r="J217" s="78">
        <f t="shared" si="11"/>
        <v>0</v>
      </c>
      <c r="K217" s="125">
        <v>1</v>
      </c>
      <c r="L217" s="80"/>
      <c r="N217" s="80"/>
    </row>
    <row r="218" spans="1:14" ht="30" customHeight="1" x14ac:dyDescent="0.25">
      <c r="A218" s="57">
        <f t="shared" si="12"/>
        <v>213</v>
      </c>
      <c r="B218" s="116" t="s">
        <v>643</v>
      </c>
      <c r="C218" s="117" t="s">
        <v>1159</v>
      </c>
      <c r="D218" s="118"/>
      <c r="E218" s="119" t="s">
        <v>7</v>
      </c>
      <c r="F218" s="119">
        <v>22</v>
      </c>
      <c r="G218" s="56">
        <v>10</v>
      </c>
      <c r="H218" s="78">
        <v>0</v>
      </c>
      <c r="I218" s="78">
        <f t="shared" si="10"/>
        <v>0</v>
      </c>
      <c r="J218" s="78">
        <f t="shared" si="11"/>
        <v>0</v>
      </c>
      <c r="K218" s="125">
        <v>6</v>
      </c>
      <c r="L218" s="80"/>
      <c r="N218" s="80"/>
    </row>
    <row r="219" spans="1:14" ht="30" customHeight="1" x14ac:dyDescent="0.25">
      <c r="A219" s="57">
        <f t="shared" si="12"/>
        <v>214</v>
      </c>
      <c r="B219" s="116" t="s">
        <v>643</v>
      </c>
      <c r="C219" s="117" t="s">
        <v>1160</v>
      </c>
      <c r="D219" s="118"/>
      <c r="E219" s="119" t="s">
        <v>7</v>
      </c>
      <c r="F219" s="119">
        <v>38</v>
      </c>
      <c r="G219" s="56">
        <v>22</v>
      </c>
      <c r="H219" s="78">
        <v>0</v>
      </c>
      <c r="I219" s="78">
        <f t="shared" si="10"/>
        <v>0</v>
      </c>
      <c r="J219" s="78">
        <f t="shared" si="11"/>
        <v>0</v>
      </c>
      <c r="K219" s="125">
        <v>6</v>
      </c>
      <c r="L219" s="80"/>
      <c r="N219" s="80"/>
    </row>
    <row r="220" spans="1:14" ht="30" customHeight="1" x14ac:dyDescent="0.25">
      <c r="A220" s="57">
        <f t="shared" si="12"/>
        <v>215</v>
      </c>
      <c r="B220" s="116" t="s">
        <v>643</v>
      </c>
      <c r="C220" s="117" t="s">
        <v>1161</v>
      </c>
      <c r="D220" s="118"/>
      <c r="E220" s="119" t="s">
        <v>7</v>
      </c>
      <c r="F220" s="119">
        <v>8</v>
      </c>
      <c r="G220" s="56">
        <v>14</v>
      </c>
      <c r="H220" s="78">
        <v>0</v>
      </c>
      <c r="I220" s="78">
        <f t="shared" si="10"/>
        <v>0</v>
      </c>
      <c r="J220" s="78">
        <f t="shared" si="11"/>
        <v>0</v>
      </c>
      <c r="K220" s="125">
        <v>4</v>
      </c>
      <c r="L220" s="80"/>
      <c r="N220" s="80"/>
    </row>
    <row r="221" spans="1:14" ht="30" customHeight="1" x14ac:dyDescent="0.25">
      <c r="A221" s="57">
        <f t="shared" si="12"/>
        <v>216</v>
      </c>
      <c r="B221" s="116" t="s">
        <v>1162</v>
      </c>
      <c r="C221" s="117" t="s">
        <v>1163</v>
      </c>
      <c r="D221" s="118"/>
      <c r="E221" s="119" t="s">
        <v>7</v>
      </c>
      <c r="F221" s="119">
        <v>20</v>
      </c>
      <c r="G221" s="56">
        <v>13</v>
      </c>
      <c r="H221" s="78">
        <v>0</v>
      </c>
      <c r="I221" s="78">
        <f t="shared" si="10"/>
        <v>0</v>
      </c>
      <c r="J221" s="78">
        <f t="shared" si="11"/>
        <v>0</v>
      </c>
      <c r="K221" s="125">
        <v>6</v>
      </c>
      <c r="L221" s="80"/>
      <c r="N221" s="80"/>
    </row>
    <row r="222" spans="1:14" ht="30" customHeight="1" x14ac:dyDescent="0.25">
      <c r="A222" s="57">
        <f t="shared" si="12"/>
        <v>217</v>
      </c>
      <c r="B222" s="116" t="s">
        <v>1164</v>
      </c>
      <c r="C222" s="117" t="s">
        <v>1165</v>
      </c>
      <c r="D222" s="118"/>
      <c r="E222" s="119" t="s">
        <v>7</v>
      </c>
      <c r="F222" s="119">
        <v>10</v>
      </c>
      <c r="G222" s="56">
        <v>1</v>
      </c>
      <c r="H222" s="78">
        <v>0</v>
      </c>
      <c r="I222" s="78">
        <f t="shared" si="10"/>
        <v>0</v>
      </c>
      <c r="J222" s="78">
        <f t="shared" si="11"/>
        <v>0</v>
      </c>
      <c r="K222" s="125">
        <v>4</v>
      </c>
      <c r="L222" s="80"/>
      <c r="N222" s="80"/>
    </row>
    <row r="223" spans="1:14" ht="30" customHeight="1" x14ac:dyDescent="0.25">
      <c r="A223" s="57">
        <f t="shared" si="12"/>
        <v>218</v>
      </c>
      <c r="B223" s="116" t="s">
        <v>1166</v>
      </c>
      <c r="C223" s="117" t="s">
        <v>1167</v>
      </c>
      <c r="D223" s="118"/>
      <c r="E223" s="119" t="s">
        <v>7</v>
      </c>
      <c r="F223" s="119">
        <v>6</v>
      </c>
      <c r="G223" s="56">
        <v>0.3</v>
      </c>
      <c r="H223" s="78">
        <v>0</v>
      </c>
      <c r="I223" s="78">
        <f t="shared" si="10"/>
        <v>0</v>
      </c>
      <c r="J223" s="78">
        <f t="shared" si="11"/>
        <v>0</v>
      </c>
      <c r="K223" s="125">
        <v>3</v>
      </c>
      <c r="L223" s="80"/>
      <c r="N223" s="80"/>
    </row>
    <row r="224" spans="1:14" ht="30" customHeight="1" x14ac:dyDescent="0.25">
      <c r="A224" s="57">
        <f t="shared" si="12"/>
        <v>219</v>
      </c>
      <c r="B224" s="123" t="s">
        <v>1170</v>
      </c>
      <c r="C224" s="124" t="s">
        <v>1171</v>
      </c>
      <c r="D224" s="118"/>
      <c r="E224" s="119" t="s">
        <v>7</v>
      </c>
      <c r="F224" s="119">
        <v>20</v>
      </c>
      <c r="G224" s="56">
        <v>5</v>
      </c>
      <c r="H224" s="78">
        <v>0</v>
      </c>
      <c r="I224" s="78">
        <f t="shared" si="10"/>
        <v>0</v>
      </c>
      <c r="J224" s="78">
        <f t="shared" si="11"/>
        <v>0</v>
      </c>
      <c r="K224" s="125">
        <v>4</v>
      </c>
      <c r="L224" s="80"/>
      <c r="N224" s="80"/>
    </row>
    <row r="225" spans="1:14" ht="30" customHeight="1" x14ac:dyDescent="0.25">
      <c r="A225" s="57">
        <f t="shared" si="12"/>
        <v>220</v>
      </c>
      <c r="B225" s="123" t="s">
        <v>1172</v>
      </c>
      <c r="C225" s="124" t="s">
        <v>1173</v>
      </c>
      <c r="D225" s="118"/>
      <c r="E225" s="119" t="s">
        <v>7</v>
      </c>
      <c r="F225" s="119">
        <v>80</v>
      </c>
      <c r="G225" s="56">
        <v>0.4</v>
      </c>
      <c r="H225" s="78">
        <v>0</v>
      </c>
      <c r="I225" s="78">
        <f t="shared" si="10"/>
        <v>0</v>
      </c>
      <c r="J225" s="78">
        <f t="shared" si="11"/>
        <v>0</v>
      </c>
      <c r="K225" s="125">
        <v>30</v>
      </c>
      <c r="L225" s="80"/>
      <c r="N225" s="80"/>
    </row>
    <row r="226" spans="1:14" ht="30" customHeight="1" x14ac:dyDescent="0.25">
      <c r="A226" s="57">
        <f t="shared" si="12"/>
        <v>221</v>
      </c>
      <c r="B226" s="123" t="s">
        <v>1174</v>
      </c>
      <c r="C226" s="124" t="s">
        <v>1175</v>
      </c>
      <c r="D226" s="118"/>
      <c r="E226" s="119" t="s">
        <v>7</v>
      </c>
      <c r="F226" s="119">
        <v>80</v>
      </c>
      <c r="G226" s="56">
        <v>4</v>
      </c>
      <c r="H226" s="78">
        <v>0</v>
      </c>
      <c r="I226" s="78">
        <f t="shared" si="10"/>
        <v>0</v>
      </c>
      <c r="J226" s="78">
        <f t="shared" si="11"/>
        <v>0</v>
      </c>
      <c r="K226" s="125">
        <v>30</v>
      </c>
      <c r="L226" s="80"/>
      <c r="N226" s="80"/>
    </row>
    <row r="227" spans="1:14" ht="30" customHeight="1" x14ac:dyDescent="0.25">
      <c r="A227" s="57">
        <f t="shared" si="12"/>
        <v>222</v>
      </c>
      <c r="B227" s="116" t="s">
        <v>1176</v>
      </c>
      <c r="C227" s="117" t="s">
        <v>1177</v>
      </c>
      <c r="D227" s="118"/>
      <c r="E227" s="119" t="s">
        <v>7</v>
      </c>
      <c r="F227" s="119">
        <v>80</v>
      </c>
      <c r="G227" s="56">
        <v>4</v>
      </c>
      <c r="H227" s="78">
        <v>0</v>
      </c>
      <c r="I227" s="78">
        <f t="shared" si="10"/>
        <v>0</v>
      </c>
      <c r="J227" s="78">
        <f t="shared" si="11"/>
        <v>0</v>
      </c>
      <c r="K227" s="125">
        <v>10</v>
      </c>
      <c r="L227" s="80"/>
      <c r="N227" s="80"/>
    </row>
    <row r="228" spans="1:14" ht="30" customHeight="1" x14ac:dyDescent="0.25">
      <c r="A228" s="57">
        <f t="shared" si="12"/>
        <v>223</v>
      </c>
      <c r="B228" s="123" t="s">
        <v>1178</v>
      </c>
      <c r="C228" s="124" t="s">
        <v>1179</v>
      </c>
      <c r="D228" s="118"/>
      <c r="E228" s="119" t="s">
        <v>7</v>
      </c>
      <c r="F228" s="119">
        <v>30</v>
      </c>
      <c r="G228" s="56">
        <v>4</v>
      </c>
      <c r="H228" s="78">
        <v>0</v>
      </c>
      <c r="I228" s="78">
        <f t="shared" si="10"/>
        <v>0</v>
      </c>
      <c r="J228" s="78">
        <f t="shared" si="11"/>
        <v>0</v>
      </c>
      <c r="K228" s="125">
        <v>10</v>
      </c>
      <c r="L228" s="80"/>
      <c r="N228" s="80"/>
    </row>
    <row r="229" spans="1:14" ht="30" customHeight="1" x14ac:dyDescent="0.25">
      <c r="A229" s="57">
        <f t="shared" si="12"/>
        <v>224</v>
      </c>
      <c r="B229" s="123" t="s">
        <v>1180</v>
      </c>
      <c r="C229" s="124" t="s">
        <v>1181</v>
      </c>
      <c r="D229" s="118"/>
      <c r="E229" s="119" t="s">
        <v>7</v>
      </c>
      <c r="F229" s="119">
        <v>30</v>
      </c>
      <c r="G229" s="56">
        <v>0.1</v>
      </c>
      <c r="H229" s="78">
        <v>0</v>
      </c>
      <c r="I229" s="78">
        <f t="shared" si="10"/>
        <v>0</v>
      </c>
      <c r="J229" s="78">
        <f t="shared" si="11"/>
        <v>0</v>
      </c>
      <c r="K229" s="125">
        <v>8</v>
      </c>
      <c r="L229" s="80"/>
      <c r="N229" s="80"/>
    </row>
    <row r="230" spans="1:14" ht="30" customHeight="1" x14ac:dyDescent="0.25">
      <c r="A230" s="57">
        <f t="shared" si="12"/>
        <v>225</v>
      </c>
      <c r="B230" s="123" t="s">
        <v>1182</v>
      </c>
      <c r="C230" s="124" t="s">
        <v>1183</v>
      </c>
      <c r="D230" s="118"/>
      <c r="E230" s="119" t="s">
        <v>7</v>
      </c>
      <c r="F230" s="119">
        <v>10</v>
      </c>
      <c r="G230" s="56">
        <v>20</v>
      </c>
      <c r="H230" s="78">
        <v>0</v>
      </c>
      <c r="I230" s="78">
        <f t="shared" si="10"/>
        <v>0</v>
      </c>
      <c r="J230" s="78">
        <f t="shared" si="11"/>
        <v>0</v>
      </c>
      <c r="K230" s="125">
        <v>4</v>
      </c>
      <c r="L230" s="80"/>
      <c r="N230" s="80"/>
    </row>
    <row r="231" spans="1:14" ht="30" customHeight="1" x14ac:dyDescent="0.25">
      <c r="A231" s="57">
        <f t="shared" si="12"/>
        <v>226</v>
      </c>
      <c r="B231" s="123" t="s">
        <v>1184</v>
      </c>
      <c r="C231" s="124" t="s">
        <v>1185</v>
      </c>
      <c r="D231" s="118"/>
      <c r="E231" s="119" t="s">
        <v>7</v>
      </c>
      <c r="F231" s="119">
        <v>10</v>
      </c>
      <c r="G231" s="56">
        <v>4</v>
      </c>
      <c r="H231" s="78">
        <v>0</v>
      </c>
      <c r="I231" s="78">
        <f t="shared" si="10"/>
        <v>0</v>
      </c>
      <c r="J231" s="78">
        <f t="shared" si="11"/>
        <v>0</v>
      </c>
      <c r="K231" s="125">
        <v>2</v>
      </c>
      <c r="L231" s="80"/>
      <c r="N231" s="80"/>
    </row>
    <row r="232" spans="1:14" ht="30" customHeight="1" x14ac:dyDescent="0.25">
      <c r="A232" s="57">
        <f t="shared" si="12"/>
        <v>227</v>
      </c>
      <c r="B232" s="116" t="s">
        <v>1186</v>
      </c>
      <c r="C232" s="117" t="s">
        <v>1187</v>
      </c>
      <c r="D232" s="118"/>
      <c r="E232" s="119" t="s">
        <v>7</v>
      </c>
      <c r="F232" s="119">
        <v>70</v>
      </c>
      <c r="G232" s="56">
        <v>21</v>
      </c>
      <c r="H232" s="78">
        <v>0</v>
      </c>
      <c r="I232" s="78">
        <f t="shared" si="10"/>
        <v>0</v>
      </c>
      <c r="J232" s="78">
        <f t="shared" si="11"/>
        <v>0</v>
      </c>
      <c r="K232" s="125">
        <v>10</v>
      </c>
      <c r="L232" s="80"/>
      <c r="N232" s="80"/>
    </row>
    <row r="233" spans="1:14" ht="30" customHeight="1" x14ac:dyDescent="0.25">
      <c r="A233" s="57">
        <f t="shared" si="12"/>
        <v>228</v>
      </c>
      <c r="B233" s="116" t="s">
        <v>1188</v>
      </c>
      <c r="C233" s="117" t="s">
        <v>1189</v>
      </c>
      <c r="D233" s="118"/>
      <c r="E233" s="119" t="s">
        <v>7</v>
      </c>
      <c r="F233" s="119">
        <v>20</v>
      </c>
      <c r="G233" s="56">
        <v>3</v>
      </c>
      <c r="H233" s="78">
        <v>0</v>
      </c>
      <c r="I233" s="78">
        <f t="shared" si="10"/>
        <v>0</v>
      </c>
      <c r="J233" s="78">
        <f t="shared" si="11"/>
        <v>0</v>
      </c>
      <c r="K233" s="125">
        <v>6</v>
      </c>
      <c r="L233" s="80"/>
      <c r="N233" s="80"/>
    </row>
    <row r="234" spans="1:14" ht="30" customHeight="1" x14ac:dyDescent="0.25">
      <c r="A234" s="57">
        <f t="shared" si="12"/>
        <v>229</v>
      </c>
      <c r="B234" s="116" t="s">
        <v>1190</v>
      </c>
      <c r="C234" s="117" t="s">
        <v>1191</v>
      </c>
      <c r="D234" s="118"/>
      <c r="E234" s="119" t="s">
        <v>7</v>
      </c>
      <c r="F234" s="119">
        <v>50</v>
      </c>
      <c r="G234" s="56">
        <v>4</v>
      </c>
      <c r="H234" s="78">
        <v>0</v>
      </c>
      <c r="I234" s="78">
        <f t="shared" si="10"/>
        <v>0</v>
      </c>
      <c r="J234" s="78">
        <f t="shared" si="11"/>
        <v>0</v>
      </c>
      <c r="K234" s="125">
        <v>8</v>
      </c>
      <c r="L234" s="80"/>
      <c r="N234" s="80"/>
    </row>
    <row r="235" spans="1:14" ht="30" customHeight="1" x14ac:dyDescent="0.25">
      <c r="A235" s="57">
        <f t="shared" si="12"/>
        <v>230</v>
      </c>
      <c r="B235" s="116" t="s">
        <v>1192</v>
      </c>
      <c r="C235" s="117" t="s">
        <v>1193</v>
      </c>
      <c r="D235" s="118"/>
      <c r="E235" s="119" t="s">
        <v>7</v>
      </c>
      <c r="F235" s="119">
        <v>150</v>
      </c>
      <c r="G235" s="56">
        <v>550</v>
      </c>
      <c r="H235" s="78">
        <v>0</v>
      </c>
      <c r="I235" s="78">
        <f t="shared" si="10"/>
        <v>0</v>
      </c>
      <c r="J235" s="78">
        <f t="shared" si="11"/>
        <v>0</v>
      </c>
      <c r="K235" s="125">
        <v>10</v>
      </c>
      <c r="L235" s="80"/>
      <c r="N235" s="80"/>
    </row>
    <row r="236" spans="1:14" ht="30" customHeight="1" x14ac:dyDescent="0.25">
      <c r="A236" s="57">
        <f t="shared" si="12"/>
        <v>231</v>
      </c>
      <c r="B236" s="116" t="s">
        <v>1194</v>
      </c>
      <c r="C236" s="117" t="s">
        <v>1195</v>
      </c>
      <c r="D236" s="118"/>
      <c r="E236" s="119" t="s">
        <v>7</v>
      </c>
      <c r="F236" s="119">
        <v>90</v>
      </c>
      <c r="G236" s="56">
        <v>3</v>
      </c>
      <c r="H236" s="78">
        <v>0</v>
      </c>
      <c r="I236" s="78">
        <f t="shared" si="10"/>
        <v>0</v>
      </c>
      <c r="J236" s="78">
        <f t="shared" si="11"/>
        <v>0</v>
      </c>
      <c r="K236" s="125">
        <v>15</v>
      </c>
      <c r="L236" s="80"/>
      <c r="N236" s="80"/>
    </row>
    <row r="237" spans="1:14" ht="30" customHeight="1" x14ac:dyDescent="0.25">
      <c r="A237" s="57">
        <f t="shared" si="12"/>
        <v>232</v>
      </c>
      <c r="B237" s="116" t="s">
        <v>1196</v>
      </c>
      <c r="C237" s="117" t="s">
        <v>1197</v>
      </c>
      <c r="D237" s="118"/>
      <c r="E237" s="119" t="s">
        <v>7</v>
      </c>
      <c r="F237" s="119">
        <v>120</v>
      </c>
      <c r="G237" s="56">
        <v>4</v>
      </c>
      <c r="H237" s="78">
        <v>0</v>
      </c>
      <c r="I237" s="78">
        <f t="shared" si="10"/>
        <v>0</v>
      </c>
      <c r="J237" s="78">
        <f t="shared" si="11"/>
        <v>0</v>
      </c>
      <c r="K237" s="125">
        <v>15</v>
      </c>
      <c r="L237" s="80"/>
      <c r="N237" s="80"/>
    </row>
    <row r="238" spans="1:14" ht="30" customHeight="1" x14ac:dyDescent="0.25">
      <c r="A238" s="57">
        <f t="shared" si="12"/>
        <v>233</v>
      </c>
      <c r="B238" s="116" t="s">
        <v>1198</v>
      </c>
      <c r="C238" s="117" t="s">
        <v>1199</v>
      </c>
      <c r="D238" s="118"/>
      <c r="E238" s="119" t="s">
        <v>7</v>
      </c>
      <c r="F238" s="119">
        <v>28</v>
      </c>
      <c r="G238" s="56">
        <v>4</v>
      </c>
      <c r="H238" s="78">
        <v>0</v>
      </c>
      <c r="I238" s="78">
        <f t="shared" si="10"/>
        <v>0</v>
      </c>
      <c r="J238" s="78">
        <f t="shared" si="11"/>
        <v>0</v>
      </c>
      <c r="K238" s="125">
        <v>6</v>
      </c>
      <c r="L238" s="80"/>
      <c r="N238" s="80"/>
    </row>
    <row r="239" spans="1:14" ht="30" customHeight="1" x14ac:dyDescent="0.25">
      <c r="A239" s="57">
        <f t="shared" si="12"/>
        <v>234</v>
      </c>
      <c r="B239" s="116" t="s">
        <v>1200</v>
      </c>
      <c r="C239" s="117" t="s">
        <v>1201</v>
      </c>
      <c r="D239" s="118"/>
      <c r="E239" s="119" t="s">
        <v>7</v>
      </c>
      <c r="F239" s="119">
        <v>30</v>
      </c>
      <c r="G239" s="56">
        <v>6</v>
      </c>
      <c r="H239" s="78">
        <v>0</v>
      </c>
      <c r="I239" s="78">
        <f t="shared" si="10"/>
        <v>0</v>
      </c>
      <c r="J239" s="78">
        <f t="shared" si="11"/>
        <v>0</v>
      </c>
      <c r="K239" s="125">
        <v>6</v>
      </c>
      <c r="L239" s="80"/>
      <c r="N239" s="80"/>
    </row>
    <row r="240" spans="1:14" ht="30" customHeight="1" x14ac:dyDescent="0.25">
      <c r="A240" s="57">
        <f t="shared" si="12"/>
        <v>235</v>
      </c>
      <c r="B240" s="116" t="s">
        <v>1202</v>
      </c>
      <c r="C240" s="117" t="s">
        <v>1203</v>
      </c>
      <c r="D240" s="118"/>
      <c r="E240" s="119" t="s">
        <v>7</v>
      </c>
      <c r="F240" s="119">
        <v>200</v>
      </c>
      <c r="G240" s="56">
        <v>5</v>
      </c>
      <c r="H240" s="78">
        <v>0</v>
      </c>
      <c r="I240" s="78">
        <f t="shared" si="10"/>
        <v>0</v>
      </c>
      <c r="J240" s="78">
        <f t="shared" si="11"/>
        <v>0</v>
      </c>
      <c r="K240" s="125">
        <v>10</v>
      </c>
      <c r="L240" s="80"/>
      <c r="N240" s="80"/>
    </row>
    <row r="241" spans="1:14" ht="30" customHeight="1" x14ac:dyDescent="0.25">
      <c r="A241" s="57">
        <f t="shared" si="12"/>
        <v>236</v>
      </c>
      <c r="B241" s="116" t="s">
        <v>1204</v>
      </c>
      <c r="C241" s="117" t="s">
        <v>1205</v>
      </c>
      <c r="D241" s="118"/>
      <c r="E241" s="119" t="s">
        <v>7</v>
      </c>
      <c r="F241" s="119">
        <v>140</v>
      </c>
      <c r="G241" s="56">
        <v>7</v>
      </c>
      <c r="H241" s="78">
        <v>0</v>
      </c>
      <c r="I241" s="78">
        <f t="shared" si="10"/>
        <v>0</v>
      </c>
      <c r="J241" s="78">
        <f t="shared" si="11"/>
        <v>0</v>
      </c>
      <c r="K241" s="125">
        <v>15</v>
      </c>
      <c r="L241" s="80"/>
      <c r="N241" s="80"/>
    </row>
    <row r="242" spans="1:14" ht="30" customHeight="1" x14ac:dyDescent="0.25">
      <c r="A242" s="57">
        <f t="shared" si="12"/>
        <v>237</v>
      </c>
      <c r="B242" s="123" t="s">
        <v>2137</v>
      </c>
      <c r="C242" s="124" t="s">
        <v>2138</v>
      </c>
      <c r="D242" s="117"/>
      <c r="E242" s="119" t="s">
        <v>7</v>
      </c>
      <c r="F242" s="119">
        <v>20</v>
      </c>
      <c r="G242" s="56">
        <v>0.5</v>
      </c>
      <c r="H242" s="78">
        <v>0</v>
      </c>
      <c r="I242" s="78">
        <f t="shared" si="10"/>
        <v>0</v>
      </c>
      <c r="J242" s="78">
        <f t="shared" si="11"/>
        <v>0</v>
      </c>
      <c r="K242" s="125">
        <v>4</v>
      </c>
      <c r="L242" s="80"/>
      <c r="N242" s="80"/>
    </row>
    <row r="243" spans="1:14" ht="30" customHeight="1" x14ac:dyDescent="0.25">
      <c r="A243" s="57">
        <f t="shared" si="12"/>
        <v>238</v>
      </c>
      <c r="B243" s="116" t="s">
        <v>1206</v>
      </c>
      <c r="C243" s="117" t="s">
        <v>1207</v>
      </c>
      <c r="D243" s="118"/>
      <c r="E243" s="119" t="s">
        <v>7</v>
      </c>
      <c r="F243" s="119">
        <v>14</v>
      </c>
      <c r="G243" s="56">
        <v>0.54</v>
      </c>
      <c r="H243" s="78">
        <v>0</v>
      </c>
      <c r="I243" s="78">
        <f t="shared" si="10"/>
        <v>0</v>
      </c>
      <c r="J243" s="78">
        <f t="shared" si="11"/>
        <v>0</v>
      </c>
      <c r="K243" s="125">
        <v>4</v>
      </c>
      <c r="L243" s="80"/>
      <c r="N243" s="80"/>
    </row>
    <row r="244" spans="1:14" ht="30" customHeight="1" x14ac:dyDescent="0.25">
      <c r="A244" s="57">
        <f t="shared" si="12"/>
        <v>239</v>
      </c>
      <c r="B244" s="123" t="s">
        <v>1208</v>
      </c>
      <c r="C244" s="124" t="s">
        <v>1209</v>
      </c>
      <c r="D244" s="118"/>
      <c r="E244" s="119" t="s">
        <v>7</v>
      </c>
      <c r="F244" s="119">
        <v>25</v>
      </c>
      <c r="G244" s="56">
        <v>2</v>
      </c>
      <c r="H244" s="78">
        <v>0</v>
      </c>
      <c r="I244" s="78">
        <f t="shared" si="10"/>
        <v>0</v>
      </c>
      <c r="J244" s="78">
        <f t="shared" si="11"/>
        <v>0</v>
      </c>
      <c r="K244" s="125">
        <v>6</v>
      </c>
      <c r="L244" s="80"/>
      <c r="N244" s="80"/>
    </row>
    <row r="245" spans="1:14" ht="30" customHeight="1" x14ac:dyDescent="0.25">
      <c r="A245" s="57">
        <f t="shared" si="12"/>
        <v>240</v>
      </c>
      <c r="B245" s="123" t="s">
        <v>2139</v>
      </c>
      <c r="C245" s="124" t="s">
        <v>1210</v>
      </c>
      <c r="D245" s="118"/>
      <c r="E245" s="119" t="s">
        <v>7</v>
      </c>
      <c r="F245" s="119">
        <v>4</v>
      </c>
      <c r="G245" s="56">
        <v>1</v>
      </c>
      <c r="H245" s="78">
        <v>0</v>
      </c>
      <c r="I245" s="78">
        <f t="shared" si="10"/>
        <v>0</v>
      </c>
      <c r="J245" s="78">
        <f t="shared" si="11"/>
        <v>0</v>
      </c>
      <c r="K245" s="125">
        <v>2</v>
      </c>
      <c r="L245" s="80"/>
      <c r="N245" s="80"/>
    </row>
    <row r="246" spans="1:14" ht="30" customHeight="1" x14ac:dyDescent="0.25">
      <c r="A246" s="57">
        <f t="shared" si="12"/>
        <v>241</v>
      </c>
      <c r="B246" s="123" t="s">
        <v>2140</v>
      </c>
      <c r="C246" s="124" t="s">
        <v>1211</v>
      </c>
      <c r="D246" s="118"/>
      <c r="E246" s="119" t="s">
        <v>7</v>
      </c>
      <c r="F246" s="119">
        <v>10</v>
      </c>
      <c r="G246" s="56">
        <v>1.35</v>
      </c>
      <c r="H246" s="78">
        <v>0</v>
      </c>
      <c r="I246" s="78">
        <f t="shared" si="10"/>
        <v>0</v>
      </c>
      <c r="J246" s="78">
        <f t="shared" si="11"/>
        <v>0</v>
      </c>
      <c r="K246" s="125">
        <v>4</v>
      </c>
      <c r="L246" s="80"/>
      <c r="N246" s="80"/>
    </row>
    <row r="247" spans="1:14" ht="30" customHeight="1" x14ac:dyDescent="0.25">
      <c r="A247" s="57">
        <f t="shared" si="12"/>
        <v>242</v>
      </c>
      <c r="B247" s="123" t="s">
        <v>1212</v>
      </c>
      <c r="C247" s="124" t="s">
        <v>1213</v>
      </c>
      <c r="D247" s="118"/>
      <c r="E247" s="119" t="s">
        <v>7</v>
      </c>
      <c r="F247" s="119">
        <v>2</v>
      </c>
      <c r="G247" s="56">
        <v>1.55</v>
      </c>
      <c r="H247" s="78">
        <v>0</v>
      </c>
      <c r="I247" s="78">
        <f t="shared" si="10"/>
        <v>0</v>
      </c>
      <c r="J247" s="78">
        <f t="shared" si="11"/>
        <v>0</v>
      </c>
      <c r="K247" s="125">
        <v>1</v>
      </c>
      <c r="L247" s="80"/>
      <c r="N247" s="80"/>
    </row>
    <row r="248" spans="1:14" ht="30" customHeight="1" x14ac:dyDescent="0.25">
      <c r="A248" s="57">
        <f t="shared" si="12"/>
        <v>243</v>
      </c>
      <c r="B248" s="123" t="s">
        <v>1214</v>
      </c>
      <c r="C248" s="124" t="s">
        <v>1215</v>
      </c>
      <c r="D248" s="118"/>
      <c r="E248" s="119" t="s">
        <v>7</v>
      </c>
      <c r="F248" s="119">
        <v>80</v>
      </c>
      <c r="G248" s="56">
        <v>2.5</v>
      </c>
      <c r="H248" s="78">
        <v>0</v>
      </c>
      <c r="I248" s="78">
        <f t="shared" si="10"/>
        <v>0</v>
      </c>
      <c r="J248" s="78">
        <f t="shared" si="11"/>
        <v>0</v>
      </c>
      <c r="K248" s="125">
        <v>16</v>
      </c>
      <c r="L248" s="80"/>
      <c r="N248" s="80"/>
    </row>
    <row r="249" spans="1:14" ht="30" customHeight="1" x14ac:dyDescent="0.25">
      <c r="A249" s="57">
        <f t="shared" si="12"/>
        <v>244</v>
      </c>
      <c r="B249" s="123" t="s">
        <v>1216</v>
      </c>
      <c r="C249" s="124" t="s">
        <v>1217</v>
      </c>
      <c r="D249" s="118"/>
      <c r="E249" s="119" t="s">
        <v>7</v>
      </c>
      <c r="F249" s="119">
        <v>80</v>
      </c>
      <c r="G249" s="56">
        <v>35</v>
      </c>
      <c r="H249" s="78">
        <v>0</v>
      </c>
      <c r="I249" s="78">
        <f t="shared" si="10"/>
        <v>0</v>
      </c>
      <c r="J249" s="78">
        <f t="shared" si="11"/>
        <v>0</v>
      </c>
      <c r="K249" s="125">
        <v>16</v>
      </c>
      <c r="L249" s="80"/>
      <c r="N249" s="80"/>
    </row>
    <row r="250" spans="1:14" ht="30" customHeight="1" x14ac:dyDescent="0.25">
      <c r="A250" s="57">
        <f t="shared" si="12"/>
        <v>245</v>
      </c>
      <c r="B250" s="123" t="s">
        <v>1218</v>
      </c>
      <c r="C250" s="124" t="s">
        <v>1219</v>
      </c>
      <c r="D250" s="118"/>
      <c r="E250" s="119" t="s">
        <v>7</v>
      </c>
      <c r="F250" s="119">
        <v>8</v>
      </c>
      <c r="G250" s="56">
        <v>266</v>
      </c>
      <c r="H250" s="78">
        <v>0</v>
      </c>
      <c r="I250" s="78">
        <f t="shared" si="10"/>
        <v>0</v>
      </c>
      <c r="J250" s="78">
        <f t="shared" si="11"/>
        <v>0</v>
      </c>
      <c r="K250" s="125">
        <v>2</v>
      </c>
      <c r="L250" s="80"/>
      <c r="N250" s="80"/>
    </row>
    <row r="251" spans="1:14" ht="30" customHeight="1" x14ac:dyDescent="0.25">
      <c r="A251" s="57">
        <f t="shared" si="12"/>
        <v>246</v>
      </c>
      <c r="B251" s="116" t="s">
        <v>1220</v>
      </c>
      <c r="C251" s="117" t="s">
        <v>1221</v>
      </c>
      <c r="D251" s="118"/>
      <c r="E251" s="119" t="s">
        <v>7</v>
      </c>
      <c r="F251" s="119">
        <v>8</v>
      </c>
      <c r="G251" s="56">
        <v>127</v>
      </c>
      <c r="H251" s="78">
        <v>0</v>
      </c>
      <c r="I251" s="78">
        <f t="shared" si="10"/>
        <v>0</v>
      </c>
      <c r="J251" s="78">
        <f t="shared" si="11"/>
        <v>0</v>
      </c>
      <c r="K251" s="125">
        <v>2</v>
      </c>
      <c r="L251" s="80"/>
      <c r="N251" s="80"/>
    </row>
    <row r="252" spans="1:14" ht="30" customHeight="1" x14ac:dyDescent="0.25">
      <c r="A252" s="57">
        <f t="shared" si="12"/>
        <v>247</v>
      </c>
      <c r="B252" s="116" t="s">
        <v>1222</v>
      </c>
      <c r="C252" s="117" t="s">
        <v>1223</v>
      </c>
      <c r="D252" s="118"/>
      <c r="E252" s="119" t="s">
        <v>7</v>
      </c>
      <c r="F252" s="119">
        <v>6</v>
      </c>
      <c r="G252" s="56">
        <v>115</v>
      </c>
      <c r="H252" s="78">
        <v>0</v>
      </c>
      <c r="I252" s="78">
        <f t="shared" si="10"/>
        <v>0</v>
      </c>
      <c r="J252" s="78">
        <f t="shared" si="11"/>
        <v>0</v>
      </c>
      <c r="K252" s="125">
        <v>2</v>
      </c>
      <c r="L252" s="80"/>
      <c r="N252" s="80"/>
    </row>
    <row r="253" spans="1:14" ht="30" customHeight="1" x14ac:dyDescent="0.25">
      <c r="A253" s="57">
        <f t="shared" si="12"/>
        <v>248</v>
      </c>
      <c r="B253" s="116" t="s">
        <v>1224</v>
      </c>
      <c r="C253" s="117" t="s">
        <v>1225</v>
      </c>
      <c r="D253" s="118"/>
      <c r="E253" s="119" t="s">
        <v>7</v>
      </c>
      <c r="F253" s="119">
        <v>3</v>
      </c>
      <c r="G253" s="56">
        <v>15</v>
      </c>
      <c r="H253" s="78">
        <v>0</v>
      </c>
      <c r="I253" s="78">
        <f t="shared" si="10"/>
        <v>0</v>
      </c>
      <c r="J253" s="78">
        <f t="shared" si="11"/>
        <v>0</v>
      </c>
      <c r="K253" s="125">
        <v>1</v>
      </c>
      <c r="L253" s="80"/>
      <c r="N253" s="80"/>
    </row>
    <row r="254" spans="1:14" ht="30" customHeight="1" x14ac:dyDescent="0.25">
      <c r="A254" s="57">
        <f t="shared" si="12"/>
        <v>249</v>
      </c>
      <c r="B254" s="116" t="s">
        <v>1224</v>
      </c>
      <c r="C254" s="117" t="s">
        <v>1226</v>
      </c>
      <c r="D254" s="118"/>
      <c r="E254" s="119" t="s">
        <v>7</v>
      </c>
      <c r="F254" s="119">
        <v>30</v>
      </c>
      <c r="G254" s="56">
        <v>105</v>
      </c>
      <c r="H254" s="78">
        <v>0</v>
      </c>
      <c r="I254" s="78">
        <f t="shared" si="10"/>
        <v>0</v>
      </c>
      <c r="J254" s="78">
        <f t="shared" si="11"/>
        <v>0</v>
      </c>
      <c r="K254" s="125">
        <v>4</v>
      </c>
      <c r="L254" s="80"/>
      <c r="N254" s="80"/>
    </row>
    <row r="255" spans="1:14" ht="30" customHeight="1" x14ac:dyDescent="0.25">
      <c r="A255" s="57">
        <f t="shared" si="12"/>
        <v>250</v>
      </c>
      <c r="B255" s="123" t="s">
        <v>1227</v>
      </c>
      <c r="C255" s="124" t="s">
        <v>1228</v>
      </c>
      <c r="D255" s="118"/>
      <c r="E255" s="119" t="s">
        <v>7</v>
      </c>
      <c r="F255" s="119">
        <v>5</v>
      </c>
      <c r="G255" s="56">
        <v>12</v>
      </c>
      <c r="H255" s="78">
        <v>0</v>
      </c>
      <c r="I255" s="78">
        <f t="shared" si="10"/>
        <v>0</v>
      </c>
      <c r="J255" s="78">
        <f t="shared" si="11"/>
        <v>0</v>
      </c>
      <c r="K255" s="125">
        <v>1</v>
      </c>
      <c r="L255" s="80"/>
      <c r="N255" s="80"/>
    </row>
    <row r="256" spans="1:14" ht="30" customHeight="1" x14ac:dyDescent="0.25">
      <c r="A256" s="57">
        <f t="shared" si="12"/>
        <v>251</v>
      </c>
      <c r="B256" s="123" t="s">
        <v>1229</v>
      </c>
      <c r="C256" s="124" t="s">
        <v>1230</v>
      </c>
      <c r="D256" s="118"/>
      <c r="E256" s="119" t="s">
        <v>7</v>
      </c>
      <c r="F256" s="119">
        <v>26</v>
      </c>
      <c r="G256" s="56">
        <v>1.76</v>
      </c>
      <c r="H256" s="78">
        <v>0</v>
      </c>
      <c r="I256" s="78">
        <f t="shared" si="10"/>
        <v>0</v>
      </c>
      <c r="J256" s="78">
        <f t="shared" si="11"/>
        <v>0</v>
      </c>
      <c r="K256" s="125">
        <v>8</v>
      </c>
      <c r="L256" s="80"/>
      <c r="N256" s="80"/>
    </row>
    <row r="257" spans="1:14" ht="30" customHeight="1" x14ac:dyDescent="0.25">
      <c r="A257" s="57">
        <f t="shared" si="12"/>
        <v>252</v>
      </c>
      <c r="B257" s="116" t="s">
        <v>1231</v>
      </c>
      <c r="C257" s="217" t="s">
        <v>2636</v>
      </c>
      <c r="D257" s="118"/>
      <c r="E257" s="119" t="s">
        <v>7</v>
      </c>
      <c r="F257" s="119">
        <v>60</v>
      </c>
      <c r="G257" s="56">
        <v>1.35</v>
      </c>
      <c r="H257" s="78">
        <v>0</v>
      </c>
      <c r="I257" s="78">
        <f t="shared" si="10"/>
        <v>0</v>
      </c>
      <c r="J257" s="78">
        <f t="shared" si="11"/>
        <v>0</v>
      </c>
      <c r="K257" s="125">
        <v>10</v>
      </c>
      <c r="L257" s="80"/>
      <c r="N257" s="80"/>
    </row>
    <row r="258" spans="1:14" ht="30" customHeight="1" x14ac:dyDescent="0.25">
      <c r="A258" s="57">
        <f t="shared" si="12"/>
        <v>253</v>
      </c>
      <c r="B258" s="123" t="s">
        <v>2141</v>
      </c>
      <c r="C258" s="124" t="s">
        <v>2142</v>
      </c>
      <c r="D258" s="118"/>
      <c r="E258" s="119" t="s">
        <v>7</v>
      </c>
      <c r="F258" s="119">
        <v>40</v>
      </c>
      <c r="G258" s="56">
        <v>1.6</v>
      </c>
      <c r="H258" s="78">
        <v>0</v>
      </c>
      <c r="I258" s="78">
        <f t="shared" si="10"/>
        <v>0</v>
      </c>
      <c r="J258" s="78">
        <f t="shared" si="11"/>
        <v>0</v>
      </c>
      <c r="K258" s="125">
        <v>4</v>
      </c>
      <c r="L258" s="80"/>
      <c r="N258" s="80"/>
    </row>
    <row r="259" spans="1:14" ht="30" customHeight="1" x14ac:dyDescent="0.25">
      <c r="A259" s="57">
        <f t="shared" si="12"/>
        <v>254</v>
      </c>
      <c r="B259" s="123" t="s">
        <v>2143</v>
      </c>
      <c r="C259" s="221" t="s">
        <v>2613</v>
      </c>
      <c r="D259" s="118"/>
      <c r="E259" s="119" t="s">
        <v>7</v>
      </c>
      <c r="F259" s="119">
        <v>80</v>
      </c>
      <c r="G259" s="56">
        <v>2.63</v>
      </c>
      <c r="H259" s="78">
        <v>0</v>
      </c>
      <c r="I259" s="78">
        <f t="shared" si="10"/>
        <v>0</v>
      </c>
      <c r="J259" s="78">
        <f t="shared" si="11"/>
        <v>0</v>
      </c>
      <c r="K259" s="125">
        <v>4</v>
      </c>
      <c r="L259" s="80"/>
      <c r="N259" s="80"/>
    </row>
    <row r="260" spans="1:14" ht="30" customHeight="1" x14ac:dyDescent="0.25">
      <c r="A260" s="57">
        <f t="shared" si="12"/>
        <v>255</v>
      </c>
      <c r="B260" s="166" t="s">
        <v>1233</v>
      </c>
      <c r="C260" s="167" t="s">
        <v>1234</v>
      </c>
      <c r="D260" s="168"/>
      <c r="E260" s="125" t="s">
        <v>7</v>
      </c>
      <c r="F260" s="125">
        <v>16</v>
      </c>
      <c r="G260" s="56">
        <v>2.5</v>
      </c>
      <c r="H260" s="78">
        <v>0</v>
      </c>
      <c r="I260" s="78">
        <f t="shared" ref="I260:I324" si="13">F260*H260</f>
        <v>0</v>
      </c>
      <c r="J260" s="78">
        <f t="shared" ref="J260:J324" si="14">I260*23%</f>
        <v>0</v>
      </c>
      <c r="K260" s="125">
        <v>4</v>
      </c>
      <c r="L260" s="80"/>
      <c r="N260" s="80"/>
    </row>
    <row r="261" spans="1:14" ht="30" customHeight="1" x14ac:dyDescent="0.25">
      <c r="A261" s="57">
        <f t="shared" si="12"/>
        <v>256</v>
      </c>
      <c r="B261" s="166" t="s">
        <v>1235</v>
      </c>
      <c r="C261" s="167" t="s">
        <v>1236</v>
      </c>
      <c r="D261" s="168"/>
      <c r="E261" s="125" t="s">
        <v>7</v>
      </c>
      <c r="F261" s="125">
        <v>22</v>
      </c>
      <c r="G261" s="56">
        <v>0.7</v>
      </c>
      <c r="H261" s="78">
        <v>0</v>
      </c>
      <c r="I261" s="78">
        <f t="shared" si="13"/>
        <v>0</v>
      </c>
      <c r="J261" s="78">
        <f t="shared" si="14"/>
        <v>0</v>
      </c>
      <c r="K261" s="125">
        <v>4</v>
      </c>
      <c r="L261" s="80"/>
      <c r="N261" s="80"/>
    </row>
    <row r="262" spans="1:14" ht="30" customHeight="1" x14ac:dyDescent="0.25">
      <c r="A262" s="57">
        <f t="shared" si="12"/>
        <v>257</v>
      </c>
      <c r="B262" s="166" t="s">
        <v>1237</v>
      </c>
      <c r="C262" s="167" t="s">
        <v>1238</v>
      </c>
      <c r="D262" s="168"/>
      <c r="E262" s="125" t="s">
        <v>7</v>
      </c>
      <c r="F262" s="125">
        <v>4</v>
      </c>
      <c r="G262" s="56">
        <v>0.6</v>
      </c>
      <c r="H262" s="78">
        <v>0</v>
      </c>
      <c r="I262" s="78">
        <f t="shared" si="13"/>
        <v>0</v>
      </c>
      <c r="J262" s="78">
        <f t="shared" si="14"/>
        <v>0</v>
      </c>
      <c r="K262" s="125">
        <v>2</v>
      </c>
      <c r="L262" s="80"/>
      <c r="N262" s="80"/>
    </row>
    <row r="263" spans="1:14" s="210" customFormat="1" ht="30" customHeight="1" x14ac:dyDescent="0.25">
      <c r="A263" s="57">
        <f t="shared" ref="A263:A326" si="15">SUM(A262+1)</f>
        <v>258</v>
      </c>
      <c r="B263" s="144" t="s">
        <v>2382</v>
      </c>
      <c r="C263" s="4" t="s">
        <v>2383</v>
      </c>
      <c r="D263" s="21"/>
      <c r="E263" s="125" t="s">
        <v>7</v>
      </c>
      <c r="F263" s="125">
        <v>20</v>
      </c>
      <c r="G263" s="214"/>
      <c r="H263" s="78">
        <v>0</v>
      </c>
      <c r="I263" s="78">
        <f t="shared" si="13"/>
        <v>0</v>
      </c>
      <c r="J263" s="78">
        <f t="shared" si="14"/>
        <v>0</v>
      </c>
      <c r="K263" s="125">
        <v>2</v>
      </c>
      <c r="L263" s="80"/>
      <c r="N263" s="80"/>
    </row>
    <row r="264" spans="1:14" ht="30" customHeight="1" x14ac:dyDescent="0.25">
      <c r="A264" s="57">
        <f t="shared" si="15"/>
        <v>259</v>
      </c>
      <c r="B264" s="166" t="s">
        <v>1239</v>
      </c>
      <c r="C264" s="167" t="s">
        <v>1240</v>
      </c>
      <c r="D264" s="168"/>
      <c r="E264" s="125" t="s">
        <v>7</v>
      </c>
      <c r="F264" s="125">
        <v>38</v>
      </c>
      <c r="G264" s="56">
        <v>0.8</v>
      </c>
      <c r="H264" s="78">
        <v>0</v>
      </c>
      <c r="I264" s="78">
        <f t="shared" si="13"/>
        <v>0</v>
      </c>
      <c r="J264" s="78">
        <f t="shared" si="14"/>
        <v>0</v>
      </c>
      <c r="K264" s="125">
        <v>8</v>
      </c>
      <c r="L264" s="80"/>
      <c r="N264" s="80"/>
    </row>
    <row r="265" spans="1:14" ht="30" customHeight="1" x14ac:dyDescent="0.25">
      <c r="A265" s="57">
        <f t="shared" si="15"/>
        <v>260</v>
      </c>
      <c r="B265" s="116" t="s">
        <v>1241</v>
      </c>
      <c r="C265" s="117" t="s">
        <v>1242</v>
      </c>
      <c r="D265" s="118"/>
      <c r="E265" s="119" t="s">
        <v>7</v>
      </c>
      <c r="F265" s="119">
        <v>340</v>
      </c>
      <c r="G265" s="56">
        <v>1.2</v>
      </c>
      <c r="H265" s="78">
        <v>0</v>
      </c>
      <c r="I265" s="78">
        <f t="shared" si="13"/>
        <v>0</v>
      </c>
      <c r="J265" s="78">
        <f t="shared" si="14"/>
        <v>0</v>
      </c>
      <c r="K265" s="125">
        <v>50</v>
      </c>
      <c r="L265" s="80"/>
      <c r="N265" s="80"/>
    </row>
    <row r="266" spans="1:14" ht="30" customHeight="1" x14ac:dyDescent="0.25">
      <c r="A266" s="57">
        <f t="shared" si="15"/>
        <v>261</v>
      </c>
      <c r="B266" s="123" t="s">
        <v>1243</v>
      </c>
      <c r="C266" s="124" t="s">
        <v>1244</v>
      </c>
      <c r="D266" s="118"/>
      <c r="E266" s="119" t="s">
        <v>7</v>
      </c>
      <c r="F266" s="119">
        <v>140</v>
      </c>
      <c r="G266" s="56">
        <v>21</v>
      </c>
      <c r="H266" s="78">
        <v>0</v>
      </c>
      <c r="I266" s="78">
        <f t="shared" si="13"/>
        <v>0</v>
      </c>
      <c r="J266" s="78">
        <f t="shared" si="14"/>
        <v>0</v>
      </c>
      <c r="K266" s="125">
        <v>30</v>
      </c>
      <c r="L266" s="80"/>
      <c r="N266" s="80"/>
    </row>
    <row r="267" spans="1:14" ht="30" customHeight="1" x14ac:dyDescent="0.25">
      <c r="A267" s="57">
        <f t="shared" si="15"/>
        <v>262</v>
      </c>
      <c r="B267" s="123" t="s">
        <v>1245</v>
      </c>
      <c r="C267" s="124" t="s">
        <v>1246</v>
      </c>
      <c r="D267" s="118"/>
      <c r="E267" s="119" t="s">
        <v>7</v>
      </c>
      <c r="F267" s="119">
        <v>300</v>
      </c>
      <c r="G267" s="56">
        <v>13</v>
      </c>
      <c r="H267" s="78">
        <v>0</v>
      </c>
      <c r="I267" s="78">
        <f t="shared" si="13"/>
        <v>0</v>
      </c>
      <c r="J267" s="78">
        <f t="shared" si="14"/>
        <v>0</v>
      </c>
      <c r="K267" s="125">
        <v>40</v>
      </c>
      <c r="L267" s="80"/>
      <c r="N267" s="80"/>
    </row>
    <row r="268" spans="1:14" ht="30" customHeight="1" x14ac:dyDescent="0.25">
      <c r="A268" s="57">
        <f t="shared" si="15"/>
        <v>263</v>
      </c>
      <c r="B268" s="123" t="s">
        <v>1247</v>
      </c>
      <c r="C268" s="124" t="s">
        <v>1248</v>
      </c>
      <c r="D268" s="118"/>
      <c r="E268" s="119" t="s">
        <v>7</v>
      </c>
      <c r="F268" s="119">
        <v>280</v>
      </c>
      <c r="G268" s="56">
        <v>0.05</v>
      </c>
      <c r="H268" s="78">
        <v>0</v>
      </c>
      <c r="I268" s="78">
        <f t="shared" si="13"/>
        <v>0</v>
      </c>
      <c r="J268" s="78">
        <f t="shared" si="14"/>
        <v>0</v>
      </c>
      <c r="K268" s="125">
        <v>40</v>
      </c>
      <c r="L268" s="80"/>
      <c r="N268" s="80"/>
    </row>
    <row r="269" spans="1:14" ht="30" customHeight="1" x14ac:dyDescent="0.25">
      <c r="A269" s="57">
        <f t="shared" si="15"/>
        <v>264</v>
      </c>
      <c r="B269" s="123" t="s">
        <v>1249</v>
      </c>
      <c r="C269" s="124" t="s">
        <v>1250</v>
      </c>
      <c r="D269" s="118"/>
      <c r="E269" s="119" t="s">
        <v>7</v>
      </c>
      <c r="F269" s="119">
        <v>260</v>
      </c>
      <c r="G269" s="56">
        <v>0.1</v>
      </c>
      <c r="H269" s="78">
        <v>0</v>
      </c>
      <c r="I269" s="78">
        <f t="shared" si="13"/>
        <v>0</v>
      </c>
      <c r="J269" s="78">
        <f t="shared" si="14"/>
        <v>0</v>
      </c>
      <c r="K269" s="125">
        <v>40</v>
      </c>
      <c r="L269" s="80"/>
      <c r="N269" s="80"/>
    </row>
    <row r="270" spans="1:14" ht="30" customHeight="1" x14ac:dyDescent="0.25">
      <c r="A270" s="57">
        <f t="shared" si="15"/>
        <v>265</v>
      </c>
      <c r="B270" s="123" t="s">
        <v>1251</v>
      </c>
      <c r="C270" s="124" t="s">
        <v>1252</v>
      </c>
      <c r="D270" s="118"/>
      <c r="E270" s="119" t="s">
        <v>7</v>
      </c>
      <c r="F270" s="119">
        <v>430</v>
      </c>
      <c r="G270" s="56">
        <v>0.15</v>
      </c>
      <c r="H270" s="78">
        <v>0</v>
      </c>
      <c r="I270" s="78">
        <f t="shared" si="13"/>
        <v>0</v>
      </c>
      <c r="J270" s="78">
        <f t="shared" si="14"/>
        <v>0</v>
      </c>
      <c r="K270" s="125">
        <v>50</v>
      </c>
      <c r="L270" s="80"/>
      <c r="N270" s="80"/>
    </row>
    <row r="271" spans="1:14" ht="30" customHeight="1" x14ac:dyDescent="0.25">
      <c r="A271" s="57">
        <f t="shared" si="15"/>
        <v>266</v>
      </c>
      <c r="B271" s="116" t="s">
        <v>1253</v>
      </c>
      <c r="C271" s="117" t="s">
        <v>2619</v>
      </c>
      <c r="D271" s="118"/>
      <c r="E271" s="119" t="s">
        <v>7</v>
      </c>
      <c r="F271" s="119">
        <v>280</v>
      </c>
      <c r="G271" s="56">
        <v>0.05</v>
      </c>
      <c r="H271" s="78">
        <v>0</v>
      </c>
      <c r="I271" s="78">
        <f t="shared" si="13"/>
        <v>0</v>
      </c>
      <c r="J271" s="78">
        <f t="shared" si="14"/>
        <v>0</v>
      </c>
      <c r="K271" s="125">
        <v>40</v>
      </c>
      <c r="L271" s="80"/>
      <c r="N271" s="80"/>
    </row>
    <row r="272" spans="1:14" ht="30" customHeight="1" x14ac:dyDescent="0.25">
      <c r="A272" s="57">
        <f t="shared" si="15"/>
        <v>267</v>
      </c>
      <c r="B272" s="123" t="s">
        <v>1254</v>
      </c>
      <c r="C272" s="124" t="s">
        <v>1255</v>
      </c>
      <c r="D272" s="118"/>
      <c r="E272" s="119" t="s">
        <v>7</v>
      </c>
      <c r="F272" s="119">
        <v>800</v>
      </c>
      <c r="G272" s="56">
        <v>0.05</v>
      </c>
      <c r="H272" s="78">
        <v>0</v>
      </c>
      <c r="I272" s="78">
        <f t="shared" si="13"/>
        <v>0</v>
      </c>
      <c r="J272" s="78">
        <f t="shared" si="14"/>
        <v>0</v>
      </c>
      <c r="K272" s="125">
        <v>50</v>
      </c>
      <c r="L272" s="80"/>
      <c r="N272" s="80"/>
    </row>
    <row r="273" spans="1:14" ht="30" customHeight="1" x14ac:dyDescent="0.25">
      <c r="A273" s="57">
        <f t="shared" si="15"/>
        <v>268</v>
      </c>
      <c r="B273" s="123" t="s">
        <v>1256</v>
      </c>
      <c r="C273" s="124" t="s">
        <v>1257</v>
      </c>
      <c r="D273" s="118"/>
      <c r="E273" s="119" t="s">
        <v>7</v>
      </c>
      <c r="F273" s="119">
        <v>300</v>
      </c>
      <c r="G273" s="56">
        <v>100</v>
      </c>
      <c r="H273" s="78">
        <v>0</v>
      </c>
      <c r="I273" s="78">
        <f t="shared" si="13"/>
        <v>0</v>
      </c>
      <c r="J273" s="78">
        <f t="shared" si="14"/>
        <v>0</v>
      </c>
      <c r="K273" s="125">
        <v>50</v>
      </c>
      <c r="L273" s="80"/>
      <c r="N273" s="80"/>
    </row>
    <row r="274" spans="1:14" ht="30" customHeight="1" x14ac:dyDescent="0.25">
      <c r="A274" s="57">
        <f t="shared" si="15"/>
        <v>269</v>
      </c>
      <c r="B274" s="123" t="s">
        <v>1258</v>
      </c>
      <c r="C274" s="124" t="s">
        <v>2620</v>
      </c>
      <c r="D274" s="118"/>
      <c r="E274" s="119" t="s">
        <v>7</v>
      </c>
      <c r="F274" s="119">
        <v>200</v>
      </c>
      <c r="G274" s="56">
        <v>22</v>
      </c>
      <c r="H274" s="78">
        <v>0</v>
      </c>
      <c r="I274" s="78">
        <f t="shared" si="13"/>
        <v>0</v>
      </c>
      <c r="J274" s="78">
        <f t="shared" si="14"/>
        <v>0</v>
      </c>
      <c r="K274" s="125">
        <v>50</v>
      </c>
      <c r="L274" s="80"/>
      <c r="N274" s="80"/>
    </row>
    <row r="275" spans="1:14" ht="30" customHeight="1" x14ac:dyDescent="0.25">
      <c r="A275" s="57">
        <f t="shared" si="15"/>
        <v>270</v>
      </c>
      <c r="B275" s="123" t="s">
        <v>1259</v>
      </c>
      <c r="C275" s="124" t="s">
        <v>1260</v>
      </c>
      <c r="D275" s="118"/>
      <c r="E275" s="119" t="s">
        <v>7</v>
      </c>
      <c r="F275" s="119">
        <v>34</v>
      </c>
      <c r="G275" s="56">
        <v>25</v>
      </c>
      <c r="H275" s="78">
        <v>0</v>
      </c>
      <c r="I275" s="78">
        <f t="shared" si="13"/>
        <v>0</v>
      </c>
      <c r="J275" s="78">
        <f t="shared" si="14"/>
        <v>0</v>
      </c>
      <c r="K275" s="125">
        <v>5</v>
      </c>
      <c r="L275" s="80"/>
      <c r="N275" s="80"/>
    </row>
    <row r="276" spans="1:14" ht="30" customHeight="1" x14ac:dyDescent="0.25">
      <c r="A276" s="57">
        <f t="shared" si="15"/>
        <v>271</v>
      </c>
      <c r="B276" s="123" t="s">
        <v>1261</v>
      </c>
      <c r="C276" s="124" t="s">
        <v>2621</v>
      </c>
      <c r="D276" s="118"/>
      <c r="E276" s="119" t="s">
        <v>7</v>
      </c>
      <c r="F276" s="119">
        <v>460</v>
      </c>
      <c r="G276" s="56">
        <v>0.25</v>
      </c>
      <c r="H276" s="78">
        <v>0</v>
      </c>
      <c r="I276" s="78">
        <f t="shared" si="13"/>
        <v>0</v>
      </c>
      <c r="J276" s="78">
        <f t="shared" si="14"/>
        <v>0</v>
      </c>
      <c r="K276" s="125">
        <v>40</v>
      </c>
      <c r="L276" s="80"/>
      <c r="N276" s="80"/>
    </row>
    <row r="277" spans="1:14" ht="30" customHeight="1" x14ac:dyDescent="0.25">
      <c r="A277" s="57">
        <f t="shared" si="15"/>
        <v>272</v>
      </c>
      <c r="B277" s="123" t="s">
        <v>1262</v>
      </c>
      <c r="C277" s="124" t="s">
        <v>1263</v>
      </c>
      <c r="D277" s="118"/>
      <c r="E277" s="119" t="s">
        <v>7</v>
      </c>
      <c r="F277" s="119">
        <v>140</v>
      </c>
      <c r="G277" s="56">
        <v>0.23</v>
      </c>
      <c r="H277" s="78">
        <v>0</v>
      </c>
      <c r="I277" s="78">
        <f t="shared" si="13"/>
        <v>0</v>
      </c>
      <c r="J277" s="78">
        <f t="shared" si="14"/>
        <v>0</v>
      </c>
      <c r="K277" s="125">
        <v>20</v>
      </c>
      <c r="L277" s="80"/>
      <c r="N277" s="80"/>
    </row>
    <row r="278" spans="1:14" ht="30" customHeight="1" x14ac:dyDescent="0.25">
      <c r="A278" s="57">
        <f t="shared" si="15"/>
        <v>273</v>
      </c>
      <c r="B278" s="123" t="s">
        <v>1264</v>
      </c>
      <c r="C278" s="124" t="s">
        <v>1265</v>
      </c>
      <c r="D278" s="118"/>
      <c r="E278" s="119" t="s">
        <v>7</v>
      </c>
      <c r="F278" s="119">
        <v>250</v>
      </c>
      <c r="G278" s="56">
        <v>0.23</v>
      </c>
      <c r="H278" s="78">
        <v>0</v>
      </c>
      <c r="I278" s="78">
        <f t="shared" si="13"/>
        <v>0</v>
      </c>
      <c r="J278" s="78">
        <f t="shared" si="14"/>
        <v>0</v>
      </c>
      <c r="K278" s="125">
        <v>30</v>
      </c>
      <c r="L278" s="80"/>
      <c r="N278" s="80"/>
    </row>
    <row r="279" spans="1:14" ht="30" customHeight="1" x14ac:dyDescent="0.25">
      <c r="A279" s="57">
        <f t="shared" si="15"/>
        <v>274</v>
      </c>
      <c r="B279" s="123" t="s">
        <v>1266</v>
      </c>
      <c r="C279" s="124" t="s">
        <v>2622</v>
      </c>
      <c r="D279" s="118"/>
      <c r="E279" s="119" t="s">
        <v>7</v>
      </c>
      <c r="F279" s="119">
        <v>150</v>
      </c>
      <c r="G279" s="56">
        <v>0.23</v>
      </c>
      <c r="H279" s="78">
        <v>0</v>
      </c>
      <c r="I279" s="78">
        <f t="shared" si="13"/>
        <v>0</v>
      </c>
      <c r="J279" s="78">
        <f t="shared" si="14"/>
        <v>0</v>
      </c>
      <c r="K279" s="125">
        <v>20</v>
      </c>
      <c r="L279" s="80"/>
      <c r="N279" s="80"/>
    </row>
    <row r="280" spans="1:14" ht="30" customHeight="1" x14ac:dyDescent="0.25">
      <c r="A280" s="57">
        <f t="shared" si="15"/>
        <v>275</v>
      </c>
      <c r="B280" s="123" t="s">
        <v>1267</v>
      </c>
      <c r="C280" s="124" t="s">
        <v>2623</v>
      </c>
      <c r="D280" s="118"/>
      <c r="E280" s="119" t="s">
        <v>7</v>
      </c>
      <c r="F280" s="119">
        <v>50</v>
      </c>
      <c r="G280" s="56">
        <v>0.23</v>
      </c>
      <c r="H280" s="78">
        <v>0</v>
      </c>
      <c r="I280" s="78">
        <f t="shared" si="13"/>
        <v>0</v>
      </c>
      <c r="J280" s="78">
        <f t="shared" si="14"/>
        <v>0</v>
      </c>
      <c r="K280" s="125">
        <v>5</v>
      </c>
      <c r="L280" s="80"/>
      <c r="N280" s="80"/>
    </row>
    <row r="281" spans="1:14" ht="30" customHeight="1" x14ac:dyDescent="0.25">
      <c r="A281" s="57">
        <f t="shared" si="15"/>
        <v>276</v>
      </c>
      <c r="B281" s="123" t="s">
        <v>1268</v>
      </c>
      <c r="C281" s="124" t="s">
        <v>1269</v>
      </c>
      <c r="D281" s="118"/>
      <c r="E281" s="119" t="s">
        <v>7</v>
      </c>
      <c r="F281" s="119">
        <v>40</v>
      </c>
      <c r="G281" s="56">
        <v>0.81</v>
      </c>
      <c r="H281" s="78">
        <v>0</v>
      </c>
      <c r="I281" s="78">
        <f t="shared" si="13"/>
        <v>0</v>
      </c>
      <c r="J281" s="78">
        <f t="shared" si="14"/>
        <v>0</v>
      </c>
      <c r="K281" s="125">
        <v>5</v>
      </c>
      <c r="L281" s="80"/>
      <c r="N281" s="80"/>
    </row>
    <row r="282" spans="1:14" ht="30" customHeight="1" x14ac:dyDescent="0.25">
      <c r="A282" s="57">
        <f t="shared" si="15"/>
        <v>277</v>
      </c>
      <c r="B282" s="123" t="s">
        <v>1270</v>
      </c>
      <c r="C282" s="124" t="s">
        <v>1271</v>
      </c>
      <c r="D282" s="118"/>
      <c r="E282" s="119" t="s">
        <v>7</v>
      </c>
      <c r="F282" s="119">
        <v>40</v>
      </c>
      <c r="G282" s="56">
        <v>0.15</v>
      </c>
      <c r="H282" s="78">
        <v>0</v>
      </c>
      <c r="I282" s="78">
        <f t="shared" si="13"/>
        <v>0</v>
      </c>
      <c r="J282" s="78">
        <f t="shared" si="14"/>
        <v>0</v>
      </c>
      <c r="K282" s="125">
        <v>5</v>
      </c>
      <c r="L282" s="80"/>
      <c r="N282" s="80"/>
    </row>
    <row r="283" spans="1:14" ht="30" customHeight="1" x14ac:dyDescent="0.25">
      <c r="A283" s="57">
        <f t="shared" si="15"/>
        <v>278</v>
      </c>
      <c r="B283" s="116" t="s">
        <v>1272</v>
      </c>
      <c r="C283" s="117" t="s">
        <v>1273</v>
      </c>
      <c r="D283" s="118"/>
      <c r="E283" s="119" t="s">
        <v>7</v>
      </c>
      <c r="F283" s="119">
        <v>190</v>
      </c>
      <c r="G283" s="56">
        <v>0.15</v>
      </c>
      <c r="H283" s="78">
        <v>0</v>
      </c>
      <c r="I283" s="78">
        <f t="shared" si="13"/>
        <v>0</v>
      </c>
      <c r="J283" s="78">
        <f t="shared" si="14"/>
        <v>0</v>
      </c>
      <c r="K283" s="125">
        <v>25</v>
      </c>
      <c r="L283" s="80"/>
      <c r="N283" s="80"/>
    </row>
    <row r="284" spans="1:14" ht="30" customHeight="1" x14ac:dyDescent="0.25">
      <c r="A284" s="57">
        <f t="shared" si="15"/>
        <v>279</v>
      </c>
      <c r="B284" s="123" t="s">
        <v>1274</v>
      </c>
      <c r="C284" s="4" t="s">
        <v>2144</v>
      </c>
      <c r="D284" s="21"/>
      <c r="E284" s="125" t="s">
        <v>7</v>
      </c>
      <c r="F284" s="125">
        <v>10</v>
      </c>
      <c r="G284" s="56">
        <v>72</v>
      </c>
      <c r="H284" s="78">
        <v>0</v>
      </c>
      <c r="I284" s="78">
        <f t="shared" si="13"/>
        <v>0</v>
      </c>
      <c r="J284" s="78">
        <f t="shared" si="14"/>
        <v>0</v>
      </c>
      <c r="K284" s="125">
        <v>2</v>
      </c>
      <c r="L284" s="80"/>
      <c r="N284" s="80"/>
    </row>
    <row r="285" spans="1:14" ht="30" customHeight="1" x14ac:dyDescent="0.25">
      <c r="A285" s="57">
        <f t="shared" si="15"/>
        <v>280</v>
      </c>
      <c r="B285" s="116" t="s">
        <v>1275</v>
      </c>
      <c r="C285" s="117">
        <v>10</v>
      </c>
      <c r="D285" s="118"/>
      <c r="E285" s="119" t="s">
        <v>392</v>
      </c>
      <c r="F285" s="119">
        <v>160</v>
      </c>
      <c r="G285" s="56">
        <v>51</v>
      </c>
      <c r="H285" s="78">
        <v>0</v>
      </c>
      <c r="I285" s="78">
        <f t="shared" si="13"/>
        <v>0</v>
      </c>
      <c r="J285" s="78">
        <f t="shared" si="14"/>
        <v>0</v>
      </c>
      <c r="K285" s="125">
        <v>20</v>
      </c>
      <c r="L285" s="80"/>
      <c r="N285" s="80"/>
    </row>
    <row r="286" spans="1:14" ht="30" customHeight="1" x14ac:dyDescent="0.25">
      <c r="A286" s="57">
        <f t="shared" si="15"/>
        <v>281</v>
      </c>
      <c r="B286" s="116" t="s">
        <v>1276</v>
      </c>
      <c r="C286" s="117">
        <v>6.3</v>
      </c>
      <c r="D286" s="118"/>
      <c r="E286" s="119" t="s">
        <v>392</v>
      </c>
      <c r="F286" s="119">
        <v>80</v>
      </c>
      <c r="G286" s="56">
        <v>16</v>
      </c>
      <c r="H286" s="78">
        <v>0</v>
      </c>
      <c r="I286" s="78">
        <f t="shared" si="13"/>
        <v>0</v>
      </c>
      <c r="J286" s="78">
        <f t="shared" si="14"/>
        <v>0</v>
      </c>
      <c r="K286" s="125">
        <v>15</v>
      </c>
      <c r="L286" s="80"/>
      <c r="N286" s="80"/>
    </row>
    <row r="287" spans="1:14" ht="30" customHeight="1" x14ac:dyDescent="0.25">
      <c r="A287" s="57">
        <f t="shared" si="15"/>
        <v>282</v>
      </c>
      <c r="B287" s="116" t="s">
        <v>2351</v>
      </c>
      <c r="C287" s="117" t="s">
        <v>1277</v>
      </c>
      <c r="D287" s="118"/>
      <c r="E287" s="119" t="s">
        <v>7</v>
      </c>
      <c r="F287" s="119">
        <v>200</v>
      </c>
      <c r="G287" s="56">
        <v>24</v>
      </c>
      <c r="H287" s="78">
        <v>0</v>
      </c>
      <c r="I287" s="78">
        <f t="shared" si="13"/>
        <v>0</v>
      </c>
      <c r="J287" s="78">
        <f t="shared" si="14"/>
        <v>0</v>
      </c>
      <c r="K287" s="125">
        <v>10</v>
      </c>
      <c r="L287" s="80"/>
      <c r="N287" s="80"/>
    </row>
    <row r="288" spans="1:14" ht="30" customHeight="1" x14ac:dyDescent="0.25">
      <c r="A288" s="57">
        <f t="shared" si="15"/>
        <v>283</v>
      </c>
      <c r="B288" s="123" t="s">
        <v>2352</v>
      </c>
      <c r="C288" s="124" t="s">
        <v>2145</v>
      </c>
      <c r="D288" s="118"/>
      <c r="E288" s="119" t="s">
        <v>7</v>
      </c>
      <c r="F288" s="119">
        <v>124</v>
      </c>
      <c r="G288" s="56">
        <v>89</v>
      </c>
      <c r="H288" s="78">
        <v>0</v>
      </c>
      <c r="I288" s="78">
        <f t="shared" si="13"/>
        <v>0</v>
      </c>
      <c r="J288" s="78">
        <f t="shared" si="14"/>
        <v>0</v>
      </c>
      <c r="K288" s="125">
        <v>12</v>
      </c>
      <c r="L288" s="80"/>
      <c r="N288" s="80"/>
    </row>
    <row r="289" spans="1:14" ht="30" customHeight="1" x14ac:dyDescent="0.25">
      <c r="A289" s="57">
        <f t="shared" si="15"/>
        <v>284</v>
      </c>
      <c r="B289" s="123" t="s">
        <v>2353</v>
      </c>
      <c r="C289" s="124" t="s">
        <v>1278</v>
      </c>
      <c r="D289" s="118"/>
      <c r="E289" s="119" t="s">
        <v>7</v>
      </c>
      <c r="F289" s="119">
        <v>12</v>
      </c>
      <c r="G289" s="56">
        <v>21</v>
      </c>
      <c r="H289" s="78">
        <v>0</v>
      </c>
      <c r="I289" s="78">
        <f t="shared" si="13"/>
        <v>0</v>
      </c>
      <c r="J289" s="78">
        <f t="shared" si="14"/>
        <v>0</v>
      </c>
      <c r="K289" s="125">
        <v>4</v>
      </c>
      <c r="L289" s="80"/>
      <c r="N289" s="80"/>
    </row>
    <row r="290" spans="1:14" ht="30" customHeight="1" x14ac:dyDescent="0.25">
      <c r="A290" s="57">
        <f t="shared" si="15"/>
        <v>285</v>
      </c>
      <c r="B290" s="123" t="s">
        <v>2354</v>
      </c>
      <c r="C290" s="124" t="s">
        <v>1278</v>
      </c>
      <c r="D290" s="117"/>
      <c r="E290" s="119" t="s">
        <v>7</v>
      </c>
      <c r="F290" s="119">
        <v>150</v>
      </c>
      <c r="G290" s="56">
        <v>14</v>
      </c>
      <c r="H290" s="78">
        <v>0</v>
      </c>
      <c r="I290" s="78">
        <f t="shared" si="13"/>
        <v>0</v>
      </c>
      <c r="J290" s="78">
        <f t="shared" si="14"/>
        <v>0</v>
      </c>
      <c r="K290" s="125">
        <v>10</v>
      </c>
      <c r="L290" s="80"/>
      <c r="N290" s="80"/>
    </row>
    <row r="291" spans="1:14" ht="30" customHeight="1" x14ac:dyDescent="0.25">
      <c r="A291" s="57">
        <f t="shared" si="15"/>
        <v>286</v>
      </c>
      <c r="B291" s="123" t="s">
        <v>2352</v>
      </c>
      <c r="C291" s="124" t="s">
        <v>2355</v>
      </c>
      <c r="D291" s="118"/>
      <c r="E291" s="119" t="s">
        <v>7</v>
      </c>
      <c r="F291" s="119">
        <v>8</v>
      </c>
      <c r="G291" s="56">
        <v>14</v>
      </c>
      <c r="H291" s="78">
        <v>0</v>
      </c>
      <c r="I291" s="78">
        <f t="shared" si="13"/>
        <v>0</v>
      </c>
      <c r="J291" s="78">
        <f t="shared" si="14"/>
        <v>0</v>
      </c>
      <c r="K291" s="125">
        <v>2</v>
      </c>
      <c r="L291" s="80"/>
      <c r="N291" s="80"/>
    </row>
    <row r="292" spans="1:14" ht="30" customHeight="1" x14ac:dyDescent="0.25">
      <c r="A292" s="57">
        <f t="shared" si="15"/>
        <v>287</v>
      </c>
      <c r="B292" s="116" t="s">
        <v>2356</v>
      </c>
      <c r="C292" s="124" t="s">
        <v>1447</v>
      </c>
      <c r="D292" s="117"/>
      <c r="E292" s="119" t="s">
        <v>7</v>
      </c>
      <c r="F292" s="119">
        <v>150</v>
      </c>
      <c r="G292" s="56"/>
      <c r="H292" s="78">
        <v>0</v>
      </c>
      <c r="I292" s="78">
        <f t="shared" si="13"/>
        <v>0</v>
      </c>
      <c r="J292" s="78">
        <f t="shared" si="14"/>
        <v>0</v>
      </c>
      <c r="K292" s="125">
        <v>10</v>
      </c>
      <c r="L292" s="80"/>
      <c r="N292" s="80"/>
    </row>
    <row r="293" spans="1:14" ht="30" customHeight="1" x14ac:dyDescent="0.25">
      <c r="A293" s="57">
        <f t="shared" si="15"/>
        <v>288</v>
      </c>
      <c r="B293" s="116" t="s">
        <v>2356</v>
      </c>
      <c r="C293" s="117" t="s">
        <v>913</v>
      </c>
      <c r="D293" s="118"/>
      <c r="E293" s="119" t="s">
        <v>7</v>
      </c>
      <c r="F293" s="119">
        <v>400</v>
      </c>
      <c r="G293" s="56">
        <v>20</v>
      </c>
      <c r="H293" s="78">
        <v>0</v>
      </c>
      <c r="I293" s="78">
        <f t="shared" si="13"/>
        <v>0</v>
      </c>
      <c r="J293" s="78">
        <f t="shared" si="14"/>
        <v>0</v>
      </c>
      <c r="K293" s="125">
        <v>10</v>
      </c>
      <c r="L293" s="80"/>
      <c r="N293" s="80"/>
    </row>
    <row r="294" spans="1:14" ht="30" customHeight="1" x14ac:dyDescent="0.25">
      <c r="A294" s="57">
        <f t="shared" si="15"/>
        <v>289</v>
      </c>
      <c r="B294" s="116" t="s">
        <v>2356</v>
      </c>
      <c r="C294" s="117" t="s">
        <v>2146</v>
      </c>
      <c r="D294" s="118"/>
      <c r="E294" s="119" t="s">
        <v>7</v>
      </c>
      <c r="F294" s="119">
        <v>250</v>
      </c>
      <c r="G294" s="56">
        <v>400</v>
      </c>
      <c r="H294" s="78">
        <v>0</v>
      </c>
      <c r="I294" s="78">
        <f t="shared" si="13"/>
        <v>0</v>
      </c>
      <c r="J294" s="78">
        <f t="shared" si="14"/>
        <v>0</v>
      </c>
      <c r="K294" s="125">
        <v>10</v>
      </c>
      <c r="L294" s="80"/>
      <c r="N294" s="80"/>
    </row>
    <row r="295" spans="1:14" ht="30" customHeight="1" x14ac:dyDescent="0.25">
      <c r="A295" s="57">
        <f t="shared" si="15"/>
        <v>290</v>
      </c>
      <c r="B295" s="116" t="s">
        <v>2357</v>
      </c>
      <c r="C295" s="117" t="s">
        <v>1279</v>
      </c>
      <c r="D295" s="118"/>
      <c r="E295" s="119" t="s">
        <v>7</v>
      </c>
      <c r="F295" s="119">
        <v>6</v>
      </c>
      <c r="G295" s="56">
        <v>400</v>
      </c>
      <c r="H295" s="78">
        <v>0</v>
      </c>
      <c r="I295" s="78">
        <f t="shared" si="13"/>
        <v>0</v>
      </c>
      <c r="J295" s="78">
        <f t="shared" si="14"/>
        <v>0</v>
      </c>
      <c r="K295" s="125">
        <v>2</v>
      </c>
      <c r="L295" s="80"/>
      <c r="N295" s="80"/>
    </row>
    <row r="296" spans="1:14" ht="30" customHeight="1" x14ac:dyDescent="0.25">
      <c r="A296" s="57">
        <f t="shared" si="15"/>
        <v>291</v>
      </c>
      <c r="B296" s="123" t="s">
        <v>1280</v>
      </c>
      <c r="C296" s="124" t="s">
        <v>1281</v>
      </c>
      <c r="D296" s="118"/>
      <c r="E296" s="119" t="s">
        <v>875</v>
      </c>
      <c r="F296" s="119">
        <v>24</v>
      </c>
      <c r="G296" s="56">
        <v>20</v>
      </c>
      <c r="H296" s="78">
        <v>0</v>
      </c>
      <c r="I296" s="78">
        <f t="shared" si="13"/>
        <v>0</v>
      </c>
      <c r="J296" s="78">
        <f t="shared" si="14"/>
        <v>0</v>
      </c>
      <c r="K296" s="125">
        <v>6</v>
      </c>
      <c r="L296" s="80"/>
      <c r="N296" s="80"/>
    </row>
    <row r="297" spans="1:14" ht="30" customHeight="1" x14ac:dyDescent="0.25">
      <c r="A297" s="57">
        <f t="shared" si="15"/>
        <v>292</v>
      </c>
      <c r="B297" s="123" t="s">
        <v>1282</v>
      </c>
      <c r="C297" s="124" t="s">
        <v>1283</v>
      </c>
      <c r="D297" s="118"/>
      <c r="E297" s="119" t="s">
        <v>875</v>
      </c>
      <c r="F297" s="119">
        <v>76</v>
      </c>
      <c r="G297" s="56">
        <v>4</v>
      </c>
      <c r="H297" s="78">
        <v>0</v>
      </c>
      <c r="I297" s="78">
        <f t="shared" si="13"/>
        <v>0</v>
      </c>
      <c r="J297" s="78">
        <f t="shared" si="14"/>
        <v>0</v>
      </c>
      <c r="K297" s="125">
        <v>6</v>
      </c>
      <c r="L297" s="80"/>
      <c r="N297" s="80"/>
    </row>
    <row r="298" spans="1:14" ht="30" customHeight="1" x14ac:dyDescent="0.25">
      <c r="A298" s="57">
        <f t="shared" si="15"/>
        <v>293</v>
      </c>
      <c r="B298" s="123" t="s">
        <v>2147</v>
      </c>
      <c r="C298" s="124" t="s">
        <v>2148</v>
      </c>
      <c r="D298" s="118"/>
      <c r="E298" s="119" t="s">
        <v>875</v>
      </c>
      <c r="F298" s="119">
        <v>12</v>
      </c>
      <c r="G298" s="56">
        <v>20</v>
      </c>
      <c r="H298" s="78">
        <v>0</v>
      </c>
      <c r="I298" s="78">
        <f t="shared" si="13"/>
        <v>0</v>
      </c>
      <c r="J298" s="78">
        <f t="shared" si="14"/>
        <v>0</v>
      </c>
      <c r="K298" s="125">
        <v>4</v>
      </c>
      <c r="L298" s="80"/>
      <c r="N298" s="80"/>
    </row>
    <row r="299" spans="1:14" ht="30" customHeight="1" x14ac:dyDescent="0.25">
      <c r="A299" s="57">
        <f t="shared" si="15"/>
        <v>294</v>
      </c>
      <c r="B299" s="123" t="s">
        <v>1284</v>
      </c>
      <c r="C299" s="124" t="s">
        <v>1285</v>
      </c>
      <c r="D299" s="118"/>
      <c r="E299" s="119" t="s">
        <v>875</v>
      </c>
      <c r="F299" s="119">
        <v>14</v>
      </c>
      <c r="G299" s="56">
        <v>7</v>
      </c>
      <c r="H299" s="78">
        <v>0</v>
      </c>
      <c r="I299" s="78">
        <f t="shared" si="13"/>
        <v>0</v>
      </c>
      <c r="J299" s="78">
        <f t="shared" si="14"/>
        <v>0</v>
      </c>
      <c r="K299" s="125">
        <v>4</v>
      </c>
      <c r="L299" s="80"/>
      <c r="N299" s="80"/>
    </row>
    <row r="300" spans="1:14" ht="30" customHeight="1" x14ac:dyDescent="0.25">
      <c r="A300" s="57">
        <f t="shared" si="15"/>
        <v>295</v>
      </c>
      <c r="B300" s="116" t="s">
        <v>1286</v>
      </c>
      <c r="C300" s="117" t="s">
        <v>1287</v>
      </c>
      <c r="D300" s="118"/>
      <c r="E300" s="119" t="s">
        <v>7</v>
      </c>
      <c r="F300" s="119">
        <v>70</v>
      </c>
      <c r="G300" s="56">
        <v>4</v>
      </c>
      <c r="H300" s="78">
        <v>0</v>
      </c>
      <c r="I300" s="78">
        <f t="shared" si="13"/>
        <v>0</v>
      </c>
      <c r="J300" s="78">
        <f t="shared" si="14"/>
        <v>0</v>
      </c>
      <c r="K300" s="125">
        <v>10</v>
      </c>
      <c r="L300" s="80"/>
      <c r="N300" s="80"/>
    </row>
    <row r="301" spans="1:14" ht="30" customHeight="1" x14ac:dyDescent="0.25">
      <c r="A301" s="57">
        <f t="shared" si="15"/>
        <v>296</v>
      </c>
      <c r="B301" s="116" t="s">
        <v>1288</v>
      </c>
      <c r="C301" s="117" t="s">
        <v>1289</v>
      </c>
      <c r="D301" s="118"/>
      <c r="E301" s="119" t="s">
        <v>7</v>
      </c>
      <c r="F301" s="119">
        <v>70</v>
      </c>
      <c r="G301" s="56">
        <v>4</v>
      </c>
      <c r="H301" s="78">
        <v>0</v>
      </c>
      <c r="I301" s="78">
        <f t="shared" si="13"/>
        <v>0</v>
      </c>
      <c r="J301" s="78">
        <f t="shared" si="14"/>
        <v>0</v>
      </c>
      <c r="K301" s="125">
        <v>10</v>
      </c>
      <c r="L301" s="80"/>
      <c r="N301" s="80"/>
    </row>
    <row r="302" spans="1:14" ht="30" customHeight="1" x14ac:dyDescent="0.25">
      <c r="A302" s="57">
        <f t="shared" si="15"/>
        <v>297</v>
      </c>
      <c r="B302" s="123" t="s">
        <v>2721</v>
      </c>
      <c r="C302" s="124" t="s">
        <v>2624</v>
      </c>
      <c r="D302" s="117"/>
      <c r="E302" s="119" t="s">
        <v>7</v>
      </c>
      <c r="F302" s="119">
        <v>4</v>
      </c>
      <c r="G302" s="56">
        <v>50</v>
      </c>
      <c r="H302" s="78">
        <v>0</v>
      </c>
      <c r="I302" s="78">
        <f t="shared" si="13"/>
        <v>0</v>
      </c>
      <c r="J302" s="78">
        <f t="shared" si="14"/>
        <v>0</v>
      </c>
      <c r="K302" s="125">
        <v>1</v>
      </c>
      <c r="L302" s="80"/>
      <c r="N302" s="80"/>
    </row>
    <row r="303" spans="1:14" ht="30" customHeight="1" x14ac:dyDescent="0.25">
      <c r="A303" s="57">
        <f t="shared" si="15"/>
        <v>298</v>
      </c>
      <c r="B303" s="116" t="s">
        <v>859</v>
      </c>
      <c r="C303" s="117" t="s">
        <v>860</v>
      </c>
      <c r="D303" s="118"/>
      <c r="E303" s="119" t="s">
        <v>7</v>
      </c>
      <c r="F303" s="119">
        <v>15</v>
      </c>
      <c r="G303" s="56">
        <v>6</v>
      </c>
      <c r="H303" s="78">
        <v>0</v>
      </c>
      <c r="I303" s="78">
        <f t="shared" si="13"/>
        <v>0</v>
      </c>
      <c r="J303" s="78">
        <f t="shared" si="14"/>
        <v>0</v>
      </c>
      <c r="K303" s="119">
        <v>3</v>
      </c>
      <c r="L303" s="80"/>
      <c r="N303" s="80"/>
    </row>
    <row r="304" spans="1:14" ht="30" customHeight="1" x14ac:dyDescent="0.25">
      <c r="A304" s="57">
        <f t="shared" si="15"/>
        <v>299</v>
      </c>
      <c r="B304" s="123" t="s">
        <v>1311</v>
      </c>
      <c r="C304" s="124" t="s">
        <v>2625</v>
      </c>
      <c r="D304" s="118"/>
      <c r="E304" s="119" t="s">
        <v>7</v>
      </c>
      <c r="F304" s="119">
        <v>3</v>
      </c>
      <c r="G304" s="56">
        <v>55</v>
      </c>
      <c r="H304" s="78">
        <v>0</v>
      </c>
      <c r="I304" s="78">
        <f t="shared" si="13"/>
        <v>0</v>
      </c>
      <c r="J304" s="78">
        <f t="shared" si="14"/>
        <v>0</v>
      </c>
      <c r="K304" s="125">
        <v>1</v>
      </c>
      <c r="L304" s="80"/>
      <c r="N304" s="80"/>
    </row>
    <row r="305" spans="1:14" ht="30" customHeight="1" x14ac:dyDescent="0.25">
      <c r="A305" s="57">
        <f t="shared" si="15"/>
        <v>300</v>
      </c>
      <c r="B305" s="144" t="s">
        <v>861</v>
      </c>
      <c r="C305" s="124" t="s">
        <v>2149</v>
      </c>
      <c r="D305" s="117"/>
      <c r="E305" s="119" t="s">
        <v>7</v>
      </c>
      <c r="F305" s="119">
        <v>3</v>
      </c>
      <c r="G305" s="56">
        <v>6</v>
      </c>
      <c r="H305" s="78">
        <v>0</v>
      </c>
      <c r="I305" s="78">
        <f t="shared" si="13"/>
        <v>0</v>
      </c>
      <c r="J305" s="78">
        <f t="shared" si="14"/>
        <v>0</v>
      </c>
      <c r="K305" s="125">
        <v>1</v>
      </c>
      <c r="L305" s="80"/>
      <c r="N305" s="80"/>
    </row>
    <row r="306" spans="1:14" ht="30" customHeight="1" x14ac:dyDescent="0.25">
      <c r="A306" s="57">
        <f t="shared" si="15"/>
        <v>301</v>
      </c>
      <c r="B306" s="116" t="s">
        <v>863</v>
      </c>
      <c r="C306" s="117" t="s">
        <v>1312</v>
      </c>
      <c r="D306" s="118"/>
      <c r="E306" s="119" t="s">
        <v>7</v>
      </c>
      <c r="F306" s="119">
        <v>6</v>
      </c>
      <c r="G306" s="56">
        <v>6</v>
      </c>
      <c r="H306" s="78">
        <v>0</v>
      </c>
      <c r="I306" s="78">
        <f t="shared" si="13"/>
        <v>0</v>
      </c>
      <c r="J306" s="78">
        <f t="shared" si="14"/>
        <v>0</v>
      </c>
      <c r="K306" s="125">
        <v>2</v>
      </c>
      <c r="L306" s="80"/>
      <c r="N306" s="80"/>
    </row>
    <row r="307" spans="1:14" ht="30" customHeight="1" x14ac:dyDescent="0.25">
      <c r="A307" s="57">
        <f t="shared" si="15"/>
        <v>302</v>
      </c>
      <c r="B307" s="123" t="s">
        <v>2150</v>
      </c>
      <c r="C307" s="124" t="s">
        <v>2151</v>
      </c>
      <c r="D307" s="117"/>
      <c r="E307" s="119" t="s">
        <v>7</v>
      </c>
      <c r="F307" s="119">
        <v>20</v>
      </c>
      <c r="G307" s="56">
        <v>5</v>
      </c>
      <c r="H307" s="78">
        <v>0</v>
      </c>
      <c r="I307" s="78">
        <f t="shared" si="13"/>
        <v>0</v>
      </c>
      <c r="J307" s="78">
        <f t="shared" si="14"/>
        <v>0</v>
      </c>
      <c r="K307" s="125">
        <v>5</v>
      </c>
      <c r="L307" s="80"/>
      <c r="N307" s="80"/>
    </row>
    <row r="308" spans="1:14" ht="30" customHeight="1" x14ac:dyDescent="0.25">
      <c r="A308" s="57">
        <f t="shared" si="15"/>
        <v>303</v>
      </c>
      <c r="B308" s="123" t="s">
        <v>2150</v>
      </c>
      <c r="C308" s="124" t="s">
        <v>2152</v>
      </c>
      <c r="D308" s="117"/>
      <c r="E308" s="119" t="s">
        <v>7</v>
      </c>
      <c r="F308" s="119">
        <v>20</v>
      </c>
      <c r="G308" s="56">
        <v>1.5</v>
      </c>
      <c r="H308" s="78">
        <v>0</v>
      </c>
      <c r="I308" s="78">
        <f t="shared" si="13"/>
        <v>0</v>
      </c>
      <c r="J308" s="78">
        <f t="shared" si="14"/>
        <v>0</v>
      </c>
      <c r="K308" s="125">
        <v>5</v>
      </c>
      <c r="L308" s="80"/>
      <c r="N308" s="80"/>
    </row>
    <row r="309" spans="1:14" ht="30" customHeight="1" x14ac:dyDescent="0.25">
      <c r="A309" s="57">
        <f t="shared" si="15"/>
        <v>304</v>
      </c>
      <c r="B309" s="123" t="s">
        <v>2150</v>
      </c>
      <c r="C309" s="124" t="s">
        <v>2153</v>
      </c>
      <c r="D309" s="117"/>
      <c r="E309" s="119" t="s">
        <v>7</v>
      </c>
      <c r="F309" s="119">
        <v>20</v>
      </c>
      <c r="G309" s="56">
        <v>1</v>
      </c>
      <c r="H309" s="78">
        <v>0</v>
      </c>
      <c r="I309" s="78">
        <f t="shared" si="13"/>
        <v>0</v>
      </c>
      <c r="J309" s="78">
        <f t="shared" si="14"/>
        <v>0</v>
      </c>
      <c r="K309" s="125">
        <v>5</v>
      </c>
      <c r="L309" s="80"/>
      <c r="N309" s="80"/>
    </row>
    <row r="310" spans="1:14" ht="30" customHeight="1" x14ac:dyDescent="0.25">
      <c r="A310" s="57">
        <f t="shared" si="15"/>
        <v>305</v>
      </c>
      <c r="B310" s="123" t="s">
        <v>2150</v>
      </c>
      <c r="C310" s="124" t="s">
        <v>2154</v>
      </c>
      <c r="D310" s="117"/>
      <c r="E310" s="119" t="s">
        <v>7</v>
      </c>
      <c r="F310" s="119">
        <v>20</v>
      </c>
      <c r="G310" s="56">
        <v>1</v>
      </c>
      <c r="H310" s="78">
        <v>0</v>
      </c>
      <c r="I310" s="78">
        <f t="shared" si="13"/>
        <v>0</v>
      </c>
      <c r="J310" s="78">
        <f t="shared" si="14"/>
        <v>0</v>
      </c>
      <c r="K310" s="125">
        <v>5</v>
      </c>
      <c r="L310" s="80"/>
      <c r="N310" s="80"/>
    </row>
    <row r="311" spans="1:14" ht="30" customHeight="1" x14ac:dyDescent="0.25">
      <c r="A311" s="57">
        <f t="shared" si="15"/>
        <v>306</v>
      </c>
      <c r="B311" s="123" t="s">
        <v>2150</v>
      </c>
      <c r="C311" s="124" t="s">
        <v>2155</v>
      </c>
      <c r="D311" s="117"/>
      <c r="E311" s="119" t="s">
        <v>7</v>
      </c>
      <c r="F311" s="119">
        <v>20</v>
      </c>
      <c r="G311" s="56">
        <v>2</v>
      </c>
      <c r="H311" s="78">
        <v>0</v>
      </c>
      <c r="I311" s="78">
        <f t="shared" si="13"/>
        <v>0</v>
      </c>
      <c r="J311" s="78">
        <f t="shared" si="14"/>
        <v>0</v>
      </c>
      <c r="K311" s="125">
        <v>5</v>
      </c>
      <c r="L311" s="80"/>
      <c r="N311" s="80"/>
    </row>
    <row r="312" spans="1:14" ht="30" customHeight="1" x14ac:dyDescent="0.25">
      <c r="A312" s="57">
        <f t="shared" si="15"/>
        <v>307</v>
      </c>
      <c r="B312" s="123" t="s">
        <v>2150</v>
      </c>
      <c r="C312" s="124" t="s">
        <v>2156</v>
      </c>
      <c r="D312" s="117"/>
      <c r="E312" s="119" t="s">
        <v>7</v>
      </c>
      <c r="F312" s="119">
        <v>20</v>
      </c>
      <c r="G312" s="56">
        <v>1</v>
      </c>
      <c r="H312" s="78">
        <v>0</v>
      </c>
      <c r="I312" s="78">
        <f t="shared" si="13"/>
        <v>0</v>
      </c>
      <c r="J312" s="78">
        <f t="shared" si="14"/>
        <v>0</v>
      </c>
      <c r="K312" s="125">
        <v>5</v>
      </c>
      <c r="L312" s="80"/>
      <c r="N312" s="80"/>
    </row>
    <row r="313" spans="1:14" ht="30" customHeight="1" x14ac:dyDescent="0.25">
      <c r="A313" s="57">
        <f t="shared" si="15"/>
        <v>308</v>
      </c>
      <c r="B313" s="123" t="s">
        <v>2157</v>
      </c>
      <c r="C313" s="124" t="s">
        <v>2158</v>
      </c>
      <c r="D313" s="117"/>
      <c r="E313" s="119" t="s">
        <v>7</v>
      </c>
      <c r="F313" s="119">
        <v>20</v>
      </c>
      <c r="G313" s="56">
        <v>2</v>
      </c>
      <c r="H313" s="78">
        <v>0</v>
      </c>
      <c r="I313" s="78">
        <f t="shared" si="13"/>
        <v>0</v>
      </c>
      <c r="J313" s="78">
        <f t="shared" si="14"/>
        <v>0</v>
      </c>
      <c r="K313" s="125">
        <v>5</v>
      </c>
      <c r="L313" s="80"/>
      <c r="N313" s="80"/>
    </row>
    <row r="314" spans="1:14" ht="30" customHeight="1" x14ac:dyDescent="0.25">
      <c r="A314" s="57">
        <f t="shared" si="15"/>
        <v>309</v>
      </c>
      <c r="B314" s="123" t="s">
        <v>1313</v>
      </c>
      <c r="C314" s="124" t="s">
        <v>1314</v>
      </c>
      <c r="D314" s="118"/>
      <c r="E314" s="119" t="s">
        <v>7</v>
      </c>
      <c r="F314" s="119">
        <v>22</v>
      </c>
      <c r="G314" s="56">
        <v>0.5</v>
      </c>
      <c r="H314" s="78">
        <v>0</v>
      </c>
      <c r="I314" s="78">
        <f t="shared" si="13"/>
        <v>0</v>
      </c>
      <c r="J314" s="78">
        <f t="shared" si="14"/>
        <v>0</v>
      </c>
      <c r="K314" s="125">
        <v>8</v>
      </c>
      <c r="L314" s="80"/>
      <c r="N314" s="80"/>
    </row>
    <row r="315" spans="1:14" ht="30" customHeight="1" x14ac:dyDescent="0.25">
      <c r="A315" s="57">
        <f t="shared" si="15"/>
        <v>310</v>
      </c>
      <c r="B315" s="123" t="s">
        <v>1315</v>
      </c>
      <c r="C315" s="124" t="s">
        <v>1316</v>
      </c>
      <c r="D315" s="118"/>
      <c r="E315" s="119" t="s">
        <v>7</v>
      </c>
      <c r="F315" s="119">
        <v>16</v>
      </c>
      <c r="G315" s="56">
        <v>0.5</v>
      </c>
      <c r="H315" s="78">
        <v>0</v>
      </c>
      <c r="I315" s="78">
        <f t="shared" si="13"/>
        <v>0</v>
      </c>
      <c r="J315" s="78">
        <f t="shared" si="14"/>
        <v>0</v>
      </c>
      <c r="K315" s="125">
        <v>2</v>
      </c>
      <c r="L315" s="80"/>
      <c r="N315" s="80"/>
    </row>
    <row r="316" spans="1:14" ht="30" customHeight="1" x14ac:dyDescent="0.25">
      <c r="A316" s="57">
        <f t="shared" si="15"/>
        <v>311</v>
      </c>
      <c r="B316" s="123" t="s">
        <v>1317</v>
      </c>
      <c r="C316" s="124" t="s">
        <v>1318</v>
      </c>
      <c r="D316" s="118"/>
      <c r="E316" s="119" t="s">
        <v>7</v>
      </c>
      <c r="F316" s="119">
        <v>8</v>
      </c>
      <c r="G316" s="56">
        <v>0.5</v>
      </c>
      <c r="H316" s="78">
        <v>0</v>
      </c>
      <c r="I316" s="78">
        <f t="shared" si="13"/>
        <v>0</v>
      </c>
      <c r="J316" s="78">
        <f t="shared" si="14"/>
        <v>0</v>
      </c>
      <c r="K316" s="125">
        <v>2</v>
      </c>
      <c r="L316" s="80"/>
      <c r="N316" s="80"/>
    </row>
    <row r="317" spans="1:14" ht="30" customHeight="1" x14ac:dyDescent="0.25">
      <c r="A317" s="57">
        <f t="shared" si="15"/>
        <v>312</v>
      </c>
      <c r="B317" s="123" t="s">
        <v>1319</v>
      </c>
      <c r="C317" s="124" t="s">
        <v>1320</v>
      </c>
      <c r="D317" s="118"/>
      <c r="E317" s="119" t="s">
        <v>7</v>
      </c>
      <c r="F317" s="119">
        <v>18</v>
      </c>
      <c r="G317" s="56">
        <v>0.6</v>
      </c>
      <c r="H317" s="78">
        <v>0</v>
      </c>
      <c r="I317" s="78">
        <f t="shared" si="13"/>
        <v>0</v>
      </c>
      <c r="J317" s="78">
        <f t="shared" si="14"/>
        <v>0</v>
      </c>
      <c r="K317" s="125">
        <v>4</v>
      </c>
      <c r="L317" s="80"/>
      <c r="N317" s="80"/>
    </row>
    <row r="318" spans="1:14" ht="30" customHeight="1" x14ac:dyDescent="0.25">
      <c r="A318" s="57">
        <f t="shared" si="15"/>
        <v>313</v>
      </c>
      <c r="B318" s="123" t="s">
        <v>1321</v>
      </c>
      <c r="C318" s="124" t="s">
        <v>1322</v>
      </c>
      <c r="D318" s="118"/>
      <c r="E318" s="119" t="s">
        <v>7</v>
      </c>
      <c r="F318" s="119">
        <v>26</v>
      </c>
      <c r="G318" s="56">
        <v>2</v>
      </c>
      <c r="H318" s="78">
        <v>0</v>
      </c>
      <c r="I318" s="78">
        <f t="shared" si="13"/>
        <v>0</v>
      </c>
      <c r="J318" s="78">
        <f t="shared" si="14"/>
        <v>0</v>
      </c>
      <c r="K318" s="125">
        <v>6</v>
      </c>
      <c r="L318" s="80"/>
      <c r="N318" s="80"/>
    </row>
    <row r="319" spans="1:14" ht="30" customHeight="1" x14ac:dyDescent="0.25">
      <c r="A319" s="57">
        <f t="shared" si="15"/>
        <v>314</v>
      </c>
      <c r="B319" s="123" t="s">
        <v>1323</v>
      </c>
      <c r="C319" s="124" t="s">
        <v>1324</v>
      </c>
      <c r="D319" s="118"/>
      <c r="E319" s="119" t="s">
        <v>7</v>
      </c>
      <c r="F319" s="119">
        <v>14</v>
      </c>
      <c r="G319" s="56">
        <v>0.5</v>
      </c>
      <c r="H319" s="78">
        <v>0</v>
      </c>
      <c r="I319" s="78">
        <f t="shared" si="13"/>
        <v>0</v>
      </c>
      <c r="J319" s="78">
        <f t="shared" si="14"/>
        <v>0</v>
      </c>
      <c r="K319" s="125">
        <v>4</v>
      </c>
      <c r="L319" s="80"/>
      <c r="N319" s="80"/>
    </row>
    <row r="320" spans="1:14" ht="30" customHeight="1" x14ac:dyDescent="0.25">
      <c r="A320" s="57">
        <f t="shared" si="15"/>
        <v>315</v>
      </c>
      <c r="B320" s="123" t="s">
        <v>1325</v>
      </c>
      <c r="C320" s="124" t="s">
        <v>1326</v>
      </c>
      <c r="D320" s="118"/>
      <c r="E320" s="119" t="s">
        <v>7</v>
      </c>
      <c r="F320" s="119">
        <v>16</v>
      </c>
      <c r="G320" s="56">
        <v>0.5</v>
      </c>
      <c r="H320" s="78">
        <v>0</v>
      </c>
      <c r="I320" s="78">
        <f t="shared" si="13"/>
        <v>0</v>
      </c>
      <c r="J320" s="78">
        <f t="shared" si="14"/>
        <v>0</v>
      </c>
      <c r="K320" s="125">
        <v>4</v>
      </c>
      <c r="L320" s="80"/>
      <c r="N320" s="80"/>
    </row>
    <row r="321" spans="1:14" ht="30" customHeight="1" x14ac:dyDescent="0.25">
      <c r="A321" s="57">
        <f t="shared" si="15"/>
        <v>316</v>
      </c>
      <c r="B321" s="123" t="s">
        <v>1327</v>
      </c>
      <c r="C321" s="124" t="s">
        <v>1328</v>
      </c>
      <c r="D321" s="118"/>
      <c r="E321" s="119" t="s">
        <v>7</v>
      </c>
      <c r="F321" s="119">
        <v>12</v>
      </c>
      <c r="G321" s="56">
        <v>0.6</v>
      </c>
      <c r="H321" s="78">
        <v>0</v>
      </c>
      <c r="I321" s="78">
        <f t="shared" si="13"/>
        <v>0</v>
      </c>
      <c r="J321" s="78">
        <f t="shared" si="14"/>
        <v>0</v>
      </c>
      <c r="K321" s="125">
        <v>4</v>
      </c>
      <c r="L321" s="80"/>
      <c r="N321" s="80"/>
    </row>
    <row r="322" spans="1:14" ht="30" customHeight="1" x14ac:dyDescent="0.25">
      <c r="A322" s="57">
        <f t="shared" si="15"/>
        <v>317</v>
      </c>
      <c r="B322" s="123" t="s">
        <v>1329</v>
      </c>
      <c r="C322" s="124" t="s">
        <v>1330</v>
      </c>
      <c r="D322" s="118"/>
      <c r="E322" s="119" t="s">
        <v>7</v>
      </c>
      <c r="F322" s="119">
        <v>2</v>
      </c>
      <c r="G322" s="56">
        <v>26</v>
      </c>
      <c r="H322" s="78">
        <v>0</v>
      </c>
      <c r="I322" s="78">
        <f t="shared" si="13"/>
        <v>0</v>
      </c>
      <c r="J322" s="78">
        <f t="shared" si="14"/>
        <v>0</v>
      </c>
      <c r="K322" s="125">
        <v>2</v>
      </c>
      <c r="L322" s="80"/>
      <c r="N322" s="80"/>
    </row>
    <row r="323" spans="1:14" ht="30" customHeight="1" x14ac:dyDescent="0.25">
      <c r="A323" s="57">
        <f t="shared" si="15"/>
        <v>318</v>
      </c>
      <c r="B323" s="123" t="s">
        <v>1331</v>
      </c>
      <c r="C323" s="124" t="s">
        <v>1332</v>
      </c>
      <c r="D323" s="118"/>
      <c r="E323" s="119" t="s">
        <v>7</v>
      </c>
      <c r="F323" s="119">
        <v>18</v>
      </c>
      <c r="G323" s="56">
        <v>50</v>
      </c>
      <c r="H323" s="78">
        <v>0</v>
      </c>
      <c r="I323" s="78">
        <f t="shared" si="13"/>
        <v>0</v>
      </c>
      <c r="J323" s="78">
        <f t="shared" si="14"/>
        <v>0</v>
      </c>
      <c r="K323" s="125">
        <v>4</v>
      </c>
      <c r="L323" s="80"/>
      <c r="N323" s="80"/>
    </row>
    <row r="324" spans="1:14" ht="30" customHeight="1" x14ac:dyDescent="0.25">
      <c r="A324" s="57">
        <f t="shared" si="15"/>
        <v>319</v>
      </c>
      <c r="B324" s="123" t="s">
        <v>1333</v>
      </c>
      <c r="C324" s="124" t="s">
        <v>1334</v>
      </c>
      <c r="D324" s="118"/>
      <c r="E324" s="119" t="s">
        <v>7</v>
      </c>
      <c r="F324" s="119">
        <v>28</v>
      </c>
      <c r="G324" s="56">
        <v>8</v>
      </c>
      <c r="H324" s="78">
        <v>0</v>
      </c>
      <c r="I324" s="78">
        <f t="shared" si="13"/>
        <v>0</v>
      </c>
      <c r="J324" s="78">
        <f t="shared" si="14"/>
        <v>0</v>
      </c>
      <c r="K324" s="125">
        <v>6</v>
      </c>
      <c r="L324" s="80"/>
      <c r="N324" s="80"/>
    </row>
    <row r="325" spans="1:14" ht="30" customHeight="1" x14ac:dyDescent="0.25">
      <c r="A325" s="57">
        <f t="shared" si="15"/>
        <v>320</v>
      </c>
      <c r="B325" s="123" t="s">
        <v>1335</v>
      </c>
      <c r="C325" s="124" t="s">
        <v>1336</v>
      </c>
      <c r="D325" s="118"/>
      <c r="E325" s="119" t="s">
        <v>7</v>
      </c>
      <c r="F325" s="119">
        <v>10</v>
      </c>
      <c r="G325" s="56">
        <v>8</v>
      </c>
      <c r="H325" s="78">
        <v>0</v>
      </c>
      <c r="I325" s="78">
        <f t="shared" ref="I325:I363" si="16">F325*H325</f>
        <v>0</v>
      </c>
      <c r="J325" s="78">
        <f t="shared" ref="J325:J363" si="17">I325*23%</f>
        <v>0</v>
      </c>
      <c r="K325" s="125">
        <v>2</v>
      </c>
      <c r="L325" s="80"/>
      <c r="N325" s="80"/>
    </row>
    <row r="326" spans="1:14" ht="30" customHeight="1" x14ac:dyDescent="0.25">
      <c r="A326" s="57">
        <f t="shared" si="15"/>
        <v>321</v>
      </c>
      <c r="B326" s="123" t="s">
        <v>1337</v>
      </c>
      <c r="C326" s="124" t="s">
        <v>1338</v>
      </c>
      <c r="D326" s="118"/>
      <c r="E326" s="119" t="s">
        <v>7</v>
      </c>
      <c r="F326" s="119">
        <v>16</v>
      </c>
      <c r="G326" s="56">
        <v>8</v>
      </c>
      <c r="H326" s="78">
        <v>0</v>
      </c>
      <c r="I326" s="78">
        <f t="shared" si="16"/>
        <v>0</v>
      </c>
      <c r="J326" s="78">
        <f t="shared" si="17"/>
        <v>0</v>
      </c>
      <c r="K326" s="125">
        <v>2</v>
      </c>
      <c r="L326" s="80"/>
      <c r="N326" s="80"/>
    </row>
    <row r="327" spans="1:14" ht="30" customHeight="1" x14ac:dyDescent="0.25">
      <c r="A327" s="57">
        <f t="shared" ref="A327:A363" si="18">SUM(A326+1)</f>
        <v>322</v>
      </c>
      <c r="B327" s="123" t="s">
        <v>1339</v>
      </c>
      <c r="C327" s="221" t="s">
        <v>2626</v>
      </c>
      <c r="D327" s="118"/>
      <c r="E327" s="119" t="s">
        <v>7</v>
      </c>
      <c r="F327" s="119">
        <v>1</v>
      </c>
      <c r="G327" s="56">
        <v>3</v>
      </c>
      <c r="H327" s="78">
        <v>0</v>
      </c>
      <c r="I327" s="78">
        <f t="shared" si="16"/>
        <v>0</v>
      </c>
      <c r="J327" s="78">
        <f t="shared" si="17"/>
        <v>0</v>
      </c>
      <c r="K327" s="125">
        <v>1</v>
      </c>
      <c r="L327" s="80"/>
      <c r="N327" s="80"/>
    </row>
    <row r="328" spans="1:14" ht="30" customHeight="1" x14ac:dyDescent="0.25">
      <c r="A328" s="57">
        <f t="shared" si="18"/>
        <v>323</v>
      </c>
      <c r="B328" s="123" t="s">
        <v>1340</v>
      </c>
      <c r="C328" s="124" t="s">
        <v>1341</v>
      </c>
      <c r="D328" s="118"/>
      <c r="E328" s="119" t="s">
        <v>7</v>
      </c>
      <c r="F328" s="119">
        <v>8</v>
      </c>
      <c r="G328" s="56">
        <v>5</v>
      </c>
      <c r="H328" s="78">
        <v>0</v>
      </c>
      <c r="I328" s="78">
        <f t="shared" si="16"/>
        <v>0</v>
      </c>
      <c r="J328" s="78">
        <f t="shared" si="17"/>
        <v>0</v>
      </c>
      <c r="K328" s="125">
        <v>2</v>
      </c>
      <c r="L328" s="80"/>
      <c r="N328" s="80"/>
    </row>
    <row r="329" spans="1:14" ht="30" customHeight="1" x14ac:dyDescent="0.25">
      <c r="A329" s="57">
        <f t="shared" si="18"/>
        <v>324</v>
      </c>
      <c r="B329" s="123" t="s">
        <v>1342</v>
      </c>
      <c r="C329" s="124" t="s">
        <v>1343</v>
      </c>
      <c r="D329" s="118"/>
      <c r="E329" s="119" t="s">
        <v>7</v>
      </c>
      <c r="F329" s="119">
        <v>20</v>
      </c>
      <c r="G329" s="56">
        <v>4</v>
      </c>
      <c r="H329" s="78">
        <v>0</v>
      </c>
      <c r="I329" s="78">
        <f t="shared" si="16"/>
        <v>0</v>
      </c>
      <c r="J329" s="78">
        <f t="shared" si="17"/>
        <v>0</v>
      </c>
      <c r="K329" s="125">
        <v>2</v>
      </c>
      <c r="L329" s="80"/>
      <c r="N329" s="80"/>
    </row>
    <row r="330" spans="1:14" ht="30" customHeight="1" x14ac:dyDescent="0.25">
      <c r="A330" s="57">
        <f t="shared" si="18"/>
        <v>325</v>
      </c>
      <c r="B330" s="123" t="s">
        <v>1344</v>
      </c>
      <c r="C330" s="124" t="s">
        <v>1345</v>
      </c>
      <c r="D330" s="118"/>
      <c r="E330" s="119" t="s">
        <v>7</v>
      </c>
      <c r="F330" s="119">
        <v>10</v>
      </c>
      <c r="G330" s="56">
        <v>51</v>
      </c>
      <c r="H330" s="78">
        <v>0</v>
      </c>
      <c r="I330" s="78">
        <f t="shared" si="16"/>
        <v>0</v>
      </c>
      <c r="J330" s="78">
        <f t="shared" si="17"/>
        <v>0</v>
      </c>
      <c r="K330" s="125">
        <v>2</v>
      </c>
      <c r="L330" s="80"/>
      <c r="N330" s="80"/>
    </row>
    <row r="331" spans="1:14" ht="30" customHeight="1" x14ac:dyDescent="0.25">
      <c r="A331" s="57">
        <f t="shared" si="18"/>
        <v>326</v>
      </c>
      <c r="B331" s="123" t="s">
        <v>1346</v>
      </c>
      <c r="C331" s="124" t="s">
        <v>1347</v>
      </c>
      <c r="D331" s="118"/>
      <c r="E331" s="119" t="s">
        <v>7</v>
      </c>
      <c r="F331" s="119">
        <v>1</v>
      </c>
      <c r="G331" s="56">
        <v>5</v>
      </c>
      <c r="H331" s="78">
        <v>0</v>
      </c>
      <c r="I331" s="78">
        <f t="shared" si="16"/>
        <v>0</v>
      </c>
      <c r="J331" s="78">
        <f t="shared" si="17"/>
        <v>0</v>
      </c>
      <c r="K331" s="125">
        <v>1</v>
      </c>
      <c r="L331" s="80"/>
      <c r="N331" s="80"/>
    </row>
    <row r="332" spans="1:14" ht="30" customHeight="1" x14ac:dyDescent="0.25">
      <c r="A332" s="57">
        <f t="shared" si="18"/>
        <v>327</v>
      </c>
      <c r="B332" s="123" t="s">
        <v>1348</v>
      </c>
      <c r="C332" s="124" t="s">
        <v>1349</v>
      </c>
      <c r="D332" s="118"/>
      <c r="E332" s="119" t="s">
        <v>7</v>
      </c>
      <c r="F332" s="119">
        <v>8</v>
      </c>
      <c r="G332" s="56">
        <v>1.5</v>
      </c>
      <c r="H332" s="78">
        <v>0</v>
      </c>
      <c r="I332" s="78">
        <f t="shared" si="16"/>
        <v>0</v>
      </c>
      <c r="J332" s="78">
        <f t="shared" si="17"/>
        <v>0</v>
      </c>
      <c r="K332" s="125">
        <v>2</v>
      </c>
      <c r="L332" s="80"/>
      <c r="N332" s="80"/>
    </row>
    <row r="333" spans="1:14" ht="30" customHeight="1" x14ac:dyDescent="0.25">
      <c r="A333" s="57">
        <f t="shared" si="18"/>
        <v>328</v>
      </c>
      <c r="B333" s="123" t="s">
        <v>1350</v>
      </c>
      <c r="C333" s="124" t="s">
        <v>1351</v>
      </c>
      <c r="D333" s="118"/>
      <c r="E333" s="119" t="s">
        <v>7</v>
      </c>
      <c r="F333" s="119">
        <v>2</v>
      </c>
      <c r="G333" s="56">
        <v>4</v>
      </c>
      <c r="H333" s="78">
        <v>0</v>
      </c>
      <c r="I333" s="78">
        <f t="shared" si="16"/>
        <v>0</v>
      </c>
      <c r="J333" s="78">
        <f t="shared" si="17"/>
        <v>0</v>
      </c>
      <c r="K333" s="125">
        <v>1</v>
      </c>
      <c r="L333" s="80"/>
      <c r="N333" s="80"/>
    </row>
    <row r="334" spans="1:14" ht="30" customHeight="1" x14ac:dyDescent="0.25">
      <c r="A334" s="57">
        <f t="shared" si="18"/>
        <v>329</v>
      </c>
      <c r="B334" s="123" t="s">
        <v>1352</v>
      </c>
      <c r="C334" s="124" t="s">
        <v>1353</v>
      </c>
      <c r="D334" s="118"/>
      <c r="E334" s="119" t="s">
        <v>7</v>
      </c>
      <c r="F334" s="119">
        <v>4</v>
      </c>
      <c r="G334" s="56">
        <v>4</v>
      </c>
      <c r="H334" s="78">
        <v>0</v>
      </c>
      <c r="I334" s="78">
        <f t="shared" si="16"/>
        <v>0</v>
      </c>
      <c r="J334" s="78">
        <f t="shared" si="17"/>
        <v>0</v>
      </c>
      <c r="K334" s="125">
        <v>1</v>
      </c>
      <c r="L334" s="80"/>
      <c r="N334" s="80"/>
    </row>
    <row r="335" spans="1:14" ht="30" customHeight="1" x14ac:dyDescent="0.25">
      <c r="A335" s="57">
        <f t="shared" si="18"/>
        <v>330</v>
      </c>
      <c r="B335" s="123" t="s">
        <v>1354</v>
      </c>
      <c r="C335" s="124" t="s">
        <v>1355</v>
      </c>
      <c r="D335" s="118"/>
      <c r="E335" s="119" t="s">
        <v>7</v>
      </c>
      <c r="F335" s="119">
        <v>4</v>
      </c>
      <c r="G335" s="56">
        <v>5</v>
      </c>
      <c r="H335" s="78">
        <v>0</v>
      </c>
      <c r="I335" s="78">
        <f t="shared" si="16"/>
        <v>0</v>
      </c>
      <c r="J335" s="78">
        <f t="shared" si="17"/>
        <v>0</v>
      </c>
      <c r="K335" s="125">
        <v>1</v>
      </c>
      <c r="L335" s="80"/>
      <c r="N335" s="80"/>
    </row>
    <row r="336" spans="1:14" ht="30" customHeight="1" x14ac:dyDescent="0.25">
      <c r="A336" s="57">
        <f t="shared" si="18"/>
        <v>331</v>
      </c>
      <c r="B336" s="116" t="s">
        <v>1356</v>
      </c>
      <c r="C336" s="217" t="s">
        <v>2627</v>
      </c>
      <c r="D336" s="118"/>
      <c r="E336" s="119" t="s">
        <v>7</v>
      </c>
      <c r="F336" s="119">
        <v>590</v>
      </c>
      <c r="G336" s="56">
        <v>45</v>
      </c>
      <c r="H336" s="78">
        <v>0</v>
      </c>
      <c r="I336" s="78">
        <f t="shared" si="16"/>
        <v>0</v>
      </c>
      <c r="J336" s="78">
        <f t="shared" si="17"/>
        <v>0</v>
      </c>
      <c r="K336" s="125">
        <v>20</v>
      </c>
      <c r="L336" s="80"/>
      <c r="N336" s="80"/>
    </row>
    <row r="337" spans="1:14" ht="30" customHeight="1" x14ac:dyDescent="0.25">
      <c r="A337" s="57">
        <f t="shared" si="18"/>
        <v>332</v>
      </c>
      <c r="B337" s="116" t="s">
        <v>1357</v>
      </c>
      <c r="C337" s="117" t="s">
        <v>1358</v>
      </c>
      <c r="D337" s="118"/>
      <c r="E337" s="119" t="s">
        <v>7</v>
      </c>
      <c r="F337" s="119">
        <v>40</v>
      </c>
      <c r="G337" s="56">
        <v>65</v>
      </c>
      <c r="H337" s="78">
        <v>0</v>
      </c>
      <c r="I337" s="78">
        <f t="shared" si="16"/>
        <v>0</v>
      </c>
      <c r="J337" s="78">
        <f t="shared" si="17"/>
        <v>0</v>
      </c>
      <c r="K337" s="125">
        <v>10</v>
      </c>
      <c r="L337" s="80"/>
      <c r="N337" s="80"/>
    </row>
    <row r="338" spans="1:14" ht="30" customHeight="1" x14ac:dyDescent="0.25">
      <c r="A338" s="57">
        <f t="shared" si="18"/>
        <v>333</v>
      </c>
      <c r="B338" s="116" t="s">
        <v>1359</v>
      </c>
      <c r="C338" s="117" t="s">
        <v>1360</v>
      </c>
      <c r="D338" s="118"/>
      <c r="E338" s="119" t="s">
        <v>7</v>
      </c>
      <c r="F338" s="119">
        <v>30</v>
      </c>
      <c r="G338" s="56">
        <v>10</v>
      </c>
      <c r="H338" s="78">
        <v>0</v>
      </c>
      <c r="I338" s="78">
        <f t="shared" si="16"/>
        <v>0</v>
      </c>
      <c r="J338" s="78">
        <f t="shared" si="17"/>
        <v>0</v>
      </c>
      <c r="K338" s="125">
        <v>10</v>
      </c>
      <c r="L338" s="80"/>
      <c r="N338" s="80"/>
    </row>
    <row r="339" spans="1:14" ht="30" customHeight="1" x14ac:dyDescent="0.25">
      <c r="A339" s="57">
        <f t="shared" si="18"/>
        <v>334</v>
      </c>
      <c r="B339" s="116" t="s">
        <v>1361</v>
      </c>
      <c r="C339" s="117" t="s">
        <v>2635</v>
      </c>
      <c r="D339" s="118"/>
      <c r="E339" s="119" t="s">
        <v>7</v>
      </c>
      <c r="F339" s="119">
        <v>60</v>
      </c>
      <c r="G339" s="56">
        <v>5</v>
      </c>
      <c r="H339" s="78">
        <v>0</v>
      </c>
      <c r="I339" s="78">
        <f t="shared" si="16"/>
        <v>0</v>
      </c>
      <c r="J339" s="78">
        <f t="shared" si="17"/>
        <v>0</v>
      </c>
      <c r="K339" s="125">
        <v>10</v>
      </c>
      <c r="L339" s="80"/>
      <c r="N339" s="80"/>
    </row>
    <row r="340" spans="1:14" ht="30" customHeight="1" x14ac:dyDescent="0.25">
      <c r="A340" s="57">
        <f t="shared" si="18"/>
        <v>335</v>
      </c>
      <c r="B340" s="123" t="s">
        <v>1362</v>
      </c>
      <c r="C340" s="124" t="s">
        <v>1363</v>
      </c>
      <c r="D340" s="118"/>
      <c r="E340" s="119" t="s">
        <v>7</v>
      </c>
      <c r="F340" s="119">
        <v>50</v>
      </c>
      <c r="G340" s="56">
        <v>13</v>
      </c>
      <c r="H340" s="78">
        <v>0</v>
      </c>
      <c r="I340" s="78">
        <f t="shared" si="16"/>
        <v>0</v>
      </c>
      <c r="J340" s="78">
        <f t="shared" si="17"/>
        <v>0</v>
      </c>
      <c r="K340" s="125">
        <v>10</v>
      </c>
      <c r="L340" s="80"/>
      <c r="N340" s="80"/>
    </row>
    <row r="341" spans="1:14" ht="30" customHeight="1" x14ac:dyDescent="0.25">
      <c r="A341" s="57">
        <f t="shared" si="18"/>
        <v>336</v>
      </c>
      <c r="B341" s="116" t="s">
        <v>1364</v>
      </c>
      <c r="C341" s="217" t="s">
        <v>2634</v>
      </c>
      <c r="D341" s="118"/>
      <c r="E341" s="119" t="s">
        <v>7</v>
      </c>
      <c r="F341" s="119">
        <v>20</v>
      </c>
      <c r="G341" s="56">
        <v>16</v>
      </c>
      <c r="H341" s="78">
        <v>0</v>
      </c>
      <c r="I341" s="78">
        <f t="shared" si="16"/>
        <v>0</v>
      </c>
      <c r="J341" s="78">
        <f t="shared" si="17"/>
        <v>0</v>
      </c>
      <c r="K341" s="125">
        <v>5</v>
      </c>
      <c r="L341" s="80"/>
      <c r="N341" s="80"/>
    </row>
    <row r="342" spans="1:14" ht="30" customHeight="1" x14ac:dyDescent="0.25">
      <c r="A342" s="57">
        <f t="shared" si="18"/>
        <v>337</v>
      </c>
      <c r="B342" s="123" t="s">
        <v>1365</v>
      </c>
      <c r="C342" s="124" t="s">
        <v>1366</v>
      </c>
      <c r="D342" s="118"/>
      <c r="E342" s="119" t="s">
        <v>7</v>
      </c>
      <c r="F342" s="119">
        <v>500</v>
      </c>
      <c r="G342" s="56">
        <v>65</v>
      </c>
      <c r="H342" s="78">
        <v>0</v>
      </c>
      <c r="I342" s="78">
        <f t="shared" si="16"/>
        <v>0</v>
      </c>
      <c r="J342" s="78">
        <f t="shared" si="17"/>
        <v>0</v>
      </c>
      <c r="K342" s="125">
        <v>20</v>
      </c>
      <c r="L342" s="80"/>
      <c r="N342" s="80"/>
    </row>
    <row r="343" spans="1:14" ht="30" customHeight="1" x14ac:dyDescent="0.25">
      <c r="A343" s="57">
        <f t="shared" si="18"/>
        <v>338</v>
      </c>
      <c r="B343" s="123" t="s">
        <v>1367</v>
      </c>
      <c r="C343" s="124" t="s">
        <v>1368</v>
      </c>
      <c r="D343" s="118"/>
      <c r="E343" s="119" t="s">
        <v>7</v>
      </c>
      <c r="F343" s="119">
        <v>50</v>
      </c>
      <c r="G343" s="56">
        <v>13</v>
      </c>
      <c r="H343" s="78">
        <v>0</v>
      </c>
      <c r="I343" s="78">
        <f t="shared" si="16"/>
        <v>0</v>
      </c>
      <c r="J343" s="78">
        <f t="shared" si="17"/>
        <v>0</v>
      </c>
      <c r="K343" s="125">
        <v>10</v>
      </c>
      <c r="L343" s="80"/>
      <c r="N343" s="80"/>
    </row>
    <row r="344" spans="1:14" ht="30" customHeight="1" x14ac:dyDescent="0.25">
      <c r="A344" s="57">
        <f t="shared" si="18"/>
        <v>339</v>
      </c>
      <c r="B344" s="116" t="s">
        <v>1369</v>
      </c>
      <c r="C344" s="117" t="s">
        <v>1370</v>
      </c>
      <c r="D344" s="118"/>
      <c r="E344" s="119" t="s">
        <v>7</v>
      </c>
      <c r="F344" s="119">
        <v>150</v>
      </c>
      <c r="G344" s="56">
        <v>6</v>
      </c>
      <c r="H344" s="78">
        <v>0</v>
      </c>
      <c r="I344" s="78">
        <f t="shared" si="16"/>
        <v>0</v>
      </c>
      <c r="J344" s="78">
        <f t="shared" si="17"/>
        <v>0</v>
      </c>
      <c r="K344" s="125">
        <v>20</v>
      </c>
      <c r="L344" s="80"/>
      <c r="N344" s="80"/>
    </row>
    <row r="345" spans="1:14" ht="30" customHeight="1" x14ac:dyDescent="0.25">
      <c r="A345" s="57">
        <f t="shared" si="18"/>
        <v>340</v>
      </c>
      <c r="B345" s="116" t="s">
        <v>1371</v>
      </c>
      <c r="C345" s="217" t="s">
        <v>2633</v>
      </c>
      <c r="D345" s="118"/>
      <c r="E345" s="119" t="s">
        <v>7</v>
      </c>
      <c r="F345" s="119">
        <v>14</v>
      </c>
      <c r="G345" s="56">
        <v>5</v>
      </c>
      <c r="H345" s="78">
        <v>0</v>
      </c>
      <c r="I345" s="78">
        <f t="shared" si="16"/>
        <v>0</v>
      </c>
      <c r="J345" s="78">
        <f t="shared" si="17"/>
        <v>0</v>
      </c>
      <c r="K345" s="125">
        <v>10</v>
      </c>
      <c r="L345" s="80"/>
      <c r="N345" s="80"/>
    </row>
    <row r="346" spans="1:14" ht="30" customHeight="1" x14ac:dyDescent="0.25">
      <c r="A346" s="57">
        <f t="shared" si="18"/>
        <v>341</v>
      </c>
      <c r="B346" s="123" t="s">
        <v>1372</v>
      </c>
      <c r="C346" s="221" t="s">
        <v>2628</v>
      </c>
      <c r="D346" s="118"/>
      <c r="E346" s="119" t="s">
        <v>7</v>
      </c>
      <c r="F346" s="119">
        <v>150</v>
      </c>
      <c r="G346" s="56">
        <v>9</v>
      </c>
      <c r="H346" s="78">
        <v>0</v>
      </c>
      <c r="I346" s="78">
        <f t="shared" si="16"/>
        <v>0</v>
      </c>
      <c r="J346" s="78">
        <f t="shared" si="17"/>
        <v>0</v>
      </c>
      <c r="K346" s="125">
        <v>20</v>
      </c>
      <c r="L346" s="80"/>
      <c r="N346" s="80"/>
    </row>
    <row r="347" spans="1:14" ht="30" customHeight="1" x14ac:dyDescent="0.25">
      <c r="A347" s="57">
        <f t="shared" si="18"/>
        <v>342</v>
      </c>
      <c r="B347" s="123" t="s">
        <v>1373</v>
      </c>
      <c r="C347" s="221" t="s">
        <v>2632</v>
      </c>
      <c r="D347" s="118"/>
      <c r="E347" s="119" t="s">
        <v>7</v>
      </c>
      <c r="F347" s="119">
        <v>200</v>
      </c>
      <c r="G347" s="56">
        <v>7</v>
      </c>
      <c r="H347" s="78">
        <v>0</v>
      </c>
      <c r="I347" s="78">
        <f t="shared" si="16"/>
        <v>0</v>
      </c>
      <c r="J347" s="78">
        <f t="shared" si="17"/>
        <v>0</v>
      </c>
      <c r="K347" s="125">
        <v>10</v>
      </c>
      <c r="L347" s="80"/>
      <c r="N347" s="80"/>
    </row>
    <row r="348" spans="1:14" ht="30" customHeight="1" x14ac:dyDescent="0.25">
      <c r="A348" s="57">
        <f t="shared" si="18"/>
        <v>343</v>
      </c>
      <c r="B348" s="116" t="s">
        <v>1374</v>
      </c>
      <c r="C348" s="117" t="s">
        <v>1375</v>
      </c>
      <c r="D348" s="118"/>
      <c r="E348" s="119" t="s">
        <v>7</v>
      </c>
      <c r="F348" s="119">
        <v>300</v>
      </c>
      <c r="G348" s="56">
        <v>13</v>
      </c>
      <c r="H348" s="78">
        <v>0</v>
      </c>
      <c r="I348" s="78">
        <f t="shared" si="16"/>
        <v>0</v>
      </c>
      <c r="J348" s="78">
        <f t="shared" si="17"/>
        <v>0</v>
      </c>
      <c r="K348" s="125">
        <v>20</v>
      </c>
      <c r="L348" s="80"/>
      <c r="N348" s="80"/>
    </row>
    <row r="349" spans="1:14" ht="30" customHeight="1" x14ac:dyDescent="0.25">
      <c r="A349" s="57">
        <f t="shared" si="18"/>
        <v>344</v>
      </c>
      <c r="B349" s="123" t="s">
        <v>1376</v>
      </c>
      <c r="C349" s="124" t="s">
        <v>1377</v>
      </c>
      <c r="D349" s="118"/>
      <c r="E349" s="119" t="s">
        <v>7</v>
      </c>
      <c r="F349" s="119">
        <v>90</v>
      </c>
      <c r="G349" s="56">
        <v>5</v>
      </c>
      <c r="H349" s="78">
        <v>0</v>
      </c>
      <c r="I349" s="78">
        <f t="shared" si="16"/>
        <v>0</v>
      </c>
      <c r="J349" s="78">
        <f t="shared" si="17"/>
        <v>0</v>
      </c>
      <c r="K349" s="125">
        <v>20</v>
      </c>
      <c r="L349" s="80"/>
      <c r="N349" s="80"/>
    </row>
    <row r="350" spans="1:14" ht="30" customHeight="1" x14ac:dyDescent="0.25">
      <c r="A350" s="57">
        <f t="shared" si="18"/>
        <v>345</v>
      </c>
      <c r="B350" s="123" t="s">
        <v>1378</v>
      </c>
      <c r="C350" s="221" t="s">
        <v>2629</v>
      </c>
      <c r="D350" s="118"/>
      <c r="E350" s="119" t="s">
        <v>7</v>
      </c>
      <c r="F350" s="119">
        <v>300</v>
      </c>
      <c r="G350" s="56">
        <v>5</v>
      </c>
      <c r="H350" s="78">
        <v>0</v>
      </c>
      <c r="I350" s="78">
        <f t="shared" si="16"/>
        <v>0</v>
      </c>
      <c r="J350" s="78">
        <f t="shared" si="17"/>
        <v>0</v>
      </c>
      <c r="K350" s="125">
        <v>20</v>
      </c>
      <c r="L350" s="80"/>
      <c r="N350" s="80"/>
    </row>
    <row r="351" spans="1:14" ht="30" customHeight="1" x14ac:dyDescent="0.25">
      <c r="A351" s="57">
        <f t="shared" si="18"/>
        <v>346</v>
      </c>
      <c r="B351" s="116" t="s">
        <v>1379</v>
      </c>
      <c r="C351" s="117" t="s">
        <v>1380</v>
      </c>
      <c r="D351" s="118"/>
      <c r="E351" s="119" t="s">
        <v>7</v>
      </c>
      <c r="F351" s="119">
        <v>14</v>
      </c>
      <c r="G351" s="56">
        <v>9</v>
      </c>
      <c r="H351" s="78">
        <v>0</v>
      </c>
      <c r="I351" s="78">
        <f t="shared" si="16"/>
        <v>0</v>
      </c>
      <c r="J351" s="78">
        <f t="shared" si="17"/>
        <v>0</v>
      </c>
      <c r="K351" s="125">
        <v>10</v>
      </c>
      <c r="L351" s="80"/>
      <c r="N351" s="80"/>
    </row>
    <row r="352" spans="1:14" ht="30" customHeight="1" x14ac:dyDescent="0.25">
      <c r="A352" s="57">
        <f t="shared" si="18"/>
        <v>347</v>
      </c>
      <c r="B352" s="123" t="s">
        <v>1381</v>
      </c>
      <c r="C352" s="124" t="s">
        <v>1382</v>
      </c>
      <c r="D352" s="118"/>
      <c r="E352" s="119" t="s">
        <v>7</v>
      </c>
      <c r="F352" s="119">
        <v>250</v>
      </c>
      <c r="G352" s="56">
        <v>6</v>
      </c>
      <c r="H352" s="78">
        <v>0</v>
      </c>
      <c r="I352" s="78">
        <f t="shared" si="16"/>
        <v>0</v>
      </c>
      <c r="J352" s="78">
        <f t="shared" si="17"/>
        <v>0</v>
      </c>
      <c r="K352" s="125">
        <v>20</v>
      </c>
      <c r="L352" s="80"/>
      <c r="N352" s="80"/>
    </row>
    <row r="353" spans="1:14" ht="30" customHeight="1" x14ac:dyDescent="0.25">
      <c r="A353" s="57">
        <f t="shared" si="18"/>
        <v>348</v>
      </c>
      <c r="B353" s="116" t="s">
        <v>1383</v>
      </c>
      <c r="C353" s="117" t="s">
        <v>1384</v>
      </c>
      <c r="D353" s="118"/>
      <c r="E353" s="119" t="s">
        <v>7</v>
      </c>
      <c r="F353" s="119">
        <v>450</v>
      </c>
      <c r="G353" s="56">
        <v>15</v>
      </c>
      <c r="H353" s="78">
        <v>0</v>
      </c>
      <c r="I353" s="78">
        <f t="shared" si="16"/>
        <v>0</v>
      </c>
      <c r="J353" s="78">
        <f t="shared" si="17"/>
        <v>0</v>
      </c>
      <c r="K353" s="125">
        <v>20</v>
      </c>
      <c r="L353" s="80"/>
      <c r="N353" s="80"/>
    </row>
    <row r="354" spans="1:14" ht="30" customHeight="1" x14ac:dyDescent="0.25">
      <c r="A354" s="57">
        <f t="shared" si="18"/>
        <v>349</v>
      </c>
      <c r="B354" s="123" t="s">
        <v>1385</v>
      </c>
      <c r="C354" s="124" t="s">
        <v>1386</v>
      </c>
      <c r="D354" s="118"/>
      <c r="E354" s="119" t="s">
        <v>7</v>
      </c>
      <c r="F354" s="119">
        <v>26</v>
      </c>
      <c r="G354" s="56">
        <v>15</v>
      </c>
      <c r="H354" s="78">
        <v>0</v>
      </c>
      <c r="I354" s="78">
        <f t="shared" si="16"/>
        <v>0</v>
      </c>
      <c r="J354" s="78">
        <f t="shared" si="17"/>
        <v>0</v>
      </c>
      <c r="K354" s="125">
        <v>10</v>
      </c>
      <c r="L354" s="80"/>
      <c r="N354" s="80"/>
    </row>
    <row r="355" spans="1:14" ht="30" customHeight="1" x14ac:dyDescent="0.25">
      <c r="A355" s="57">
        <f t="shared" si="18"/>
        <v>350</v>
      </c>
      <c r="B355" s="116" t="s">
        <v>1387</v>
      </c>
      <c r="C355" s="117" t="s">
        <v>1388</v>
      </c>
      <c r="D355" s="118"/>
      <c r="E355" s="119" t="s">
        <v>7</v>
      </c>
      <c r="F355" s="119">
        <v>20</v>
      </c>
      <c r="G355" s="56">
        <v>310</v>
      </c>
      <c r="H355" s="78">
        <v>0</v>
      </c>
      <c r="I355" s="78">
        <f t="shared" si="16"/>
        <v>0</v>
      </c>
      <c r="J355" s="78">
        <f t="shared" si="17"/>
        <v>0</v>
      </c>
      <c r="K355" s="125">
        <v>5</v>
      </c>
      <c r="L355" s="80"/>
      <c r="N355" s="80"/>
    </row>
    <row r="356" spans="1:14" ht="30" customHeight="1" x14ac:dyDescent="0.25">
      <c r="A356" s="57">
        <f t="shared" si="18"/>
        <v>351</v>
      </c>
      <c r="B356" s="116" t="s">
        <v>1389</v>
      </c>
      <c r="C356" s="217" t="s">
        <v>2630</v>
      </c>
      <c r="D356" s="118"/>
      <c r="E356" s="119" t="s">
        <v>7</v>
      </c>
      <c r="F356" s="119">
        <v>40</v>
      </c>
      <c r="G356" s="56">
        <v>3.2</v>
      </c>
      <c r="H356" s="78">
        <v>0</v>
      </c>
      <c r="I356" s="78">
        <f t="shared" si="16"/>
        <v>0</v>
      </c>
      <c r="J356" s="78">
        <f t="shared" si="17"/>
        <v>0</v>
      </c>
      <c r="K356" s="125">
        <v>10</v>
      </c>
      <c r="L356" s="80"/>
      <c r="N356" s="80"/>
    </row>
    <row r="357" spans="1:14" ht="30" customHeight="1" x14ac:dyDescent="0.25">
      <c r="A357" s="57">
        <f t="shared" si="18"/>
        <v>352</v>
      </c>
      <c r="B357" s="123" t="s">
        <v>1390</v>
      </c>
      <c r="C357" s="221" t="s">
        <v>2631</v>
      </c>
      <c r="D357" s="118"/>
      <c r="E357" s="119" t="s">
        <v>7</v>
      </c>
      <c r="F357" s="119">
        <v>200</v>
      </c>
      <c r="G357" s="56">
        <v>9</v>
      </c>
      <c r="H357" s="78">
        <v>0</v>
      </c>
      <c r="I357" s="78">
        <f t="shared" si="16"/>
        <v>0</v>
      </c>
      <c r="J357" s="78">
        <f t="shared" si="17"/>
        <v>0</v>
      </c>
      <c r="K357" s="125">
        <v>20</v>
      </c>
      <c r="L357" s="80"/>
      <c r="N357" s="80"/>
    </row>
    <row r="358" spans="1:14" ht="30" customHeight="1" x14ac:dyDescent="0.25">
      <c r="A358" s="57">
        <f t="shared" si="18"/>
        <v>353</v>
      </c>
      <c r="B358" s="123" t="s">
        <v>1391</v>
      </c>
      <c r="C358" s="124" t="s">
        <v>1392</v>
      </c>
      <c r="D358" s="118"/>
      <c r="E358" s="119" t="s">
        <v>7</v>
      </c>
      <c r="F358" s="119">
        <v>160</v>
      </c>
      <c r="G358" s="56">
        <v>0.11</v>
      </c>
      <c r="H358" s="78">
        <v>0</v>
      </c>
      <c r="I358" s="78">
        <f t="shared" si="16"/>
        <v>0</v>
      </c>
      <c r="J358" s="78">
        <f t="shared" si="17"/>
        <v>0</v>
      </c>
      <c r="K358" s="125">
        <v>20</v>
      </c>
      <c r="L358" s="80"/>
      <c r="N358" s="80"/>
    </row>
    <row r="359" spans="1:14" ht="30" customHeight="1" x14ac:dyDescent="0.25">
      <c r="A359" s="57">
        <f t="shared" si="18"/>
        <v>354</v>
      </c>
      <c r="B359" s="123" t="s">
        <v>1393</v>
      </c>
      <c r="C359" s="124" t="s">
        <v>1394</v>
      </c>
      <c r="D359" s="118"/>
      <c r="E359" s="119" t="s">
        <v>7</v>
      </c>
      <c r="F359" s="119">
        <v>130</v>
      </c>
      <c r="G359" s="56">
        <v>0.1</v>
      </c>
      <c r="H359" s="78">
        <v>0</v>
      </c>
      <c r="I359" s="78">
        <f t="shared" si="16"/>
        <v>0</v>
      </c>
      <c r="J359" s="78">
        <f t="shared" si="17"/>
        <v>0</v>
      </c>
      <c r="K359" s="125">
        <v>20</v>
      </c>
      <c r="L359" s="80"/>
      <c r="N359" s="80"/>
    </row>
    <row r="360" spans="1:14" ht="30" customHeight="1" x14ac:dyDescent="0.25">
      <c r="A360" s="57">
        <f t="shared" si="18"/>
        <v>355</v>
      </c>
      <c r="B360" s="123" t="s">
        <v>1395</v>
      </c>
      <c r="C360" s="124" t="s">
        <v>1396</v>
      </c>
      <c r="D360" s="118"/>
      <c r="E360" s="119" t="s">
        <v>7</v>
      </c>
      <c r="F360" s="119">
        <v>30</v>
      </c>
      <c r="G360" s="56">
        <v>0.15</v>
      </c>
      <c r="H360" s="78">
        <v>0</v>
      </c>
      <c r="I360" s="78">
        <f t="shared" si="16"/>
        <v>0</v>
      </c>
      <c r="J360" s="78">
        <f t="shared" si="17"/>
        <v>0</v>
      </c>
      <c r="K360" s="125">
        <v>5</v>
      </c>
      <c r="L360" s="80"/>
      <c r="N360" s="80"/>
    </row>
    <row r="361" spans="1:14" ht="30" customHeight="1" x14ac:dyDescent="0.25">
      <c r="A361" s="57">
        <f t="shared" si="18"/>
        <v>356</v>
      </c>
      <c r="B361" s="123" t="s">
        <v>1397</v>
      </c>
      <c r="C361" s="124" t="s">
        <v>1398</v>
      </c>
      <c r="D361" s="118"/>
      <c r="E361" s="119" t="s">
        <v>7</v>
      </c>
      <c r="F361" s="119">
        <v>250</v>
      </c>
      <c r="G361" s="56">
        <v>0.15</v>
      </c>
      <c r="H361" s="78">
        <v>0</v>
      </c>
      <c r="I361" s="78">
        <f t="shared" si="16"/>
        <v>0</v>
      </c>
      <c r="J361" s="78">
        <f t="shared" si="17"/>
        <v>0</v>
      </c>
      <c r="K361" s="125">
        <v>20</v>
      </c>
      <c r="L361" s="80"/>
      <c r="N361" s="80"/>
    </row>
    <row r="362" spans="1:14" ht="30" customHeight="1" x14ac:dyDescent="0.25">
      <c r="A362" s="57">
        <f t="shared" si="18"/>
        <v>357</v>
      </c>
      <c r="B362" s="123" t="s">
        <v>1399</v>
      </c>
      <c r="C362" s="124" t="s">
        <v>1400</v>
      </c>
      <c r="D362" s="118"/>
      <c r="E362" s="119" t="s">
        <v>7</v>
      </c>
      <c r="F362" s="119">
        <v>10</v>
      </c>
      <c r="G362" s="56">
        <v>0.18</v>
      </c>
      <c r="H362" s="78">
        <v>0</v>
      </c>
      <c r="I362" s="78">
        <f t="shared" si="16"/>
        <v>0</v>
      </c>
      <c r="J362" s="78">
        <f t="shared" si="17"/>
        <v>0</v>
      </c>
      <c r="K362" s="125">
        <v>5</v>
      </c>
      <c r="L362" s="80"/>
      <c r="N362" s="80"/>
    </row>
    <row r="363" spans="1:14" ht="30" customHeight="1" x14ac:dyDescent="0.25">
      <c r="A363" s="57">
        <f t="shared" si="18"/>
        <v>358</v>
      </c>
      <c r="B363" s="123" t="s">
        <v>1401</v>
      </c>
      <c r="C363" s="124" t="s">
        <v>1402</v>
      </c>
      <c r="D363" s="118"/>
      <c r="E363" s="119" t="s">
        <v>7</v>
      </c>
      <c r="F363" s="119">
        <v>20</v>
      </c>
      <c r="G363" s="56">
        <v>0.2</v>
      </c>
      <c r="H363" s="78">
        <v>0</v>
      </c>
      <c r="I363" s="78">
        <f t="shared" si="16"/>
        <v>0</v>
      </c>
      <c r="J363" s="78">
        <f t="shared" si="17"/>
        <v>0</v>
      </c>
      <c r="K363" s="125">
        <v>5</v>
      </c>
      <c r="L363" s="80"/>
      <c r="N363" s="80"/>
    </row>
    <row r="364" spans="1:14" ht="14.45" customHeight="1" x14ac:dyDescent="0.25">
      <c r="A364" s="310" t="s">
        <v>1403</v>
      </c>
      <c r="B364" s="310"/>
      <c r="C364" s="310"/>
      <c r="D364" s="310"/>
      <c r="E364" s="310"/>
      <c r="F364" s="310"/>
      <c r="G364" s="310"/>
      <c r="H364" s="310"/>
      <c r="I364" s="311"/>
      <c r="J364" s="310"/>
      <c r="K364" s="310"/>
      <c r="L364" s="80"/>
      <c r="N364" s="80"/>
    </row>
    <row r="365" spans="1:14" ht="14.45" customHeight="1" x14ac:dyDescent="0.25">
      <c r="A365" s="256"/>
      <c r="B365" s="256"/>
      <c r="C365" s="256"/>
      <c r="D365" s="256"/>
      <c r="E365" s="256"/>
      <c r="F365" s="256"/>
      <c r="G365" s="256"/>
      <c r="H365" s="256"/>
      <c r="I365" s="256"/>
      <c r="J365" s="256"/>
      <c r="K365" s="256"/>
      <c r="L365" s="80"/>
      <c r="N365" s="80"/>
    </row>
    <row r="366" spans="1:14" ht="20.100000000000001" customHeight="1" x14ac:dyDescent="0.25">
      <c r="A366" s="264" t="s">
        <v>895</v>
      </c>
      <c r="B366" s="264"/>
      <c r="C366" s="264"/>
      <c r="D366" s="264"/>
      <c r="E366" s="264"/>
      <c r="F366" s="264"/>
      <c r="G366" s="66"/>
      <c r="H366" s="265">
        <f>SUM(I6:I363)</f>
        <v>0</v>
      </c>
      <c r="I366" s="265"/>
      <c r="J366" s="265"/>
      <c r="K366" s="266"/>
      <c r="L366" s="80"/>
      <c r="N366" s="80"/>
    </row>
    <row r="367" spans="1:14" ht="14.45" customHeight="1" x14ac:dyDescent="0.25">
      <c r="A367" s="256"/>
      <c r="B367" s="256"/>
      <c r="C367" s="256"/>
      <c r="D367" s="256"/>
      <c r="E367" s="256"/>
      <c r="F367" s="256"/>
      <c r="G367" s="256"/>
      <c r="H367" s="256"/>
      <c r="I367" s="256"/>
      <c r="J367" s="256"/>
      <c r="K367" s="256"/>
      <c r="L367" s="80"/>
      <c r="N367" s="80"/>
    </row>
    <row r="368" spans="1:14" ht="20.100000000000001" customHeight="1" x14ac:dyDescent="0.25">
      <c r="A368" s="312" t="s">
        <v>2159</v>
      </c>
      <c r="B368" s="312"/>
      <c r="C368" s="312"/>
      <c r="D368" s="312"/>
      <c r="E368" s="312"/>
      <c r="F368" s="312"/>
      <c r="G368" s="312"/>
      <c r="H368" s="312"/>
      <c r="I368" s="312"/>
      <c r="J368" s="312"/>
      <c r="K368" s="312"/>
      <c r="L368" s="80"/>
      <c r="N368" s="80"/>
    </row>
    <row r="369" spans="1:14" ht="20.100000000000001" customHeight="1" x14ac:dyDescent="0.25">
      <c r="A369" s="260" t="s">
        <v>868</v>
      </c>
      <c r="B369" s="260"/>
      <c r="C369" s="260"/>
      <c r="D369" s="260"/>
      <c r="E369" s="260"/>
      <c r="F369" s="260"/>
      <c r="G369" s="67"/>
      <c r="H369" s="261">
        <f>SUM(J6:J363)</f>
        <v>0</v>
      </c>
      <c r="I369" s="261"/>
      <c r="J369" s="261"/>
      <c r="K369" s="262"/>
      <c r="L369" s="80"/>
      <c r="N369" s="80"/>
    </row>
    <row r="370" spans="1:14" ht="20.100000000000001" customHeight="1" x14ac:dyDescent="0.25">
      <c r="A370" s="263" t="s">
        <v>1405</v>
      </c>
      <c r="B370" s="263"/>
      <c r="C370" s="263"/>
      <c r="D370" s="263"/>
      <c r="E370" s="263"/>
      <c r="F370" s="263"/>
      <c r="G370" s="263"/>
      <c r="H370" s="263"/>
      <c r="I370" s="263"/>
      <c r="J370" s="263"/>
      <c r="K370" s="263"/>
      <c r="L370" s="80"/>
      <c r="N370" s="80"/>
    </row>
    <row r="371" spans="1:14" ht="14.45" customHeight="1" x14ac:dyDescent="0.25">
      <c r="A371" s="256"/>
      <c r="B371" s="256"/>
      <c r="C371" s="256"/>
      <c r="D371" s="256"/>
      <c r="E371" s="256"/>
      <c r="F371" s="256"/>
      <c r="G371" s="256"/>
      <c r="H371" s="256"/>
      <c r="I371" s="256"/>
      <c r="J371" s="256"/>
      <c r="K371" s="256"/>
      <c r="L371" s="80"/>
      <c r="N371" s="80"/>
    </row>
    <row r="372" spans="1:14" ht="20.100000000000001" customHeight="1" x14ac:dyDescent="0.25">
      <c r="A372" s="264" t="s">
        <v>895</v>
      </c>
      <c r="B372" s="264"/>
      <c r="C372" s="264"/>
      <c r="D372" s="264"/>
      <c r="E372" s="264"/>
      <c r="F372" s="264"/>
      <c r="G372" s="66"/>
      <c r="H372" s="265">
        <f>SUM(H369,H366)</f>
        <v>0</v>
      </c>
      <c r="I372" s="265"/>
      <c r="J372" s="265"/>
      <c r="K372" s="266"/>
      <c r="L372" s="80"/>
      <c r="N372" s="80"/>
    </row>
    <row r="373" spans="1:14" ht="14.45" customHeight="1" x14ac:dyDescent="0.25">
      <c r="A373" s="256"/>
      <c r="B373" s="256"/>
      <c r="C373" s="256"/>
      <c r="D373" s="256"/>
      <c r="E373" s="256"/>
      <c r="F373" s="256"/>
      <c r="G373" s="256"/>
      <c r="H373" s="256"/>
      <c r="I373" s="256"/>
      <c r="J373" s="256"/>
      <c r="K373" s="256"/>
      <c r="L373" s="80"/>
      <c r="N373" s="80"/>
    </row>
    <row r="374" spans="1:14" ht="20.100000000000001" customHeight="1" x14ac:dyDescent="0.25">
      <c r="A374" s="313" t="s">
        <v>2160</v>
      </c>
      <c r="B374" s="313"/>
      <c r="C374" s="313"/>
      <c r="D374" s="313"/>
      <c r="E374" s="313"/>
      <c r="F374" s="313"/>
      <c r="G374" s="313"/>
      <c r="H374" s="313"/>
      <c r="I374" s="313"/>
      <c r="J374" s="313"/>
      <c r="K374" s="313"/>
      <c r="L374" s="80"/>
      <c r="N374" s="80"/>
    </row>
    <row r="375" spans="1:14" ht="15" customHeight="1" x14ac:dyDescent="0.25">
      <c r="A375" s="258" t="s">
        <v>2720</v>
      </c>
      <c r="B375" s="258"/>
      <c r="C375" s="258"/>
      <c r="D375" s="258"/>
      <c r="E375" s="258"/>
      <c r="F375" s="258"/>
      <c r="G375" s="258"/>
      <c r="H375" s="258"/>
      <c r="I375" s="258"/>
      <c r="J375" s="258"/>
      <c r="K375" s="258"/>
      <c r="L375" s="80"/>
      <c r="N375" s="80"/>
    </row>
    <row r="376" spans="1:14" ht="15" customHeight="1" x14ac:dyDescent="0.25">
      <c r="A376" s="259" t="s">
        <v>2707</v>
      </c>
      <c r="B376" s="259"/>
      <c r="C376" s="259"/>
      <c r="D376" s="259"/>
      <c r="E376" s="259"/>
      <c r="F376" s="259"/>
      <c r="G376" s="259"/>
      <c r="H376" s="259"/>
      <c r="I376" s="259"/>
      <c r="J376" s="259"/>
      <c r="K376" s="259"/>
      <c r="L376" s="80"/>
      <c r="N376" s="80"/>
    </row>
    <row r="377" spans="1:14" ht="30" customHeight="1" x14ac:dyDescent="0.25">
      <c r="A377" s="253"/>
      <c r="B377" s="253"/>
      <c r="C377" s="253"/>
      <c r="D377" s="253"/>
      <c r="E377" s="253"/>
      <c r="F377" s="253"/>
      <c r="G377" s="253"/>
      <c r="H377" s="253"/>
      <c r="I377" s="253"/>
      <c r="J377" s="253"/>
      <c r="K377" s="253"/>
      <c r="L377" s="80"/>
      <c r="N377" s="80"/>
    </row>
    <row r="378" spans="1:14" ht="30" customHeight="1" x14ac:dyDescent="0.25">
      <c r="A378" s="253"/>
      <c r="B378" s="253"/>
      <c r="C378" s="253"/>
      <c r="D378" s="253"/>
      <c r="E378" s="253"/>
      <c r="F378" s="253"/>
      <c r="G378" s="253"/>
      <c r="H378" s="253"/>
      <c r="I378" s="253"/>
      <c r="J378" s="253"/>
      <c r="K378" s="253"/>
      <c r="L378" s="80"/>
      <c r="N378" s="80"/>
    </row>
    <row r="379" spans="1:14" ht="30" customHeight="1" x14ac:dyDescent="0.25">
      <c r="L379" s="80"/>
      <c r="N379" s="80"/>
    </row>
    <row r="380" spans="1:14" ht="30" customHeight="1" x14ac:dyDescent="0.25">
      <c r="L380" s="80"/>
      <c r="N380" s="80"/>
    </row>
    <row r="381" spans="1:14" ht="30" customHeight="1" x14ac:dyDescent="0.25">
      <c r="L381" s="80"/>
      <c r="N381" s="80"/>
    </row>
    <row r="382" spans="1:14" ht="30" customHeight="1" x14ac:dyDescent="0.25">
      <c r="L382" s="80"/>
      <c r="N382" s="80"/>
    </row>
    <row r="383" spans="1:14" ht="30" customHeight="1" x14ac:dyDescent="0.25">
      <c r="L383" s="80"/>
      <c r="N383" s="80"/>
    </row>
    <row r="384" spans="1:14" ht="30" customHeight="1" x14ac:dyDescent="0.25">
      <c r="L384" s="80"/>
      <c r="N384" s="80"/>
    </row>
    <row r="385" spans="12:14" ht="30" customHeight="1" x14ac:dyDescent="0.25">
      <c r="L385" s="80"/>
      <c r="N385" s="80"/>
    </row>
    <row r="386" spans="12:14" ht="30" customHeight="1" x14ac:dyDescent="0.25">
      <c r="L386" s="80"/>
      <c r="N386" s="80"/>
    </row>
    <row r="387" spans="12:14" ht="30" customHeight="1" x14ac:dyDescent="0.25">
      <c r="L387" s="80"/>
      <c r="N387" s="80"/>
    </row>
    <row r="388" spans="12:14" ht="30" customHeight="1" x14ac:dyDescent="0.25">
      <c r="L388" s="80"/>
      <c r="N388" s="80"/>
    </row>
    <row r="389" spans="12:14" ht="30" customHeight="1" x14ac:dyDescent="0.25">
      <c r="L389" s="80"/>
      <c r="N389" s="80"/>
    </row>
    <row r="390" spans="12:14" ht="30" customHeight="1" x14ac:dyDescent="0.25">
      <c r="L390" s="80"/>
      <c r="N390" s="80"/>
    </row>
    <row r="391" spans="12:14" ht="30" customHeight="1" x14ac:dyDescent="0.25">
      <c r="L391" s="80"/>
      <c r="N391" s="80"/>
    </row>
    <row r="392" spans="12:14" ht="30" customHeight="1" x14ac:dyDescent="0.25">
      <c r="L392" s="80"/>
      <c r="N392" s="80"/>
    </row>
    <row r="393" spans="12:14" ht="30" customHeight="1" x14ac:dyDescent="0.25">
      <c r="L393" s="80"/>
      <c r="N393" s="80"/>
    </row>
    <row r="394" spans="12:14" ht="30" customHeight="1" x14ac:dyDescent="0.25">
      <c r="L394" s="80"/>
      <c r="N394" s="80"/>
    </row>
    <row r="395" spans="12:14" ht="30" customHeight="1" x14ac:dyDescent="0.25">
      <c r="L395" s="80"/>
      <c r="N395" s="80"/>
    </row>
    <row r="396" spans="12:14" ht="30" customHeight="1" x14ac:dyDescent="0.25">
      <c r="L396" s="80"/>
      <c r="N396" s="80"/>
    </row>
    <row r="397" spans="12:14" ht="30" customHeight="1" x14ac:dyDescent="0.25">
      <c r="L397" s="80"/>
      <c r="N397" s="80"/>
    </row>
    <row r="398" spans="12:14" ht="30" customHeight="1" x14ac:dyDescent="0.25">
      <c r="L398" s="80"/>
      <c r="N398" s="80"/>
    </row>
    <row r="399" spans="12:14" ht="30" customHeight="1" x14ac:dyDescent="0.25">
      <c r="L399" s="80"/>
      <c r="N399" s="80"/>
    </row>
    <row r="400" spans="12:14" ht="30" customHeight="1" x14ac:dyDescent="0.25">
      <c r="L400" s="80"/>
      <c r="N400" s="80"/>
    </row>
    <row r="401" spans="12:14" ht="30" customHeight="1" x14ac:dyDescent="0.25">
      <c r="L401" s="80"/>
      <c r="N401" s="80"/>
    </row>
    <row r="402" spans="12:14" ht="30" customHeight="1" x14ac:dyDescent="0.25">
      <c r="L402" s="80"/>
      <c r="N402" s="80"/>
    </row>
    <row r="403" spans="12:14" ht="30" customHeight="1" x14ac:dyDescent="0.25">
      <c r="L403" s="80"/>
      <c r="N403" s="80"/>
    </row>
    <row r="404" spans="12:14" ht="30" customHeight="1" x14ac:dyDescent="0.25">
      <c r="L404" s="80"/>
      <c r="N404" s="80"/>
    </row>
    <row r="405" spans="12:14" ht="30" customHeight="1" x14ac:dyDescent="0.25">
      <c r="L405" s="80"/>
      <c r="N405" s="80"/>
    </row>
    <row r="406" spans="12:14" ht="30" customHeight="1" x14ac:dyDescent="0.25">
      <c r="L406" s="80"/>
      <c r="N406" s="80"/>
    </row>
    <row r="407" spans="12:14" ht="30" customHeight="1" x14ac:dyDescent="0.25">
      <c r="L407" s="80"/>
      <c r="N407" s="80"/>
    </row>
    <row r="408" spans="12:14" ht="30" customHeight="1" x14ac:dyDescent="0.25">
      <c r="L408" s="80"/>
      <c r="N408" s="80"/>
    </row>
    <row r="409" spans="12:14" ht="30" customHeight="1" x14ac:dyDescent="0.25">
      <c r="L409" s="80"/>
      <c r="N409" s="80"/>
    </row>
    <row r="410" spans="12:14" ht="30" customHeight="1" x14ac:dyDescent="0.25">
      <c r="L410" s="80"/>
      <c r="N410" s="80"/>
    </row>
    <row r="411" spans="12:14" ht="30" customHeight="1" x14ac:dyDescent="0.25">
      <c r="L411" s="80"/>
      <c r="N411" s="80"/>
    </row>
    <row r="412" spans="12:14" ht="30" customHeight="1" x14ac:dyDescent="0.25">
      <c r="L412" s="80"/>
      <c r="N412" s="80"/>
    </row>
    <row r="413" spans="12:14" ht="30" customHeight="1" x14ac:dyDescent="0.25">
      <c r="L413" s="80"/>
      <c r="N413" s="80"/>
    </row>
    <row r="414" spans="12:14" ht="30" customHeight="1" x14ac:dyDescent="0.25">
      <c r="L414" s="80"/>
      <c r="N414" s="80"/>
    </row>
    <row r="415" spans="12:14" ht="30" customHeight="1" x14ac:dyDescent="0.25">
      <c r="L415" s="80"/>
      <c r="N415" s="80"/>
    </row>
    <row r="416" spans="12:14" ht="30" customHeight="1" x14ac:dyDescent="0.25">
      <c r="L416" s="80"/>
      <c r="N416" s="80"/>
    </row>
    <row r="417" spans="12:14" ht="30" customHeight="1" x14ac:dyDescent="0.25">
      <c r="L417" s="80"/>
      <c r="N417" s="80"/>
    </row>
    <row r="418" spans="12:14" ht="30" customHeight="1" x14ac:dyDescent="0.25">
      <c r="L418" s="80"/>
      <c r="N418" s="80"/>
    </row>
    <row r="419" spans="12:14" ht="30" customHeight="1" x14ac:dyDescent="0.25">
      <c r="L419" s="80"/>
      <c r="N419" s="80"/>
    </row>
    <row r="420" spans="12:14" ht="30" customHeight="1" x14ac:dyDescent="0.25">
      <c r="L420" s="80"/>
      <c r="N420" s="80"/>
    </row>
    <row r="421" spans="12:14" ht="30" customHeight="1" x14ac:dyDescent="0.25">
      <c r="L421" s="80"/>
      <c r="N421" s="80"/>
    </row>
    <row r="422" spans="12:14" ht="30" customHeight="1" x14ac:dyDescent="0.25">
      <c r="L422" s="80"/>
      <c r="N422" s="80"/>
    </row>
    <row r="423" spans="12:14" ht="30" customHeight="1" x14ac:dyDescent="0.25">
      <c r="L423" s="80"/>
      <c r="N423" s="80"/>
    </row>
    <row r="424" spans="12:14" ht="30" customHeight="1" x14ac:dyDescent="0.25">
      <c r="L424" s="80"/>
      <c r="N424" s="80"/>
    </row>
    <row r="425" spans="12:14" ht="30" customHeight="1" x14ac:dyDescent="0.25">
      <c r="L425" s="80"/>
      <c r="N425" s="80"/>
    </row>
    <row r="426" spans="12:14" ht="30" customHeight="1" x14ac:dyDescent="0.25">
      <c r="L426" s="80"/>
      <c r="N426" s="80"/>
    </row>
    <row r="427" spans="12:14" ht="30" customHeight="1" x14ac:dyDescent="0.25">
      <c r="L427" s="80"/>
      <c r="N427" s="80"/>
    </row>
    <row r="428" spans="12:14" ht="30" customHeight="1" x14ac:dyDescent="0.25">
      <c r="L428" s="80"/>
      <c r="N428" s="80"/>
    </row>
    <row r="429" spans="12:14" ht="30" customHeight="1" x14ac:dyDescent="0.25">
      <c r="L429" s="80"/>
      <c r="N429" s="80"/>
    </row>
    <row r="430" spans="12:14" ht="30" customHeight="1" x14ac:dyDescent="0.25">
      <c r="L430" s="80"/>
      <c r="N430" s="80"/>
    </row>
    <row r="431" spans="12:14" ht="30" customHeight="1" x14ac:dyDescent="0.25">
      <c r="L431" s="80"/>
      <c r="N431" s="80"/>
    </row>
    <row r="432" spans="12:14" ht="30" customHeight="1" x14ac:dyDescent="0.25">
      <c r="L432" s="80"/>
      <c r="N432" s="80"/>
    </row>
    <row r="433" spans="12:14" ht="30" customHeight="1" x14ac:dyDescent="0.25">
      <c r="L433" s="80"/>
      <c r="N433" s="80"/>
    </row>
    <row r="434" spans="12:14" ht="30" customHeight="1" x14ac:dyDescent="0.25">
      <c r="L434" s="80"/>
      <c r="N434" s="80"/>
    </row>
    <row r="435" spans="12:14" ht="30" customHeight="1" x14ac:dyDescent="0.25">
      <c r="L435" s="80"/>
      <c r="N435" s="80"/>
    </row>
    <row r="436" spans="12:14" ht="30" customHeight="1" x14ac:dyDescent="0.25">
      <c r="L436" s="80"/>
      <c r="N436" s="80"/>
    </row>
    <row r="437" spans="12:14" ht="30" customHeight="1" x14ac:dyDescent="0.25">
      <c r="L437" s="80"/>
      <c r="N437" s="80"/>
    </row>
    <row r="438" spans="12:14" ht="30" customHeight="1" x14ac:dyDescent="0.25">
      <c r="L438" s="80"/>
      <c r="N438" s="80"/>
    </row>
    <row r="439" spans="12:14" ht="30" customHeight="1" x14ac:dyDescent="0.25">
      <c r="L439" s="80"/>
      <c r="N439" s="80"/>
    </row>
    <row r="440" spans="12:14" ht="30" customHeight="1" x14ac:dyDescent="0.25">
      <c r="L440" s="80"/>
      <c r="N440" s="80"/>
    </row>
    <row r="441" spans="12:14" ht="30" customHeight="1" x14ac:dyDescent="0.25">
      <c r="L441" s="80"/>
      <c r="N441" s="80"/>
    </row>
    <row r="442" spans="12:14" ht="30" customHeight="1" x14ac:dyDescent="0.25">
      <c r="L442" s="80"/>
      <c r="N442" s="80"/>
    </row>
    <row r="443" spans="12:14" ht="30" customHeight="1" x14ac:dyDescent="0.25">
      <c r="L443" s="80"/>
      <c r="N443" s="80"/>
    </row>
    <row r="444" spans="12:14" ht="30" customHeight="1" x14ac:dyDescent="0.25">
      <c r="L444" s="80"/>
      <c r="N444" s="80"/>
    </row>
    <row r="445" spans="12:14" ht="30" customHeight="1" x14ac:dyDescent="0.25">
      <c r="L445" s="80"/>
      <c r="N445" s="80"/>
    </row>
    <row r="446" spans="12:14" ht="30" customHeight="1" x14ac:dyDescent="0.25">
      <c r="L446" s="80"/>
      <c r="N446" s="80"/>
    </row>
    <row r="447" spans="12:14" ht="30" customHeight="1" x14ac:dyDescent="0.25">
      <c r="L447" s="80"/>
      <c r="N447" s="80"/>
    </row>
    <row r="448" spans="12:14" ht="30" customHeight="1" x14ac:dyDescent="0.25">
      <c r="L448" s="80"/>
      <c r="N448" s="80"/>
    </row>
    <row r="449" spans="12:14" ht="30" customHeight="1" x14ac:dyDescent="0.25">
      <c r="L449" s="80"/>
      <c r="N449" s="80"/>
    </row>
    <row r="450" spans="12:14" ht="30" customHeight="1" x14ac:dyDescent="0.25">
      <c r="L450" s="80"/>
      <c r="N450" s="80"/>
    </row>
    <row r="451" spans="12:14" ht="30" customHeight="1" x14ac:dyDescent="0.25">
      <c r="L451" s="80"/>
      <c r="N451" s="80"/>
    </row>
    <row r="452" spans="12:14" ht="30" customHeight="1" x14ac:dyDescent="0.25">
      <c r="L452" s="80"/>
      <c r="N452" s="80"/>
    </row>
    <row r="453" spans="12:14" ht="30" customHeight="1" x14ac:dyDescent="0.25">
      <c r="L453" s="80"/>
      <c r="N453" s="80"/>
    </row>
    <row r="454" spans="12:14" ht="30" customHeight="1" x14ac:dyDescent="0.25">
      <c r="L454" s="80"/>
      <c r="N454" s="80"/>
    </row>
    <row r="455" spans="12:14" ht="30" customHeight="1" x14ac:dyDescent="0.25">
      <c r="L455" s="80"/>
      <c r="N455" s="80"/>
    </row>
    <row r="456" spans="12:14" ht="30" customHeight="1" x14ac:dyDescent="0.25">
      <c r="L456" s="80"/>
      <c r="N456" s="80"/>
    </row>
    <row r="457" spans="12:14" ht="30" customHeight="1" x14ac:dyDescent="0.25">
      <c r="L457" s="80"/>
      <c r="N457" s="80"/>
    </row>
    <row r="458" spans="12:14" ht="30" customHeight="1" x14ac:dyDescent="0.25">
      <c r="L458" s="80"/>
      <c r="N458" s="80"/>
    </row>
    <row r="459" spans="12:14" ht="30" customHeight="1" x14ac:dyDescent="0.25">
      <c r="L459" s="80"/>
      <c r="N459" s="80"/>
    </row>
    <row r="460" spans="12:14" ht="30" customHeight="1" x14ac:dyDescent="0.25">
      <c r="L460" s="80"/>
      <c r="N460" s="80"/>
    </row>
    <row r="461" spans="12:14" ht="30" customHeight="1" x14ac:dyDescent="0.25">
      <c r="L461" s="80"/>
      <c r="N461" s="80"/>
    </row>
    <row r="462" spans="12:14" ht="30" customHeight="1" x14ac:dyDescent="0.25">
      <c r="L462" s="80"/>
      <c r="N462" s="80"/>
    </row>
    <row r="463" spans="12:14" ht="30" customHeight="1" x14ac:dyDescent="0.25">
      <c r="L463" s="80"/>
      <c r="N463" s="80"/>
    </row>
    <row r="464" spans="12:14" ht="30" customHeight="1" x14ac:dyDescent="0.25">
      <c r="L464" s="80"/>
      <c r="N464" s="80"/>
    </row>
    <row r="465" spans="12:14" ht="30" customHeight="1" x14ac:dyDescent="0.25">
      <c r="L465" s="80"/>
      <c r="N465" s="80"/>
    </row>
    <row r="466" spans="12:14" ht="30" customHeight="1" x14ac:dyDescent="0.25">
      <c r="L466" s="80"/>
      <c r="N466" s="80"/>
    </row>
    <row r="467" spans="12:14" ht="30" customHeight="1" x14ac:dyDescent="0.25">
      <c r="L467" s="80"/>
      <c r="N467" s="80"/>
    </row>
    <row r="468" spans="12:14" ht="30" customHeight="1" x14ac:dyDescent="0.25">
      <c r="L468" s="80"/>
      <c r="N468" s="80"/>
    </row>
    <row r="469" spans="12:14" ht="30" customHeight="1" x14ac:dyDescent="0.25">
      <c r="L469" s="80"/>
      <c r="N469" s="80"/>
    </row>
    <row r="470" spans="12:14" ht="30" customHeight="1" x14ac:dyDescent="0.25">
      <c r="L470" s="80"/>
      <c r="N470" s="80"/>
    </row>
    <row r="471" spans="12:14" ht="30" customHeight="1" x14ac:dyDescent="0.25">
      <c r="L471" s="80"/>
      <c r="N471" s="80"/>
    </row>
    <row r="472" spans="12:14" ht="30" customHeight="1" x14ac:dyDescent="0.25">
      <c r="L472" s="80"/>
      <c r="N472" s="80"/>
    </row>
    <row r="473" spans="12:14" ht="30" customHeight="1" x14ac:dyDescent="0.25">
      <c r="L473" s="80"/>
      <c r="N473" s="80"/>
    </row>
    <row r="474" spans="12:14" ht="30" customHeight="1" x14ac:dyDescent="0.25">
      <c r="L474" s="80"/>
      <c r="N474" s="80"/>
    </row>
    <row r="475" spans="12:14" ht="30" customHeight="1" x14ac:dyDescent="0.25">
      <c r="L475" s="80"/>
      <c r="N475" s="80"/>
    </row>
    <row r="476" spans="12:14" ht="30" customHeight="1" x14ac:dyDescent="0.25">
      <c r="L476" s="80"/>
      <c r="N476" s="80"/>
    </row>
    <row r="477" spans="12:14" ht="30" customHeight="1" x14ac:dyDescent="0.25">
      <c r="L477" s="80"/>
      <c r="N477" s="80"/>
    </row>
    <row r="478" spans="12:14" ht="30" customHeight="1" x14ac:dyDescent="0.25">
      <c r="L478" s="80"/>
      <c r="N478" s="80"/>
    </row>
    <row r="479" spans="12:14" ht="30" customHeight="1" x14ac:dyDescent="0.25">
      <c r="L479" s="80"/>
      <c r="N479" s="80"/>
    </row>
    <row r="480" spans="12:14" ht="30" customHeight="1" x14ac:dyDescent="0.25">
      <c r="L480" s="80"/>
      <c r="N480" s="80"/>
    </row>
    <row r="481" spans="12:14" ht="30" customHeight="1" x14ac:dyDescent="0.25">
      <c r="L481" s="80"/>
      <c r="N481" s="80"/>
    </row>
    <row r="482" spans="12:14" ht="30" customHeight="1" x14ac:dyDescent="0.25">
      <c r="L482" s="80"/>
      <c r="N482" s="80"/>
    </row>
    <row r="483" spans="12:14" ht="30" customHeight="1" x14ac:dyDescent="0.25">
      <c r="L483" s="80"/>
      <c r="N483" s="80"/>
    </row>
    <row r="484" spans="12:14" ht="30" customHeight="1" x14ac:dyDescent="0.25">
      <c r="L484" s="80"/>
      <c r="N484" s="80"/>
    </row>
    <row r="485" spans="12:14" ht="30" customHeight="1" x14ac:dyDescent="0.25">
      <c r="L485" s="80"/>
      <c r="N485" s="80"/>
    </row>
    <row r="486" spans="12:14" ht="30" customHeight="1" x14ac:dyDescent="0.25">
      <c r="L486" s="80"/>
      <c r="N486" s="80"/>
    </row>
    <row r="487" spans="12:14" ht="30" customHeight="1" x14ac:dyDescent="0.25">
      <c r="L487" s="80"/>
      <c r="N487" s="80"/>
    </row>
    <row r="488" spans="12:14" ht="30" customHeight="1" x14ac:dyDescent="0.25">
      <c r="L488" s="80"/>
      <c r="N488" s="80"/>
    </row>
    <row r="489" spans="12:14" ht="30" customHeight="1" x14ac:dyDescent="0.25">
      <c r="L489" s="80"/>
      <c r="N489" s="80"/>
    </row>
    <row r="490" spans="12:14" ht="30" customHeight="1" x14ac:dyDescent="0.25">
      <c r="L490" s="80"/>
      <c r="N490" s="80"/>
    </row>
    <row r="491" spans="12:14" ht="30" customHeight="1" x14ac:dyDescent="0.25">
      <c r="L491" s="80"/>
      <c r="N491" s="80"/>
    </row>
    <row r="492" spans="12:14" ht="30" customHeight="1" x14ac:dyDescent="0.25">
      <c r="L492" s="80"/>
      <c r="N492" s="80"/>
    </row>
    <row r="493" spans="12:14" ht="30" customHeight="1" x14ac:dyDescent="0.25">
      <c r="L493" s="80"/>
      <c r="N493" s="80"/>
    </row>
    <row r="494" spans="12:14" ht="30" customHeight="1" x14ac:dyDescent="0.25">
      <c r="L494" s="80"/>
      <c r="N494" s="80"/>
    </row>
    <row r="495" spans="12:14" ht="30" customHeight="1" x14ac:dyDescent="0.25">
      <c r="L495" s="80"/>
      <c r="N495" s="80"/>
    </row>
    <row r="496" spans="12:14" ht="30" customHeight="1" x14ac:dyDescent="0.25">
      <c r="L496" s="80"/>
      <c r="N496" s="80"/>
    </row>
    <row r="497" spans="12:14" ht="30" customHeight="1" x14ac:dyDescent="0.25">
      <c r="L497" s="80"/>
      <c r="N497" s="80"/>
    </row>
    <row r="498" spans="12:14" ht="30" customHeight="1" x14ac:dyDescent="0.25">
      <c r="L498" s="80"/>
      <c r="N498" s="80"/>
    </row>
    <row r="499" spans="12:14" ht="42.75" customHeight="1" x14ac:dyDescent="0.25"/>
    <row r="500" spans="12:14" hidden="1" x14ac:dyDescent="0.25"/>
    <row r="501" spans="12:14" ht="23.25" customHeight="1" x14ac:dyDescent="0.25"/>
    <row r="502" spans="12:14" ht="15" customHeight="1" x14ac:dyDescent="0.25"/>
    <row r="503" spans="12:14" ht="14.45" customHeight="1" x14ac:dyDescent="0.25"/>
    <row r="504" spans="12:14" ht="20.100000000000001" customHeight="1" x14ac:dyDescent="0.25"/>
    <row r="505" spans="12:14" ht="14.45" customHeight="1" x14ac:dyDescent="0.25"/>
    <row r="506" spans="12:14" ht="20.100000000000001" customHeight="1" x14ac:dyDescent="0.25"/>
    <row r="507" spans="12:14" ht="20.100000000000001" customHeight="1" x14ac:dyDescent="0.25"/>
    <row r="508" spans="12:14" ht="15" customHeight="1" x14ac:dyDescent="0.25"/>
    <row r="509" spans="12:14" ht="14.45" customHeight="1" x14ac:dyDescent="0.25"/>
    <row r="510" spans="12:14" ht="20.100000000000001" customHeight="1" x14ac:dyDescent="0.25"/>
    <row r="511" spans="12:14" ht="14.45" customHeight="1" x14ac:dyDescent="0.25"/>
    <row r="512" spans="12:14" ht="20.100000000000001" customHeight="1" x14ac:dyDescent="0.25"/>
  </sheetData>
  <mergeCells count="18">
    <mergeCell ref="H372:K372"/>
    <mergeCell ref="A373:K373"/>
    <mergeCell ref="A374:K374"/>
    <mergeCell ref="A375:K375"/>
    <mergeCell ref="A376:K376"/>
    <mergeCell ref="A372:F372"/>
    <mergeCell ref="A371:K371"/>
    <mergeCell ref="A2:K2"/>
    <mergeCell ref="A3:K3"/>
    <mergeCell ref="A364:K364"/>
    <mergeCell ref="A365:K365"/>
    <mergeCell ref="A366:F366"/>
    <mergeCell ref="H366:K366"/>
    <mergeCell ref="A367:K367"/>
    <mergeCell ref="A368:K368"/>
    <mergeCell ref="A369:F369"/>
    <mergeCell ref="H369:K369"/>
    <mergeCell ref="A370:K370"/>
  </mergeCells>
  <pageMargins left="0.56999999999999995" right="0.11811023622047202" top="0.55118110236220508" bottom="0.55118110236220508" header="0.15748031496063003" footer="0.15748031496063003"/>
  <pageSetup paperSize="9" scale="91" fitToWidth="0" fitToHeight="0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K73"/>
  <sheetViews>
    <sheetView zoomScaleNormal="100" workbookViewId="0">
      <selection activeCell="D6" sqref="D6"/>
    </sheetView>
  </sheetViews>
  <sheetFormatPr defaultColWidth="8.5703125" defaultRowHeight="15" x14ac:dyDescent="0.25"/>
  <cols>
    <col min="1" max="1" width="7.5703125" style="32" customWidth="1"/>
    <col min="2" max="2" width="17.28515625" style="32" customWidth="1"/>
    <col min="3" max="3" width="10.85546875" style="32" customWidth="1"/>
    <col min="4" max="4" width="5.5703125" style="32" customWidth="1"/>
    <col min="5" max="5" width="4.7109375" style="32" customWidth="1"/>
    <col min="6" max="6" width="4.85546875" style="32" customWidth="1"/>
    <col min="7" max="7" width="1.7109375" style="35" hidden="1" customWidth="1"/>
    <col min="8" max="8" width="8.85546875" style="32" customWidth="1"/>
    <col min="9" max="9" width="11.85546875" style="32" customWidth="1"/>
    <col min="10" max="10" width="11.28515625" style="32" customWidth="1"/>
    <col min="11" max="11" width="9" style="32" customWidth="1"/>
    <col min="12" max="256" width="8.5703125" style="32"/>
    <col min="257" max="257" width="7.5703125" style="32" customWidth="1"/>
    <col min="258" max="258" width="17.28515625" style="32" customWidth="1"/>
    <col min="259" max="259" width="10.85546875" style="32" customWidth="1"/>
    <col min="260" max="260" width="5.5703125" style="32" customWidth="1"/>
    <col min="261" max="261" width="4.7109375" style="32" customWidth="1"/>
    <col min="262" max="262" width="4.85546875" style="32" customWidth="1"/>
    <col min="263" max="263" width="0" style="32" hidden="1" customWidth="1"/>
    <col min="264" max="264" width="8.85546875" style="32" customWidth="1"/>
    <col min="265" max="265" width="11.85546875" style="32" customWidth="1"/>
    <col min="266" max="266" width="11.28515625" style="32" customWidth="1"/>
    <col min="267" max="267" width="9" style="32" customWidth="1"/>
    <col min="268" max="512" width="8.5703125" style="32"/>
    <col min="513" max="513" width="7.5703125" style="32" customWidth="1"/>
    <col min="514" max="514" width="17.28515625" style="32" customWidth="1"/>
    <col min="515" max="515" width="10.85546875" style="32" customWidth="1"/>
    <col min="516" max="516" width="5.5703125" style="32" customWidth="1"/>
    <col min="517" max="517" width="4.7109375" style="32" customWidth="1"/>
    <col min="518" max="518" width="4.85546875" style="32" customWidth="1"/>
    <col min="519" max="519" width="0" style="32" hidden="1" customWidth="1"/>
    <col min="520" max="520" width="8.85546875" style="32" customWidth="1"/>
    <col min="521" max="521" width="11.85546875" style="32" customWidth="1"/>
    <col min="522" max="522" width="11.28515625" style="32" customWidth="1"/>
    <col min="523" max="523" width="9" style="32" customWidth="1"/>
    <col min="524" max="768" width="8.5703125" style="32"/>
    <col min="769" max="769" width="7.5703125" style="32" customWidth="1"/>
    <col min="770" max="770" width="17.28515625" style="32" customWidth="1"/>
    <col min="771" max="771" width="10.85546875" style="32" customWidth="1"/>
    <col min="772" max="772" width="5.5703125" style="32" customWidth="1"/>
    <col min="773" max="773" width="4.7109375" style="32" customWidth="1"/>
    <col min="774" max="774" width="4.85546875" style="32" customWidth="1"/>
    <col min="775" max="775" width="0" style="32" hidden="1" customWidth="1"/>
    <col min="776" max="776" width="8.85546875" style="32" customWidth="1"/>
    <col min="777" max="777" width="11.85546875" style="32" customWidth="1"/>
    <col min="778" max="778" width="11.28515625" style="32" customWidth="1"/>
    <col min="779" max="779" width="9" style="32" customWidth="1"/>
    <col min="780" max="1024" width="8.5703125" style="32"/>
    <col min="1025" max="1025" width="7.5703125" style="32" customWidth="1"/>
    <col min="1026" max="1026" width="17.28515625" style="32" customWidth="1"/>
    <col min="1027" max="1027" width="10.85546875" style="32" customWidth="1"/>
    <col min="1028" max="1028" width="5.5703125" style="32" customWidth="1"/>
    <col min="1029" max="1029" width="4.7109375" style="32" customWidth="1"/>
    <col min="1030" max="1030" width="4.85546875" style="32" customWidth="1"/>
    <col min="1031" max="1031" width="0" style="32" hidden="1" customWidth="1"/>
    <col min="1032" max="1032" width="8.85546875" style="32" customWidth="1"/>
    <col min="1033" max="1033" width="11.85546875" style="32" customWidth="1"/>
    <col min="1034" max="1034" width="11.28515625" style="32" customWidth="1"/>
    <col min="1035" max="1035" width="9" style="32" customWidth="1"/>
    <col min="1036" max="1280" width="8.5703125" style="32"/>
    <col min="1281" max="1281" width="7.5703125" style="32" customWidth="1"/>
    <col min="1282" max="1282" width="17.28515625" style="32" customWidth="1"/>
    <col min="1283" max="1283" width="10.85546875" style="32" customWidth="1"/>
    <col min="1284" max="1284" width="5.5703125" style="32" customWidth="1"/>
    <col min="1285" max="1285" width="4.7109375" style="32" customWidth="1"/>
    <col min="1286" max="1286" width="4.85546875" style="32" customWidth="1"/>
    <col min="1287" max="1287" width="0" style="32" hidden="1" customWidth="1"/>
    <col min="1288" max="1288" width="8.85546875" style="32" customWidth="1"/>
    <col min="1289" max="1289" width="11.85546875" style="32" customWidth="1"/>
    <col min="1290" max="1290" width="11.28515625" style="32" customWidth="1"/>
    <col min="1291" max="1291" width="9" style="32" customWidth="1"/>
    <col min="1292" max="1536" width="8.5703125" style="32"/>
    <col min="1537" max="1537" width="7.5703125" style="32" customWidth="1"/>
    <col min="1538" max="1538" width="17.28515625" style="32" customWidth="1"/>
    <col min="1539" max="1539" width="10.85546875" style="32" customWidth="1"/>
    <col min="1540" max="1540" width="5.5703125" style="32" customWidth="1"/>
    <col min="1541" max="1541" width="4.7109375" style="32" customWidth="1"/>
    <col min="1542" max="1542" width="4.85546875" style="32" customWidth="1"/>
    <col min="1543" max="1543" width="0" style="32" hidden="1" customWidth="1"/>
    <col min="1544" max="1544" width="8.85546875" style="32" customWidth="1"/>
    <col min="1545" max="1545" width="11.85546875" style="32" customWidth="1"/>
    <col min="1546" max="1546" width="11.28515625" style="32" customWidth="1"/>
    <col min="1547" max="1547" width="9" style="32" customWidth="1"/>
    <col min="1548" max="1792" width="8.5703125" style="32"/>
    <col min="1793" max="1793" width="7.5703125" style="32" customWidth="1"/>
    <col min="1794" max="1794" width="17.28515625" style="32" customWidth="1"/>
    <col min="1795" max="1795" width="10.85546875" style="32" customWidth="1"/>
    <col min="1796" max="1796" width="5.5703125" style="32" customWidth="1"/>
    <col min="1797" max="1797" width="4.7109375" style="32" customWidth="1"/>
    <col min="1798" max="1798" width="4.85546875" style="32" customWidth="1"/>
    <col min="1799" max="1799" width="0" style="32" hidden="1" customWidth="1"/>
    <col min="1800" max="1800" width="8.85546875" style="32" customWidth="1"/>
    <col min="1801" max="1801" width="11.85546875" style="32" customWidth="1"/>
    <col min="1802" max="1802" width="11.28515625" style="32" customWidth="1"/>
    <col min="1803" max="1803" width="9" style="32" customWidth="1"/>
    <col min="1804" max="2048" width="8.5703125" style="32"/>
    <col min="2049" max="2049" width="7.5703125" style="32" customWidth="1"/>
    <col min="2050" max="2050" width="17.28515625" style="32" customWidth="1"/>
    <col min="2051" max="2051" width="10.85546875" style="32" customWidth="1"/>
    <col min="2052" max="2052" width="5.5703125" style="32" customWidth="1"/>
    <col min="2053" max="2053" width="4.7109375" style="32" customWidth="1"/>
    <col min="2054" max="2054" width="4.85546875" style="32" customWidth="1"/>
    <col min="2055" max="2055" width="0" style="32" hidden="1" customWidth="1"/>
    <col min="2056" max="2056" width="8.85546875" style="32" customWidth="1"/>
    <col min="2057" max="2057" width="11.85546875" style="32" customWidth="1"/>
    <col min="2058" max="2058" width="11.28515625" style="32" customWidth="1"/>
    <col min="2059" max="2059" width="9" style="32" customWidth="1"/>
    <col min="2060" max="2304" width="8.5703125" style="32"/>
    <col min="2305" max="2305" width="7.5703125" style="32" customWidth="1"/>
    <col min="2306" max="2306" width="17.28515625" style="32" customWidth="1"/>
    <col min="2307" max="2307" width="10.85546875" style="32" customWidth="1"/>
    <col min="2308" max="2308" width="5.5703125" style="32" customWidth="1"/>
    <col min="2309" max="2309" width="4.7109375" style="32" customWidth="1"/>
    <col min="2310" max="2310" width="4.85546875" style="32" customWidth="1"/>
    <col min="2311" max="2311" width="0" style="32" hidden="1" customWidth="1"/>
    <col min="2312" max="2312" width="8.85546875" style="32" customWidth="1"/>
    <col min="2313" max="2313" width="11.85546875" style="32" customWidth="1"/>
    <col min="2314" max="2314" width="11.28515625" style="32" customWidth="1"/>
    <col min="2315" max="2315" width="9" style="32" customWidth="1"/>
    <col min="2316" max="2560" width="8.5703125" style="32"/>
    <col min="2561" max="2561" width="7.5703125" style="32" customWidth="1"/>
    <col min="2562" max="2562" width="17.28515625" style="32" customWidth="1"/>
    <col min="2563" max="2563" width="10.85546875" style="32" customWidth="1"/>
    <col min="2564" max="2564" width="5.5703125" style="32" customWidth="1"/>
    <col min="2565" max="2565" width="4.7109375" style="32" customWidth="1"/>
    <col min="2566" max="2566" width="4.85546875" style="32" customWidth="1"/>
    <col min="2567" max="2567" width="0" style="32" hidden="1" customWidth="1"/>
    <col min="2568" max="2568" width="8.85546875" style="32" customWidth="1"/>
    <col min="2569" max="2569" width="11.85546875" style="32" customWidth="1"/>
    <col min="2570" max="2570" width="11.28515625" style="32" customWidth="1"/>
    <col min="2571" max="2571" width="9" style="32" customWidth="1"/>
    <col min="2572" max="2816" width="8.5703125" style="32"/>
    <col min="2817" max="2817" width="7.5703125" style="32" customWidth="1"/>
    <col min="2818" max="2818" width="17.28515625" style="32" customWidth="1"/>
    <col min="2819" max="2819" width="10.85546875" style="32" customWidth="1"/>
    <col min="2820" max="2820" width="5.5703125" style="32" customWidth="1"/>
    <col min="2821" max="2821" width="4.7109375" style="32" customWidth="1"/>
    <col min="2822" max="2822" width="4.85546875" style="32" customWidth="1"/>
    <col min="2823" max="2823" width="0" style="32" hidden="1" customWidth="1"/>
    <col min="2824" max="2824" width="8.85546875" style="32" customWidth="1"/>
    <col min="2825" max="2825" width="11.85546875" style="32" customWidth="1"/>
    <col min="2826" max="2826" width="11.28515625" style="32" customWidth="1"/>
    <col min="2827" max="2827" width="9" style="32" customWidth="1"/>
    <col min="2828" max="3072" width="8.5703125" style="32"/>
    <col min="3073" max="3073" width="7.5703125" style="32" customWidth="1"/>
    <col min="3074" max="3074" width="17.28515625" style="32" customWidth="1"/>
    <col min="3075" max="3075" width="10.85546875" style="32" customWidth="1"/>
    <col min="3076" max="3076" width="5.5703125" style="32" customWidth="1"/>
    <col min="3077" max="3077" width="4.7109375" style="32" customWidth="1"/>
    <col min="3078" max="3078" width="4.85546875" style="32" customWidth="1"/>
    <col min="3079" max="3079" width="0" style="32" hidden="1" customWidth="1"/>
    <col min="3080" max="3080" width="8.85546875" style="32" customWidth="1"/>
    <col min="3081" max="3081" width="11.85546875" style="32" customWidth="1"/>
    <col min="3082" max="3082" width="11.28515625" style="32" customWidth="1"/>
    <col min="3083" max="3083" width="9" style="32" customWidth="1"/>
    <col min="3084" max="3328" width="8.5703125" style="32"/>
    <col min="3329" max="3329" width="7.5703125" style="32" customWidth="1"/>
    <col min="3330" max="3330" width="17.28515625" style="32" customWidth="1"/>
    <col min="3331" max="3331" width="10.85546875" style="32" customWidth="1"/>
    <col min="3332" max="3332" width="5.5703125" style="32" customWidth="1"/>
    <col min="3333" max="3333" width="4.7109375" style="32" customWidth="1"/>
    <col min="3334" max="3334" width="4.85546875" style="32" customWidth="1"/>
    <col min="3335" max="3335" width="0" style="32" hidden="1" customWidth="1"/>
    <col min="3336" max="3336" width="8.85546875" style="32" customWidth="1"/>
    <col min="3337" max="3337" width="11.85546875" style="32" customWidth="1"/>
    <col min="3338" max="3338" width="11.28515625" style="32" customWidth="1"/>
    <col min="3339" max="3339" width="9" style="32" customWidth="1"/>
    <col min="3340" max="3584" width="8.5703125" style="32"/>
    <col min="3585" max="3585" width="7.5703125" style="32" customWidth="1"/>
    <col min="3586" max="3586" width="17.28515625" style="32" customWidth="1"/>
    <col min="3587" max="3587" width="10.85546875" style="32" customWidth="1"/>
    <col min="3588" max="3588" width="5.5703125" style="32" customWidth="1"/>
    <col min="3589" max="3589" width="4.7109375" style="32" customWidth="1"/>
    <col min="3590" max="3590" width="4.85546875" style="32" customWidth="1"/>
    <col min="3591" max="3591" width="0" style="32" hidden="1" customWidth="1"/>
    <col min="3592" max="3592" width="8.85546875" style="32" customWidth="1"/>
    <col min="3593" max="3593" width="11.85546875" style="32" customWidth="1"/>
    <col min="3594" max="3594" width="11.28515625" style="32" customWidth="1"/>
    <col min="3595" max="3595" width="9" style="32" customWidth="1"/>
    <col min="3596" max="3840" width="8.5703125" style="32"/>
    <col min="3841" max="3841" width="7.5703125" style="32" customWidth="1"/>
    <col min="3842" max="3842" width="17.28515625" style="32" customWidth="1"/>
    <col min="3843" max="3843" width="10.85546875" style="32" customWidth="1"/>
    <col min="3844" max="3844" width="5.5703125" style="32" customWidth="1"/>
    <col min="3845" max="3845" width="4.7109375" style="32" customWidth="1"/>
    <col min="3846" max="3846" width="4.85546875" style="32" customWidth="1"/>
    <col min="3847" max="3847" width="0" style="32" hidden="1" customWidth="1"/>
    <col min="3848" max="3848" width="8.85546875" style="32" customWidth="1"/>
    <col min="3849" max="3849" width="11.85546875" style="32" customWidth="1"/>
    <col min="3850" max="3850" width="11.28515625" style="32" customWidth="1"/>
    <col min="3851" max="3851" width="9" style="32" customWidth="1"/>
    <col min="3852" max="4096" width="8.5703125" style="32"/>
    <col min="4097" max="4097" width="7.5703125" style="32" customWidth="1"/>
    <col min="4098" max="4098" width="17.28515625" style="32" customWidth="1"/>
    <col min="4099" max="4099" width="10.85546875" style="32" customWidth="1"/>
    <col min="4100" max="4100" width="5.5703125" style="32" customWidth="1"/>
    <col min="4101" max="4101" width="4.7109375" style="32" customWidth="1"/>
    <col min="4102" max="4102" width="4.85546875" style="32" customWidth="1"/>
    <col min="4103" max="4103" width="0" style="32" hidden="1" customWidth="1"/>
    <col min="4104" max="4104" width="8.85546875" style="32" customWidth="1"/>
    <col min="4105" max="4105" width="11.85546875" style="32" customWidth="1"/>
    <col min="4106" max="4106" width="11.28515625" style="32" customWidth="1"/>
    <col min="4107" max="4107" width="9" style="32" customWidth="1"/>
    <col min="4108" max="4352" width="8.5703125" style="32"/>
    <col min="4353" max="4353" width="7.5703125" style="32" customWidth="1"/>
    <col min="4354" max="4354" width="17.28515625" style="32" customWidth="1"/>
    <col min="4355" max="4355" width="10.85546875" style="32" customWidth="1"/>
    <col min="4356" max="4356" width="5.5703125" style="32" customWidth="1"/>
    <col min="4357" max="4357" width="4.7109375" style="32" customWidth="1"/>
    <col min="4358" max="4358" width="4.85546875" style="32" customWidth="1"/>
    <col min="4359" max="4359" width="0" style="32" hidden="1" customWidth="1"/>
    <col min="4360" max="4360" width="8.85546875" style="32" customWidth="1"/>
    <col min="4361" max="4361" width="11.85546875" style="32" customWidth="1"/>
    <col min="4362" max="4362" width="11.28515625" style="32" customWidth="1"/>
    <col min="4363" max="4363" width="9" style="32" customWidth="1"/>
    <col min="4364" max="4608" width="8.5703125" style="32"/>
    <col min="4609" max="4609" width="7.5703125" style="32" customWidth="1"/>
    <col min="4610" max="4610" width="17.28515625" style="32" customWidth="1"/>
    <col min="4611" max="4611" width="10.85546875" style="32" customWidth="1"/>
    <col min="4612" max="4612" width="5.5703125" style="32" customWidth="1"/>
    <col min="4613" max="4613" width="4.7109375" style="32" customWidth="1"/>
    <col min="4614" max="4614" width="4.85546875" style="32" customWidth="1"/>
    <col min="4615" max="4615" width="0" style="32" hidden="1" customWidth="1"/>
    <col min="4616" max="4616" width="8.85546875" style="32" customWidth="1"/>
    <col min="4617" max="4617" width="11.85546875" style="32" customWidth="1"/>
    <col min="4618" max="4618" width="11.28515625" style="32" customWidth="1"/>
    <col min="4619" max="4619" width="9" style="32" customWidth="1"/>
    <col min="4620" max="4864" width="8.5703125" style="32"/>
    <col min="4865" max="4865" width="7.5703125" style="32" customWidth="1"/>
    <col min="4866" max="4866" width="17.28515625" style="32" customWidth="1"/>
    <col min="4867" max="4867" width="10.85546875" style="32" customWidth="1"/>
    <col min="4868" max="4868" width="5.5703125" style="32" customWidth="1"/>
    <col min="4869" max="4869" width="4.7109375" style="32" customWidth="1"/>
    <col min="4870" max="4870" width="4.85546875" style="32" customWidth="1"/>
    <col min="4871" max="4871" width="0" style="32" hidden="1" customWidth="1"/>
    <col min="4872" max="4872" width="8.85546875" style="32" customWidth="1"/>
    <col min="4873" max="4873" width="11.85546875" style="32" customWidth="1"/>
    <col min="4874" max="4874" width="11.28515625" style="32" customWidth="1"/>
    <col min="4875" max="4875" width="9" style="32" customWidth="1"/>
    <col min="4876" max="5120" width="8.5703125" style="32"/>
    <col min="5121" max="5121" width="7.5703125" style="32" customWidth="1"/>
    <col min="5122" max="5122" width="17.28515625" style="32" customWidth="1"/>
    <col min="5123" max="5123" width="10.85546875" style="32" customWidth="1"/>
    <col min="5124" max="5124" width="5.5703125" style="32" customWidth="1"/>
    <col min="5125" max="5125" width="4.7109375" style="32" customWidth="1"/>
    <col min="5126" max="5126" width="4.85546875" style="32" customWidth="1"/>
    <col min="5127" max="5127" width="0" style="32" hidden="1" customWidth="1"/>
    <col min="5128" max="5128" width="8.85546875" style="32" customWidth="1"/>
    <col min="5129" max="5129" width="11.85546875" style="32" customWidth="1"/>
    <col min="5130" max="5130" width="11.28515625" style="32" customWidth="1"/>
    <col min="5131" max="5131" width="9" style="32" customWidth="1"/>
    <col min="5132" max="5376" width="8.5703125" style="32"/>
    <col min="5377" max="5377" width="7.5703125" style="32" customWidth="1"/>
    <col min="5378" max="5378" width="17.28515625" style="32" customWidth="1"/>
    <col min="5379" max="5379" width="10.85546875" style="32" customWidth="1"/>
    <col min="5380" max="5380" width="5.5703125" style="32" customWidth="1"/>
    <col min="5381" max="5381" width="4.7109375" style="32" customWidth="1"/>
    <col min="5382" max="5382" width="4.85546875" style="32" customWidth="1"/>
    <col min="5383" max="5383" width="0" style="32" hidden="1" customWidth="1"/>
    <col min="5384" max="5384" width="8.85546875" style="32" customWidth="1"/>
    <col min="5385" max="5385" width="11.85546875" style="32" customWidth="1"/>
    <col min="5386" max="5386" width="11.28515625" style="32" customWidth="1"/>
    <col min="5387" max="5387" width="9" style="32" customWidth="1"/>
    <col min="5388" max="5632" width="8.5703125" style="32"/>
    <col min="5633" max="5633" width="7.5703125" style="32" customWidth="1"/>
    <col min="5634" max="5634" width="17.28515625" style="32" customWidth="1"/>
    <col min="5635" max="5635" width="10.85546875" style="32" customWidth="1"/>
    <col min="5636" max="5636" width="5.5703125" style="32" customWidth="1"/>
    <col min="5637" max="5637" width="4.7109375" style="32" customWidth="1"/>
    <col min="5638" max="5638" width="4.85546875" style="32" customWidth="1"/>
    <col min="5639" max="5639" width="0" style="32" hidden="1" customWidth="1"/>
    <col min="5640" max="5640" width="8.85546875" style="32" customWidth="1"/>
    <col min="5641" max="5641" width="11.85546875" style="32" customWidth="1"/>
    <col min="5642" max="5642" width="11.28515625" style="32" customWidth="1"/>
    <col min="5643" max="5643" width="9" style="32" customWidth="1"/>
    <col min="5644" max="5888" width="8.5703125" style="32"/>
    <col min="5889" max="5889" width="7.5703125" style="32" customWidth="1"/>
    <col min="5890" max="5890" width="17.28515625" style="32" customWidth="1"/>
    <col min="5891" max="5891" width="10.85546875" style="32" customWidth="1"/>
    <col min="5892" max="5892" width="5.5703125" style="32" customWidth="1"/>
    <col min="5893" max="5893" width="4.7109375" style="32" customWidth="1"/>
    <col min="5894" max="5894" width="4.85546875" style="32" customWidth="1"/>
    <col min="5895" max="5895" width="0" style="32" hidden="1" customWidth="1"/>
    <col min="5896" max="5896" width="8.85546875" style="32" customWidth="1"/>
    <col min="5897" max="5897" width="11.85546875" style="32" customWidth="1"/>
    <col min="5898" max="5898" width="11.28515625" style="32" customWidth="1"/>
    <col min="5899" max="5899" width="9" style="32" customWidth="1"/>
    <col min="5900" max="6144" width="8.5703125" style="32"/>
    <col min="6145" max="6145" width="7.5703125" style="32" customWidth="1"/>
    <col min="6146" max="6146" width="17.28515625" style="32" customWidth="1"/>
    <col min="6147" max="6147" width="10.85546875" style="32" customWidth="1"/>
    <col min="6148" max="6148" width="5.5703125" style="32" customWidth="1"/>
    <col min="6149" max="6149" width="4.7109375" style="32" customWidth="1"/>
    <col min="6150" max="6150" width="4.85546875" style="32" customWidth="1"/>
    <col min="6151" max="6151" width="0" style="32" hidden="1" customWidth="1"/>
    <col min="6152" max="6152" width="8.85546875" style="32" customWidth="1"/>
    <col min="6153" max="6153" width="11.85546875" style="32" customWidth="1"/>
    <col min="6154" max="6154" width="11.28515625" style="32" customWidth="1"/>
    <col min="6155" max="6155" width="9" style="32" customWidth="1"/>
    <col min="6156" max="6400" width="8.5703125" style="32"/>
    <col min="6401" max="6401" width="7.5703125" style="32" customWidth="1"/>
    <col min="6402" max="6402" width="17.28515625" style="32" customWidth="1"/>
    <col min="6403" max="6403" width="10.85546875" style="32" customWidth="1"/>
    <col min="6404" max="6404" width="5.5703125" style="32" customWidth="1"/>
    <col min="6405" max="6405" width="4.7109375" style="32" customWidth="1"/>
    <col min="6406" max="6406" width="4.85546875" style="32" customWidth="1"/>
    <col min="6407" max="6407" width="0" style="32" hidden="1" customWidth="1"/>
    <col min="6408" max="6408" width="8.85546875" style="32" customWidth="1"/>
    <col min="6409" max="6409" width="11.85546875" style="32" customWidth="1"/>
    <col min="6410" max="6410" width="11.28515625" style="32" customWidth="1"/>
    <col min="6411" max="6411" width="9" style="32" customWidth="1"/>
    <col min="6412" max="6656" width="8.5703125" style="32"/>
    <col min="6657" max="6657" width="7.5703125" style="32" customWidth="1"/>
    <col min="6658" max="6658" width="17.28515625" style="32" customWidth="1"/>
    <col min="6659" max="6659" width="10.85546875" style="32" customWidth="1"/>
    <col min="6660" max="6660" width="5.5703125" style="32" customWidth="1"/>
    <col min="6661" max="6661" width="4.7109375" style="32" customWidth="1"/>
    <col min="6662" max="6662" width="4.85546875" style="32" customWidth="1"/>
    <col min="6663" max="6663" width="0" style="32" hidden="1" customWidth="1"/>
    <col min="6664" max="6664" width="8.85546875" style="32" customWidth="1"/>
    <col min="6665" max="6665" width="11.85546875" style="32" customWidth="1"/>
    <col min="6666" max="6666" width="11.28515625" style="32" customWidth="1"/>
    <col min="6667" max="6667" width="9" style="32" customWidth="1"/>
    <col min="6668" max="6912" width="8.5703125" style="32"/>
    <col min="6913" max="6913" width="7.5703125" style="32" customWidth="1"/>
    <col min="6914" max="6914" width="17.28515625" style="32" customWidth="1"/>
    <col min="6915" max="6915" width="10.85546875" style="32" customWidth="1"/>
    <col min="6916" max="6916" width="5.5703125" style="32" customWidth="1"/>
    <col min="6917" max="6917" width="4.7109375" style="32" customWidth="1"/>
    <col min="6918" max="6918" width="4.85546875" style="32" customWidth="1"/>
    <col min="6919" max="6919" width="0" style="32" hidden="1" customWidth="1"/>
    <col min="6920" max="6920" width="8.85546875" style="32" customWidth="1"/>
    <col min="6921" max="6921" width="11.85546875" style="32" customWidth="1"/>
    <col min="6922" max="6922" width="11.28515625" style="32" customWidth="1"/>
    <col min="6923" max="6923" width="9" style="32" customWidth="1"/>
    <col min="6924" max="7168" width="8.5703125" style="32"/>
    <col min="7169" max="7169" width="7.5703125" style="32" customWidth="1"/>
    <col min="7170" max="7170" width="17.28515625" style="32" customWidth="1"/>
    <col min="7171" max="7171" width="10.85546875" style="32" customWidth="1"/>
    <col min="7172" max="7172" width="5.5703125" style="32" customWidth="1"/>
    <col min="7173" max="7173" width="4.7109375" style="32" customWidth="1"/>
    <col min="7174" max="7174" width="4.85546875" style="32" customWidth="1"/>
    <col min="7175" max="7175" width="0" style="32" hidden="1" customWidth="1"/>
    <col min="7176" max="7176" width="8.85546875" style="32" customWidth="1"/>
    <col min="7177" max="7177" width="11.85546875" style="32" customWidth="1"/>
    <col min="7178" max="7178" width="11.28515625" style="32" customWidth="1"/>
    <col min="7179" max="7179" width="9" style="32" customWidth="1"/>
    <col min="7180" max="7424" width="8.5703125" style="32"/>
    <col min="7425" max="7425" width="7.5703125" style="32" customWidth="1"/>
    <col min="7426" max="7426" width="17.28515625" style="32" customWidth="1"/>
    <col min="7427" max="7427" width="10.85546875" style="32" customWidth="1"/>
    <col min="7428" max="7428" width="5.5703125" style="32" customWidth="1"/>
    <col min="7429" max="7429" width="4.7109375" style="32" customWidth="1"/>
    <col min="7430" max="7430" width="4.85546875" style="32" customWidth="1"/>
    <col min="7431" max="7431" width="0" style="32" hidden="1" customWidth="1"/>
    <col min="7432" max="7432" width="8.85546875" style="32" customWidth="1"/>
    <col min="7433" max="7433" width="11.85546875" style="32" customWidth="1"/>
    <col min="7434" max="7434" width="11.28515625" style="32" customWidth="1"/>
    <col min="7435" max="7435" width="9" style="32" customWidth="1"/>
    <col min="7436" max="7680" width="8.5703125" style="32"/>
    <col min="7681" max="7681" width="7.5703125" style="32" customWidth="1"/>
    <col min="7682" max="7682" width="17.28515625" style="32" customWidth="1"/>
    <col min="7683" max="7683" width="10.85546875" style="32" customWidth="1"/>
    <col min="7684" max="7684" width="5.5703125" style="32" customWidth="1"/>
    <col min="7685" max="7685" width="4.7109375" style="32" customWidth="1"/>
    <col min="7686" max="7686" width="4.85546875" style="32" customWidth="1"/>
    <col min="7687" max="7687" width="0" style="32" hidden="1" customWidth="1"/>
    <col min="7688" max="7688" width="8.85546875" style="32" customWidth="1"/>
    <col min="7689" max="7689" width="11.85546875" style="32" customWidth="1"/>
    <col min="7690" max="7690" width="11.28515625" style="32" customWidth="1"/>
    <col min="7691" max="7691" width="9" style="32" customWidth="1"/>
    <col min="7692" max="7936" width="8.5703125" style="32"/>
    <col min="7937" max="7937" width="7.5703125" style="32" customWidth="1"/>
    <col min="7938" max="7938" width="17.28515625" style="32" customWidth="1"/>
    <col min="7939" max="7939" width="10.85546875" style="32" customWidth="1"/>
    <col min="7940" max="7940" width="5.5703125" style="32" customWidth="1"/>
    <col min="7941" max="7941" width="4.7109375" style="32" customWidth="1"/>
    <col min="7942" max="7942" width="4.85546875" style="32" customWidth="1"/>
    <col min="7943" max="7943" width="0" style="32" hidden="1" customWidth="1"/>
    <col min="7944" max="7944" width="8.85546875" style="32" customWidth="1"/>
    <col min="7945" max="7945" width="11.85546875" style="32" customWidth="1"/>
    <col min="7946" max="7946" width="11.28515625" style="32" customWidth="1"/>
    <col min="7947" max="7947" width="9" style="32" customWidth="1"/>
    <col min="7948" max="8192" width="8.5703125" style="32"/>
    <col min="8193" max="8193" width="7.5703125" style="32" customWidth="1"/>
    <col min="8194" max="8194" width="17.28515625" style="32" customWidth="1"/>
    <col min="8195" max="8195" width="10.85546875" style="32" customWidth="1"/>
    <col min="8196" max="8196" width="5.5703125" style="32" customWidth="1"/>
    <col min="8197" max="8197" width="4.7109375" style="32" customWidth="1"/>
    <col min="8198" max="8198" width="4.85546875" style="32" customWidth="1"/>
    <col min="8199" max="8199" width="0" style="32" hidden="1" customWidth="1"/>
    <col min="8200" max="8200" width="8.85546875" style="32" customWidth="1"/>
    <col min="8201" max="8201" width="11.85546875" style="32" customWidth="1"/>
    <col min="8202" max="8202" width="11.28515625" style="32" customWidth="1"/>
    <col min="8203" max="8203" width="9" style="32" customWidth="1"/>
    <col min="8204" max="8448" width="8.5703125" style="32"/>
    <col min="8449" max="8449" width="7.5703125" style="32" customWidth="1"/>
    <col min="8450" max="8450" width="17.28515625" style="32" customWidth="1"/>
    <col min="8451" max="8451" width="10.85546875" style="32" customWidth="1"/>
    <col min="8452" max="8452" width="5.5703125" style="32" customWidth="1"/>
    <col min="8453" max="8453" width="4.7109375" style="32" customWidth="1"/>
    <col min="8454" max="8454" width="4.85546875" style="32" customWidth="1"/>
    <col min="8455" max="8455" width="0" style="32" hidden="1" customWidth="1"/>
    <col min="8456" max="8456" width="8.85546875" style="32" customWidth="1"/>
    <col min="8457" max="8457" width="11.85546875" style="32" customWidth="1"/>
    <col min="8458" max="8458" width="11.28515625" style="32" customWidth="1"/>
    <col min="8459" max="8459" width="9" style="32" customWidth="1"/>
    <col min="8460" max="8704" width="8.5703125" style="32"/>
    <col min="8705" max="8705" width="7.5703125" style="32" customWidth="1"/>
    <col min="8706" max="8706" width="17.28515625" style="32" customWidth="1"/>
    <col min="8707" max="8707" width="10.85546875" style="32" customWidth="1"/>
    <col min="8708" max="8708" width="5.5703125" style="32" customWidth="1"/>
    <col min="8709" max="8709" width="4.7109375" style="32" customWidth="1"/>
    <col min="8710" max="8710" width="4.85546875" style="32" customWidth="1"/>
    <col min="8711" max="8711" width="0" style="32" hidden="1" customWidth="1"/>
    <col min="8712" max="8712" width="8.85546875" style="32" customWidth="1"/>
    <col min="8713" max="8713" width="11.85546875" style="32" customWidth="1"/>
    <col min="8714" max="8714" width="11.28515625" style="32" customWidth="1"/>
    <col min="8715" max="8715" width="9" style="32" customWidth="1"/>
    <col min="8716" max="8960" width="8.5703125" style="32"/>
    <col min="8961" max="8961" width="7.5703125" style="32" customWidth="1"/>
    <col min="8962" max="8962" width="17.28515625" style="32" customWidth="1"/>
    <col min="8963" max="8963" width="10.85546875" style="32" customWidth="1"/>
    <col min="8964" max="8964" width="5.5703125" style="32" customWidth="1"/>
    <col min="8965" max="8965" width="4.7109375" style="32" customWidth="1"/>
    <col min="8966" max="8966" width="4.85546875" style="32" customWidth="1"/>
    <col min="8967" max="8967" width="0" style="32" hidden="1" customWidth="1"/>
    <col min="8968" max="8968" width="8.85546875" style="32" customWidth="1"/>
    <col min="8969" max="8969" width="11.85546875" style="32" customWidth="1"/>
    <col min="8970" max="8970" width="11.28515625" style="32" customWidth="1"/>
    <col min="8971" max="8971" width="9" style="32" customWidth="1"/>
    <col min="8972" max="9216" width="8.5703125" style="32"/>
    <col min="9217" max="9217" width="7.5703125" style="32" customWidth="1"/>
    <col min="9218" max="9218" width="17.28515625" style="32" customWidth="1"/>
    <col min="9219" max="9219" width="10.85546875" style="32" customWidth="1"/>
    <col min="9220" max="9220" width="5.5703125" style="32" customWidth="1"/>
    <col min="9221" max="9221" width="4.7109375" style="32" customWidth="1"/>
    <col min="9222" max="9222" width="4.85546875" style="32" customWidth="1"/>
    <col min="9223" max="9223" width="0" style="32" hidden="1" customWidth="1"/>
    <col min="9224" max="9224" width="8.85546875" style="32" customWidth="1"/>
    <col min="9225" max="9225" width="11.85546875" style="32" customWidth="1"/>
    <col min="9226" max="9226" width="11.28515625" style="32" customWidth="1"/>
    <col min="9227" max="9227" width="9" style="32" customWidth="1"/>
    <col min="9228" max="9472" width="8.5703125" style="32"/>
    <col min="9473" max="9473" width="7.5703125" style="32" customWidth="1"/>
    <col min="9474" max="9474" width="17.28515625" style="32" customWidth="1"/>
    <col min="9475" max="9475" width="10.85546875" style="32" customWidth="1"/>
    <col min="9476" max="9476" width="5.5703125" style="32" customWidth="1"/>
    <col min="9477" max="9477" width="4.7109375" style="32" customWidth="1"/>
    <col min="9478" max="9478" width="4.85546875" style="32" customWidth="1"/>
    <col min="9479" max="9479" width="0" style="32" hidden="1" customWidth="1"/>
    <col min="9480" max="9480" width="8.85546875" style="32" customWidth="1"/>
    <col min="9481" max="9481" width="11.85546875" style="32" customWidth="1"/>
    <col min="9482" max="9482" width="11.28515625" style="32" customWidth="1"/>
    <col min="9483" max="9483" width="9" style="32" customWidth="1"/>
    <col min="9484" max="9728" width="8.5703125" style="32"/>
    <col min="9729" max="9729" width="7.5703125" style="32" customWidth="1"/>
    <col min="9730" max="9730" width="17.28515625" style="32" customWidth="1"/>
    <col min="9731" max="9731" width="10.85546875" style="32" customWidth="1"/>
    <col min="9732" max="9732" width="5.5703125" style="32" customWidth="1"/>
    <col min="9733" max="9733" width="4.7109375" style="32" customWidth="1"/>
    <col min="9734" max="9734" width="4.85546875" style="32" customWidth="1"/>
    <col min="9735" max="9735" width="0" style="32" hidden="1" customWidth="1"/>
    <col min="9736" max="9736" width="8.85546875" style="32" customWidth="1"/>
    <col min="9737" max="9737" width="11.85546875" style="32" customWidth="1"/>
    <col min="9738" max="9738" width="11.28515625" style="32" customWidth="1"/>
    <col min="9739" max="9739" width="9" style="32" customWidth="1"/>
    <col min="9740" max="9984" width="8.5703125" style="32"/>
    <col min="9985" max="9985" width="7.5703125" style="32" customWidth="1"/>
    <col min="9986" max="9986" width="17.28515625" style="32" customWidth="1"/>
    <col min="9987" max="9987" width="10.85546875" style="32" customWidth="1"/>
    <col min="9988" max="9988" width="5.5703125" style="32" customWidth="1"/>
    <col min="9989" max="9989" width="4.7109375" style="32" customWidth="1"/>
    <col min="9990" max="9990" width="4.85546875" style="32" customWidth="1"/>
    <col min="9991" max="9991" width="0" style="32" hidden="1" customWidth="1"/>
    <col min="9992" max="9992" width="8.85546875" style="32" customWidth="1"/>
    <col min="9993" max="9993" width="11.85546875" style="32" customWidth="1"/>
    <col min="9994" max="9994" width="11.28515625" style="32" customWidth="1"/>
    <col min="9995" max="9995" width="9" style="32" customWidth="1"/>
    <col min="9996" max="10240" width="8.5703125" style="32"/>
    <col min="10241" max="10241" width="7.5703125" style="32" customWidth="1"/>
    <col min="10242" max="10242" width="17.28515625" style="32" customWidth="1"/>
    <col min="10243" max="10243" width="10.85546875" style="32" customWidth="1"/>
    <col min="10244" max="10244" width="5.5703125" style="32" customWidth="1"/>
    <col min="10245" max="10245" width="4.7109375" style="32" customWidth="1"/>
    <col min="10246" max="10246" width="4.85546875" style="32" customWidth="1"/>
    <col min="10247" max="10247" width="0" style="32" hidden="1" customWidth="1"/>
    <col min="10248" max="10248" width="8.85546875" style="32" customWidth="1"/>
    <col min="10249" max="10249" width="11.85546875" style="32" customWidth="1"/>
    <col min="10250" max="10250" width="11.28515625" style="32" customWidth="1"/>
    <col min="10251" max="10251" width="9" style="32" customWidth="1"/>
    <col min="10252" max="10496" width="8.5703125" style="32"/>
    <col min="10497" max="10497" width="7.5703125" style="32" customWidth="1"/>
    <col min="10498" max="10498" width="17.28515625" style="32" customWidth="1"/>
    <col min="10499" max="10499" width="10.85546875" style="32" customWidth="1"/>
    <col min="10500" max="10500" width="5.5703125" style="32" customWidth="1"/>
    <col min="10501" max="10501" width="4.7109375" style="32" customWidth="1"/>
    <col min="10502" max="10502" width="4.85546875" style="32" customWidth="1"/>
    <col min="10503" max="10503" width="0" style="32" hidden="1" customWidth="1"/>
    <col min="10504" max="10504" width="8.85546875" style="32" customWidth="1"/>
    <col min="10505" max="10505" width="11.85546875" style="32" customWidth="1"/>
    <col min="10506" max="10506" width="11.28515625" style="32" customWidth="1"/>
    <col min="10507" max="10507" width="9" style="32" customWidth="1"/>
    <col min="10508" max="10752" width="8.5703125" style="32"/>
    <col min="10753" max="10753" width="7.5703125" style="32" customWidth="1"/>
    <col min="10754" max="10754" width="17.28515625" style="32" customWidth="1"/>
    <col min="10755" max="10755" width="10.85546875" style="32" customWidth="1"/>
    <col min="10756" max="10756" width="5.5703125" style="32" customWidth="1"/>
    <col min="10757" max="10757" width="4.7109375" style="32" customWidth="1"/>
    <col min="10758" max="10758" width="4.85546875" style="32" customWidth="1"/>
    <col min="10759" max="10759" width="0" style="32" hidden="1" customWidth="1"/>
    <col min="10760" max="10760" width="8.85546875" style="32" customWidth="1"/>
    <col min="10761" max="10761" width="11.85546875" style="32" customWidth="1"/>
    <col min="10762" max="10762" width="11.28515625" style="32" customWidth="1"/>
    <col min="10763" max="10763" width="9" style="32" customWidth="1"/>
    <col min="10764" max="11008" width="8.5703125" style="32"/>
    <col min="11009" max="11009" width="7.5703125" style="32" customWidth="1"/>
    <col min="11010" max="11010" width="17.28515625" style="32" customWidth="1"/>
    <col min="11011" max="11011" width="10.85546875" style="32" customWidth="1"/>
    <col min="11012" max="11012" width="5.5703125" style="32" customWidth="1"/>
    <col min="11013" max="11013" width="4.7109375" style="32" customWidth="1"/>
    <col min="11014" max="11014" width="4.85546875" style="32" customWidth="1"/>
    <col min="11015" max="11015" width="0" style="32" hidden="1" customWidth="1"/>
    <col min="11016" max="11016" width="8.85546875" style="32" customWidth="1"/>
    <col min="11017" max="11017" width="11.85546875" style="32" customWidth="1"/>
    <col min="11018" max="11018" width="11.28515625" style="32" customWidth="1"/>
    <col min="11019" max="11019" width="9" style="32" customWidth="1"/>
    <col min="11020" max="11264" width="8.5703125" style="32"/>
    <col min="11265" max="11265" width="7.5703125" style="32" customWidth="1"/>
    <col min="11266" max="11266" width="17.28515625" style="32" customWidth="1"/>
    <col min="11267" max="11267" width="10.85546875" style="32" customWidth="1"/>
    <col min="11268" max="11268" width="5.5703125" style="32" customWidth="1"/>
    <col min="11269" max="11269" width="4.7109375" style="32" customWidth="1"/>
    <col min="11270" max="11270" width="4.85546875" style="32" customWidth="1"/>
    <col min="11271" max="11271" width="0" style="32" hidden="1" customWidth="1"/>
    <col min="11272" max="11272" width="8.85546875" style="32" customWidth="1"/>
    <col min="11273" max="11273" width="11.85546875" style="32" customWidth="1"/>
    <col min="11274" max="11274" width="11.28515625" style="32" customWidth="1"/>
    <col min="11275" max="11275" width="9" style="32" customWidth="1"/>
    <col min="11276" max="11520" width="8.5703125" style="32"/>
    <col min="11521" max="11521" width="7.5703125" style="32" customWidth="1"/>
    <col min="11522" max="11522" width="17.28515625" style="32" customWidth="1"/>
    <col min="11523" max="11523" width="10.85546875" style="32" customWidth="1"/>
    <col min="11524" max="11524" width="5.5703125" style="32" customWidth="1"/>
    <col min="11525" max="11525" width="4.7109375" style="32" customWidth="1"/>
    <col min="11526" max="11526" width="4.85546875" style="32" customWidth="1"/>
    <col min="11527" max="11527" width="0" style="32" hidden="1" customWidth="1"/>
    <col min="11528" max="11528" width="8.85546875" style="32" customWidth="1"/>
    <col min="11529" max="11529" width="11.85546875" style="32" customWidth="1"/>
    <col min="11530" max="11530" width="11.28515625" style="32" customWidth="1"/>
    <col min="11531" max="11531" width="9" style="32" customWidth="1"/>
    <col min="11532" max="11776" width="8.5703125" style="32"/>
    <col min="11777" max="11777" width="7.5703125" style="32" customWidth="1"/>
    <col min="11778" max="11778" width="17.28515625" style="32" customWidth="1"/>
    <col min="11779" max="11779" width="10.85546875" style="32" customWidth="1"/>
    <col min="11780" max="11780" width="5.5703125" style="32" customWidth="1"/>
    <col min="11781" max="11781" width="4.7109375" style="32" customWidth="1"/>
    <col min="11782" max="11782" width="4.85546875" style="32" customWidth="1"/>
    <col min="11783" max="11783" width="0" style="32" hidden="1" customWidth="1"/>
    <col min="11784" max="11784" width="8.85546875" style="32" customWidth="1"/>
    <col min="11785" max="11785" width="11.85546875" style="32" customWidth="1"/>
    <col min="11786" max="11786" width="11.28515625" style="32" customWidth="1"/>
    <col min="11787" max="11787" width="9" style="32" customWidth="1"/>
    <col min="11788" max="12032" width="8.5703125" style="32"/>
    <col min="12033" max="12033" width="7.5703125" style="32" customWidth="1"/>
    <col min="12034" max="12034" width="17.28515625" style="32" customWidth="1"/>
    <col min="12035" max="12035" width="10.85546875" style="32" customWidth="1"/>
    <col min="12036" max="12036" width="5.5703125" style="32" customWidth="1"/>
    <col min="12037" max="12037" width="4.7109375" style="32" customWidth="1"/>
    <col min="12038" max="12038" width="4.85546875" style="32" customWidth="1"/>
    <col min="12039" max="12039" width="0" style="32" hidden="1" customWidth="1"/>
    <col min="12040" max="12040" width="8.85546875" style="32" customWidth="1"/>
    <col min="12041" max="12041" width="11.85546875" style="32" customWidth="1"/>
    <col min="12042" max="12042" width="11.28515625" style="32" customWidth="1"/>
    <col min="12043" max="12043" width="9" style="32" customWidth="1"/>
    <col min="12044" max="12288" width="8.5703125" style="32"/>
    <col min="12289" max="12289" width="7.5703125" style="32" customWidth="1"/>
    <col min="12290" max="12290" width="17.28515625" style="32" customWidth="1"/>
    <col min="12291" max="12291" width="10.85546875" style="32" customWidth="1"/>
    <col min="12292" max="12292" width="5.5703125" style="32" customWidth="1"/>
    <col min="12293" max="12293" width="4.7109375" style="32" customWidth="1"/>
    <col min="12294" max="12294" width="4.85546875" style="32" customWidth="1"/>
    <col min="12295" max="12295" width="0" style="32" hidden="1" customWidth="1"/>
    <col min="12296" max="12296" width="8.85546875" style="32" customWidth="1"/>
    <col min="12297" max="12297" width="11.85546875" style="32" customWidth="1"/>
    <col min="12298" max="12298" width="11.28515625" style="32" customWidth="1"/>
    <col min="12299" max="12299" width="9" style="32" customWidth="1"/>
    <col min="12300" max="12544" width="8.5703125" style="32"/>
    <col min="12545" max="12545" width="7.5703125" style="32" customWidth="1"/>
    <col min="12546" max="12546" width="17.28515625" style="32" customWidth="1"/>
    <col min="12547" max="12547" width="10.85546875" style="32" customWidth="1"/>
    <col min="12548" max="12548" width="5.5703125" style="32" customWidth="1"/>
    <col min="12549" max="12549" width="4.7109375" style="32" customWidth="1"/>
    <col min="12550" max="12550" width="4.85546875" style="32" customWidth="1"/>
    <col min="12551" max="12551" width="0" style="32" hidden="1" customWidth="1"/>
    <col min="12552" max="12552" width="8.85546875" style="32" customWidth="1"/>
    <col min="12553" max="12553" width="11.85546875" style="32" customWidth="1"/>
    <col min="12554" max="12554" width="11.28515625" style="32" customWidth="1"/>
    <col min="12555" max="12555" width="9" style="32" customWidth="1"/>
    <col min="12556" max="12800" width="8.5703125" style="32"/>
    <col min="12801" max="12801" width="7.5703125" style="32" customWidth="1"/>
    <col min="12802" max="12802" width="17.28515625" style="32" customWidth="1"/>
    <col min="12803" max="12803" width="10.85546875" style="32" customWidth="1"/>
    <col min="12804" max="12804" width="5.5703125" style="32" customWidth="1"/>
    <col min="12805" max="12805" width="4.7109375" style="32" customWidth="1"/>
    <col min="12806" max="12806" width="4.85546875" style="32" customWidth="1"/>
    <col min="12807" max="12807" width="0" style="32" hidden="1" customWidth="1"/>
    <col min="12808" max="12808" width="8.85546875" style="32" customWidth="1"/>
    <col min="12809" max="12809" width="11.85546875" style="32" customWidth="1"/>
    <col min="12810" max="12810" width="11.28515625" style="32" customWidth="1"/>
    <col min="12811" max="12811" width="9" style="32" customWidth="1"/>
    <col min="12812" max="13056" width="8.5703125" style="32"/>
    <col min="13057" max="13057" width="7.5703125" style="32" customWidth="1"/>
    <col min="13058" max="13058" width="17.28515625" style="32" customWidth="1"/>
    <col min="13059" max="13059" width="10.85546875" style="32" customWidth="1"/>
    <col min="13060" max="13060" width="5.5703125" style="32" customWidth="1"/>
    <col min="13061" max="13061" width="4.7109375" style="32" customWidth="1"/>
    <col min="13062" max="13062" width="4.85546875" style="32" customWidth="1"/>
    <col min="13063" max="13063" width="0" style="32" hidden="1" customWidth="1"/>
    <col min="13064" max="13064" width="8.85546875" style="32" customWidth="1"/>
    <col min="13065" max="13065" width="11.85546875" style="32" customWidth="1"/>
    <col min="13066" max="13066" width="11.28515625" style="32" customWidth="1"/>
    <col min="13067" max="13067" width="9" style="32" customWidth="1"/>
    <col min="13068" max="13312" width="8.5703125" style="32"/>
    <col min="13313" max="13313" width="7.5703125" style="32" customWidth="1"/>
    <col min="13314" max="13314" width="17.28515625" style="32" customWidth="1"/>
    <col min="13315" max="13315" width="10.85546875" style="32" customWidth="1"/>
    <col min="13316" max="13316" width="5.5703125" style="32" customWidth="1"/>
    <col min="13317" max="13317" width="4.7109375" style="32" customWidth="1"/>
    <col min="13318" max="13318" width="4.85546875" style="32" customWidth="1"/>
    <col min="13319" max="13319" width="0" style="32" hidden="1" customWidth="1"/>
    <col min="13320" max="13320" width="8.85546875" style="32" customWidth="1"/>
    <col min="13321" max="13321" width="11.85546875" style="32" customWidth="1"/>
    <col min="13322" max="13322" width="11.28515625" style="32" customWidth="1"/>
    <col min="13323" max="13323" width="9" style="32" customWidth="1"/>
    <col min="13324" max="13568" width="8.5703125" style="32"/>
    <col min="13569" max="13569" width="7.5703125" style="32" customWidth="1"/>
    <col min="13570" max="13570" width="17.28515625" style="32" customWidth="1"/>
    <col min="13571" max="13571" width="10.85546875" style="32" customWidth="1"/>
    <col min="13572" max="13572" width="5.5703125" style="32" customWidth="1"/>
    <col min="13573" max="13573" width="4.7109375" style="32" customWidth="1"/>
    <col min="13574" max="13574" width="4.85546875" style="32" customWidth="1"/>
    <col min="13575" max="13575" width="0" style="32" hidden="1" customWidth="1"/>
    <col min="13576" max="13576" width="8.85546875" style="32" customWidth="1"/>
    <col min="13577" max="13577" width="11.85546875" style="32" customWidth="1"/>
    <col min="13578" max="13578" width="11.28515625" style="32" customWidth="1"/>
    <col min="13579" max="13579" width="9" style="32" customWidth="1"/>
    <col min="13580" max="13824" width="8.5703125" style="32"/>
    <col min="13825" max="13825" width="7.5703125" style="32" customWidth="1"/>
    <col min="13826" max="13826" width="17.28515625" style="32" customWidth="1"/>
    <col min="13827" max="13827" width="10.85546875" style="32" customWidth="1"/>
    <col min="13828" max="13828" width="5.5703125" style="32" customWidth="1"/>
    <col min="13829" max="13829" width="4.7109375" style="32" customWidth="1"/>
    <col min="13830" max="13830" width="4.85546875" style="32" customWidth="1"/>
    <col min="13831" max="13831" width="0" style="32" hidden="1" customWidth="1"/>
    <col min="13832" max="13832" width="8.85546875" style="32" customWidth="1"/>
    <col min="13833" max="13833" width="11.85546875" style="32" customWidth="1"/>
    <col min="13834" max="13834" width="11.28515625" style="32" customWidth="1"/>
    <col min="13835" max="13835" width="9" style="32" customWidth="1"/>
    <col min="13836" max="14080" width="8.5703125" style="32"/>
    <col min="14081" max="14081" width="7.5703125" style="32" customWidth="1"/>
    <col min="14082" max="14082" width="17.28515625" style="32" customWidth="1"/>
    <col min="14083" max="14083" width="10.85546875" style="32" customWidth="1"/>
    <col min="14084" max="14084" width="5.5703125" style="32" customWidth="1"/>
    <col min="14085" max="14085" width="4.7109375" style="32" customWidth="1"/>
    <col min="14086" max="14086" width="4.85546875" style="32" customWidth="1"/>
    <col min="14087" max="14087" width="0" style="32" hidden="1" customWidth="1"/>
    <col min="14088" max="14088" width="8.85546875" style="32" customWidth="1"/>
    <col min="14089" max="14089" width="11.85546875" style="32" customWidth="1"/>
    <col min="14090" max="14090" width="11.28515625" style="32" customWidth="1"/>
    <col min="14091" max="14091" width="9" style="32" customWidth="1"/>
    <col min="14092" max="14336" width="8.5703125" style="32"/>
    <col min="14337" max="14337" width="7.5703125" style="32" customWidth="1"/>
    <col min="14338" max="14338" width="17.28515625" style="32" customWidth="1"/>
    <col min="14339" max="14339" width="10.85546875" style="32" customWidth="1"/>
    <col min="14340" max="14340" width="5.5703125" style="32" customWidth="1"/>
    <col min="14341" max="14341" width="4.7109375" style="32" customWidth="1"/>
    <col min="14342" max="14342" width="4.85546875" style="32" customWidth="1"/>
    <col min="14343" max="14343" width="0" style="32" hidden="1" customWidth="1"/>
    <col min="14344" max="14344" width="8.85546875" style="32" customWidth="1"/>
    <col min="14345" max="14345" width="11.85546875" style="32" customWidth="1"/>
    <col min="14346" max="14346" width="11.28515625" style="32" customWidth="1"/>
    <col min="14347" max="14347" width="9" style="32" customWidth="1"/>
    <col min="14348" max="14592" width="8.5703125" style="32"/>
    <col min="14593" max="14593" width="7.5703125" style="32" customWidth="1"/>
    <col min="14594" max="14594" width="17.28515625" style="32" customWidth="1"/>
    <col min="14595" max="14595" width="10.85546875" style="32" customWidth="1"/>
    <col min="14596" max="14596" width="5.5703125" style="32" customWidth="1"/>
    <col min="14597" max="14597" width="4.7109375" style="32" customWidth="1"/>
    <col min="14598" max="14598" width="4.85546875" style="32" customWidth="1"/>
    <col min="14599" max="14599" width="0" style="32" hidden="1" customWidth="1"/>
    <col min="14600" max="14600" width="8.85546875" style="32" customWidth="1"/>
    <col min="14601" max="14601" width="11.85546875" style="32" customWidth="1"/>
    <col min="14602" max="14602" width="11.28515625" style="32" customWidth="1"/>
    <col min="14603" max="14603" width="9" style="32" customWidth="1"/>
    <col min="14604" max="14848" width="8.5703125" style="32"/>
    <col min="14849" max="14849" width="7.5703125" style="32" customWidth="1"/>
    <col min="14850" max="14850" width="17.28515625" style="32" customWidth="1"/>
    <col min="14851" max="14851" width="10.85546875" style="32" customWidth="1"/>
    <col min="14852" max="14852" width="5.5703125" style="32" customWidth="1"/>
    <col min="14853" max="14853" width="4.7109375" style="32" customWidth="1"/>
    <col min="14854" max="14854" width="4.85546875" style="32" customWidth="1"/>
    <col min="14855" max="14855" width="0" style="32" hidden="1" customWidth="1"/>
    <col min="14856" max="14856" width="8.85546875" style="32" customWidth="1"/>
    <col min="14857" max="14857" width="11.85546875" style="32" customWidth="1"/>
    <col min="14858" max="14858" width="11.28515625" style="32" customWidth="1"/>
    <col min="14859" max="14859" width="9" style="32" customWidth="1"/>
    <col min="14860" max="15104" width="8.5703125" style="32"/>
    <col min="15105" max="15105" width="7.5703125" style="32" customWidth="1"/>
    <col min="15106" max="15106" width="17.28515625" style="32" customWidth="1"/>
    <col min="15107" max="15107" width="10.85546875" style="32" customWidth="1"/>
    <col min="15108" max="15108" width="5.5703125" style="32" customWidth="1"/>
    <col min="15109" max="15109" width="4.7109375" style="32" customWidth="1"/>
    <col min="15110" max="15110" width="4.85546875" style="32" customWidth="1"/>
    <col min="15111" max="15111" width="0" style="32" hidden="1" customWidth="1"/>
    <col min="15112" max="15112" width="8.85546875" style="32" customWidth="1"/>
    <col min="15113" max="15113" width="11.85546875" style="32" customWidth="1"/>
    <col min="15114" max="15114" width="11.28515625" style="32" customWidth="1"/>
    <col min="15115" max="15115" width="9" style="32" customWidth="1"/>
    <col min="15116" max="15360" width="8.5703125" style="32"/>
    <col min="15361" max="15361" width="7.5703125" style="32" customWidth="1"/>
    <col min="15362" max="15362" width="17.28515625" style="32" customWidth="1"/>
    <col min="15363" max="15363" width="10.85546875" style="32" customWidth="1"/>
    <col min="15364" max="15364" width="5.5703125" style="32" customWidth="1"/>
    <col min="15365" max="15365" width="4.7109375" style="32" customWidth="1"/>
    <col min="15366" max="15366" width="4.85546875" style="32" customWidth="1"/>
    <col min="15367" max="15367" width="0" style="32" hidden="1" customWidth="1"/>
    <col min="15368" max="15368" width="8.85546875" style="32" customWidth="1"/>
    <col min="15369" max="15369" width="11.85546875" style="32" customWidth="1"/>
    <col min="15370" max="15370" width="11.28515625" style="32" customWidth="1"/>
    <col min="15371" max="15371" width="9" style="32" customWidth="1"/>
    <col min="15372" max="15616" width="8.5703125" style="32"/>
    <col min="15617" max="15617" width="7.5703125" style="32" customWidth="1"/>
    <col min="15618" max="15618" width="17.28515625" style="32" customWidth="1"/>
    <col min="15619" max="15619" width="10.85546875" style="32" customWidth="1"/>
    <col min="15620" max="15620" width="5.5703125" style="32" customWidth="1"/>
    <col min="15621" max="15621" width="4.7109375" style="32" customWidth="1"/>
    <col min="15622" max="15622" width="4.85546875" style="32" customWidth="1"/>
    <col min="15623" max="15623" width="0" style="32" hidden="1" customWidth="1"/>
    <col min="15624" max="15624" width="8.85546875" style="32" customWidth="1"/>
    <col min="15625" max="15625" width="11.85546875" style="32" customWidth="1"/>
    <col min="15626" max="15626" width="11.28515625" style="32" customWidth="1"/>
    <col min="15627" max="15627" width="9" style="32" customWidth="1"/>
    <col min="15628" max="15872" width="8.5703125" style="32"/>
    <col min="15873" max="15873" width="7.5703125" style="32" customWidth="1"/>
    <col min="15874" max="15874" width="17.28515625" style="32" customWidth="1"/>
    <col min="15875" max="15875" width="10.85546875" style="32" customWidth="1"/>
    <col min="15876" max="15876" width="5.5703125" style="32" customWidth="1"/>
    <col min="15877" max="15877" width="4.7109375" style="32" customWidth="1"/>
    <col min="15878" max="15878" width="4.85546875" style="32" customWidth="1"/>
    <col min="15879" max="15879" width="0" style="32" hidden="1" customWidth="1"/>
    <col min="15880" max="15880" width="8.85546875" style="32" customWidth="1"/>
    <col min="15881" max="15881" width="11.85546875" style="32" customWidth="1"/>
    <col min="15882" max="15882" width="11.28515625" style="32" customWidth="1"/>
    <col min="15883" max="15883" width="9" style="32" customWidth="1"/>
    <col min="15884" max="16128" width="8.5703125" style="32"/>
    <col min="16129" max="16129" width="7.5703125" style="32" customWidth="1"/>
    <col min="16130" max="16130" width="17.28515625" style="32" customWidth="1"/>
    <col min="16131" max="16131" width="10.85546875" style="32" customWidth="1"/>
    <col min="16132" max="16132" width="5.5703125" style="32" customWidth="1"/>
    <col min="16133" max="16133" width="4.7109375" style="32" customWidth="1"/>
    <col min="16134" max="16134" width="4.85546875" style="32" customWidth="1"/>
    <col min="16135" max="16135" width="0" style="32" hidden="1" customWidth="1"/>
    <col min="16136" max="16136" width="8.85546875" style="32" customWidth="1"/>
    <col min="16137" max="16137" width="11.85546875" style="32" customWidth="1"/>
    <col min="16138" max="16138" width="11.28515625" style="32" customWidth="1"/>
    <col min="16139" max="16139" width="9" style="32" customWidth="1"/>
    <col min="16140" max="16384" width="8.5703125" style="32"/>
  </cols>
  <sheetData>
    <row r="1" spans="1:11" ht="40.9" customHeight="1" x14ac:dyDescent="0.25">
      <c r="A1" s="33" t="s">
        <v>2237</v>
      </c>
    </row>
    <row r="2" spans="1:11" ht="26.1" customHeight="1" x14ac:dyDescent="0.25">
      <c r="A2" s="272" t="s">
        <v>2236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30.75" customHeight="1" x14ac:dyDescent="0.25">
      <c r="A3" s="106" t="s">
        <v>0</v>
      </c>
      <c r="B3" s="107" t="s">
        <v>1</v>
      </c>
      <c r="C3" s="106" t="s">
        <v>1406</v>
      </c>
      <c r="D3" s="106" t="s">
        <v>3</v>
      </c>
      <c r="E3" s="106" t="s">
        <v>4</v>
      </c>
      <c r="F3" s="106" t="s">
        <v>5</v>
      </c>
      <c r="G3" s="108"/>
      <c r="H3" s="109" t="s">
        <v>249</v>
      </c>
      <c r="I3" s="169" t="s">
        <v>250</v>
      </c>
      <c r="J3" s="110" t="s">
        <v>251</v>
      </c>
      <c r="K3" s="109" t="s">
        <v>252</v>
      </c>
    </row>
    <row r="4" spans="1:11" ht="9.9499999999999993" customHeight="1" x14ac:dyDescent="0.25">
      <c r="A4" s="170">
        <v>1</v>
      </c>
      <c r="B4" s="170">
        <v>2</v>
      </c>
      <c r="C4" s="170">
        <v>3</v>
      </c>
      <c r="D4" s="170">
        <v>4</v>
      </c>
      <c r="E4" s="170">
        <v>5</v>
      </c>
      <c r="F4" s="170">
        <v>6</v>
      </c>
      <c r="G4" s="171"/>
      <c r="H4" s="172">
        <v>7</v>
      </c>
      <c r="I4" s="172">
        <v>8</v>
      </c>
      <c r="J4" s="172">
        <v>9</v>
      </c>
      <c r="K4" s="172">
        <v>10</v>
      </c>
    </row>
    <row r="5" spans="1:11" ht="26.85" customHeight="1" x14ac:dyDescent="0.25">
      <c r="A5" s="173">
        <v>1</v>
      </c>
      <c r="B5" s="174" t="s">
        <v>2731</v>
      </c>
      <c r="C5" s="175"/>
      <c r="D5" s="176"/>
      <c r="E5" s="177" t="s">
        <v>2732</v>
      </c>
      <c r="F5" s="177">
        <v>5000</v>
      </c>
      <c r="G5" s="78">
        <v>1</v>
      </c>
      <c r="H5" s="78">
        <v>0</v>
      </c>
      <c r="I5" s="78">
        <f t="shared" ref="I5:I47" si="0">F5*H5</f>
        <v>0</v>
      </c>
      <c r="J5" s="79">
        <f t="shared" ref="J5:J47" si="1">I5*23%</f>
        <v>0</v>
      </c>
      <c r="K5" s="173"/>
    </row>
    <row r="6" spans="1:11" s="210" customFormat="1" ht="26.85" customHeight="1" x14ac:dyDescent="0.25">
      <c r="A6" s="173">
        <v>2</v>
      </c>
      <c r="B6" s="174" t="s">
        <v>2161</v>
      </c>
      <c r="C6" s="175" t="s">
        <v>1408</v>
      </c>
      <c r="D6" s="176"/>
      <c r="E6" s="177" t="s">
        <v>7</v>
      </c>
      <c r="F6" s="177">
        <v>50</v>
      </c>
      <c r="G6" s="78"/>
      <c r="H6" s="78">
        <v>0</v>
      </c>
      <c r="I6" s="78">
        <f t="shared" si="0"/>
        <v>0</v>
      </c>
      <c r="J6" s="79">
        <f t="shared" si="1"/>
        <v>0</v>
      </c>
      <c r="K6" s="173">
        <v>5</v>
      </c>
    </row>
    <row r="7" spans="1:11" ht="30" customHeight="1" x14ac:dyDescent="0.25">
      <c r="A7" s="173">
        <v>3</v>
      </c>
      <c r="B7" s="116" t="s">
        <v>2162</v>
      </c>
      <c r="C7" s="178" t="s">
        <v>1407</v>
      </c>
      <c r="D7" s="165"/>
      <c r="E7" s="125" t="s">
        <v>7</v>
      </c>
      <c r="F7" s="125">
        <v>30</v>
      </c>
      <c r="G7" s="101">
        <v>3.4</v>
      </c>
      <c r="H7" s="78">
        <v>0</v>
      </c>
      <c r="I7" s="78">
        <f t="shared" si="0"/>
        <v>0</v>
      </c>
      <c r="J7" s="79">
        <f t="shared" si="1"/>
        <v>0</v>
      </c>
      <c r="K7" s="115">
        <v>2</v>
      </c>
    </row>
    <row r="8" spans="1:11" ht="30" customHeight="1" x14ac:dyDescent="0.25">
      <c r="A8" s="173">
        <v>4</v>
      </c>
      <c r="B8" s="179" t="s">
        <v>2163</v>
      </c>
      <c r="C8" s="178" t="s">
        <v>2164</v>
      </c>
      <c r="D8" s="165"/>
      <c r="E8" s="125" t="s">
        <v>7</v>
      </c>
      <c r="F8" s="125">
        <v>15</v>
      </c>
      <c r="G8" s="101">
        <v>3.2</v>
      </c>
      <c r="H8" s="78">
        <v>0</v>
      </c>
      <c r="I8" s="78">
        <f t="shared" si="0"/>
        <v>0</v>
      </c>
      <c r="J8" s="79">
        <f t="shared" si="1"/>
        <v>0</v>
      </c>
      <c r="K8" s="115">
        <v>3</v>
      </c>
    </row>
    <row r="9" spans="1:11" ht="30" customHeight="1" x14ac:dyDescent="0.25">
      <c r="A9" s="173">
        <v>5</v>
      </c>
      <c r="B9" s="123" t="s">
        <v>2165</v>
      </c>
      <c r="C9" s="124" t="s">
        <v>2166</v>
      </c>
      <c r="D9" s="118"/>
      <c r="E9" s="119" t="s">
        <v>7</v>
      </c>
      <c r="F9" s="119">
        <v>1000</v>
      </c>
      <c r="G9" s="101">
        <v>3.15</v>
      </c>
      <c r="H9" s="78">
        <v>0</v>
      </c>
      <c r="I9" s="78">
        <f t="shared" si="0"/>
        <v>0</v>
      </c>
      <c r="J9" s="79">
        <f t="shared" si="1"/>
        <v>0</v>
      </c>
      <c r="K9" s="125">
        <v>200</v>
      </c>
    </row>
    <row r="10" spans="1:11" ht="30" customHeight="1" x14ac:dyDescent="0.25">
      <c r="A10" s="173">
        <v>6</v>
      </c>
      <c r="B10" s="123" t="s">
        <v>2167</v>
      </c>
      <c r="C10" s="124" t="s">
        <v>2168</v>
      </c>
      <c r="D10" s="118"/>
      <c r="E10" s="119" t="s">
        <v>7</v>
      </c>
      <c r="F10" s="119">
        <v>900</v>
      </c>
      <c r="G10" s="101">
        <v>89.43</v>
      </c>
      <c r="H10" s="78">
        <v>0</v>
      </c>
      <c r="I10" s="78">
        <f t="shared" si="0"/>
        <v>0</v>
      </c>
      <c r="J10" s="79">
        <f t="shared" si="1"/>
        <v>0</v>
      </c>
      <c r="K10" s="125">
        <v>200</v>
      </c>
    </row>
    <row r="11" spans="1:11" ht="30" customHeight="1" x14ac:dyDescent="0.25">
      <c r="A11" s="173">
        <v>7</v>
      </c>
      <c r="B11" s="123" t="s">
        <v>2169</v>
      </c>
      <c r="C11" s="124" t="s">
        <v>2170</v>
      </c>
      <c r="D11" s="118"/>
      <c r="E11" s="119" t="s">
        <v>7</v>
      </c>
      <c r="F11" s="119">
        <v>1000</v>
      </c>
      <c r="G11" s="101">
        <v>47.97</v>
      </c>
      <c r="H11" s="78">
        <v>0</v>
      </c>
      <c r="I11" s="78">
        <f t="shared" si="0"/>
        <v>0</v>
      </c>
      <c r="J11" s="79">
        <f t="shared" si="1"/>
        <v>0</v>
      </c>
      <c r="K11" s="125">
        <v>200</v>
      </c>
    </row>
    <row r="12" spans="1:11" ht="30" customHeight="1" x14ac:dyDescent="0.25">
      <c r="A12" s="173">
        <v>8</v>
      </c>
      <c r="B12" s="123" t="s">
        <v>2171</v>
      </c>
      <c r="C12" s="124" t="s">
        <v>2172</v>
      </c>
      <c r="D12" s="118"/>
      <c r="E12" s="119" t="s">
        <v>7</v>
      </c>
      <c r="F12" s="119">
        <v>1100</v>
      </c>
      <c r="G12" s="101">
        <v>48.37</v>
      </c>
      <c r="H12" s="78">
        <v>0</v>
      </c>
      <c r="I12" s="78">
        <f t="shared" si="0"/>
        <v>0</v>
      </c>
      <c r="J12" s="79">
        <f t="shared" si="1"/>
        <v>0</v>
      </c>
      <c r="K12" s="125">
        <v>200</v>
      </c>
    </row>
    <row r="13" spans="1:11" ht="30" customHeight="1" x14ac:dyDescent="0.25">
      <c r="A13" s="173">
        <v>9</v>
      </c>
      <c r="B13" s="123" t="s">
        <v>2173</v>
      </c>
      <c r="C13" s="124" t="s">
        <v>2174</v>
      </c>
      <c r="D13" s="118"/>
      <c r="E13" s="119" t="s">
        <v>7</v>
      </c>
      <c r="F13" s="119">
        <v>1200</v>
      </c>
      <c r="G13" s="101">
        <v>51.14</v>
      </c>
      <c r="H13" s="78">
        <v>0</v>
      </c>
      <c r="I13" s="78">
        <f t="shared" si="0"/>
        <v>0</v>
      </c>
      <c r="J13" s="79">
        <f t="shared" si="1"/>
        <v>0</v>
      </c>
      <c r="K13" s="125">
        <v>200</v>
      </c>
    </row>
    <row r="14" spans="1:11" ht="30" customHeight="1" x14ac:dyDescent="0.25">
      <c r="A14" s="173">
        <v>10</v>
      </c>
      <c r="B14" s="123" t="s">
        <v>2175</v>
      </c>
      <c r="C14" s="124" t="s">
        <v>2176</v>
      </c>
      <c r="D14" s="118"/>
      <c r="E14" s="119" t="s">
        <v>7</v>
      </c>
      <c r="F14" s="119">
        <v>1000</v>
      </c>
      <c r="G14" s="101">
        <v>4.8</v>
      </c>
      <c r="H14" s="78">
        <v>0</v>
      </c>
      <c r="I14" s="78">
        <f t="shared" si="0"/>
        <v>0</v>
      </c>
      <c r="J14" s="79">
        <f t="shared" si="1"/>
        <v>0</v>
      </c>
      <c r="K14" s="125">
        <v>200</v>
      </c>
    </row>
    <row r="15" spans="1:11" ht="30" customHeight="1" x14ac:dyDescent="0.25">
      <c r="A15" s="173">
        <v>11</v>
      </c>
      <c r="B15" s="123" t="s">
        <v>2177</v>
      </c>
      <c r="C15" s="124" t="s">
        <v>2178</v>
      </c>
      <c r="D15" s="118"/>
      <c r="E15" s="119" t="s">
        <v>7</v>
      </c>
      <c r="F15" s="119">
        <v>1000</v>
      </c>
      <c r="G15" s="101">
        <v>140</v>
      </c>
      <c r="H15" s="78">
        <v>0</v>
      </c>
      <c r="I15" s="78">
        <f t="shared" si="0"/>
        <v>0</v>
      </c>
      <c r="J15" s="79">
        <f t="shared" si="1"/>
        <v>0</v>
      </c>
      <c r="K15" s="125">
        <v>200</v>
      </c>
    </row>
    <row r="16" spans="1:11" ht="30" customHeight="1" x14ac:dyDescent="0.25">
      <c r="A16" s="173">
        <v>12</v>
      </c>
      <c r="B16" s="123" t="s">
        <v>2179</v>
      </c>
      <c r="C16" s="124" t="s">
        <v>2180</v>
      </c>
      <c r="D16" s="118"/>
      <c r="E16" s="119" t="s">
        <v>7</v>
      </c>
      <c r="F16" s="119">
        <v>1000</v>
      </c>
      <c r="G16" s="101">
        <v>17.77</v>
      </c>
      <c r="H16" s="78">
        <v>0</v>
      </c>
      <c r="I16" s="78">
        <f t="shared" si="0"/>
        <v>0</v>
      </c>
      <c r="J16" s="79">
        <f t="shared" si="1"/>
        <v>0</v>
      </c>
      <c r="K16" s="125">
        <v>200</v>
      </c>
    </row>
    <row r="17" spans="1:11" ht="30" customHeight="1" x14ac:dyDescent="0.25">
      <c r="A17" s="173">
        <v>13</v>
      </c>
      <c r="B17" s="123" t="s">
        <v>2181</v>
      </c>
      <c r="C17" s="124" t="s">
        <v>2182</v>
      </c>
      <c r="D17" s="118"/>
      <c r="E17" s="119" t="s">
        <v>7</v>
      </c>
      <c r="F17" s="119">
        <v>800</v>
      </c>
      <c r="G17" s="101">
        <v>2.85</v>
      </c>
      <c r="H17" s="78">
        <v>0</v>
      </c>
      <c r="I17" s="78">
        <f t="shared" si="0"/>
        <v>0</v>
      </c>
      <c r="J17" s="79">
        <f t="shared" si="1"/>
        <v>0</v>
      </c>
      <c r="K17" s="125">
        <v>200</v>
      </c>
    </row>
    <row r="18" spans="1:11" ht="30" customHeight="1" x14ac:dyDescent="0.25">
      <c r="A18" s="173">
        <v>14</v>
      </c>
      <c r="B18" s="123" t="s">
        <v>2183</v>
      </c>
      <c r="C18" s="124" t="s">
        <v>2184</v>
      </c>
      <c r="D18" s="118"/>
      <c r="E18" s="119" t="s">
        <v>7</v>
      </c>
      <c r="F18" s="119">
        <v>900</v>
      </c>
      <c r="G18" s="101">
        <v>2.9</v>
      </c>
      <c r="H18" s="78">
        <v>0</v>
      </c>
      <c r="I18" s="78">
        <f t="shared" si="0"/>
        <v>0</v>
      </c>
      <c r="J18" s="79">
        <f t="shared" si="1"/>
        <v>0</v>
      </c>
      <c r="K18" s="125">
        <v>200</v>
      </c>
    </row>
    <row r="19" spans="1:11" ht="30" customHeight="1" x14ac:dyDescent="0.25">
      <c r="A19" s="173">
        <v>15</v>
      </c>
      <c r="B19" s="123" t="s">
        <v>2185</v>
      </c>
      <c r="C19" s="124" t="s">
        <v>2186</v>
      </c>
      <c r="D19" s="118"/>
      <c r="E19" s="119" t="s">
        <v>7</v>
      </c>
      <c r="F19" s="119">
        <v>500</v>
      </c>
      <c r="G19" s="101">
        <v>2.8</v>
      </c>
      <c r="H19" s="78">
        <v>0</v>
      </c>
      <c r="I19" s="78">
        <f t="shared" si="0"/>
        <v>0</v>
      </c>
      <c r="J19" s="79">
        <f t="shared" si="1"/>
        <v>0</v>
      </c>
      <c r="K19" s="125">
        <v>200</v>
      </c>
    </row>
    <row r="20" spans="1:11" ht="30" customHeight="1" x14ac:dyDescent="0.25">
      <c r="A20" s="173">
        <v>16</v>
      </c>
      <c r="B20" s="123" t="s">
        <v>2187</v>
      </c>
      <c r="C20" s="124" t="s">
        <v>2188</v>
      </c>
      <c r="D20" s="118"/>
      <c r="E20" s="119" t="s">
        <v>7</v>
      </c>
      <c r="F20" s="119">
        <v>400</v>
      </c>
      <c r="G20" s="101">
        <v>2.44</v>
      </c>
      <c r="H20" s="78">
        <v>0</v>
      </c>
      <c r="I20" s="78">
        <f t="shared" si="0"/>
        <v>0</v>
      </c>
      <c r="J20" s="79">
        <f t="shared" si="1"/>
        <v>0</v>
      </c>
      <c r="K20" s="125">
        <v>200</v>
      </c>
    </row>
    <row r="21" spans="1:11" ht="30" customHeight="1" x14ac:dyDescent="0.25">
      <c r="A21" s="173">
        <v>17</v>
      </c>
      <c r="B21" s="166" t="s">
        <v>2189</v>
      </c>
      <c r="C21" s="178" t="s">
        <v>1410</v>
      </c>
      <c r="D21" s="165"/>
      <c r="E21" s="125" t="s">
        <v>7</v>
      </c>
      <c r="F21" s="125">
        <v>80</v>
      </c>
      <c r="G21" s="101">
        <v>2.85</v>
      </c>
      <c r="H21" s="78">
        <v>0</v>
      </c>
      <c r="I21" s="78">
        <f t="shared" si="0"/>
        <v>0</v>
      </c>
      <c r="J21" s="79">
        <f t="shared" si="1"/>
        <v>0</v>
      </c>
      <c r="K21" s="115">
        <v>2</v>
      </c>
    </row>
    <row r="22" spans="1:11" ht="30" customHeight="1" x14ac:dyDescent="0.25">
      <c r="A22" s="173">
        <v>18</v>
      </c>
      <c r="B22" s="166" t="s">
        <v>2190</v>
      </c>
      <c r="C22" s="178" t="s">
        <v>2191</v>
      </c>
      <c r="D22" s="165"/>
      <c r="E22" s="125" t="s">
        <v>7</v>
      </c>
      <c r="F22" s="125">
        <v>80</v>
      </c>
      <c r="G22" s="101">
        <v>3.25</v>
      </c>
      <c r="H22" s="78">
        <v>0</v>
      </c>
      <c r="I22" s="78">
        <f t="shared" si="0"/>
        <v>0</v>
      </c>
      <c r="J22" s="79">
        <f t="shared" si="1"/>
        <v>0</v>
      </c>
      <c r="K22" s="115">
        <v>2</v>
      </c>
    </row>
    <row r="23" spans="1:11" ht="30" customHeight="1" x14ac:dyDescent="0.25">
      <c r="A23" s="173">
        <v>19</v>
      </c>
      <c r="B23" s="166" t="s">
        <v>2192</v>
      </c>
      <c r="C23" s="178" t="s">
        <v>1420</v>
      </c>
      <c r="D23" s="165"/>
      <c r="E23" s="125" t="s">
        <v>7</v>
      </c>
      <c r="F23" s="125">
        <v>80</v>
      </c>
      <c r="G23" s="101">
        <v>3.66</v>
      </c>
      <c r="H23" s="78">
        <v>0</v>
      </c>
      <c r="I23" s="78">
        <f t="shared" si="0"/>
        <v>0</v>
      </c>
      <c r="J23" s="79">
        <f t="shared" si="1"/>
        <v>0</v>
      </c>
      <c r="K23" s="115">
        <v>2</v>
      </c>
    </row>
    <row r="24" spans="1:11" ht="30" customHeight="1" x14ac:dyDescent="0.25">
      <c r="A24" s="173">
        <v>20</v>
      </c>
      <c r="B24" s="166" t="s">
        <v>2193</v>
      </c>
      <c r="C24" s="178" t="s">
        <v>2194</v>
      </c>
      <c r="D24" s="165"/>
      <c r="E24" s="125" t="s">
        <v>7</v>
      </c>
      <c r="F24" s="125">
        <v>30</v>
      </c>
      <c r="G24" s="101">
        <v>4.47</v>
      </c>
      <c r="H24" s="78">
        <v>0</v>
      </c>
      <c r="I24" s="78">
        <f t="shared" si="0"/>
        <v>0</v>
      </c>
      <c r="J24" s="79">
        <f t="shared" si="1"/>
        <v>0</v>
      </c>
      <c r="K24" s="115">
        <v>3</v>
      </c>
    </row>
    <row r="25" spans="1:11" ht="30" customHeight="1" x14ac:dyDescent="0.25">
      <c r="A25" s="173">
        <v>21</v>
      </c>
      <c r="B25" s="166" t="s">
        <v>2195</v>
      </c>
      <c r="C25" s="178" t="s">
        <v>2196</v>
      </c>
      <c r="D25" s="165"/>
      <c r="E25" s="125" t="s">
        <v>7</v>
      </c>
      <c r="F25" s="125">
        <v>30</v>
      </c>
      <c r="G25" s="101">
        <v>5.69</v>
      </c>
      <c r="H25" s="78">
        <v>0</v>
      </c>
      <c r="I25" s="78">
        <f t="shared" si="0"/>
        <v>0</v>
      </c>
      <c r="J25" s="79">
        <f t="shared" si="1"/>
        <v>0</v>
      </c>
      <c r="K25" s="115">
        <v>3</v>
      </c>
    </row>
    <row r="26" spans="1:11" ht="30" customHeight="1" x14ac:dyDescent="0.25">
      <c r="A26" s="173">
        <v>22</v>
      </c>
      <c r="B26" s="166" t="s">
        <v>2197</v>
      </c>
      <c r="C26" s="178" t="s">
        <v>1437</v>
      </c>
      <c r="D26" s="165"/>
      <c r="E26" s="125" t="s">
        <v>7</v>
      </c>
      <c r="F26" s="125">
        <v>30</v>
      </c>
      <c r="G26" s="101">
        <v>1.36</v>
      </c>
      <c r="H26" s="78">
        <v>0</v>
      </c>
      <c r="I26" s="78">
        <f t="shared" si="0"/>
        <v>0</v>
      </c>
      <c r="J26" s="79">
        <f t="shared" si="1"/>
        <v>0</v>
      </c>
      <c r="K26" s="115">
        <v>3</v>
      </c>
    </row>
    <row r="27" spans="1:11" ht="30" customHeight="1" x14ac:dyDescent="0.25">
      <c r="A27" s="173">
        <v>23</v>
      </c>
      <c r="B27" s="166" t="s">
        <v>2198</v>
      </c>
      <c r="C27" s="178" t="s">
        <v>1428</v>
      </c>
      <c r="D27" s="165"/>
      <c r="E27" s="125" t="s">
        <v>7</v>
      </c>
      <c r="F27" s="125">
        <v>80</v>
      </c>
      <c r="G27" s="101">
        <v>1.38</v>
      </c>
      <c r="H27" s="78">
        <v>0</v>
      </c>
      <c r="I27" s="78">
        <f t="shared" si="0"/>
        <v>0</v>
      </c>
      <c r="J27" s="79">
        <f t="shared" si="1"/>
        <v>0</v>
      </c>
      <c r="K27" s="115">
        <v>2</v>
      </c>
    </row>
    <row r="28" spans="1:11" ht="30" customHeight="1" x14ac:dyDescent="0.25">
      <c r="A28" s="173">
        <v>24</v>
      </c>
      <c r="B28" s="166" t="s">
        <v>1409</v>
      </c>
      <c r="C28" s="178" t="s">
        <v>1410</v>
      </c>
      <c r="D28" s="165"/>
      <c r="E28" s="125" t="s">
        <v>7</v>
      </c>
      <c r="F28" s="125">
        <v>80</v>
      </c>
      <c r="G28" s="101">
        <v>1.9</v>
      </c>
      <c r="H28" s="78">
        <v>0</v>
      </c>
      <c r="I28" s="78">
        <f t="shared" si="0"/>
        <v>0</v>
      </c>
      <c r="J28" s="79">
        <f t="shared" si="1"/>
        <v>0</v>
      </c>
      <c r="K28" s="115">
        <v>2</v>
      </c>
    </row>
    <row r="29" spans="1:11" ht="30" customHeight="1" x14ac:dyDescent="0.25">
      <c r="A29" s="173">
        <v>25</v>
      </c>
      <c r="B29" s="166" t="s">
        <v>1411</v>
      </c>
      <c r="C29" s="178" t="s">
        <v>1412</v>
      </c>
      <c r="D29" s="165"/>
      <c r="E29" s="125" t="s">
        <v>7</v>
      </c>
      <c r="F29" s="125">
        <v>80</v>
      </c>
      <c r="G29" s="101">
        <v>1.99</v>
      </c>
      <c r="H29" s="78">
        <v>0</v>
      </c>
      <c r="I29" s="78">
        <f t="shared" si="0"/>
        <v>0</v>
      </c>
      <c r="J29" s="79">
        <f t="shared" si="1"/>
        <v>0</v>
      </c>
      <c r="K29" s="115">
        <v>2</v>
      </c>
    </row>
    <row r="30" spans="1:11" ht="30" customHeight="1" x14ac:dyDescent="0.25">
      <c r="A30" s="173">
        <v>26</v>
      </c>
      <c r="B30" s="166" t="s">
        <v>1413</v>
      </c>
      <c r="C30" s="178" t="s">
        <v>1414</v>
      </c>
      <c r="D30" s="165"/>
      <c r="E30" s="125" t="s">
        <v>7</v>
      </c>
      <c r="F30" s="125">
        <v>80</v>
      </c>
      <c r="G30" s="101">
        <v>2.0299999999999998</v>
      </c>
      <c r="H30" s="78">
        <v>0</v>
      </c>
      <c r="I30" s="78">
        <f t="shared" si="0"/>
        <v>0</v>
      </c>
      <c r="J30" s="79">
        <f t="shared" si="1"/>
        <v>0</v>
      </c>
      <c r="K30" s="115">
        <v>2</v>
      </c>
    </row>
    <row r="31" spans="1:11" ht="30" customHeight="1" x14ac:dyDescent="0.25">
      <c r="A31" s="173">
        <v>27</v>
      </c>
      <c r="B31" s="166" t="s">
        <v>1415</v>
      </c>
      <c r="C31" s="178" t="s">
        <v>1416</v>
      </c>
      <c r="D31" s="165"/>
      <c r="E31" s="125" t="s">
        <v>7</v>
      </c>
      <c r="F31" s="125">
        <v>80</v>
      </c>
      <c r="G31" s="101">
        <v>2.99</v>
      </c>
      <c r="H31" s="78">
        <v>0</v>
      </c>
      <c r="I31" s="78">
        <f t="shared" si="0"/>
        <v>0</v>
      </c>
      <c r="J31" s="79">
        <f t="shared" si="1"/>
        <v>0</v>
      </c>
      <c r="K31" s="115">
        <v>2</v>
      </c>
    </row>
    <row r="32" spans="1:11" ht="30" customHeight="1" x14ac:dyDescent="0.25">
      <c r="A32" s="173">
        <v>28</v>
      </c>
      <c r="B32" s="166" t="s">
        <v>1417</v>
      </c>
      <c r="C32" s="178" t="s">
        <v>1418</v>
      </c>
      <c r="D32" s="165"/>
      <c r="E32" s="125" t="s">
        <v>7</v>
      </c>
      <c r="F32" s="125">
        <v>80</v>
      </c>
      <c r="G32" s="101">
        <v>3.5</v>
      </c>
      <c r="H32" s="78">
        <v>0</v>
      </c>
      <c r="I32" s="78">
        <f t="shared" si="0"/>
        <v>0</v>
      </c>
      <c r="J32" s="79">
        <f t="shared" si="1"/>
        <v>0</v>
      </c>
      <c r="K32" s="115">
        <v>2</v>
      </c>
    </row>
    <row r="33" spans="1:11" ht="30" customHeight="1" x14ac:dyDescent="0.25">
      <c r="A33" s="173">
        <v>29</v>
      </c>
      <c r="B33" s="166" t="s">
        <v>1419</v>
      </c>
      <c r="C33" s="178" t="s">
        <v>1420</v>
      </c>
      <c r="D33" s="165"/>
      <c r="E33" s="125" t="s">
        <v>7</v>
      </c>
      <c r="F33" s="125">
        <v>80</v>
      </c>
      <c r="G33" s="101">
        <v>32.4</v>
      </c>
      <c r="H33" s="78">
        <v>0</v>
      </c>
      <c r="I33" s="78">
        <f t="shared" si="0"/>
        <v>0</v>
      </c>
      <c r="J33" s="79">
        <f t="shared" si="1"/>
        <v>0</v>
      </c>
      <c r="K33" s="115">
        <v>2</v>
      </c>
    </row>
    <row r="34" spans="1:11" ht="30" customHeight="1" x14ac:dyDescent="0.25">
      <c r="A34" s="173">
        <v>30</v>
      </c>
      <c r="B34" s="166" t="s">
        <v>1421</v>
      </c>
      <c r="C34" s="178" t="s">
        <v>1422</v>
      </c>
      <c r="D34" s="165"/>
      <c r="E34" s="125" t="s">
        <v>7</v>
      </c>
      <c r="F34" s="125">
        <v>30</v>
      </c>
      <c r="G34" s="101">
        <v>10</v>
      </c>
      <c r="H34" s="78">
        <v>0</v>
      </c>
      <c r="I34" s="78">
        <f t="shared" si="0"/>
        <v>0</v>
      </c>
      <c r="J34" s="79">
        <f t="shared" si="1"/>
        <v>0</v>
      </c>
      <c r="K34" s="115">
        <v>3</v>
      </c>
    </row>
    <row r="35" spans="1:11" ht="30" customHeight="1" x14ac:dyDescent="0.25">
      <c r="A35" s="173">
        <v>31</v>
      </c>
      <c r="B35" s="166" t="s">
        <v>1423</v>
      </c>
      <c r="C35" s="178" t="s">
        <v>1424</v>
      </c>
      <c r="D35" s="165"/>
      <c r="E35" s="125" t="s">
        <v>7</v>
      </c>
      <c r="F35" s="125">
        <v>30</v>
      </c>
      <c r="G35" s="101">
        <v>10</v>
      </c>
      <c r="H35" s="78">
        <v>0</v>
      </c>
      <c r="I35" s="78">
        <f t="shared" si="0"/>
        <v>0</v>
      </c>
      <c r="J35" s="79">
        <f t="shared" si="1"/>
        <v>0</v>
      </c>
      <c r="K35" s="115">
        <v>3</v>
      </c>
    </row>
    <row r="36" spans="1:11" ht="30" customHeight="1" x14ac:dyDescent="0.25">
      <c r="A36" s="173">
        <v>32</v>
      </c>
      <c r="B36" s="166" t="s">
        <v>1425</v>
      </c>
      <c r="C36" s="178" t="s">
        <v>1426</v>
      </c>
      <c r="D36" s="165"/>
      <c r="E36" s="125" t="s">
        <v>7</v>
      </c>
      <c r="F36" s="125">
        <v>80</v>
      </c>
      <c r="G36" s="101">
        <v>35</v>
      </c>
      <c r="H36" s="78">
        <v>0</v>
      </c>
      <c r="I36" s="78">
        <f t="shared" si="0"/>
        <v>0</v>
      </c>
      <c r="J36" s="79">
        <f t="shared" si="1"/>
        <v>0</v>
      </c>
      <c r="K36" s="115">
        <v>2</v>
      </c>
    </row>
    <row r="37" spans="1:11" ht="30" customHeight="1" x14ac:dyDescent="0.25">
      <c r="A37" s="173">
        <v>33</v>
      </c>
      <c r="B37" s="166" t="s">
        <v>1427</v>
      </c>
      <c r="C37" s="178" t="s">
        <v>1428</v>
      </c>
      <c r="D37" s="165"/>
      <c r="E37" s="125" t="s">
        <v>7</v>
      </c>
      <c r="F37" s="125">
        <v>80</v>
      </c>
      <c r="G37" s="101">
        <v>30</v>
      </c>
      <c r="H37" s="78">
        <v>0</v>
      </c>
      <c r="I37" s="78">
        <f t="shared" si="0"/>
        <v>0</v>
      </c>
      <c r="J37" s="79">
        <f t="shared" si="1"/>
        <v>0</v>
      </c>
      <c r="K37" s="115">
        <v>2</v>
      </c>
    </row>
    <row r="38" spans="1:11" ht="30" customHeight="1" x14ac:dyDescent="0.25">
      <c r="A38" s="173">
        <v>34</v>
      </c>
      <c r="B38" s="166" t="s">
        <v>1429</v>
      </c>
      <c r="C38" s="178" t="s">
        <v>1410</v>
      </c>
      <c r="D38" s="165"/>
      <c r="E38" s="125" t="s">
        <v>7</v>
      </c>
      <c r="F38" s="125">
        <v>80</v>
      </c>
      <c r="G38" s="101">
        <v>0.23</v>
      </c>
      <c r="H38" s="78">
        <v>0</v>
      </c>
      <c r="I38" s="78">
        <f t="shared" si="0"/>
        <v>0</v>
      </c>
      <c r="J38" s="79">
        <f t="shared" si="1"/>
        <v>0</v>
      </c>
      <c r="K38" s="115">
        <v>2</v>
      </c>
    </row>
    <row r="39" spans="1:11" ht="30" customHeight="1" x14ac:dyDescent="0.25">
      <c r="A39" s="173">
        <v>35</v>
      </c>
      <c r="B39" s="166" t="s">
        <v>1430</v>
      </c>
      <c r="C39" s="178" t="s">
        <v>1414</v>
      </c>
      <c r="D39" s="165"/>
      <c r="E39" s="125" t="s">
        <v>7</v>
      </c>
      <c r="F39" s="125">
        <v>80</v>
      </c>
      <c r="G39" s="101">
        <v>7.72</v>
      </c>
      <c r="H39" s="78">
        <v>0</v>
      </c>
      <c r="I39" s="78">
        <f t="shared" si="0"/>
        <v>0</v>
      </c>
      <c r="J39" s="79">
        <f t="shared" si="1"/>
        <v>0</v>
      </c>
      <c r="K39" s="115">
        <v>2</v>
      </c>
    </row>
    <row r="40" spans="1:11" ht="30" customHeight="1" x14ac:dyDescent="0.25">
      <c r="A40" s="173">
        <v>36</v>
      </c>
      <c r="B40" s="166" t="s">
        <v>1431</v>
      </c>
      <c r="C40" s="178" t="s">
        <v>1418</v>
      </c>
      <c r="D40" s="165"/>
      <c r="E40" s="125" t="s">
        <v>7</v>
      </c>
      <c r="F40" s="125">
        <v>80</v>
      </c>
      <c r="G40" s="101">
        <v>13.13</v>
      </c>
      <c r="H40" s="78">
        <v>0</v>
      </c>
      <c r="I40" s="78">
        <f t="shared" si="0"/>
        <v>0</v>
      </c>
      <c r="J40" s="79">
        <f t="shared" si="1"/>
        <v>0</v>
      </c>
      <c r="K40" s="115">
        <v>2</v>
      </c>
    </row>
    <row r="41" spans="1:11" ht="30" customHeight="1" x14ac:dyDescent="0.25">
      <c r="A41" s="173">
        <v>37</v>
      </c>
      <c r="B41" s="166" t="s">
        <v>1432</v>
      </c>
      <c r="C41" s="167" t="s">
        <v>1433</v>
      </c>
      <c r="D41" s="168"/>
      <c r="E41" s="125" t="s">
        <v>875</v>
      </c>
      <c r="F41" s="125">
        <v>100</v>
      </c>
      <c r="G41" s="101">
        <v>7.72</v>
      </c>
      <c r="H41" s="78">
        <v>0</v>
      </c>
      <c r="I41" s="78">
        <f t="shared" si="0"/>
        <v>0</v>
      </c>
      <c r="J41" s="79">
        <f t="shared" si="1"/>
        <v>0</v>
      </c>
      <c r="K41" s="115">
        <v>20</v>
      </c>
    </row>
    <row r="42" spans="1:11" ht="30" customHeight="1" x14ac:dyDescent="0.25">
      <c r="A42" s="173">
        <v>38</v>
      </c>
      <c r="B42" s="166" t="s">
        <v>1434</v>
      </c>
      <c r="C42" s="167" t="s">
        <v>1435</v>
      </c>
      <c r="D42" s="168"/>
      <c r="E42" s="125" t="s">
        <v>875</v>
      </c>
      <c r="F42" s="125">
        <v>160</v>
      </c>
      <c r="G42" s="101">
        <v>7.72</v>
      </c>
      <c r="H42" s="78">
        <v>0</v>
      </c>
      <c r="I42" s="78">
        <f t="shared" si="0"/>
        <v>0</v>
      </c>
      <c r="J42" s="79">
        <f t="shared" si="1"/>
        <v>0</v>
      </c>
      <c r="K42" s="115">
        <v>30</v>
      </c>
    </row>
    <row r="43" spans="1:11" ht="30" customHeight="1" x14ac:dyDescent="0.25">
      <c r="A43" s="173">
        <v>39</v>
      </c>
      <c r="B43" s="166" t="s">
        <v>1436</v>
      </c>
      <c r="C43" s="178" t="s">
        <v>1407</v>
      </c>
      <c r="D43" s="165"/>
      <c r="E43" s="125" t="s">
        <v>7</v>
      </c>
      <c r="F43" s="125">
        <v>40</v>
      </c>
      <c r="G43" s="101">
        <v>12.36</v>
      </c>
      <c r="H43" s="78">
        <v>0</v>
      </c>
      <c r="I43" s="78">
        <f t="shared" si="0"/>
        <v>0</v>
      </c>
      <c r="J43" s="79">
        <f t="shared" si="1"/>
        <v>0</v>
      </c>
      <c r="K43" s="115">
        <v>2</v>
      </c>
    </row>
    <row r="44" spans="1:11" ht="30" customHeight="1" x14ac:dyDescent="0.25">
      <c r="A44" s="173">
        <v>40</v>
      </c>
      <c r="B44" s="179" t="s">
        <v>2199</v>
      </c>
      <c r="C44" s="180" t="s">
        <v>1232</v>
      </c>
      <c r="D44" s="168"/>
      <c r="E44" s="125" t="s">
        <v>7</v>
      </c>
      <c r="F44" s="125">
        <v>530</v>
      </c>
      <c r="G44" s="101">
        <v>19.309999999999999</v>
      </c>
      <c r="H44" s="78">
        <v>0</v>
      </c>
      <c r="I44" s="78">
        <f t="shared" si="0"/>
        <v>0</v>
      </c>
      <c r="J44" s="79">
        <f t="shared" si="1"/>
        <v>0</v>
      </c>
      <c r="K44" s="125">
        <v>20</v>
      </c>
    </row>
    <row r="45" spans="1:11" ht="30" customHeight="1" x14ac:dyDescent="0.25">
      <c r="A45" s="173">
        <v>41</v>
      </c>
      <c r="B45" s="166" t="s">
        <v>2200</v>
      </c>
      <c r="C45" s="178" t="s">
        <v>2201</v>
      </c>
      <c r="D45" s="165"/>
      <c r="E45" s="125" t="s">
        <v>7</v>
      </c>
      <c r="F45" s="125">
        <v>250</v>
      </c>
      <c r="G45" s="101">
        <v>12.74</v>
      </c>
      <c r="H45" s="78">
        <v>0</v>
      </c>
      <c r="I45" s="78">
        <f t="shared" si="0"/>
        <v>0</v>
      </c>
      <c r="J45" s="79">
        <f t="shared" si="1"/>
        <v>0</v>
      </c>
      <c r="K45" s="115">
        <v>10</v>
      </c>
    </row>
    <row r="46" spans="1:11" ht="30" customHeight="1" x14ac:dyDescent="0.25">
      <c r="A46" s="173">
        <v>42</v>
      </c>
      <c r="B46" s="166" t="s">
        <v>1438</v>
      </c>
      <c r="C46" s="178" t="s">
        <v>1439</v>
      </c>
      <c r="D46" s="165"/>
      <c r="E46" s="125" t="s">
        <v>7</v>
      </c>
      <c r="F46" s="125">
        <v>30</v>
      </c>
      <c r="G46" s="101">
        <v>13.14</v>
      </c>
      <c r="H46" s="78">
        <v>0</v>
      </c>
      <c r="I46" s="78">
        <f t="shared" si="0"/>
        <v>0</v>
      </c>
      <c r="J46" s="79">
        <f t="shared" si="1"/>
        <v>0</v>
      </c>
      <c r="K46" s="115">
        <v>5</v>
      </c>
    </row>
    <row r="47" spans="1:11" ht="30" customHeight="1" x14ac:dyDescent="0.25">
      <c r="A47" s="173">
        <v>43</v>
      </c>
      <c r="B47" s="166" t="s">
        <v>1440</v>
      </c>
      <c r="C47" s="178" t="s">
        <v>2202</v>
      </c>
      <c r="D47" s="165"/>
      <c r="E47" s="125" t="s">
        <v>7</v>
      </c>
      <c r="F47" s="125">
        <v>30</v>
      </c>
      <c r="G47" s="101">
        <v>10.039999999999999</v>
      </c>
      <c r="H47" s="78">
        <v>0</v>
      </c>
      <c r="I47" s="78">
        <f t="shared" si="0"/>
        <v>0</v>
      </c>
      <c r="J47" s="79">
        <f t="shared" si="1"/>
        <v>0</v>
      </c>
      <c r="K47" s="115">
        <v>5</v>
      </c>
    </row>
    <row r="48" spans="1:11" hidden="1" x14ac:dyDescent="0.25">
      <c r="A48" s="61"/>
      <c r="B48" s="102"/>
      <c r="C48" s="62"/>
      <c r="D48" s="62"/>
      <c r="E48" s="62"/>
      <c r="F48" s="62"/>
      <c r="G48" s="63"/>
      <c r="H48" s="64"/>
      <c r="I48" s="64">
        <f>SUM(I5:I47)</f>
        <v>0</v>
      </c>
      <c r="J48" s="65">
        <f>SUM(J5:J47)</f>
        <v>0</v>
      </c>
      <c r="K48" s="103"/>
    </row>
    <row r="49" spans="1:11" hidden="1" x14ac:dyDescent="0.25">
      <c r="A49" s="61"/>
      <c r="B49" s="102"/>
      <c r="C49" s="62"/>
      <c r="D49" s="62"/>
      <c r="E49" s="62"/>
      <c r="F49" s="62"/>
      <c r="G49" s="63"/>
      <c r="H49" s="64"/>
      <c r="I49" s="64">
        <f>I48+J48</f>
        <v>0</v>
      </c>
      <c r="J49" s="65"/>
      <c r="K49" s="103"/>
    </row>
    <row r="50" spans="1:11" ht="14.45" customHeight="1" x14ac:dyDescent="0.25">
      <c r="A50" s="310" t="s">
        <v>1441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</row>
    <row r="51" spans="1:11" ht="20.100000000000001" customHeight="1" x14ac:dyDescent="0.25">
      <c r="A51" s="264" t="s">
        <v>1404</v>
      </c>
      <c r="B51" s="264"/>
      <c r="C51" s="264"/>
      <c r="D51" s="264"/>
      <c r="E51" s="264"/>
      <c r="F51" s="264"/>
      <c r="G51" s="66"/>
      <c r="H51" s="265">
        <f>I48</f>
        <v>0</v>
      </c>
      <c r="I51" s="265"/>
      <c r="J51" s="265"/>
      <c r="K51" s="266"/>
    </row>
    <row r="52" spans="1:11" ht="20.100000000000001" customHeight="1" x14ac:dyDescent="0.25">
      <c r="A52" s="312" t="s">
        <v>2363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</row>
    <row r="53" spans="1:11" ht="20.100000000000001" customHeight="1" x14ac:dyDescent="0.25">
      <c r="A53" s="260" t="s">
        <v>868</v>
      </c>
      <c r="B53" s="260"/>
      <c r="C53" s="260"/>
      <c r="D53" s="260"/>
      <c r="E53" s="260"/>
      <c r="F53" s="260"/>
      <c r="G53" s="67"/>
      <c r="H53" s="261">
        <f>J48</f>
        <v>0</v>
      </c>
      <c r="I53" s="261"/>
      <c r="J53" s="261"/>
      <c r="K53" s="262"/>
    </row>
    <row r="54" spans="1:11" ht="14.45" customHeight="1" x14ac:dyDescent="0.25">
      <c r="A54" s="263" t="s">
        <v>1443</v>
      </c>
      <c r="B54" s="263"/>
      <c r="C54" s="263"/>
      <c r="D54" s="263"/>
      <c r="E54" s="263"/>
      <c r="F54" s="263"/>
      <c r="G54" s="263"/>
      <c r="H54" s="263"/>
      <c r="I54" s="263"/>
      <c r="J54" s="263"/>
      <c r="K54" s="263"/>
    </row>
    <row r="55" spans="1:11" ht="20.100000000000001" customHeight="1" x14ac:dyDescent="0.25">
      <c r="A55" s="264" t="s">
        <v>1404</v>
      </c>
      <c r="B55" s="264"/>
      <c r="C55" s="264"/>
      <c r="D55" s="264"/>
      <c r="E55" s="264"/>
      <c r="F55" s="264"/>
      <c r="G55" s="66"/>
      <c r="H55" s="265">
        <f>H51+H53</f>
        <v>0</v>
      </c>
      <c r="I55" s="265"/>
      <c r="J55" s="265"/>
      <c r="K55" s="266"/>
    </row>
    <row r="56" spans="1:11" ht="20.100000000000001" customHeight="1" x14ac:dyDescent="0.25">
      <c r="A56" s="312" t="s">
        <v>2364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</row>
    <row r="57" spans="1:11" ht="30" customHeight="1" x14ac:dyDescent="0.25">
      <c r="A57" s="104"/>
      <c r="B57" s="104"/>
      <c r="C57" s="104"/>
      <c r="D57" s="104"/>
      <c r="E57" s="104"/>
      <c r="F57" s="104"/>
      <c r="G57" s="105"/>
      <c r="H57" s="104"/>
      <c r="I57" s="104"/>
      <c r="J57" s="104"/>
      <c r="K57" s="104"/>
    </row>
    <row r="58" spans="1:11" ht="30" customHeight="1" x14ac:dyDescent="0.25">
      <c r="A58" s="104"/>
      <c r="B58" s="104"/>
      <c r="C58" s="104"/>
      <c r="D58" s="104"/>
      <c r="E58" s="104"/>
      <c r="F58" s="104"/>
      <c r="G58" s="105"/>
      <c r="H58" s="104"/>
      <c r="I58" s="104"/>
      <c r="J58" s="104"/>
      <c r="K58" s="104"/>
    </row>
    <row r="59" spans="1:11" ht="30" customHeight="1" x14ac:dyDescent="0.25">
      <c r="A59" s="104"/>
      <c r="B59" s="104"/>
      <c r="C59" s="104"/>
      <c r="D59" s="104"/>
      <c r="E59" s="104"/>
      <c r="F59" s="104"/>
      <c r="G59" s="105"/>
      <c r="H59" s="104"/>
      <c r="I59" s="104"/>
      <c r="J59" s="104"/>
      <c r="K59" s="104"/>
    </row>
    <row r="60" spans="1:11" ht="30" customHeight="1" x14ac:dyDescent="0.25">
      <c r="A60" s="104"/>
      <c r="B60" s="104"/>
      <c r="C60" s="104"/>
      <c r="D60" s="104"/>
      <c r="E60" s="104"/>
      <c r="F60" s="104"/>
      <c r="G60" s="105"/>
      <c r="H60" s="104"/>
      <c r="I60" s="104"/>
      <c r="J60" s="104"/>
      <c r="K60" s="104"/>
    </row>
    <row r="61" spans="1:11" ht="30" customHeight="1" x14ac:dyDescent="0.25">
      <c r="A61" s="104"/>
      <c r="B61" s="104"/>
      <c r="C61" s="104"/>
      <c r="D61" s="104"/>
      <c r="E61" s="104"/>
      <c r="F61" s="104"/>
      <c r="G61" s="105"/>
      <c r="H61" s="104"/>
      <c r="I61" s="104"/>
      <c r="J61" s="104"/>
      <c r="K61" s="104"/>
    </row>
    <row r="62" spans="1:11" ht="30" customHeight="1" x14ac:dyDescent="0.25">
      <c r="A62" s="104"/>
      <c r="B62" s="104"/>
      <c r="C62" s="104"/>
      <c r="D62" s="104"/>
      <c r="E62" s="104"/>
      <c r="F62" s="104"/>
      <c r="G62" s="105"/>
      <c r="H62" s="104"/>
      <c r="I62" s="104"/>
      <c r="J62" s="104"/>
      <c r="K62" s="104"/>
    </row>
    <row r="63" spans="1:11" ht="14.45" customHeight="1" x14ac:dyDescent="0.25">
      <c r="A63" s="104"/>
      <c r="B63" s="104"/>
      <c r="C63" s="104"/>
      <c r="D63" s="104"/>
      <c r="E63" s="104"/>
      <c r="F63" s="104"/>
      <c r="G63" s="105"/>
      <c r="H63" s="104"/>
      <c r="I63" s="104"/>
      <c r="J63" s="104"/>
      <c r="K63" s="104"/>
    </row>
    <row r="64" spans="1:11" ht="14.45" customHeight="1" x14ac:dyDescent="0.25">
      <c r="A64" s="104"/>
      <c r="B64" s="104"/>
      <c r="C64" s="104"/>
      <c r="D64" s="104"/>
      <c r="E64" s="104"/>
      <c r="F64" s="104"/>
      <c r="G64" s="105"/>
      <c r="H64" s="104"/>
      <c r="I64" s="104"/>
      <c r="J64" s="104"/>
      <c r="K64" s="104"/>
    </row>
    <row r="65" spans="1:11" ht="20.100000000000001" customHeight="1" x14ac:dyDescent="0.25">
      <c r="A65" s="104"/>
      <c r="B65" s="104"/>
      <c r="C65" s="104"/>
      <c r="D65" s="104"/>
      <c r="E65" s="104"/>
      <c r="F65" s="104"/>
      <c r="G65" s="105"/>
      <c r="H65" s="104"/>
      <c r="I65" s="104"/>
      <c r="J65" s="104"/>
      <c r="K65" s="104"/>
    </row>
    <row r="66" spans="1:11" ht="14.45" customHeight="1" x14ac:dyDescent="0.25">
      <c r="A66" s="104"/>
      <c r="B66" s="104"/>
      <c r="C66" s="104"/>
      <c r="D66" s="104"/>
      <c r="E66" s="104"/>
      <c r="F66" s="104"/>
      <c r="G66" s="105"/>
      <c r="H66" s="104"/>
      <c r="I66" s="104"/>
      <c r="J66" s="104"/>
      <c r="K66" s="104"/>
    </row>
    <row r="67" spans="1:11" ht="20.100000000000001" customHeight="1" x14ac:dyDescent="0.25">
      <c r="A67" s="104"/>
      <c r="B67" s="104"/>
      <c r="C67" s="104"/>
      <c r="D67" s="104"/>
      <c r="E67" s="104"/>
      <c r="F67" s="104"/>
      <c r="G67" s="105"/>
      <c r="H67" s="104"/>
      <c r="I67" s="104"/>
      <c r="J67" s="104"/>
      <c r="K67" s="104"/>
    </row>
    <row r="68" spans="1:11" ht="20.100000000000001" customHeight="1" x14ac:dyDescent="0.25">
      <c r="A68" s="104"/>
      <c r="B68" s="104"/>
      <c r="C68" s="104"/>
      <c r="D68" s="104"/>
      <c r="E68" s="104"/>
      <c r="F68" s="104"/>
      <c r="G68" s="105"/>
      <c r="H68" s="104"/>
      <c r="I68" s="104"/>
      <c r="J68" s="104"/>
      <c r="K68" s="104"/>
    </row>
    <row r="69" spans="1:11" ht="14.45" customHeight="1" x14ac:dyDescent="0.25">
      <c r="A69" s="104"/>
      <c r="B69" s="104"/>
      <c r="C69" s="104"/>
      <c r="D69" s="104"/>
      <c r="E69" s="104"/>
      <c r="F69" s="104"/>
      <c r="G69" s="105"/>
      <c r="H69" s="104"/>
      <c r="I69" s="104"/>
      <c r="J69" s="104"/>
      <c r="K69" s="104"/>
    </row>
    <row r="70" spans="1:11" ht="14.45" customHeight="1" x14ac:dyDescent="0.25">
      <c r="A70" s="104"/>
      <c r="B70" s="104"/>
      <c r="C70" s="104"/>
      <c r="D70" s="104"/>
      <c r="E70" s="104"/>
      <c r="F70" s="104"/>
      <c r="G70" s="105"/>
      <c r="H70" s="104"/>
      <c r="I70" s="104"/>
      <c r="J70" s="104"/>
      <c r="K70" s="104"/>
    </row>
    <row r="71" spans="1:11" ht="20.100000000000001" customHeight="1" x14ac:dyDescent="0.25">
      <c r="A71" s="104"/>
      <c r="B71" s="104"/>
      <c r="C71" s="104"/>
      <c r="D71" s="104"/>
      <c r="E71" s="104"/>
      <c r="F71" s="104"/>
      <c r="G71" s="105"/>
      <c r="H71" s="104"/>
      <c r="I71" s="104"/>
      <c r="J71" s="104"/>
      <c r="K71" s="104"/>
    </row>
    <row r="72" spans="1:11" ht="14.45" customHeight="1" x14ac:dyDescent="0.25">
      <c r="B72" s="104"/>
      <c r="C72" s="104"/>
      <c r="D72" s="104"/>
      <c r="E72" s="104"/>
      <c r="F72" s="104"/>
      <c r="G72" s="105"/>
      <c r="H72" s="104"/>
      <c r="I72" s="104"/>
      <c r="J72" s="104"/>
      <c r="K72" s="104"/>
    </row>
    <row r="73" spans="1:11" ht="20.100000000000001" customHeight="1" x14ac:dyDescent="0.25">
      <c r="B73" s="104"/>
      <c r="C73" s="104"/>
      <c r="D73" s="104"/>
      <c r="E73" s="104"/>
      <c r="F73" s="104"/>
      <c r="G73" s="105"/>
      <c r="H73" s="104"/>
      <c r="I73" s="104"/>
      <c r="J73" s="104"/>
      <c r="K73" s="104"/>
    </row>
  </sheetData>
  <mergeCells count="11">
    <mergeCell ref="A54:K54"/>
    <mergeCell ref="A55:F55"/>
    <mergeCell ref="H55:K55"/>
    <mergeCell ref="A56:K56"/>
    <mergeCell ref="A2:K2"/>
    <mergeCell ref="A50:K50"/>
    <mergeCell ref="A51:F51"/>
    <mergeCell ref="H51:K51"/>
    <mergeCell ref="A52:K52"/>
    <mergeCell ref="A53:F53"/>
    <mergeCell ref="H53:K53"/>
  </mergeCells>
  <pageMargins left="0.75354330708661399" right="3.9763779527559107E-2" top="0.42637795275590573" bottom="0.47204724409448845" header="3.2677165354330712E-2" footer="7.8346456692913402E-2"/>
  <pageSetup paperSize="9" fitToWidth="0" fitToHeight="0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Q103"/>
  <sheetViews>
    <sheetView topLeftCell="A67" zoomScaleNormal="100" workbookViewId="0">
      <selection activeCell="Q10" sqref="Q10"/>
    </sheetView>
  </sheetViews>
  <sheetFormatPr defaultColWidth="8.5703125" defaultRowHeight="15" x14ac:dyDescent="0.25"/>
  <cols>
    <col min="1" max="1" width="4.28515625" style="32" customWidth="1"/>
    <col min="2" max="2" width="23.85546875" style="32" customWidth="1"/>
    <col min="3" max="3" width="11.7109375" style="32" customWidth="1"/>
    <col min="4" max="4" width="9" style="32" customWidth="1"/>
    <col min="5" max="5" width="3.42578125" style="32" customWidth="1"/>
    <col min="6" max="6" width="4.28515625" style="32" customWidth="1"/>
    <col min="7" max="7" width="6.85546875" style="35" hidden="1" customWidth="1"/>
    <col min="8" max="8" width="10" style="32" customWidth="1"/>
    <col min="9" max="9" width="10.85546875" style="32" customWidth="1"/>
    <col min="10" max="10" width="12.5703125" style="32" customWidth="1"/>
    <col min="11" max="256" width="8.5703125" style="32"/>
    <col min="257" max="257" width="4.28515625" style="32" customWidth="1"/>
    <col min="258" max="258" width="23.85546875" style="32" customWidth="1"/>
    <col min="259" max="259" width="11.7109375" style="32" customWidth="1"/>
    <col min="260" max="260" width="9" style="32" customWidth="1"/>
    <col min="261" max="261" width="3.42578125" style="32" customWidth="1"/>
    <col min="262" max="262" width="4.28515625" style="32" customWidth="1"/>
    <col min="263" max="263" width="0" style="32" hidden="1" customWidth="1"/>
    <col min="264" max="264" width="10" style="32" customWidth="1"/>
    <col min="265" max="265" width="10.85546875" style="32" customWidth="1"/>
    <col min="266" max="266" width="10" style="32" customWidth="1"/>
    <col min="267" max="512" width="8.5703125" style="32"/>
    <col min="513" max="513" width="4.28515625" style="32" customWidth="1"/>
    <col min="514" max="514" width="23.85546875" style="32" customWidth="1"/>
    <col min="515" max="515" width="11.7109375" style="32" customWidth="1"/>
    <col min="516" max="516" width="9" style="32" customWidth="1"/>
    <col min="517" max="517" width="3.42578125" style="32" customWidth="1"/>
    <col min="518" max="518" width="4.28515625" style="32" customWidth="1"/>
    <col min="519" max="519" width="0" style="32" hidden="1" customWidth="1"/>
    <col min="520" max="520" width="10" style="32" customWidth="1"/>
    <col min="521" max="521" width="10.85546875" style="32" customWidth="1"/>
    <col min="522" max="522" width="10" style="32" customWidth="1"/>
    <col min="523" max="768" width="8.5703125" style="32"/>
    <col min="769" max="769" width="4.28515625" style="32" customWidth="1"/>
    <col min="770" max="770" width="23.85546875" style="32" customWidth="1"/>
    <col min="771" max="771" width="11.7109375" style="32" customWidth="1"/>
    <col min="772" max="772" width="9" style="32" customWidth="1"/>
    <col min="773" max="773" width="3.42578125" style="32" customWidth="1"/>
    <col min="774" max="774" width="4.28515625" style="32" customWidth="1"/>
    <col min="775" max="775" width="0" style="32" hidden="1" customWidth="1"/>
    <col min="776" max="776" width="10" style="32" customWidth="1"/>
    <col min="777" max="777" width="10.85546875" style="32" customWidth="1"/>
    <col min="778" max="778" width="10" style="32" customWidth="1"/>
    <col min="779" max="1024" width="8.5703125" style="32"/>
    <col min="1025" max="1025" width="4.28515625" style="32" customWidth="1"/>
    <col min="1026" max="1026" width="23.85546875" style="32" customWidth="1"/>
    <col min="1027" max="1027" width="11.7109375" style="32" customWidth="1"/>
    <col min="1028" max="1028" width="9" style="32" customWidth="1"/>
    <col min="1029" max="1029" width="3.42578125" style="32" customWidth="1"/>
    <col min="1030" max="1030" width="4.28515625" style="32" customWidth="1"/>
    <col min="1031" max="1031" width="0" style="32" hidden="1" customWidth="1"/>
    <col min="1032" max="1032" width="10" style="32" customWidth="1"/>
    <col min="1033" max="1033" width="10.85546875" style="32" customWidth="1"/>
    <col min="1034" max="1034" width="10" style="32" customWidth="1"/>
    <col min="1035" max="1280" width="8.5703125" style="32"/>
    <col min="1281" max="1281" width="4.28515625" style="32" customWidth="1"/>
    <col min="1282" max="1282" width="23.85546875" style="32" customWidth="1"/>
    <col min="1283" max="1283" width="11.7109375" style="32" customWidth="1"/>
    <col min="1284" max="1284" width="9" style="32" customWidth="1"/>
    <col min="1285" max="1285" width="3.42578125" style="32" customWidth="1"/>
    <col min="1286" max="1286" width="4.28515625" style="32" customWidth="1"/>
    <col min="1287" max="1287" width="0" style="32" hidden="1" customWidth="1"/>
    <col min="1288" max="1288" width="10" style="32" customWidth="1"/>
    <col min="1289" max="1289" width="10.85546875" style="32" customWidth="1"/>
    <col min="1290" max="1290" width="10" style="32" customWidth="1"/>
    <col min="1291" max="1536" width="8.5703125" style="32"/>
    <col min="1537" max="1537" width="4.28515625" style="32" customWidth="1"/>
    <col min="1538" max="1538" width="23.85546875" style="32" customWidth="1"/>
    <col min="1539" max="1539" width="11.7109375" style="32" customWidth="1"/>
    <col min="1540" max="1540" width="9" style="32" customWidth="1"/>
    <col min="1541" max="1541" width="3.42578125" style="32" customWidth="1"/>
    <col min="1542" max="1542" width="4.28515625" style="32" customWidth="1"/>
    <col min="1543" max="1543" width="0" style="32" hidden="1" customWidth="1"/>
    <col min="1544" max="1544" width="10" style="32" customWidth="1"/>
    <col min="1545" max="1545" width="10.85546875" style="32" customWidth="1"/>
    <col min="1546" max="1546" width="10" style="32" customWidth="1"/>
    <col min="1547" max="1792" width="8.5703125" style="32"/>
    <col min="1793" max="1793" width="4.28515625" style="32" customWidth="1"/>
    <col min="1794" max="1794" width="23.85546875" style="32" customWidth="1"/>
    <col min="1795" max="1795" width="11.7109375" style="32" customWidth="1"/>
    <col min="1796" max="1796" width="9" style="32" customWidth="1"/>
    <col min="1797" max="1797" width="3.42578125" style="32" customWidth="1"/>
    <col min="1798" max="1798" width="4.28515625" style="32" customWidth="1"/>
    <col min="1799" max="1799" width="0" style="32" hidden="1" customWidth="1"/>
    <col min="1800" max="1800" width="10" style="32" customWidth="1"/>
    <col min="1801" max="1801" width="10.85546875" style="32" customWidth="1"/>
    <col min="1802" max="1802" width="10" style="32" customWidth="1"/>
    <col min="1803" max="2048" width="8.5703125" style="32"/>
    <col min="2049" max="2049" width="4.28515625" style="32" customWidth="1"/>
    <col min="2050" max="2050" width="23.85546875" style="32" customWidth="1"/>
    <col min="2051" max="2051" width="11.7109375" style="32" customWidth="1"/>
    <col min="2052" max="2052" width="9" style="32" customWidth="1"/>
    <col min="2053" max="2053" width="3.42578125" style="32" customWidth="1"/>
    <col min="2054" max="2054" width="4.28515625" style="32" customWidth="1"/>
    <col min="2055" max="2055" width="0" style="32" hidden="1" customWidth="1"/>
    <col min="2056" max="2056" width="10" style="32" customWidth="1"/>
    <col min="2057" max="2057" width="10.85546875" style="32" customWidth="1"/>
    <col min="2058" max="2058" width="10" style="32" customWidth="1"/>
    <col min="2059" max="2304" width="8.5703125" style="32"/>
    <col min="2305" max="2305" width="4.28515625" style="32" customWidth="1"/>
    <col min="2306" max="2306" width="23.85546875" style="32" customWidth="1"/>
    <col min="2307" max="2307" width="11.7109375" style="32" customWidth="1"/>
    <col min="2308" max="2308" width="9" style="32" customWidth="1"/>
    <col min="2309" max="2309" width="3.42578125" style="32" customWidth="1"/>
    <col min="2310" max="2310" width="4.28515625" style="32" customWidth="1"/>
    <col min="2311" max="2311" width="0" style="32" hidden="1" customWidth="1"/>
    <col min="2312" max="2312" width="10" style="32" customWidth="1"/>
    <col min="2313" max="2313" width="10.85546875" style="32" customWidth="1"/>
    <col min="2314" max="2314" width="10" style="32" customWidth="1"/>
    <col min="2315" max="2560" width="8.5703125" style="32"/>
    <col min="2561" max="2561" width="4.28515625" style="32" customWidth="1"/>
    <col min="2562" max="2562" width="23.85546875" style="32" customWidth="1"/>
    <col min="2563" max="2563" width="11.7109375" style="32" customWidth="1"/>
    <col min="2564" max="2564" width="9" style="32" customWidth="1"/>
    <col min="2565" max="2565" width="3.42578125" style="32" customWidth="1"/>
    <col min="2566" max="2566" width="4.28515625" style="32" customWidth="1"/>
    <col min="2567" max="2567" width="0" style="32" hidden="1" customWidth="1"/>
    <col min="2568" max="2568" width="10" style="32" customWidth="1"/>
    <col min="2569" max="2569" width="10.85546875" style="32" customWidth="1"/>
    <col min="2570" max="2570" width="10" style="32" customWidth="1"/>
    <col min="2571" max="2816" width="8.5703125" style="32"/>
    <col min="2817" max="2817" width="4.28515625" style="32" customWidth="1"/>
    <col min="2818" max="2818" width="23.85546875" style="32" customWidth="1"/>
    <col min="2819" max="2819" width="11.7109375" style="32" customWidth="1"/>
    <col min="2820" max="2820" width="9" style="32" customWidth="1"/>
    <col min="2821" max="2821" width="3.42578125" style="32" customWidth="1"/>
    <col min="2822" max="2822" width="4.28515625" style="32" customWidth="1"/>
    <col min="2823" max="2823" width="0" style="32" hidden="1" customWidth="1"/>
    <col min="2824" max="2824" width="10" style="32" customWidth="1"/>
    <col min="2825" max="2825" width="10.85546875" style="32" customWidth="1"/>
    <col min="2826" max="2826" width="10" style="32" customWidth="1"/>
    <col min="2827" max="3072" width="8.5703125" style="32"/>
    <col min="3073" max="3073" width="4.28515625" style="32" customWidth="1"/>
    <col min="3074" max="3074" width="23.85546875" style="32" customWidth="1"/>
    <col min="3075" max="3075" width="11.7109375" style="32" customWidth="1"/>
    <col min="3076" max="3076" width="9" style="32" customWidth="1"/>
    <col min="3077" max="3077" width="3.42578125" style="32" customWidth="1"/>
    <col min="3078" max="3078" width="4.28515625" style="32" customWidth="1"/>
    <col min="3079" max="3079" width="0" style="32" hidden="1" customWidth="1"/>
    <col min="3080" max="3080" width="10" style="32" customWidth="1"/>
    <col min="3081" max="3081" width="10.85546875" style="32" customWidth="1"/>
    <col min="3082" max="3082" width="10" style="32" customWidth="1"/>
    <col min="3083" max="3328" width="8.5703125" style="32"/>
    <col min="3329" max="3329" width="4.28515625" style="32" customWidth="1"/>
    <col min="3330" max="3330" width="23.85546875" style="32" customWidth="1"/>
    <col min="3331" max="3331" width="11.7109375" style="32" customWidth="1"/>
    <col min="3332" max="3332" width="9" style="32" customWidth="1"/>
    <col min="3333" max="3333" width="3.42578125" style="32" customWidth="1"/>
    <col min="3334" max="3334" width="4.28515625" style="32" customWidth="1"/>
    <col min="3335" max="3335" width="0" style="32" hidden="1" customWidth="1"/>
    <col min="3336" max="3336" width="10" style="32" customWidth="1"/>
    <col min="3337" max="3337" width="10.85546875" style="32" customWidth="1"/>
    <col min="3338" max="3338" width="10" style="32" customWidth="1"/>
    <col min="3339" max="3584" width="8.5703125" style="32"/>
    <col min="3585" max="3585" width="4.28515625" style="32" customWidth="1"/>
    <col min="3586" max="3586" width="23.85546875" style="32" customWidth="1"/>
    <col min="3587" max="3587" width="11.7109375" style="32" customWidth="1"/>
    <col min="3588" max="3588" width="9" style="32" customWidth="1"/>
    <col min="3589" max="3589" width="3.42578125" style="32" customWidth="1"/>
    <col min="3590" max="3590" width="4.28515625" style="32" customWidth="1"/>
    <col min="3591" max="3591" width="0" style="32" hidden="1" customWidth="1"/>
    <col min="3592" max="3592" width="10" style="32" customWidth="1"/>
    <col min="3593" max="3593" width="10.85546875" style="32" customWidth="1"/>
    <col min="3594" max="3594" width="10" style="32" customWidth="1"/>
    <col min="3595" max="3840" width="8.5703125" style="32"/>
    <col min="3841" max="3841" width="4.28515625" style="32" customWidth="1"/>
    <col min="3842" max="3842" width="23.85546875" style="32" customWidth="1"/>
    <col min="3843" max="3843" width="11.7109375" style="32" customWidth="1"/>
    <col min="3844" max="3844" width="9" style="32" customWidth="1"/>
    <col min="3845" max="3845" width="3.42578125" style="32" customWidth="1"/>
    <col min="3846" max="3846" width="4.28515625" style="32" customWidth="1"/>
    <col min="3847" max="3847" width="0" style="32" hidden="1" customWidth="1"/>
    <col min="3848" max="3848" width="10" style="32" customWidth="1"/>
    <col min="3849" max="3849" width="10.85546875" style="32" customWidth="1"/>
    <col min="3850" max="3850" width="10" style="32" customWidth="1"/>
    <col min="3851" max="4096" width="8.5703125" style="32"/>
    <col min="4097" max="4097" width="4.28515625" style="32" customWidth="1"/>
    <col min="4098" max="4098" width="23.85546875" style="32" customWidth="1"/>
    <col min="4099" max="4099" width="11.7109375" style="32" customWidth="1"/>
    <col min="4100" max="4100" width="9" style="32" customWidth="1"/>
    <col min="4101" max="4101" width="3.42578125" style="32" customWidth="1"/>
    <col min="4102" max="4102" width="4.28515625" style="32" customWidth="1"/>
    <col min="4103" max="4103" width="0" style="32" hidden="1" customWidth="1"/>
    <col min="4104" max="4104" width="10" style="32" customWidth="1"/>
    <col min="4105" max="4105" width="10.85546875" style="32" customWidth="1"/>
    <col min="4106" max="4106" width="10" style="32" customWidth="1"/>
    <col min="4107" max="4352" width="8.5703125" style="32"/>
    <col min="4353" max="4353" width="4.28515625" style="32" customWidth="1"/>
    <col min="4354" max="4354" width="23.85546875" style="32" customWidth="1"/>
    <col min="4355" max="4355" width="11.7109375" style="32" customWidth="1"/>
    <col min="4356" max="4356" width="9" style="32" customWidth="1"/>
    <col min="4357" max="4357" width="3.42578125" style="32" customWidth="1"/>
    <col min="4358" max="4358" width="4.28515625" style="32" customWidth="1"/>
    <col min="4359" max="4359" width="0" style="32" hidden="1" customWidth="1"/>
    <col min="4360" max="4360" width="10" style="32" customWidth="1"/>
    <col min="4361" max="4361" width="10.85546875" style="32" customWidth="1"/>
    <col min="4362" max="4362" width="10" style="32" customWidth="1"/>
    <col min="4363" max="4608" width="8.5703125" style="32"/>
    <col min="4609" max="4609" width="4.28515625" style="32" customWidth="1"/>
    <col min="4610" max="4610" width="23.85546875" style="32" customWidth="1"/>
    <col min="4611" max="4611" width="11.7109375" style="32" customWidth="1"/>
    <col min="4612" max="4612" width="9" style="32" customWidth="1"/>
    <col min="4613" max="4613" width="3.42578125" style="32" customWidth="1"/>
    <col min="4614" max="4614" width="4.28515625" style="32" customWidth="1"/>
    <col min="4615" max="4615" width="0" style="32" hidden="1" customWidth="1"/>
    <col min="4616" max="4616" width="10" style="32" customWidth="1"/>
    <col min="4617" max="4617" width="10.85546875" style="32" customWidth="1"/>
    <col min="4618" max="4618" width="10" style="32" customWidth="1"/>
    <col min="4619" max="4864" width="8.5703125" style="32"/>
    <col min="4865" max="4865" width="4.28515625" style="32" customWidth="1"/>
    <col min="4866" max="4866" width="23.85546875" style="32" customWidth="1"/>
    <col min="4867" max="4867" width="11.7109375" style="32" customWidth="1"/>
    <col min="4868" max="4868" width="9" style="32" customWidth="1"/>
    <col min="4869" max="4869" width="3.42578125" style="32" customWidth="1"/>
    <col min="4870" max="4870" width="4.28515625" style="32" customWidth="1"/>
    <col min="4871" max="4871" width="0" style="32" hidden="1" customWidth="1"/>
    <col min="4872" max="4872" width="10" style="32" customWidth="1"/>
    <col min="4873" max="4873" width="10.85546875" style="32" customWidth="1"/>
    <col min="4874" max="4874" width="10" style="32" customWidth="1"/>
    <col min="4875" max="5120" width="8.5703125" style="32"/>
    <col min="5121" max="5121" width="4.28515625" style="32" customWidth="1"/>
    <col min="5122" max="5122" width="23.85546875" style="32" customWidth="1"/>
    <col min="5123" max="5123" width="11.7109375" style="32" customWidth="1"/>
    <col min="5124" max="5124" width="9" style="32" customWidth="1"/>
    <col min="5125" max="5125" width="3.42578125" style="32" customWidth="1"/>
    <col min="5126" max="5126" width="4.28515625" style="32" customWidth="1"/>
    <col min="5127" max="5127" width="0" style="32" hidden="1" customWidth="1"/>
    <col min="5128" max="5128" width="10" style="32" customWidth="1"/>
    <col min="5129" max="5129" width="10.85546875" style="32" customWidth="1"/>
    <col min="5130" max="5130" width="10" style="32" customWidth="1"/>
    <col min="5131" max="5376" width="8.5703125" style="32"/>
    <col min="5377" max="5377" width="4.28515625" style="32" customWidth="1"/>
    <col min="5378" max="5378" width="23.85546875" style="32" customWidth="1"/>
    <col min="5379" max="5379" width="11.7109375" style="32" customWidth="1"/>
    <col min="5380" max="5380" width="9" style="32" customWidth="1"/>
    <col min="5381" max="5381" width="3.42578125" style="32" customWidth="1"/>
    <col min="5382" max="5382" width="4.28515625" style="32" customWidth="1"/>
    <col min="5383" max="5383" width="0" style="32" hidden="1" customWidth="1"/>
    <col min="5384" max="5384" width="10" style="32" customWidth="1"/>
    <col min="5385" max="5385" width="10.85546875" style="32" customWidth="1"/>
    <col min="5386" max="5386" width="10" style="32" customWidth="1"/>
    <col min="5387" max="5632" width="8.5703125" style="32"/>
    <col min="5633" max="5633" width="4.28515625" style="32" customWidth="1"/>
    <col min="5634" max="5634" width="23.85546875" style="32" customWidth="1"/>
    <col min="5635" max="5635" width="11.7109375" style="32" customWidth="1"/>
    <col min="5636" max="5636" width="9" style="32" customWidth="1"/>
    <col min="5637" max="5637" width="3.42578125" style="32" customWidth="1"/>
    <col min="5638" max="5638" width="4.28515625" style="32" customWidth="1"/>
    <col min="5639" max="5639" width="0" style="32" hidden="1" customWidth="1"/>
    <col min="5640" max="5640" width="10" style="32" customWidth="1"/>
    <col min="5641" max="5641" width="10.85546875" style="32" customWidth="1"/>
    <col min="5642" max="5642" width="10" style="32" customWidth="1"/>
    <col min="5643" max="5888" width="8.5703125" style="32"/>
    <col min="5889" max="5889" width="4.28515625" style="32" customWidth="1"/>
    <col min="5890" max="5890" width="23.85546875" style="32" customWidth="1"/>
    <col min="5891" max="5891" width="11.7109375" style="32" customWidth="1"/>
    <col min="5892" max="5892" width="9" style="32" customWidth="1"/>
    <col min="5893" max="5893" width="3.42578125" style="32" customWidth="1"/>
    <col min="5894" max="5894" width="4.28515625" style="32" customWidth="1"/>
    <col min="5895" max="5895" width="0" style="32" hidden="1" customWidth="1"/>
    <col min="5896" max="5896" width="10" style="32" customWidth="1"/>
    <col min="5897" max="5897" width="10.85546875" style="32" customWidth="1"/>
    <col min="5898" max="5898" width="10" style="32" customWidth="1"/>
    <col min="5899" max="6144" width="8.5703125" style="32"/>
    <col min="6145" max="6145" width="4.28515625" style="32" customWidth="1"/>
    <col min="6146" max="6146" width="23.85546875" style="32" customWidth="1"/>
    <col min="6147" max="6147" width="11.7109375" style="32" customWidth="1"/>
    <col min="6148" max="6148" width="9" style="32" customWidth="1"/>
    <col min="6149" max="6149" width="3.42578125" style="32" customWidth="1"/>
    <col min="6150" max="6150" width="4.28515625" style="32" customWidth="1"/>
    <col min="6151" max="6151" width="0" style="32" hidden="1" customWidth="1"/>
    <col min="6152" max="6152" width="10" style="32" customWidth="1"/>
    <col min="6153" max="6153" width="10.85546875" style="32" customWidth="1"/>
    <col min="6154" max="6154" width="10" style="32" customWidth="1"/>
    <col min="6155" max="6400" width="8.5703125" style="32"/>
    <col min="6401" max="6401" width="4.28515625" style="32" customWidth="1"/>
    <col min="6402" max="6402" width="23.85546875" style="32" customWidth="1"/>
    <col min="6403" max="6403" width="11.7109375" style="32" customWidth="1"/>
    <col min="6404" max="6404" width="9" style="32" customWidth="1"/>
    <col min="6405" max="6405" width="3.42578125" style="32" customWidth="1"/>
    <col min="6406" max="6406" width="4.28515625" style="32" customWidth="1"/>
    <col min="6407" max="6407" width="0" style="32" hidden="1" customWidth="1"/>
    <col min="6408" max="6408" width="10" style="32" customWidth="1"/>
    <col min="6409" max="6409" width="10.85546875" style="32" customWidth="1"/>
    <col min="6410" max="6410" width="10" style="32" customWidth="1"/>
    <col min="6411" max="6656" width="8.5703125" style="32"/>
    <col min="6657" max="6657" width="4.28515625" style="32" customWidth="1"/>
    <col min="6658" max="6658" width="23.85546875" style="32" customWidth="1"/>
    <col min="6659" max="6659" width="11.7109375" style="32" customWidth="1"/>
    <col min="6660" max="6660" width="9" style="32" customWidth="1"/>
    <col min="6661" max="6661" width="3.42578125" style="32" customWidth="1"/>
    <col min="6662" max="6662" width="4.28515625" style="32" customWidth="1"/>
    <col min="6663" max="6663" width="0" style="32" hidden="1" customWidth="1"/>
    <col min="6664" max="6664" width="10" style="32" customWidth="1"/>
    <col min="6665" max="6665" width="10.85546875" style="32" customWidth="1"/>
    <col min="6666" max="6666" width="10" style="32" customWidth="1"/>
    <col min="6667" max="6912" width="8.5703125" style="32"/>
    <col min="6913" max="6913" width="4.28515625" style="32" customWidth="1"/>
    <col min="6914" max="6914" width="23.85546875" style="32" customWidth="1"/>
    <col min="6915" max="6915" width="11.7109375" style="32" customWidth="1"/>
    <col min="6916" max="6916" width="9" style="32" customWidth="1"/>
    <col min="6917" max="6917" width="3.42578125" style="32" customWidth="1"/>
    <col min="6918" max="6918" width="4.28515625" style="32" customWidth="1"/>
    <col min="6919" max="6919" width="0" style="32" hidden="1" customWidth="1"/>
    <col min="6920" max="6920" width="10" style="32" customWidth="1"/>
    <col min="6921" max="6921" width="10.85546875" style="32" customWidth="1"/>
    <col min="6922" max="6922" width="10" style="32" customWidth="1"/>
    <col min="6923" max="7168" width="8.5703125" style="32"/>
    <col min="7169" max="7169" width="4.28515625" style="32" customWidth="1"/>
    <col min="7170" max="7170" width="23.85546875" style="32" customWidth="1"/>
    <col min="7171" max="7171" width="11.7109375" style="32" customWidth="1"/>
    <col min="7172" max="7172" width="9" style="32" customWidth="1"/>
    <col min="7173" max="7173" width="3.42578125" style="32" customWidth="1"/>
    <col min="7174" max="7174" width="4.28515625" style="32" customWidth="1"/>
    <col min="7175" max="7175" width="0" style="32" hidden="1" customWidth="1"/>
    <col min="7176" max="7176" width="10" style="32" customWidth="1"/>
    <col min="7177" max="7177" width="10.85546875" style="32" customWidth="1"/>
    <col min="7178" max="7178" width="10" style="32" customWidth="1"/>
    <col min="7179" max="7424" width="8.5703125" style="32"/>
    <col min="7425" max="7425" width="4.28515625" style="32" customWidth="1"/>
    <col min="7426" max="7426" width="23.85546875" style="32" customWidth="1"/>
    <col min="7427" max="7427" width="11.7109375" style="32" customWidth="1"/>
    <col min="7428" max="7428" width="9" style="32" customWidth="1"/>
    <col min="7429" max="7429" width="3.42578125" style="32" customWidth="1"/>
    <col min="7430" max="7430" width="4.28515625" style="32" customWidth="1"/>
    <col min="7431" max="7431" width="0" style="32" hidden="1" customWidth="1"/>
    <col min="7432" max="7432" width="10" style="32" customWidth="1"/>
    <col min="7433" max="7433" width="10.85546875" style="32" customWidth="1"/>
    <col min="7434" max="7434" width="10" style="32" customWidth="1"/>
    <col min="7435" max="7680" width="8.5703125" style="32"/>
    <col min="7681" max="7681" width="4.28515625" style="32" customWidth="1"/>
    <col min="7682" max="7682" width="23.85546875" style="32" customWidth="1"/>
    <col min="7683" max="7683" width="11.7109375" style="32" customWidth="1"/>
    <col min="7684" max="7684" width="9" style="32" customWidth="1"/>
    <col min="7685" max="7685" width="3.42578125" style="32" customWidth="1"/>
    <col min="7686" max="7686" width="4.28515625" style="32" customWidth="1"/>
    <col min="7687" max="7687" width="0" style="32" hidden="1" customWidth="1"/>
    <col min="7688" max="7688" width="10" style="32" customWidth="1"/>
    <col min="7689" max="7689" width="10.85546875" style="32" customWidth="1"/>
    <col min="7690" max="7690" width="10" style="32" customWidth="1"/>
    <col min="7691" max="7936" width="8.5703125" style="32"/>
    <col min="7937" max="7937" width="4.28515625" style="32" customWidth="1"/>
    <col min="7938" max="7938" width="23.85546875" style="32" customWidth="1"/>
    <col min="7939" max="7939" width="11.7109375" style="32" customWidth="1"/>
    <col min="7940" max="7940" width="9" style="32" customWidth="1"/>
    <col min="7941" max="7941" width="3.42578125" style="32" customWidth="1"/>
    <col min="7942" max="7942" width="4.28515625" style="32" customWidth="1"/>
    <col min="7943" max="7943" width="0" style="32" hidden="1" customWidth="1"/>
    <col min="7944" max="7944" width="10" style="32" customWidth="1"/>
    <col min="7945" max="7945" width="10.85546875" style="32" customWidth="1"/>
    <col min="7946" max="7946" width="10" style="32" customWidth="1"/>
    <col min="7947" max="8192" width="8.5703125" style="32"/>
    <col min="8193" max="8193" width="4.28515625" style="32" customWidth="1"/>
    <col min="8194" max="8194" width="23.85546875" style="32" customWidth="1"/>
    <col min="8195" max="8195" width="11.7109375" style="32" customWidth="1"/>
    <col min="8196" max="8196" width="9" style="32" customWidth="1"/>
    <col min="8197" max="8197" width="3.42578125" style="32" customWidth="1"/>
    <col min="8198" max="8198" width="4.28515625" style="32" customWidth="1"/>
    <col min="8199" max="8199" width="0" style="32" hidden="1" customWidth="1"/>
    <col min="8200" max="8200" width="10" style="32" customWidth="1"/>
    <col min="8201" max="8201" width="10.85546875" style="32" customWidth="1"/>
    <col min="8202" max="8202" width="10" style="32" customWidth="1"/>
    <col min="8203" max="8448" width="8.5703125" style="32"/>
    <col min="8449" max="8449" width="4.28515625" style="32" customWidth="1"/>
    <col min="8450" max="8450" width="23.85546875" style="32" customWidth="1"/>
    <col min="8451" max="8451" width="11.7109375" style="32" customWidth="1"/>
    <col min="8452" max="8452" width="9" style="32" customWidth="1"/>
    <col min="8453" max="8453" width="3.42578125" style="32" customWidth="1"/>
    <col min="8454" max="8454" width="4.28515625" style="32" customWidth="1"/>
    <col min="8455" max="8455" width="0" style="32" hidden="1" customWidth="1"/>
    <col min="8456" max="8456" width="10" style="32" customWidth="1"/>
    <col min="8457" max="8457" width="10.85546875" style="32" customWidth="1"/>
    <col min="8458" max="8458" width="10" style="32" customWidth="1"/>
    <col min="8459" max="8704" width="8.5703125" style="32"/>
    <col min="8705" max="8705" width="4.28515625" style="32" customWidth="1"/>
    <col min="8706" max="8706" width="23.85546875" style="32" customWidth="1"/>
    <col min="8707" max="8707" width="11.7109375" style="32" customWidth="1"/>
    <col min="8708" max="8708" width="9" style="32" customWidth="1"/>
    <col min="8709" max="8709" width="3.42578125" style="32" customWidth="1"/>
    <col min="8710" max="8710" width="4.28515625" style="32" customWidth="1"/>
    <col min="8711" max="8711" width="0" style="32" hidden="1" customWidth="1"/>
    <col min="8712" max="8712" width="10" style="32" customWidth="1"/>
    <col min="8713" max="8713" width="10.85546875" style="32" customWidth="1"/>
    <col min="8714" max="8714" width="10" style="32" customWidth="1"/>
    <col min="8715" max="8960" width="8.5703125" style="32"/>
    <col min="8961" max="8961" width="4.28515625" style="32" customWidth="1"/>
    <col min="8962" max="8962" width="23.85546875" style="32" customWidth="1"/>
    <col min="8963" max="8963" width="11.7109375" style="32" customWidth="1"/>
    <col min="8964" max="8964" width="9" style="32" customWidth="1"/>
    <col min="8965" max="8965" width="3.42578125" style="32" customWidth="1"/>
    <col min="8966" max="8966" width="4.28515625" style="32" customWidth="1"/>
    <col min="8967" max="8967" width="0" style="32" hidden="1" customWidth="1"/>
    <col min="8968" max="8968" width="10" style="32" customWidth="1"/>
    <col min="8969" max="8969" width="10.85546875" style="32" customWidth="1"/>
    <col min="8970" max="8970" width="10" style="32" customWidth="1"/>
    <col min="8971" max="9216" width="8.5703125" style="32"/>
    <col min="9217" max="9217" width="4.28515625" style="32" customWidth="1"/>
    <col min="9218" max="9218" width="23.85546875" style="32" customWidth="1"/>
    <col min="9219" max="9219" width="11.7109375" style="32" customWidth="1"/>
    <col min="9220" max="9220" width="9" style="32" customWidth="1"/>
    <col min="9221" max="9221" width="3.42578125" style="32" customWidth="1"/>
    <col min="9222" max="9222" width="4.28515625" style="32" customWidth="1"/>
    <col min="9223" max="9223" width="0" style="32" hidden="1" customWidth="1"/>
    <col min="9224" max="9224" width="10" style="32" customWidth="1"/>
    <col min="9225" max="9225" width="10.85546875" style="32" customWidth="1"/>
    <col min="9226" max="9226" width="10" style="32" customWidth="1"/>
    <col min="9227" max="9472" width="8.5703125" style="32"/>
    <col min="9473" max="9473" width="4.28515625" style="32" customWidth="1"/>
    <col min="9474" max="9474" width="23.85546875" style="32" customWidth="1"/>
    <col min="9475" max="9475" width="11.7109375" style="32" customWidth="1"/>
    <col min="9476" max="9476" width="9" style="32" customWidth="1"/>
    <col min="9477" max="9477" width="3.42578125" style="32" customWidth="1"/>
    <col min="9478" max="9478" width="4.28515625" style="32" customWidth="1"/>
    <col min="9479" max="9479" width="0" style="32" hidden="1" customWidth="1"/>
    <col min="9480" max="9480" width="10" style="32" customWidth="1"/>
    <col min="9481" max="9481" width="10.85546875" style="32" customWidth="1"/>
    <col min="9482" max="9482" width="10" style="32" customWidth="1"/>
    <col min="9483" max="9728" width="8.5703125" style="32"/>
    <col min="9729" max="9729" width="4.28515625" style="32" customWidth="1"/>
    <col min="9730" max="9730" width="23.85546875" style="32" customWidth="1"/>
    <col min="9731" max="9731" width="11.7109375" style="32" customWidth="1"/>
    <col min="9732" max="9732" width="9" style="32" customWidth="1"/>
    <col min="9733" max="9733" width="3.42578125" style="32" customWidth="1"/>
    <col min="9734" max="9734" width="4.28515625" style="32" customWidth="1"/>
    <col min="9735" max="9735" width="0" style="32" hidden="1" customWidth="1"/>
    <col min="9736" max="9736" width="10" style="32" customWidth="1"/>
    <col min="9737" max="9737" width="10.85546875" style="32" customWidth="1"/>
    <col min="9738" max="9738" width="10" style="32" customWidth="1"/>
    <col min="9739" max="9984" width="8.5703125" style="32"/>
    <col min="9985" max="9985" width="4.28515625" style="32" customWidth="1"/>
    <col min="9986" max="9986" width="23.85546875" style="32" customWidth="1"/>
    <col min="9987" max="9987" width="11.7109375" style="32" customWidth="1"/>
    <col min="9988" max="9988" width="9" style="32" customWidth="1"/>
    <col min="9989" max="9989" width="3.42578125" style="32" customWidth="1"/>
    <col min="9990" max="9990" width="4.28515625" style="32" customWidth="1"/>
    <col min="9991" max="9991" width="0" style="32" hidden="1" customWidth="1"/>
    <col min="9992" max="9992" width="10" style="32" customWidth="1"/>
    <col min="9993" max="9993" width="10.85546875" style="32" customWidth="1"/>
    <col min="9994" max="9994" width="10" style="32" customWidth="1"/>
    <col min="9995" max="10240" width="8.5703125" style="32"/>
    <col min="10241" max="10241" width="4.28515625" style="32" customWidth="1"/>
    <col min="10242" max="10242" width="23.85546875" style="32" customWidth="1"/>
    <col min="10243" max="10243" width="11.7109375" style="32" customWidth="1"/>
    <col min="10244" max="10244" width="9" style="32" customWidth="1"/>
    <col min="10245" max="10245" width="3.42578125" style="32" customWidth="1"/>
    <col min="10246" max="10246" width="4.28515625" style="32" customWidth="1"/>
    <col min="10247" max="10247" width="0" style="32" hidden="1" customWidth="1"/>
    <col min="10248" max="10248" width="10" style="32" customWidth="1"/>
    <col min="10249" max="10249" width="10.85546875" style="32" customWidth="1"/>
    <col min="10250" max="10250" width="10" style="32" customWidth="1"/>
    <col min="10251" max="10496" width="8.5703125" style="32"/>
    <col min="10497" max="10497" width="4.28515625" style="32" customWidth="1"/>
    <col min="10498" max="10498" width="23.85546875" style="32" customWidth="1"/>
    <col min="10499" max="10499" width="11.7109375" style="32" customWidth="1"/>
    <col min="10500" max="10500" width="9" style="32" customWidth="1"/>
    <col min="10501" max="10501" width="3.42578125" style="32" customWidth="1"/>
    <col min="10502" max="10502" width="4.28515625" style="32" customWidth="1"/>
    <col min="10503" max="10503" width="0" style="32" hidden="1" customWidth="1"/>
    <col min="10504" max="10504" width="10" style="32" customWidth="1"/>
    <col min="10505" max="10505" width="10.85546875" style="32" customWidth="1"/>
    <col min="10506" max="10506" width="10" style="32" customWidth="1"/>
    <col min="10507" max="10752" width="8.5703125" style="32"/>
    <col min="10753" max="10753" width="4.28515625" style="32" customWidth="1"/>
    <col min="10754" max="10754" width="23.85546875" style="32" customWidth="1"/>
    <col min="10755" max="10755" width="11.7109375" style="32" customWidth="1"/>
    <col min="10756" max="10756" width="9" style="32" customWidth="1"/>
    <col min="10757" max="10757" width="3.42578125" style="32" customWidth="1"/>
    <col min="10758" max="10758" width="4.28515625" style="32" customWidth="1"/>
    <col min="10759" max="10759" width="0" style="32" hidden="1" customWidth="1"/>
    <col min="10760" max="10760" width="10" style="32" customWidth="1"/>
    <col min="10761" max="10761" width="10.85546875" style="32" customWidth="1"/>
    <col min="10762" max="10762" width="10" style="32" customWidth="1"/>
    <col min="10763" max="11008" width="8.5703125" style="32"/>
    <col min="11009" max="11009" width="4.28515625" style="32" customWidth="1"/>
    <col min="11010" max="11010" width="23.85546875" style="32" customWidth="1"/>
    <col min="11011" max="11011" width="11.7109375" style="32" customWidth="1"/>
    <col min="11012" max="11012" width="9" style="32" customWidth="1"/>
    <col min="11013" max="11013" width="3.42578125" style="32" customWidth="1"/>
    <col min="11014" max="11014" width="4.28515625" style="32" customWidth="1"/>
    <col min="11015" max="11015" width="0" style="32" hidden="1" customWidth="1"/>
    <col min="11016" max="11016" width="10" style="32" customWidth="1"/>
    <col min="11017" max="11017" width="10.85546875" style="32" customWidth="1"/>
    <col min="11018" max="11018" width="10" style="32" customWidth="1"/>
    <col min="11019" max="11264" width="8.5703125" style="32"/>
    <col min="11265" max="11265" width="4.28515625" style="32" customWidth="1"/>
    <col min="11266" max="11266" width="23.85546875" style="32" customWidth="1"/>
    <col min="11267" max="11267" width="11.7109375" style="32" customWidth="1"/>
    <col min="11268" max="11268" width="9" style="32" customWidth="1"/>
    <col min="11269" max="11269" width="3.42578125" style="32" customWidth="1"/>
    <col min="11270" max="11270" width="4.28515625" style="32" customWidth="1"/>
    <col min="11271" max="11271" width="0" style="32" hidden="1" customWidth="1"/>
    <col min="11272" max="11272" width="10" style="32" customWidth="1"/>
    <col min="11273" max="11273" width="10.85546875" style="32" customWidth="1"/>
    <col min="11274" max="11274" width="10" style="32" customWidth="1"/>
    <col min="11275" max="11520" width="8.5703125" style="32"/>
    <col min="11521" max="11521" width="4.28515625" style="32" customWidth="1"/>
    <col min="11522" max="11522" width="23.85546875" style="32" customWidth="1"/>
    <col min="11523" max="11523" width="11.7109375" style="32" customWidth="1"/>
    <col min="11524" max="11524" width="9" style="32" customWidth="1"/>
    <col min="11525" max="11525" width="3.42578125" style="32" customWidth="1"/>
    <col min="11526" max="11526" width="4.28515625" style="32" customWidth="1"/>
    <col min="11527" max="11527" width="0" style="32" hidden="1" customWidth="1"/>
    <col min="11528" max="11528" width="10" style="32" customWidth="1"/>
    <col min="11529" max="11529" width="10.85546875" style="32" customWidth="1"/>
    <col min="11530" max="11530" width="10" style="32" customWidth="1"/>
    <col min="11531" max="11776" width="8.5703125" style="32"/>
    <col min="11777" max="11777" width="4.28515625" style="32" customWidth="1"/>
    <col min="11778" max="11778" width="23.85546875" style="32" customWidth="1"/>
    <col min="11779" max="11779" width="11.7109375" style="32" customWidth="1"/>
    <col min="11780" max="11780" width="9" style="32" customWidth="1"/>
    <col min="11781" max="11781" width="3.42578125" style="32" customWidth="1"/>
    <col min="11782" max="11782" width="4.28515625" style="32" customWidth="1"/>
    <col min="11783" max="11783" width="0" style="32" hidden="1" customWidth="1"/>
    <col min="11784" max="11784" width="10" style="32" customWidth="1"/>
    <col min="11785" max="11785" width="10.85546875" style="32" customWidth="1"/>
    <col min="11786" max="11786" width="10" style="32" customWidth="1"/>
    <col min="11787" max="12032" width="8.5703125" style="32"/>
    <col min="12033" max="12033" width="4.28515625" style="32" customWidth="1"/>
    <col min="12034" max="12034" width="23.85546875" style="32" customWidth="1"/>
    <col min="12035" max="12035" width="11.7109375" style="32" customWidth="1"/>
    <col min="12036" max="12036" width="9" style="32" customWidth="1"/>
    <col min="12037" max="12037" width="3.42578125" style="32" customWidth="1"/>
    <col min="12038" max="12038" width="4.28515625" style="32" customWidth="1"/>
    <col min="12039" max="12039" width="0" style="32" hidden="1" customWidth="1"/>
    <col min="12040" max="12040" width="10" style="32" customWidth="1"/>
    <col min="12041" max="12041" width="10.85546875" style="32" customWidth="1"/>
    <col min="12042" max="12042" width="10" style="32" customWidth="1"/>
    <col min="12043" max="12288" width="8.5703125" style="32"/>
    <col min="12289" max="12289" width="4.28515625" style="32" customWidth="1"/>
    <col min="12290" max="12290" width="23.85546875" style="32" customWidth="1"/>
    <col min="12291" max="12291" width="11.7109375" style="32" customWidth="1"/>
    <col min="12292" max="12292" width="9" style="32" customWidth="1"/>
    <col min="12293" max="12293" width="3.42578125" style="32" customWidth="1"/>
    <col min="12294" max="12294" width="4.28515625" style="32" customWidth="1"/>
    <col min="12295" max="12295" width="0" style="32" hidden="1" customWidth="1"/>
    <col min="12296" max="12296" width="10" style="32" customWidth="1"/>
    <col min="12297" max="12297" width="10.85546875" style="32" customWidth="1"/>
    <col min="12298" max="12298" width="10" style="32" customWidth="1"/>
    <col min="12299" max="12544" width="8.5703125" style="32"/>
    <col min="12545" max="12545" width="4.28515625" style="32" customWidth="1"/>
    <col min="12546" max="12546" width="23.85546875" style="32" customWidth="1"/>
    <col min="12547" max="12547" width="11.7109375" style="32" customWidth="1"/>
    <col min="12548" max="12548" width="9" style="32" customWidth="1"/>
    <col min="12549" max="12549" width="3.42578125" style="32" customWidth="1"/>
    <col min="12550" max="12550" width="4.28515625" style="32" customWidth="1"/>
    <col min="12551" max="12551" width="0" style="32" hidden="1" customWidth="1"/>
    <col min="12552" max="12552" width="10" style="32" customWidth="1"/>
    <col min="12553" max="12553" width="10.85546875" style="32" customWidth="1"/>
    <col min="12554" max="12554" width="10" style="32" customWidth="1"/>
    <col min="12555" max="12800" width="8.5703125" style="32"/>
    <col min="12801" max="12801" width="4.28515625" style="32" customWidth="1"/>
    <col min="12802" max="12802" width="23.85546875" style="32" customWidth="1"/>
    <col min="12803" max="12803" width="11.7109375" style="32" customWidth="1"/>
    <col min="12804" max="12804" width="9" style="32" customWidth="1"/>
    <col min="12805" max="12805" width="3.42578125" style="32" customWidth="1"/>
    <col min="12806" max="12806" width="4.28515625" style="32" customWidth="1"/>
    <col min="12807" max="12807" width="0" style="32" hidden="1" customWidth="1"/>
    <col min="12808" max="12808" width="10" style="32" customWidth="1"/>
    <col min="12809" max="12809" width="10.85546875" style="32" customWidth="1"/>
    <col min="12810" max="12810" width="10" style="32" customWidth="1"/>
    <col min="12811" max="13056" width="8.5703125" style="32"/>
    <col min="13057" max="13057" width="4.28515625" style="32" customWidth="1"/>
    <col min="13058" max="13058" width="23.85546875" style="32" customWidth="1"/>
    <col min="13059" max="13059" width="11.7109375" style="32" customWidth="1"/>
    <col min="13060" max="13060" width="9" style="32" customWidth="1"/>
    <col min="13061" max="13061" width="3.42578125" style="32" customWidth="1"/>
    <col min="13062" max="13062" width="4.28515625" style="32" customWidth="1"/>
    <col min="13063" max="13063" width="0" style="32" hidden="1" customWidth="1"/>
    <col min="13064" max="13064" width="10" style="32" customWidth="1"/>
    <col min="13065" max="13065" width="10.85546875" style="32" customWidth="1"/>
    <col min="13066" max="13066" width="10" style="32" customWidth="1"/>
    <col min="13067" max="13312" width="8.5703125" style="32"/>
    <col min="13313" max="13313" width="4.28515625" style="32" customWidth="1"/>
    <col min="13314" max="13314" width="23.85546875" style="32" customWidth="1"/>
    <col min="13315" max="13315" width="11.7109375" style="32" customWidth="1"/>
    <col min="13316" max="13316" width="9" style="32" customWidth="1"/>
    <col min="13317" max="13317" width="3.42578125" style="32" customWidth="1"/>
    <col min="13318" max="13318" width="4.28515625" style="32" customWidth="1"/>
    <col min="13319" max="13319" width="0" style="32" hidden="1" customWidth="1"/>
    <col min="13320" max="13320" width="10" style="32" customWidth="1"/>
    <col min="13321" max="13321" width="10.85546875" style="32" customWidth="1"/>
    <col min="13322" max="13322" width="10" style="32" customWidth="1"/>
    <col min="13323" max="13568" width="8.5703125" style="32"/>
    <col min="13569" max="13569" width="4.28515625" style="32" customWidth="1"/>
    <col min="13570" max="13570" width="23.85546875" style="32" customWidth="1"/>
    <col min="13571" max="13571" width="11.7109375" style="32" customWidth="1"/>
    <col min="13572" max="13572" width="9" style="32" customWidth="1"/>
    <col min="13573" max="13573" width="3.42578125" style="32" customWidth="1"/>
    <col min="13574" max="13574" width="4.28515625" style="32" customWidth="1"/>
    <col min="13575" max="13575" width="0" style="32" hidden="1" customWidth="1"/>
    <col min="13576" max="13576" width="10" style="32" customWidth="1"/>
    <col min="13577" max="13577" width="10.85546875" style="32" customWidth="1"/>
    <col min="13578" max="13578" width="10" style="32" customWidth="1"/>
    <col min="13579" max="13824" width="8.5703125" style="32"/>
    <col min="13825" max="13825" width="4.28515625" style="32" customWidth="1"/>
    <col min="13826" max="13826" width="23.85546875" style="32" customWidth="1"/>
    <col min="13827" max="13827" width="11.7109375" style="32" customWidth="1"/>
    <col min="13828" max="13828" width="9" style="32" customWidth="1"/>
    <col min="13829" max="13829" width="3.42578125" style="32" customWidth="1"/>
    <col min="13830" max="13830" width="4.28515625" style="32" customWidth="1"/>
    <col min="13831" max="13831" width="0" style="32" hidden="1" customWidth="1"/>
    <col min="13832" max="13832" width="10" style="32" customWidth="1"/>
    <col min="13833" max="13833" width="10.85546875" style="32" customWidth="1"/>
    <col min="13834" max="13834" width="10" style="32" customWidth="1"/>
    <col min="13835" max="14080" width="8.5703125" style="32"/>
    <col min="14081" max="14081" width="4.28515625" style="32" customWidth="1"/>
    <col min="14082" max="14082" width="23.85546875" style="32" customWidth="1"/>
    <col min="14083" max="14083" width="11.7109375" style="32" customWidth="1"/>
    <col min="14084" max="14084" width="9" style="32" customWidth="1"/>
    <col min="14085" max="14085" width="3.42578125" style="32" customWidth="1"/>
    <col min="14086" max="14086" width="4.28515625" style="32" customWidth="1"/>
    <col min="14087" max="14087" width="0" style="32" hidden="1" customWidth="1"/>
    <col min="14088" max="14088" width="10" style="32" customWidth="1"/>
    <col min="14089" max="14089" width="10.85546875" style="32" customWidth="1"/>
    <col min="14090" max="14090" width="10" style="32" customWidth="1"/>
    <col min="14091" max="14336" width="8.5703125" style="32"/>
    <col min="14337" max="14337" width="4.28515625" style="32" customWidth="1"/>
    <col min="14338" max="14338" width="23.85546875" style="32" customWidth="1"/>
    <col min="14339" max="14339" width="11.7109375" style="32" customWidth="1"/>
    <col min="14340" max="14340" width="9" style="32" customWidth="1"/>
    <col min="14341" max="14341" width="3.42578125" style="32" customWidth="1"/>
    <col min="14342" max="14342" width="4.28515625" style="32" customWidth="1"/>
    <col min="14343" max="14343" width="0" style="32" hidden="1" customWidth="1"/>
    <col min="14344" max="14344" width="10" style="32" customWidth="1"/>
    <col min="14345" max="14345" width="10.85546875" style="32" customWidth="1"/>
    <col min="14346" max="14346" width="10" style="32" customWidth="1"/>
    <col min="14347" max="14592" width="8.5703125" style="32"/>
    <col min="14593" max="14593" width="4.28515625" style="32" customWidth="1"/>
    <col min="14594" max="14594" width="23.85546875" style="32" customWidth="1"/>
    <col min="14595" max="14595" width="11.7109375" style="32" customWidth="1"/>
    <col min="14596" max="14596" width="9" style="32" customWidth="1"/>
    <col min="14597" max="14597" width="3.42578125" style="32" customWidth="1"/>
    <col min="14598" max="14598" width="4.28515625" style="32" customWidth="1"/>
    <col min="14599" max="14599" width="0" style="32" hidden="1" customWidth="1"/>
    <col min="14600" max="14600" width="10" style="32" customWidth="1"/>
    <col min="14601" max="14601" width="10.85546875" style="32" customWidth="1"/>
    <col min="14602" max="14602" width="10" style="32" customWidth="1"/>
    <col min="14603" max="14848" width="8.5703125" style="32"/>
    <col min="14849" max="14849" width="4.28515625" style="32" customWidth="1"/>
    <col min="14850" max="14850" width="23.85546875" style="32" customWidth="1"/>
    <col min="14851" max="14851" width="11.7109375" style="32" customWidth="1"/>
    <col min="14852" max="14852" width="9" style="32" customWidth="1"/>
    <col min="14853" max="14853" width="3.42578125" style="32" customWidth="1"/>
    <col min="14854" max="14854" width="4.28515625" style="32" customWidth="1"/>
    <col min="14855" max="14855" width="0" style="32" hidden="1" customWidth="1"/>
    <col min="14856" max="14856" width="10" style="32" customWidth="1"/>
    <col min="14857" max="14857" width="10.85546875" style="32" customWidth="1"/>
    <col min="14858" max="14858" width="10" style="32" customWidth="1"/>
    <col min="14859" max="15104" width="8.5703125" style="32"/>
    <col min="15105" max="15105" width="4.28515625" style="32" customWidth="1"/>
    <col min="15106" max="15106" width="23.85546875" style="32" customWidth="1"/>
    <col min="15107" max="15107" width="11.7109375" style="32" customWidth="1"/>
    <col min="15108" max="15108" width="9" style="32" customWidth="1"/>
    <col min="15109" max="15109" width="3.42578125" style="32" customWidth="1"/>
    <col min="15110" max="15110" width="4.28515625" style="32" customWidth="1"/>
    <col min="15111" max="15111" width="0" style="32" hidden="1" customWidth="1"/>
    <col min="15112" max="15112" width="10" style="32" customWidth="1"/>
    <col min="15113" max="15113" width="10.85546875" style="32" customWidth="1"/>
    <col min="15114" max="15114" width="10" style="32" customWidth="1"/>
    <col min="15115" max="15360" width="8.5703125" style="32"/>
    <col min="15361" max="15361" width="4.28515625" style="32" customWidth="1"/>
    <col min="15362" max="15362" width="23.85546875" style="32" customWidth="1"/>
    <col min="15363" max="15363" width="11.7109375" style="32" customWidth="1"/>
    <col min="15364" max="15364" width="9" style="32" customWidth="1"/>
    <col min="15365" max="15365" width="3.42578125" style="32" customWidth="1"/>
    <col min="15366" max="15366" width="4.28515625" style="32" customWidth="1"/>
    <col min="15367" max="15367" width="0" style="32" hidden="1" customWidth="1"/>
    <col min="15368" max="15368" width="10" style="32" customWidth="1"/>
    <col min="15369" max="15369" width="10.85546875" style="32" customWidth="1"/>
    <col min="15370" max="15370" width="10" style="32" customWidth="1"/>
    <col min="15371" max="15616" width="8.5703125" style="32"/>
    <col min="15617" max="15617" width="4.28515625" style="32" customWidth="1"/>
    <col min="15618" max="15618" width="23.85546875" style="32" customWidth="1"/>
    <col min="15619" max="15619" width="11.7109375" style="32" customWidth="1"/>
    <col min="15620" max="15620" width="9" style="32" customWidth="1"/>
    <col min="15621" max="15621" width="3.42578125" style="32" customWidth="1"/>
    <col min="15622" max="15622" width="4.28515625" style="32" customWidth="1"/>
    <col min="15623" max="15623" width="0" style="32" hidden="1" customWidth="1"/>
    <col min="15624" max="15624" width="10" style="32" customWidth="1"/>
    <col min="15625" max="15625" width="10.85546875" style="32" customWidth="1"/>
    <col min="15626" max="15626" width="10" style="32" customWidth="1"/>
    <col min="15627" max="15872" width="8.5703125" style="32"/>
    <col min="15873" max="15873" width="4.28515625" style="32" customWidth="1"/>
    <col min="15874" max="15874" width="23.85546875" style="32" customWidth="1"/>
    <col min="15875" max="15875" width="11.7109375" style="32" customWidth="1"/>
    <col min="15876" max="15876" width="9" style="32" customWidth="1"/>
    <col min="15877" max="15877" width="3.42578125" style="32" customWidth="1"/>
    <col min="15878" max="15878" width="4.28515625" style="32" customWidth="1"/>
    <col min="15879" max="15879" width="0" style="32" hidden="1" customWidth="1"/>
    <col min="15880" max="15880" width="10" style="32" customWidth="1"/>
    <col min="15881" max="15881" width="10.85546875" style="32" customWidth="1"/>
    <col min="15882" max="15882" width="10" style="32" customWidth="1"/>
    <col min="15883" max="16128" width="8.5703125" style="32"/>
    <col min="16129" max="16129" width="4.28515625" style="32" customWidth="1"/>
    <col min="16130" max="16130" width="23.85546875" style="32" customWidth="1"/>
    <col min="16131" max="16131" width="11.7109375" style="32" customWidth="1"/>
    <col min="16132" max="16132" width="9" style="32" customWidth="1"/>
    <col min="16133" max="16133" width="3.42578125" style="32" customWidth="1"/>
    <col min="16134" max="16134" width="4.28515625" style="32" customWidth="1"/>
    <col min="16135" max="16135" width="0" style="32" hidden="1" customWidth="1"/>
    <col min="16136" max="16136" width="10" style="32" customWidth="1"/>
    <col min="16137" max="16137" width="10.85546875" style="32" customWidth="1"/>
    <col min="16138" max="16138" width="10" style="32" customWidth="1"/>
    <col min="16139" max="16384" width="8.5703125" style="32"/>
  </cols>
  <sheetData>
    <row r="1" spans="1:11" ht="35.1" customHeight="1" x14ac:dyDescent="0.25"/>
    <row r="2" spans="1:11" ht="30" customHeight="1" x14ac:dyDescent="0.25">
      <c r="A2" s="320" t="s">
        <v>2238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x14ac:dyDescent="0.25">
      <c r="A3" s="317" t="s">
        <v>2239</v>
      </c>
      <c r="B3" s="318"/>
      <c r="C3" s="318"/>
      <c r="D3" s="318"/>
      <c r="E3" s="318"/>
      <c r="F3" s="318"/>
      <c r="G3" s="318"/>
      <c r="H3" s="318"/>
      <c r="I3" s="318"/>
      <c r="J3" s="318"/>
      <c r="K3" s="319"/>
    </row>
    <row r="4" spans="1:11" ht="27" x14ac:dyDescent="0.25">
      <c r="A4" s="106" t="s">
        <v>0</v>
      </c>
      <c r="B4" s="107" t="s">
        <v>1</v>
      </c>
      <c r="C4" s="106" t="s">
        <v>1448</v>
      </c>
      <c r="D4" s="106" t="s">
        <v>3</v>
      </c>
      <c r="E4" s="106" t="s">
        <v>4</v>
      </c>
      <c r="F4" s="106" t="s">
        <v>5</v>
      </c>
      <c r="G4" s="108"/>
      <c r="H4" s="109" t="s">
        <v>249</v>
      </c>
      <c r="I4" s="110" t="s">
        <v>250</v>
      </c>
      <c r="J4" s="110" t="s">
        <v>251</v>
      </c>
      <c r="K4" s="109" t="s">
        <v>252</v>
      </c>
    </row>
    <row r="5" spans="1:11" ht="9.9499999999999993" customHeight="1" x14ac:dyDescent="0.25">
      <c r="A5" s="227">
        <v>1</v>
      </c>
      <c r="B5" s="228">
        <v>2</v>
      </c>
      <c r="C5" s="229">
        <v>3</v>
      </c>
      <c r="D5" s="227">
        <v>4</v>
      </c>
      <c r="E5" s="227">
        <v>5</v>
      </c>
      <c r="F5" s="227">
        <v>6</v>
      </c>
      <c r="G5" s="230"/>
      <c r="H5" s="227">
        <v>7</v>
      </c>
      <c r="I5" s="227">
        <v>8</v>
      </c>
      <c r="J5" s="228">
        <v>9</v>
      </c>
      <c r="K5" s="231">
        <v>10</v>
      </c>
    </row>
    <row r="6" spans="1:11" ht="29.1" customHeight="1" x14ac:dyDescent="0.25">
      <c r="A6" s="232">
        <v>1</v>
      </c>
      <c r="B6" s="233" t="s">
        <v>265</v>
      </c>
      <c r="C6" s="234" t="s">
        <v>1449</v>
      </c>
      <c r="D6" s="235"/>
      <c r="E6" s="234" t="s">
        <v>7</v>
      </c>
      <c r="F6" s="234">
        <v>5</v>
      </c>
      <c r="G6" s="236">
        <v>700</v>
      </c>
      <c r="H6" s="237">
        <v>0</v>
      </c>
      <c r="I6" s="237">
        <f>F6*H6</f>
        <v>0</v>
      </c>
      <c r="J6" s="238">
        <f>I6*23%</f>
        <v>0</v>
      </c>
      <c r="K6" s="19">
        <v>1</v>
      </c>
    </row>
    <row r="7" spans="1:11" ht="29.1" customHeight="1" x14ac:dyDescent="0.25">
      <c r="A7" s="232">
        <v>2</v>
      </c>
      <c r="B7" s="233" t="s">
        <v>265</v>
      </c>
      <c r="C7" s="234" t="s">
        <v>1538</v>
      </c>
      <c r="D7" s="235"/>
      <c r="E7" s="234" t="s">
        <v>7</v>
      </c>
      <c r="F7" s="234">
        <v>4</v>
      </c>
      <c r="G7" s="236"/>
      <c r="H7" s="237">
        <v>0</v>
      </c>
      <c r="I7" s="237">
        <f>F7*H7</f>
        <v>0</v>
      </c>
      <c r="J7" s="238">
        <f t="shared" ref="J7:J69" si="0">I7*23%</f>
        <v>0</v>
      </c>
      <c r="K7" s="19" t="s">
        <v>2228</v>
      </c>
    </row>
    <row r="8" spans="1:11" ht="29.1" customHeight="1" x14ac:dyDescent="0.25">
      <c r="A8" s="232">
        <v>3</v>
      </c>
      <c r="B8" s="239" t="s">
        <v>265</v>
      </c>
      <c r="C8" s="240" t="s">
        <v>2203</v>
      </c>
      <c r="D8" s="235"/>
      <c r="E8" s="241" t="s">
        <v>7</v>
      </c>
      <c r="F8" s="234">
        <v>3</v>
      </c>
      <c r="G8" s="236">
        <v>500</v>
      </c>
      <c r="H8" s="237">
        <v>0</v>
      </c>
      <c r="I8" s="237">
        <f t="shared" ref="I8:I69" si="1">F8*H8</f>
        <v>0</v>
      </c>
      <c r="J8" s="238">
        <f t="shared" si="0"/>
        <v>0</v>
      </c>
      <c r="K8" s="19" t="s">
        <v>2228</v>
      </c>
    </row>
    <row r="9" spans="1:11" ht="29.1" customHeight="1" x14ac:dyDescent="0.25">
      <c r="A9" s="232">
        <v>4</v>
      </c>
      <c r="B9" s="233" t="s">
        <v>1450</v>
      </c>
      <c r="C9" s="234" t="s">
        <v>1451</v>
      </c>
      <c r="D9" s="235"/>
      <c r="E9" s="234" t="s">
        <v>7</v>
      </c>
      <c r="F9" s="234">
        <v>3</v>
      </c>
      <c r="G9" s="236"/>
      <c r="H9" s="237">
        <v>0</v>
      </c>
      <c r="I9" s="237">
        <f t="shared" si="1"/>
        <v>0</v>
      </c>
      <c r="J9" s="238">
        <f t="shared" si="0"/>
        <v>0</v>
      </c>
      <c r="K9" s="19" t="s">
        <v>2228</v>
      </c>
    </row>
    <row r="10" spans="1:11" ht="29.1" customHeight="1" x14ac:dyDescent="0.25">
      <c r="A10" s="232">
        <v>5</v>
      </c>
      <c r="B10" s="233" t="s">
        <v>1450</v>
      </c>
      <c r="C10" s="234" t="s">
        <v>1452</v>
      </c>
      <c r="D10" s="235"/>
      <c r="E10" s="234" t="s">
        <v>7</v>
      </c>
      <c r="F10" s="234">
        <v>3</v>
      </c>
      <c r="G10" s="236"/>
      <c r="H10" s="237">
        <v>0</v>
      </c>
      <c r="I10" s="237">
        <f t="shared" si="1"/>
        <v>0</v>
      </c>
      <c r="J10" s="238">
        <f t="shared" si="0"/>
        <v>0</v>
      </c>
      <c r="K10" s="19" t="s">
        <v>2228</v>
      </c>
    </row>
    <row r="11" spans="1:11" ht="29.1" customHeight="1" x14ac:dyDescent="0.25">
      <c r="A11" s="232">
        <v>6</v>
      </c>
      <c r="B11" s="233" t="s">
        <v>294</v>
      </c>
      <c r="C11" s="234" t="s">
        <v>1454</v>
      </c>
      <c r="D11" s="235"/>
      <c r="E11" s="234" t="s">
        <v>7</v>
      </c>
      <c r="F11" s="234">
        <v>20</v>
      </c>
      <c r="G11" s="236"/>
      <c r="H11" s="237">
        <v>0</v>
      </c>
      <c r="I11" s="237">
        <f t="shared" si="1"/>
        <v>0</v>
      </c>
      <c r="J11" s="238">
        <f t="shared" si="0"/>
        <v>0</v>
      </c>
      <c r="K11" s="19">
        <v>1</v>
      </c>
    </row>
    <row r="12" spans="1:11" ht="29.1" customHeight="1" x14ac:dyDescent="0.25">
      <c r="A12" s="232">
        <v>7</v>
      </c>
      <c r="B12" s="233" t="s">
        <v>294</v>
      </c>
      <c r="C12" s="234" t="s">
        <v>297</v>
      </c>
      <c r="D12" s="235"/>
      <c r="E12" s="234" t="s">
        <v>7</v>
      </c>
      <c r="F12" s="234">
        <v>20</v>
      </c>
      <c r="G12" s="236"/>
      <c r="H12" s="237">
        <v>0</v>
      </c>
      <c r="I12" s="237">
        <f t="shared" si="1"/>
        <v>0</v>
      </c>
      <c r="J12" s="238">
        <f t="shared" si="0"/>
        <v>0</v>
      </c>
      <c r="K12" s="19" t="s">
        <v>2228</v>
      </c>
    </row>
    <row r="13" spans="1:11" ht="29.1" customHeight="1" x14ac:dyDescent="0.25">
      <c r="A13" s="232">
        <v>8</v>
      </c>
      <c r="B13" s="233" t="s">
        <v>294</v>
      </c>
      <c r="C13" s="234" t="s">
        <v>1455</v>
      </c>
      <c r="D13" s="235"/>
      <c r="E13" s="234" t="s">
        <v>7</v>
      </c>
      <c r="F13" s="234">
        <v>20</v>
      </c>
      <c r="G13" s="236"/>
      <c r="H13" s="237">
        <v>0</v>
      </c>
      <c r="I13" s="237">
        <f t="shared" si="1"/>
        <v>0</v>
      </c>
      <c r="J13" s="238">
        <f t="shared" si="0"/>
        <v>0</v>
      </c>
      <c r="K13" s="19">
        <v>1</v>
      </c>
    </row>
    <row r="14" spans="1:11" ht="29.1" customHeight="1" x14ac:dyDescent="0.25">
      <c r="A14" s="232">
        <v>9</v>
      </c>
      <c r="B14" s="233" t="s">
        <v>294</v>
      </c>
      <c r="C14" s="234" t="s">
        <v>1456</v>
      </c>
      <c r="D14" s="235"/>
      <c r="E14" s="234" t="s">
        <v>7</v>
      </c>
      <c r="F14" s="234">
        <v>25</v>
      </c>
      <c r="G14" s="236"/>
      <c r="H14" s="237">
        <v>0</v>
      </c>
      <c r="I14" s="237">
        <f t="shared" si="1"/>
        <v>0</v>
      </c>
      <c r="J14" s="238">
        <f t="shared" si="0"/>
        <v>0</v>
      </c>
      <c r="K14" s="19" t="s">
        <v>2228</v>
      </c>
    </row>
    <row r="15" spans="1:11" ht="29.1" customHeight="1" x14ac:dyDescent="0.25">
      <c r="A15" s="232">
        <v>10</v>
      </c>
      <c r="B15" s="233" t="s">
        <v>298</v>
      </c>
      <c r="C15" s="234" t="s">
        <v>1457</v>
      </c>
      <c r="D15" s="235"/>
      <c r="E15" s="234" t="s">
        <v>7</v>
      </c>
      <c r="F15" s="234">
        <v>30</v>
      </c>
      <c r="G15" s="236"/>
      <c r="H15" s="237">
        <v>0</v>
      </c>
      <c r="I15" s="237">
        <f t="shared" si="1"/>
        <v>0</v>
      </c>
      <c r="J15" s="238">
        <f t="shared" si="0"/>
        <v>0</v>
      </c>
      <c r="K15" s="19">
        <v>1</v>
      </c>
    </row>
    <row r="16" spans="1:11" ht="29.1" customHeight="1" x14ac:dyDescent="0.25">
      <c r="A16" s="232">
        <v>11</v>
      </c>
      <c r="B16" s="233" t="s">
        <v>298</v>
      </c>
      <c r="C16" s="234" t="s">
        <v>1458</v>
      </c>
      <c r="D16" s="235"/>
      <c r="E16" s="234" t="s">
        <v>7</v>
      </c>
      <c r="F16" s="234">
        <v>25</v>
      </c>
      <c r="G16" s="236"/>
      <c r="H16" s="237">
        <v>0</v>
      </c>
      <c r="I16" s="237">
        <f t="shared" si="1"/>
        <v>0</v>
      </c>
      <c r="J16" s="238">
        <f t="shared" si="0"/>
        <v>0</v>
      </c>
      <c r="K16" s="19" t="s">
        <v>2228</v>
      </c>
    </row>
    <row r="17" spans="1:17" ht="29.1" customHeight="1" x14ac:dyDescent="0.25">
      <c r="A17" s="232">
        <v>12</v>
      </c>
      <c r="B17" s="233" t="s">
        <v>298</v>
      </c>
      <c r="C17" s="234" t="s">
        <v>1459</v>
      </c>
      <c r="D17" s="235"/>
      <c r="E17" s="234" t="s">
        <v>7</v>
      </c>
      <c r="F17" s="234">
        <v>20</v>
      </c>
      <c r="G17" s="236"/>
      <c r="H17" s="237">
        <v>0</v>
      </c>
      <c r="I17" s="237">
        <f t="shared" si="1"/>
        <v>0</v>
      </c>
      <c r="J17" s="238">
        <f t="shared" si="0"/>
        <v>0</v>
      </c>
      <c r="K17" s="19" t="s">
        <v>2228</v>
      </c>
    </row>
    <row r="18" spans="1:17" ht="29.1" customHeight="1" x14ac:dyDescent="0.25">
      <c r="A18" s="232">
        <v>13</v>
      </c>
      <c r="B18" s="233" t="s">
        <v>298</v>
      </c>
      <c r="C18" s="234" t="s">
        <v>1460</v>
      </c>
      <c r="D18" s="235"/>
      <c r="E18" s="234" t="s">
        <v>7</v>
      </c>
      <c r="F18" s="234">
        <v>20</v>
      </c>
      <c r="G18" s="236"/>
      <c r="H18" s="237">
        <v>0</v>
      </c>
      <c r="I18" s="237">
        <f t="shared" si="1"/>
        <v>0</v>
      </c>
      <c r="J18" s="238">
        <f t="shared" si="0"/>
        <v>0</v>
      </c>
      <c r="K18" s="19" t="s">
        <v>2228</v>
      </c>
    </row>
    <row r="19" spans="1:17" ht="29.1" customHeight="1" x14ac:dyDescent="0.25">
      <c r="A19" s="232">
        <v>14</v>
      </c>
      <c r="B19" s="233" t="s">
        <v>298</v>
      </c>
      <c r="C19" s="234" t="s">
        <v>1461</v>
      </c>
      <c r="D19" s="235"/>
      <c r="E19" s="234" t="s">
        <v>7</v>
      </c>
      <c r="F19" s="234">
        <v>20</v>
      </c>
      <c r="G19" s="236"/>
      <c r="H19" s="237">
        <v>0</v>
      </c>
      <c r="I19" s="237">
        <f t="shared" si="1"/>
        <v>0</v>
      </c>
      <c r="J19" s="238">
        <f t="shared" si="0"/>
        <v>0</v>
      </c>
      <c r="K19" s="19" t="s">
        <v>2228</v>
      </c>
    </row>
    <row r="20" spans="1:17" ht="29.1" customHeight="1" x14ac:dyDescent="0.25">
      <c r="A20" s="232">
        <v>15</v>
      </c>
      <c r="B20" s="233" t="s">
        <v>298</v>
      </c>
      <c r="C20" s="234" t="s">
        <v>1458</v>
      </c>
      <c r="D20" s="235"/>
      <c r="E20" s="234" t="s">
        <v>7</v>
      </c>
      <c r="F20" s="234">
        <v>30</v>
      </c>
      <c r="G20" s="236"/>
      <c r="H20" s="237">
        <v>0</v>
      </c>
      <c r="I20" s="237">
        <f t="shared" si="1"/>
        <v>0</v>
      </c>
      <c r="J20" s="238">
        <f t="shared" si="0"/>
        <v>0</v>
      </c>
      <c r="K20" s="19" t="s">
        <v>2228</v>
      </c>
    </row>
    <row r="21" spans="1:17" ht="29.1" customHeight="1" x14ac:dyDescent="0.25">
      <c r="A21" s="232">
        <v>16</v>
      </c>
      <c r="B21" s="233" t="s">
        <v>298</v>
      </c>
      <c r="C21" s="234" t="s">
        <v>66</v>
      </c>
      <c r="D21" s="235"/>
      <c r="E21" s="234" t="s">
        <v>7</v>
      </c>
      <c r="F21" s="234">
        <v>10</v>
      </c>
      <c r="G21" s="236"/>
      <c r="H21" s="237">
        <v>0</v>
      </c>
      <c r="I21" s="237">
        <f t="shared" si="1"/>
        <v>0</v>
      </c>
      <c r="J21" s="238">
        <f t="shared" si="0"/>
        <v>0</v>
      </c>
      <c r="K21" s="19" t="s">
        <v>2228</v>
      </c>
    </row>
    <row r="22" spans="1:17" ht="29.1" customHeight="1" x14ac:dyDescent="0.25">
      <c r="A22" s="232">
        <v>17</v>
      </c>
      <c r="B22" s="233" t="s">
        <v>300</v>
      </c>
      <c r="C22" s="234" t="s">
        <v>90</v>
      </c>
      <c r="D22" s="235"/>
      <c r="E22" s="234" t="s">
        <v>7</v>
      </c>
      <c r="F22" s="234">
        <v>10</v>
      </c>
      <c r="G22" s="236"/>
      <c r="H22" s="237">
        <v>0</v>
      </c>
      <c r="I22" s="237">
        <f t="shared" si="1"/>
        <v>0</v>
      </c>
      <c r="J22" s="238">
        <f t="shared" si="0"/>
        <v>0</v>
      </c>
      <c r="K22" s="19" t="s">
        <v>2228</v>
      </c>
    </row>
    <row r="23" spans="1:17" ht="29.1" customHeight="1" x14ac:dyDescent="0.25">
      <c r="A23" s="232">
        <v>18</v>
      </c>
      <c r="B23" s="233" t="s">
        <v>300</v>
      </c>
      <c r="C23" s="234" t="s">
        <v>91</v>
      </c>
      <c r="D23" s="235"/>
      <c r="E23" s="234" t="s">
        <v>7</v>
      </c>
      <c r="F23" s="234">
        <v>10</v>
      </c>
      <c r="G23" s="236"/>
      <c r="H23" s="237">
        <v>0</v>
      </c>
      <c r="I23" s="237">
        <f t="shared" si="1"/>
        <v>0</v>
      </c>
      <c r="J23" s="238">
        <f t="shared" si="0"/>
        <v>0</v>
      </c>
      <c r="K23" s="19" t="s">
        <v>2228</v>
      </c>
    </row>
    <row r="24" spans="1:17" ht="29.1" customHeight="1" x14ac:dyDescent="0.25">
      <c r="A24" s="232">
        <v>19</v>
      </c>
      <c r="B24" s="233" t="s">
        <v>300</v>
      </c>
      <c r="C24" s="234" t="s">
        <v>68</v>
      </c>
      <c r="D24" s="235"/>
      <c r="E24" s="234" t="s">
        <v>7</v>
      </c>
      <c r="F24" s="234">
        <v>10</v>
      </c>
      <c r="G24" s="236"/>
      <c r="H24" s="237">
        <v>0</v>
      </c>
      <c r="I24" s="237">
        <f t="shared" si="1"/>
        <v>0</v>
      </c>
      <c r="J24" s="238">
        <f t="shared" si="0"/>
        <v>0</v>
      </c>
      <c r="K24" s="19" t="s">
        <v>2228</v>
      </c>
    </row>
    <row r="25" spans="1:17" ht="29.1" customHeight="1" x14ac:dyDescent="0.25">
      <c r="A25" s="232">
        <v>20</v>
      </c>
      <c r="B25" s="233" t="s">
        <v>300</v>
      </c>
      <c r="C25" s="234" t="s">
        <v>1462</v>
      </c>
      <c r="D25" s="235"/>
      <c r="E25" s="234" t="s">
        <v>7</v>
      </c>
      <c r="F25" s="234">
        <v>18</v>
      </c>
      <c r="G25" s="236">
        <v>170</v>
      </c>
      <c r="H25" s="237">
        <v>0</v>
      </c>
      <c r="I25" s="237">
        <f t="shared" si="1"/>
        <v>0</v>
      </c>
      <c r="J25" s="238">
        <f t="shared" si="0"/>
        <v>0</v>
      </c>
      <c r="K25" s="216">
        <v>6</v>
      </c>
    </row>
    <row r="26" spans="1:17" ht="29.1" customHeight="1" x14ac:dyDescent="0.25">
      <c r="A26" s="232">
        <v>21</v>
      </c>
      <c r="B26" s="233" t="s">
        <v>300</v>
      </c>
      <c r="C26" s="234" t="s">
        <v>1463</v>
      </c>
      <c r="D26" s="235"/>
      <c r="E26" s="234" t="s">
        <v>7</v>
      </c>
      <c r="F26" s="234">
        <v>20</v>
      </c>
      <c r="G26" s="236">
        <v>170</v>
      </c>
      <c r="H26" s="237">
        <v>0</v>
      </c>
      <c r="I26" s="237">
        <f t="shared" si="1"/>
        <v>0</v>
      </c>
      <c r="J26" s="238">
        <f t="shared" si="0"/>
        <v>0</v>
      </c>
      <c r="K26" s="216">
        <v>6</v>
      </c>
    </row>
    <row r="27" spans="1:17" ht="29.1" customHeight="1" x14ac:dyDescent="0.25">
      <c r="A27" s="232">
        <v>22</v>
      </c>
      <c r="B27" s="233" t="s">
        <v>300</v>
      </c>
      <c r="C27" s="234" t="s">
        <v>1464</v>
      </c>
      <c r="D27" s="235"/>
      <c r="E27" s="234" t="s">
        <v>7</v>
      </c>
      <c r="F27" s="234">
        <v>18</v>
      </c>
      <c r="G27" s="236">
        <v>170</v>
      </c>
      <c r="H27" s="237">
        <v>0</v>
      </c>
      <c r="I27" s="237">
        <f t="shared" si="1"/>
        <v>0</v>
      </c>
      <c r="J27" s="238">
        <f t="shared" si="0"/>
        <v>0</v>
      </c>
      <c r="K27" s="216">
        <v>6</v>
      </c>
    </row>
    <row r="28" spans="1:17" ht="29.1" customHeight="1" x14ac:dyDescent="0.25">
      <c r="A28" s="232">
        <v>23</v>
      </c>
      <c r="B28" s="233" t="s">
        <v>300</v>
      </c>
      <c r="C28" s="234" t="s">
        <v>1453</v>
      </c>
      <c r="D28" s="235"/>
      <c r="E28" s="234" t="s">
        <v>7</v>
      </c>
      <c r="F28" s="234">
        <v>30</v>
      </c>
      <c r="G28" s="236">
        <v>170</v>
      </c>
      <c r="H28" s="237">
        <v>0</v>
      </c>
      <c r="I28" s="237">
        <f t="shared" si="1"/>
        <v>0</v>
      </c>
      <c r="J28" s="238">
        <f t="shared" si="0"/>
        <v>0</v>
      </c>
      <c r="K28" s="216">
        <v>6</v>
      </c>
    </row>
    <row r="29" spans="1:17" ht="29.1" customHeight="1" x14ac:dyDescent="0.25">
      <c r="A29" s="232">
        <v>24</v>
      </c>
      <c r="B29" s="233" t="s">
        <v>2204</v>
      </c>
      <c r="C29" s="234" t="s">
        <v>2205</v>
      </c>
      <c r="D29" s="235"/>
      <c r="E29" s="234" t="s">
        <v>7</v>
      </c>
      <c r="F29" s="234">
        <v>26</v>
      </c>
      <c r="G29" s="236"/>
      <c r="H29" s="237">
        <v>0</v>
      </c>
      <c r="I29" s="237">
        <f t="shared" si="1"/>
        <v>0</v>
      </c>
      <c r="J29" s="238">
        <f t="shared" si="0"/>
        <v>0</v>
      </c>
      <c r="K29" s="19" t="s">
        <v>2228</v>
      </c>
    </row>
    <row r="30" spans="1:17" ht="29.1" customHeight="1" x14ac:dyDescent="0.25">
      <c r="A30" s="232">
        <v>25</v>
      </c>
      <c r="B30" s="233" t="s">
        <v>1465</v>
      </c>
      <c r="C30" s="234" t="s">
        <v>313</v>
      </c>
      <c r="D30" s="235"/>
      <c r="E30" s="234" t="s">
        <v>7</v>
      </c>
      <c r="F30" s="234">
        <v>20</v>
      </c>
      <c r="G30" s="236">
        <v>3500</v>
      </c>
      <c r="H30" s="237">
        <v>0</v>
      </c>
      <c r="I30" s="237">
        <f t="shared" si="1"/>
        <v>0</v>
      </c>
      <c r="J30" s="238">
        <f t="shared" si="0"/>
        <v>0</v>
      </c>
      <c r="K30" s="19" t="s">
        <v>2228</v>
      </c>
    </row>
    <row r="31" spans="1:17" s="181" customFormat="1" ht="29.1" customHeight="1" x14ac:dyDescent="0.25">
      <c r="A31" s="232">
        <v>26</v>
      </c>
      <c r="B31" s="239" t="s">
        <v>1466</v>
      </c>
      <c r="C31" s="242" t="s">
        <v>1467</v>
      </c>
      <c r="D31" s="243"/>
      <c r="E31" s="242" t="s">
        <v>7</v>
      </c>
      <c r="F31" s="242">
        <v>36</v>
      </c>
      <c r="G31" s="244"/>
      <c r="H31" s="237">
        <v>0</v>
      </c>
      <c r="I31" s="237">
        <f t="shared" si="1"/>
        <v>0</v>
      </c>
      <c r="J31" s="238">
        <f t="shared" si="0"/>
        <v>0</v>
      </c>
      <c r="K31" s="216">
        <v>4</v>
      </c>
      <c r="L31" s="32"/>
      <c r="M31" s="32"/>
      <c r="N31" s="32"/>
      <c r="O31" s="32"/>
      <c r="P31" s="32"/>
      <c r="Q31" s="32"/>
    </row>
    <row r="32" spans="1:17" s="181" customFormat="1" ht="29.1" customHeight="1" x14ac:dyDescent="0.25">
      <c r="A32" s="232">
        <v>27</v>
      </c>
      <c r="B32" s="239" t="s">
        <v>1466</v>
      </c>
      <c r="C32" s="242" t="s">
        <v>1471</v>
      </c>
      <c r="D32" s="243"/>
      <c r="E32" s="242" t="s">
        <v>7</v>
      </c>
      <c r="F32" s="242">
        <v>36</v>
      </c>
      <c r="G32" s="244"/>
      <c r="H32" s="237">
        <v>0</v>
      </c>
      <c r="I32" s="237">
        <f t="shared" si="1"/>
        <v>0</v>
      </c>
      <c r="J32" s="238">
        <f t="shared" si="0"/>
        <v>0</v>
      </c>
      <c r="K32" s="216">
        <v>4</v>
      </c>
      <c r="L32" s="32"/>
      <c r="M32" s="32"/>
      <c r="N32" s="32"/>
      <c r="O32" s="32"/>
      <c r="P32" s="32"/>
      <c r="Q32" s="32"/>
    </row>
    <row r="33" spans="1:17" s="181" customFormat="1" ht="29.1" customHeight="1" x14ac:dyDescent="0.25">
      <c r="A33" s="232">
        <v>28</v>
      </c>
      <c r="B33" s="239" t="s">
        <v>1468</v>
      </c>
      <c r="C33" s="242" t="s">
        <v>1469</v>
      </c>
      <c r="D33" s="243"/>
      <c r="E33" s="242" t="s">
        <v>7</v>
      </c>
      <c r="F33" s="242">
        <v>46</v>
      </c>
      <c r="G33" s="244"/>
      <c r="H33" s="237">
        <v>0</v>
      </c>
      <c r="I33" s="237">
        <f t="shared" si="1"/>
        <v>0</v>
      </c>
      <c r="J33" s="238">
        <f t="shared" si="0"/>
        <v>0</v>
      </c>
      <c r="K33" s="216">
        <v>4</v>
      </c>
      <c r="L33" s="32"/>
      <c r="M33" s="32"/>
      <c r="N33" s="32"/>
      <c r="O33" s="32"/>
      <c r="P33" s="32"/>
      <c r="Q33" s="32"/>
    </row>
    <row r="34" spans="1:17" s="181" customFormat="1" ht="29.1" customHeight="1" x14ac:dyDescent="0.25">
      <c r="A34" s="232">
        <v>29</v>
      </c>
      <c r="B34" s="239" t="s">
        <v>1468</v>
      </c>
      <c r="C34" s="242" t="s">
        <v>1470</v>
      </c>
      <c r="D34" s="243"/>
      <c r="E34" s="242" t="s">
        <v>7</v>
      </c>
      <c r="F34" s="242">
        <v>46</v>
      </c>
      <c r="G34" s="244"/>
      <c r="H34" s="237">
        <v>0</v>
      </c>
      <c r="I34" s="237">
        <f t="shared" si="1"/>
        <v>0</v>
      </c>
      <c r="J34" s="238">
        <f t="shared" si="0"/>
        <v>0</v>
      </c>
      <c r="K34" s="216">
        <v>4</v>
      </c>
      <c r="L34" s="32"/>
      <c r="M34" s="32"/>
      <c r="N34" s="32"/>
      <c r="O34" s="32"/>
      <c r="P34" s="32"/>
      <c r="Q34" s="32"/>
    </row>
    <row r="35" spans="1:17" s="181" customFormat="1" ht="29.1" customHeight="1" x14ac:dyDescent="0.25">
      <c r="A35" s="232">
        <v>30</v>
      </c>
      <c r="B35" s="239" t="s">
        <v>1468</v>
      </c>
      <c r="C35" s="242" t="s">
        <v>2206</v>
      </c>
      <c r="D35" s="243"/>
      <c r="E35" s="242" t="s">
        <v>7</v>
      </c>
      <c r="F35" s="242">
        <v>8</v>
      </c>
      <c r="G35" s="244"/>
      <c r="H35" s="237">
        <v>0</v>
      </c>
      <c r="I35" s="237">
        <f t="shared" si="1"/>
        <v>0</v>
      </c>
      <c r="J35" s="238">
        <f t="shared" si="0"/>
        <v>0</v>
      </c>
      <c r="K35" s="19" t="s">
        <v>2228</v>
      </c>
      <c r="L35" s="32"/>
      <c r="M35" s="32"/>
      <c r="N35" s="32"/>
      <c r="O35" s="32"/>
      <c r="P35" s="32"/>
      <c r="Q35" s="32"/>
    </row>
    <row r="36" spans="1:17" s="181" customFormat="1" ht="29.1" customHeight="1" x14ac:dyDescent="0.25">
      <c r="A36" s="232">
        <v>31</v>
      </c>
      <c r="B36" s="245" t="s">
        <v>1468</v>
      </c>
      <c r="C36" s="242" t="s">
        <v>2207</v>
      </c>
      <c r="D36" s="243"/>
      <c r="E36" s="242" t="s">
        <v>7</v>
      </c>
      <c r="F36" s="242">
        <v>8</v>
      </c>
      <c r="G36" s="244"/>
      <c r="H36" s="237">
        <v>0</v>
      </c>
      <c r="I36" s="237">
        <f t="shared" si="1"/>
        <v>0</v>
      </c>
      <c r="J36" s="238">
        <f t="shared" si="0"/>
        <v>0</v>
      </c>
      <c r="K36" s="19" t="s">
        <v>2228</v>
      </c>
      <c r="L36" s="32"/>
      <c r="M36" s="32"/>
      <c r="N36" s="32"/>
      <c r="O36" s="32"/>
      <c r="P36" s="32"/>
      <c r="Q36" s="32"/>
    </row>
    <row r="37" spans="1:17" s="181" customFormat="1" ht="29.1" customHeight="1" x14ac:dyDescent="0.25">
      <c r="A37" s="232">
        <v>32</v>
      </c>
      <c r="B37" s="245" t="s">
        <v>1468</v>
      </c>
      <c r="C37" s="242" t="s">
        <v>2208</v>
      </c>
      <c r="D37" s="243"/>
      <c r="E37" s="242" t="s">
        <v>7</v>
      </c>
      <c r="F37" s="242">
        <v>10</v>
      </c>
      <c r="G37" s="244"/>
      <c r="H37" s="237">
        <v>0</v>
      </c>
      <c r="I37" s="237">
        <f t="shared" si="1"/>
        <v>0</v>
      </c>
      <c r="J37" s="238">
        <f t="shared" si="0"/>
        <v>0</v>
      </c>
      <c r="K37" s="19" t="s">
        <v>2228</v>
      </c>
      <c r="L37" s="32"/>
      <c r="M37" s="32"/>
      <c r="N37" s="32"/>
      <c r="O37" s="32"/>
      <c r="P37" s="32"/>
      <c r="Q37" s="32"/>
    </row>
    <row r="38" spans="1:17" s="181" customFormat="1" ht="29.1" customHeight="1" x14ac:dyDescent="0.25">
      <c r="A38" s="232">
        <v>33</v>
      </c>
      <c r="B38" s="245" t="s">
        <v>1468</v>
      </c>
      <c r="C38" s="242" t="s">
        <v>2209</v>
      </c>
      <c r="D38" s="243"/>
      <c r="E38" s="242" t="s">
        <v>7</v>
      </c>
      <c r="F38" s="242">
        <v>10</v>
      </c>
      <c r="G38" s="244"/>
      <c r="H38" s="237">
        <v>0</v>
      </c>
      <c r="I38" s="237">
        <f t="shared" si="1"/>
        <v>0</v>
      </c>
      <c r="J38" s="238">
        <f t="shared" si="0"/>
        <v>0</v>
      </c>
      <c r="K38" s="216" t="s">
        <v>2228</v>
      </c>
      <c r="L38" s="32"/>
      <c r="M38" s="32"/>
      <c r="N38" s="32"/>
      <c r="O38" s="32"/>
      <c r="P38" s="32"/>
      <c r="Q38" s="32"/>
    </row>
    <row r="39" spans="1:17" s="181" customFormat="1" ht="29.1" customHeight="1" x14ac:dyDescent="0.25">
      <c r="A39" s="232">
        <v>34</v>
      </c>
      <c r="B39" s="245" t="s">
        <v>2210</v>
      </c>
      <c r="C39" s="242" t="s">
        <v>2211</v>
      </c>
      <c r="D39" s="243"/>
      <c r="E39" s="242" t="s">
        <v>7</v>
      </c>
      <c r="F39" s="242">
        <v>3</v>
      </c>
      <c r="G39" s="244"/>
      <c r="H39" s="237">
        <v>0</v>
      </c>
      <c r="I39" s="237">
        <f t="shared" si="1"/>
        <v>0</v>
      </c>
      <c r="J39" s="238">
        <f t="shared" si="0"/>
        <v>0</v>
      </c>
      <c r="K39" s="216" t="s">
        <v>2228</v>
      </c>
      <c r="L39" s="32"/>
      <c r="M39" s="32"/>
      <c r="N39" s="32"/>
      <c r="O39" s="32"/>
      <c r="P39" s="32"/>
      <c r="Q39" s="32"/>
    </row>
    <row r="40" spans="1:17" ht="29.1" customHeight="1" x14ac:dyDescent="0.25">
      <c r="A40" s="232">
        <v>35</v>
      </c>
      <c r="B40" s="233" t="s">
        <v>1472</v>
      </c>
      <c r="C40" s="234" t="s">
        <v>1473</v>
      </c>
      <c r="D40" s="235"/>
      <c r="E40" s="234" t="s">
        <v>7</v>
      </c>
      <c r="F40" s="234">
        <v>5</v>
      </c>
      <c r="G40" s="236"/>
      <c r="H40" s="237">
        <v>0</v>
      </c>
      <c r="I40" s="237">
        <f t="shared" si="1"/>
        <v>0</v>
      </c>
      <c r="J40" s="238">
        <f t="shared" si="0"/>
        <v>0</v>
      </c>
      <c r="K40" s="19" t="s">
        <v>2228</v>
      </c>
    </row>
    <row r="41" spans="1:17" ht="29.1" customHeight="1" x14ac:dyDescent="0.25">
      <c r="A41" s="232">
        <v>36</v>
      </c>
      <c r="B41" s="233" t="s">
        <v>1472</v>
      </c>
      <c r="C41" s="234" t="s">
        <v>1474</v>
      </c>
      <c r="D41" s="235"/>
      <c r="E41" s="234" t="s">
        <v>7</v>
      </c>
      <c r="F41" s="234">
        <v>5</v>
      </c>
      <c r="G41" s="236"/>
      <c r="H41" s="237">
        <v>0</v>
      </c>
      <c r="I41" s="237">
        <f t="shared" si="1"/>
        <v>0</v>
      </c>
      <c r="J41" s="238">
        <f t="shared" si="0"/>
        <v>0</v>
      </c>
      <c r="K41" s="216" t="s">
        <v>2228</v>
      </c>
    </row>
    <row r="42" spans="1:17" ht="29.1" customHeight="1" x14ac:dyDescent="0.25">
      <c r="A42" s="232">
        <v>37</v>
      </c>
      <c r="B42" s="233" t="s">
        <v>1472</v>
      </c>
      <c r="C42" s="234" t="s">
        <v>1475</v>
      </c>
      <c r="D42" s="235"/>
      <c r="E42" s="234" t="s">
        <v>7</v>
      </c>
      <c r="F42" s="234">
        <v>5</v>
      </c>
      <c r="G42" s="236"/>
      <c r="H42" s="237">
        <v>0</v>
      </c>
      <c r="I42" s="237">
        <f t="shared" si="1"/>
        <v>0</v>
      </c>
      <c r="J42" s="238">
        <f t="shared" si="0"/>
        <v>0</v>
      </c>
      <c r="K42" s="216" t="s">
        <v>2228</v>
      </c>
    </row>
    <row r="43" spans="1:17" ht="29.1" customHeight="1" x14ac:dyDescent="0.25">
      <c r="A43" s="232">
        <v>38</v>
      </c>
      <c r="B43" s="233" t="s">
        <v>1472</v>
      </c>
      <c r="C43" s="234" t="s">
        <v>1476</v>
      </c>
      <c r="D43" s="235"/>
      <c r="E43" s="234" t="s">
        <v>7</v>
      </c>
      <c r="F43" s="234">
        <v>5</v>
      </c>
      <c r="G43" s="236"/>
      <c r="H43" s="237">
        <v>0</v>
      </c>
      <c r="I43" s="237">
        <f t="shared" si="1"/>
        <v>0</v>
      </c>
      <c r="J43" s="238">
        <f t="shared" si="0"/>
        <v>0</v>
      </c>
      <c r="K43" s="216" t="s">
        <v>2228</v>
      </c>
    </row>
    <row r="44" spans="1:17" ht="29.1" customHeight="1" x14ac:dyDescent="0.25">
      <c r="A44" s="232">
        <v>39</v>
      </c>
      <c r="B44" s="233" t="s">
        <v>1472</v>
      </c>
      <c r="C44" s="234" t="s">
        <v>1477</v>
      </c>
      <c r="D44" s="235"/>
      <c r="E44" s="234" t="s">
        <v>7</v>
      </c>
      <c r="F44" s="234">
        <v>5</v>
      </c>
      <c r="G44" s="236"/>
      <c r="H44" s="237">
        <v>0</v>
      </c>
      <c r="I44" s="237">
        <f t="shared" si="1"/>
        <v>0</v>
      </c>
      <c r="J44" s="238">
        <f t="shared" si="0"/>
        <v>0</v>
      </c>
      <c r="K44" s="216" t="s">
        <v>2228</v>
      </c>
    </row>
    <row r="45" spans="1:17" ht="29.1" customHeight="1" x14ac:dyDescent="0.25">
      <c r="A45" s="232">
        <v>40</v>
      </c>
      <c r="B45" s="233" t="s">
        <v>1472</v>
      </c>
      <c r="C45" s="234" t="s">
        <v>2212</v>
      </c>
      <c r="D45" s="235"/>
      <c r="E45" s="234" t="s">
        <v>7</v>
      </c>
      <c r="F45" s="234">
        <v>2</v>
      </c>
      <c r="G45" s="236"/>
      <c r="H45" s="237">
        <v>0</v>
      </c>
      <c r="I45" s="237">
        <f t="shared" si="1"/>
        <v>0</v>
      </c>
      <c r="J45" s="238">
        <f t="shared" si="0"/>
        <v>0</v>
      </c>
      <c r="K45" s="216" t="s">
        <v>2228</v>
      </c>
    </row>
    <row r="46" spans="1:17" ht="29.1" customHeight="1" x14ac:dyDescent="0.25">
      <c r="A46" s="232">
        <v>41</v>
      </c>
      <c r="B46" s="233" t="s">
        <v>1472</v>
      </c>
      <c r="C46" s="234" t="s">
        <v>1478</v>
      </c>
      <c r="D46" s="235"/>
      <c r="E46" s="234" t="s">
        <v>7</v>
      </c>
      <c r="F46" s="234">
        <v>5</v>
      </c>
      <c r="G46" s="236"/>
      <c r="H46" s="237">
        <v>0</v>
      </c>
      <c r="I46" s="237">
        <f t="shared" si="1"/>
        <v>0</v>
      </c>
      <c r="J46" s="238">
        <f t="shared" si="0"/>
        <v>0</v>
      </c>
      <c r="K46" s="216" t="s">
        <v>2228</v>
      </c>
    </row>
    <row r="47" spans="1:17" ht="29.1" customHeight="1" x14ac:dyDescent="0.25">
      <c r="A47" s="232">
        <v>42</v>
      </c>
      <c r="B47" s="233" t="s">
        <v>2213</v>
      </c>
      <c r="C47" s="234" t="s">
        <v>2214</v>
      </c>
      <c r="D47" s="235"/>
      <c r="E47" s="234" t="s">
        <v>7</v>
      </c>
      <c r="F47" s="234">
        <v>10</v>
      </c>
      <c r="G47" s="236"/>
      <c r="H47" s="237">
        <v>0</v>
      </c>
      <c r="I47" s="237">
        <f t="shared" si="1"/>
        <v>0</v>
      </c>
      <c r="J47" s="238">
        <f t="shared" si="0"/>
        <v>0</v>
      </c>
      <c r="K47" s="216" t="s">
        <v>2228</v>
      </c>
    </row>
    <row r="48" spans="1:17" ht="29.1" customHeight="1" x14ac:dyDescent="0.25">
      <c r="A48" s="232">
        <v>43</v>
      </c>
      <c r="B48" s="233" t="s">
        <v>2213</v>
      </c>
      <c r="C48" s="234" t="s">
        <v>2215</v>
      </c>
      <c r="D48" s="235"/>
      <c r="E48" s="234" t="s">
        <v>7</v>
      </c>
      <c r="F48" s="234">
        <v>10</v>
      </c>
      <c r="G48" s="236"/>
      <c r="H48" s="237">
        <v>0</v>
      </c>
      <c r="I48" s="237">
        <f t="shared" si="1"/>
        <v>0</v>
      </c>
      <c r="J48" s="238">
        <f t="shared" si="0"/>
        <v>0</v>
      </c>
      <c r="K48" s="216" t="s">
        <v>2228</v>
      </c>
    </row>
    <row r="49" spans="1:11" ht="29.1" customHeight="1" x14ac:dyDescent="0.25">
      <c r="A49" s="232">
        <v>44</v>
      </c>
      <c r="B49" s="233" t="s">
        <v>1479</v>
      </c>
      <c r="C49" s="234" t="s">
        <v>1480</v>
      </c>
      <c r="D49" s="235"/>
      <c r="E49" s="234" t="s">
        <v>7</v>
      </c>
      <c r="F49" s="234">
        <v>4</v>
      </c>
      <c r="G49" s="236"/>
      <c r="H49" s="237">
        <v>0</v>
      </c>
      <c r="I49" s="237">
        <f t="shared" si="1"/>
        <v>0</v>
      </c>
      <c r="J49" s="238">
        <f t="shared" si="0"/>
        <v>0</v>
      </c>
      <c r="K49" s="216" t="s">
        <v>2228</v>
      </c>
    </row>
    <row r="50" spans="1:11" s="210" customFormat="1" ht="29.1" customHeight="1" x14ac:dyDescent="0.25">
      <c r="A50" s="232">
        <v>45</v>
      </c>
      <c r="B50" s="239" t="s">
        <v>2379</v>
      </c>
      <c r="C50" s="234" t="s">
        <v>2380</v>
      </c>
      <c r="D50" s="235"/>
      <c r="E50" s="234" t="s">
        <v>7</v>
      </c>
      <c r="F50" s="234">
        <v>2</v>
      </c>
      <c r="G50" s="236"/>
      <c r="H50" s="237">
        <v>0</v>
      </c>
      <c r="I50" s="237">
        <f t="shared" si="1"/>
        <v>0</v>
      </c>
      <c r="J50" s="238">
        <f t="shared" si="0"/>
        <v>0</v>
      </c>
      <c r="K50" s="216" t="s">
        <v>2228</v>
      </c>
    </row>
    <row r="51" spans="1:11" ht="29.1" customHeight="1" x14ac:dyDescent="0.25">
      <c r="A51" s="232">
        <v>46</v>
      </c>
      <c r="B51" s="239" t="s">
        <v>1481</v>
      </c>
      <c r="C51" s="234" t="s">
        <v>1482</v>
      </c>
      <c r="D51" s="235"/>
      <c r="E51" s="234" t="s">
        <v>7</v>
      </c>
      <c r="F51" s="234">
        <v>3</v>
      </c>
      <c r="G51" s="236"/>
      <c r="H51" s="237">
        <v>0</v>
      </c>
      <c r="I51" s="237">
        <f t="shared" si="1"/>
        <v>0</v>
      </c>
      <c r="J51" s="238">
        <f t="shared" si="0"/>
        <v>0</v>
      </c>
      <c r="K51" s="216" t="s">
        <v>2228</v>
      </c>
    </row>
    <row r="52" spans="1:11" ht="29.1" customHeight="1" x14ac:dyDescent="0.25">
      <c r="A52" s="232">
        <v>47</v>
      </c>
      <c r="B52" s="233" t="s">
        <v>1483</v>
      </c>
      <c r="C52" s="234" t="s">
        <v>1484</v>
      </c>
      <c r="D52" s="235"/>
      <c r="E52" s="234" t="s">
        <v>7</v>
      </c>
      <c r="F52" s="234">
        <v>3</v>
      </c>
      <c r="G52" s="236">
        <v>3000</v>
      </c>
      <c r="H52" s="237">
        <v>0</v>
      </c>
      <c r="I52" s="237">
        <f t="shared" si="1"/>
        <v>0</v>
      </c>
      <c r="J52" s="238">
        <f t="shared" si="0"/>
        <v>0</v>
      </c>
      <c r="K52" s="216" t="s">
        <v>2228</v>
      </c>
    </row>
    <row r="53" spans="1:11" ht="29.1" customHeight="1" x14ac:dyDescent="0.25">
      <c r="A53" s="232">
        <v>48</v>
      </c>
      <c r="B53" s="233" t="s">
        <v>525</v>
      </c>
      <c r="C53" s="234" t="s">
        <v>1485</v>
      </c>
      <c r="D53" s="235"/>
      <c r="E53" s="234" t="s">
        <v>7</v>
      </c>
      <c r="F53" s="234">
        <v>5</v>
      </c>
      <c r="G53" s="236"/>
      <c r="H53" s="237">
        <v>0</v>
      </c>
      <c r="I53" s="237">
        <f t="shared" si="1"/>
        <v>0</v>
      </c>
      <c r="J53" s="238">
        <f t="shared" si="0"/>
        <v>0</v>
      </c>
      <c r="K53" s="216">
        <v>2</v>
      </c>
    </row>
    <row r="54" spans="1:11" ht="29.1" customHeight="1" x14ac:dyDescent="0.25">
      <c r="A54" s="232">
        <v>49</v>
      </c>
      <c r="B54" s="233" t="s">
        <v>525</v>
      </c>
      <c r="C54" s="234" t="s">
        <v>1486</v>
      </c>
      <c r="D54" s="235"/>
      <c r="E54" s="234" t="s">
        <v>7</v>
      </c>
      <c r="F54" s="234">
        <v>7</v>
      </c>
      <c r="G54" s="236"/>
      <c r="H54" s="237">
        <v>0</v>
      </c>
      <c r="I54" s="237">
        <f t="shared" si="1"/>
        <v>0</v>
      </c>
      <c r="J54" s="238">
        <f t="shared" si="0"/>
        <v>0</v>
      </c>
      <c r="K54" s="216">
        <v>2</v>
      </c>
    </row>
    <row r="55" spans="1:11" ht="29.1" customHeight="1" x14ac:dyDescent="0.25">
      <c r="A55" s="232">
        <v>50</v>
      </c>
      <c r="B55" s="233" t="s">
        <v>525</v>
      </c>
      <c r="C55" s="234" t="s">
        <v>1487</v>
      </c>
      <c r="D55" s="235"/>
      <c r="E55" s="234" t="s">
        <v>7</v>
      </c>
      <c r="F55" s="234">
        <v>8</v>
      </c>
      <c r="G55" s="236"/>
      <c r="H55" s="237">
        <v>0</v>
      </c>
      <c r="I55" s="237">
        <f t="shared" si="1"/>
        <v>0</v>
      </c>
      <c r="J55" s="238">
        <f t="shared" si="0"/>
        <v>0</v>
      </c>
      <c r="K55" s="216">
        <v>2</v>
      </c>
    </row>
    <row r="56" spans="1:11" ht="29.1" customHeight="1" x14ac:dyDescent="0.25">
      <c r="A56" s="232">
        <v>51</v>
      </c>
      <c r="B56" s="233" t="s">
        <v>525</v>
      </c>
      <c r="C56" s="234" t="s">
        <v>1488</v>
      </c>
      <c r="D56" s="235"/>
      <c r="E56" s="234" t="s">
        <v>7</v>
      </c>
      <c r="F56" s="234">
        <v>6</v>
      </c>
      <c r="G56" s="236"/>
      <c r="H56" s="237">
        <v>0</v>
      </c>
      <c r="I56" s="237">
        <f t="shared" si="1"/>
        <v>0</v>
      </c>
      <c r="J56" s="238">
        <f t="shared" si="0"/>
        <v>0</v>
      </c>
      <c r="K56" s="216">
        <v>2</v>
      </c>
    </row>
    <row r="57" spans="1:11" ht="29.1" customHeight="1" x14ac:dyDescent="0.25">
      <c r="A57" s="232">
        <v>52</v>
      </c>
      <c r="B57" s="233" t="s">
        <v>1489</v>
      </c>
      <c r="C57" s="234" t="s">
        <v>1490</v>
      </c>
      <c r="D57" s="235"/>
      <c r="E57" s="234" t="s">
        <v>7</v>
      </c>
      <c r="F57" s="234">
        <v>10</v>
      </c>
      <c r="G57" s="236"/>
      <c r="H57" s="237">
        <v>0</v>
      </c>
      <c r="I57" s="237">
        <f t="shared" si="1"/>
        <v>0</v>
      </c>
      <c r="J57" s="238">
        <f t="shared" si="0"/>
        <v>0</v>
      </c>
      <c r="K57" s="216" t="s">
        <v>2228</v>
      </c>
    </row>
    <row r="58" spans="1:11" ht="29.1" customHeight="1" x14ac:dyDescent="0.25">
      <c r="A58" s="232">
        <v>53</v>
      </c>
      <c r="B58" s="233" t="s">
        <v>1489</v>
      </c>
      <c r="C58" s="234" t="s">
        <v>1491</v>
      </c>
      <c r="D58" s="235"/>
      <c r="E58" s="234" t="s">
        <v>7</v>
      </c>
      <c r="F58" s="234">
        <v>10</v>
      </c>
      <c r="G58" s="236"/>
      <c r="H58" s="237">
        <v>0</v>
      </c>
      <c r="I58" s="237">
        <f t="shared" si="1"/>
        <v>0</v>
      </c>
      <c r="J58" s="238">
        <f t="shared" si="0"/>
        <v>0</v>
      </c>
      <c r="K58" s="216" t="s">
        <v>2228</v>
      </c>
    </row>
    <row r="59" spans="1:11" ht="29.1" customHeight="1" x14ac:dyDescent="0.25">
      <c r="A59" s="232">
        <v>54</v>
      </c>
      <c r="B59" s="233" t="s">
        <v>1489</v>
      </c>
      <c r="C59" s="234" t="s">
        <v>1492</v>
      </c>
      <c r="D59" s="235"/>
      <c r="E59" s="234" t="s">
        <v>7</v>
      </c>
      <c r="F59" s="234">
        <v>10</v>
      </c>
      <c r="G59" s="236"/>
      <c r="H59" s="237">
        <v>0</v>
      </c>
      <c r="I59" s="237">
        <f t="shared" si="1"/>
        <v>0</v>
      </c>
      <c r="J59" s="238">
        <f t="shared" si="0"/>
        <v>0</v>
      </c>
      <c r="K59" s="216" t="s">
        <v>2228</v>
      </c>
    </row>
    <row r="60" spans="1:11" ht="29.1" customHeight="1" x14ac:dyDescent="0.25">
      <c r="A60" s="232">
        <v>55</v>
      </c>
      <c r="B60" s="233" t="s">
        <v>1494</v>
      </c>
      <c r="C60" s="234" t="s">
        <v>527</v>
      </c>
      <c r="D60" s="235"/>
      <c r="E60" s="234" t="s">
        <v>7</v>
      </c>
      <c r="F60" s="234">
        <v>10</v>
      </c>
      <c r="G60" s="236">
        <v>1500</v>
      </c>
      <c r="H60" s="237">
        <v>0</v>
      </c>
      <c r="I60" s="237">
        <f t="shared" si="1"/>
        <v>0</v>
      </c>
      <c r="J60" s="238">
        <f t="shared" si="0"/>
        <v>0</v>
      </c>
      <c r="K60" s="216">
        <v>1</v>
      </c>
    </row>
    <row r="61" spans="1:11" ht="29.1" customHeight="1" x14ac:dyDescent="0.25">
      <c r="A61" s="232">
        <v>56</v>
      </c>
      <c r="B61" s="233" t="s">
        <v>1494</v>
      </c>
      <c r="C61" s="234" t="s">
        <v>1764</v>
      </c>
      <c r="D61" s="235"/>
      <c r="E61" s="234" t="s">
        <v>7</v>
      </c>
      <c r="F61" s="234">
        <v>5</v>
      </c>
      <c r="G61" s="236"/>
      <c r="H61" s="237">
        <v>0</v>
      </c>
      <c r="I61" s="237">
        <f t="shared" si="1"/>
        <v>0</v>
      </c>
      <c r="J61" s="238">
        <f t="shared" si="0"/>
        <v>0</v>
      </c>
      <c r="K61" s="216">
        <v>1</v>
      </c>
    </row>
    <row r="62" spans="1:11" ht="29.1" customHeight="1" x14ac:dyDescent="0.25">
      <c r="A62" s="232">
        <v>57</v>
      </c>
      <c r="B62" s="233" t="s">
        <v>2216</v>
      </c>
      <c r="C62" s="234" t="s">
        <v>2217</v>
      </c>
      <c r="D62" s="235"/>
      <c r="E62" s="234" t="s">
        <v>7</v>
      </c>
      <c r="F62" s="234">
        <v>4</v>
      </c>
      <c r="G62" s="236"/>
      <c r="H62" s="237">
        <v>0</v>
      </c>
      <c r="I62" s="237">
        <f t="shared" si="1"/>
        <v>0</v>
      </c>
      <c r="J62" s="238">
        <f t="shared" si="0"/>
        <v>0</v>
      </c>
      <c r="K62" s="216" t="s">
        <v>2228</v>
      </c>
    </row>
    <row r="63" spans="1:11" ht="29.1" customHeight="1" x14ac:dyDescent="0.25">
      <c r="A63" s="232">
        <v>58</v>
      </c>
      <c r="B63" s="233" t="s">
        <v>627</v>
      </c>
      <c r="C63" s="246" t="s">
        <v>1495</v>
      </c>
      <c r="D63" s="246"/>
      <c r="E63" s="234" t="s">
        <v>7</v>
      </c>
      <c r="F63" s="234">
        <v>8</v>
      </c>
      <c r="G63" s="236"/>
      <c r="H63" s="237">
        <v>0</v>
      </c>
      <c r="I63" s="237">
        <f t="shared" si="1"/>
        <v>0</v>
      </c>
      <c r="J63" s="238">
        <f t="shared" si="0"/>
        <v>0</v>
      </c>
      <c r="K63" s="216" t="s">
        <v>2228</v>
      </c>
    </row>
    <row r="64" spans="1:11" ht="29.1" customHeight="1" x14ac:dyDescent="0.25">
      <c r="A64" s="232">
        <v>59</v>
      </c>
      <c r="B64" s="233" t="s">
        <v>1496</v>
      </c>
      <c r="C64" s="234" t="s">
        <v>1497</v>
      </c>
      <c r="D64" s="235"/>
      <c r="E64" s="234" t="s">
        <v>7</v>
      </c>
      <c r="F64" s="234">
        <v>1</v>
      </c>
      <c r="G64" s="236"/>
      <c r="H64" s="237">
        <v>0</v>
      </c>
      <c r="I64" s="237">
        <f t="shared" si="1"/>
        <v>0</v>
      </c>
      <c r="J64" s="238">
        <f t="shared" si="0"/>
        <v>0</v>
      </c>
      <c r="K64" s="216" t="s">
        <v>2228</v>
      </c>
    </row>
    <row r="65" spans="1:11" ht="29.1" customHeight="1" x14ac:dyDescent="0.25">
      <c r="A65" s="232">
        <v>60</v>
      </c>
      <c r="B65" s="233" t="s">
        <v>1496</v>
      </c>
      <c r="C65" s="234" t="s">
        <v>1498</v>
      </c>
      <c r="D65" s="235"/>
      <c r="E65" s="234" t="s">
        <v>7</v>
      </c>
      <c r="F65" s="234">
        <v>5</v>
      </c>
      <c r="G65" s="236"/>
      <c r="H65" s="237">
        <v>0</v>
      </c>
      <c r="I65" s="237">
        <f t="shared" si="1"/>
        <v>0</v>
      </c>
      <c r="J65" s="238">
        <f t="shared" si="0"/>
        <v>0</v>
      </c>
      <c r="K65" s="216" t="s">
        <v>2228</v>
      </c>
    </row>
    <row r="66" spans="1:11" ht="29.1" customHeight="1" x14ac:dyDescent="0.25">
      <c r="A66" s="232">
        <v>61</v>
      </c>
      <c r="B66" s="233" t="s">
        <v>1496</v>
      </c>
      <c r="C66" s="234" t="s">
        <v>1499</v>
      </c>
      <c r="D66" s="235"/>
      <c r="E66" s="234" t="s">
        <v>7</v>
      </c>
      <c r="F66" s="234">
        <v>5</v>
      </c>
      <c r="G66" s="236"/>
      <c r="H66" s="237">
        <v>0</v>
      </c>
      <c r="I66" s="237">
        <f t="shared" si="1"/>
        <v>0</v>
      </c>
      <c r="J66" s="238">
        <f t="shared" si="0"/>
        <v>0</v>
      </c>
      <c r="K66" s="216" t="s">
        <v>2228</v>
      </c>
    </row>
    <row r="67" spans="1:11" ht="29.1" customHeight="1" x14ac:dyDescent="0.25">
      <c r="A67" s="232">
        <v>62</v>
      </c>
      <c r="B67" s="233" t="s">
        <v>2218</v>
      </c>
      <c r="C67" s="234" t="s">
        <v>2219</v>
      </c>
      <c r="D67" s="235"/>
      <c r="E67" s="234" t="s">
        <v>7</v>
      </c>
      <c r="F67" s="234">
        <v>8</v>
      </c>
      <c r="G67" s="236"/>
      <c r="H67" s="237">
        <v>0</v>
      </c>
      <c r="I67" s="237">
        <v>0</v>
      </c>
      <c r="J67" s="238">
        <f t="shared" si="0"/>
        <v>0</v>
      </c>
      <c r="K67" s="216">
        <v>1</v>
      </c>
    </row>
    <row r="68" spans="1:11" ht="29.1" customHeight="1" x14ac:dyDescent="0.25">
      <c r="A68" s="232">
        <v>63</v>
      </c>
      <c r="B68" s="233" t="s">
        <v>2218</v>
      </c>
      <c r="C68" s="234" t="s">
        <v>2220</v>
      </c>
      <c r="D68" s="235"/>
      <c r="E68" s="234" t="s">
        <v>7</v>
      </c>
      <c r="F68" s="234">
        <v>8</v>
      </c>
      <c r="G68" s="236"/>
      <c r="H68" s="237">
        <v>0</v>
      </c>
      <c r="I68" s="237">
        <f t="shared" si="1"/>
        <v>0</v>
      </c>
      <c r="J68" s="238">
        <f t="shared" si="0"/>
        <v>0</v>
      </c>
      <c r="K68" s="216">
        <v>1</v>
      </c>
    </row>
    <row r="69" spans="1:11" ht="29.1" customHeight="1" x14ac:dyDescent="0.25">
      <c r="A69" s="232">
        <v>64</v>
      </c>
      <c r="B69" s="233" t="s">
        <v>1500</v>
      </c>
      <c r="C69" s="234" t="s">
        <v>1501</v>
      </c>
      <c r="D69" s="235"/>
      <c r="E69" s="234" t="s">
        <v>7</v>
      </c>
      <c r="F69" s="234">
        <v>4</v>
      </c>
      <c r="G69" s="236"/>
      <c r="H69" s="237">
        <v>0</v>
      </c>
      <c r="I69" s="237">
        <f t="shared" si="1"/>
        <v>0</v>
      </c>
      <c r="J69" s="238">
        <f t="shared" si="0"/>
        <v>0</v>
      </c>
      <c r="K69" s="216" t="s">
        <v>2228</v>
      </c>
    </row>
    <row r="70" spans="1:11" ht="29.1" customHeight="1" x14ac:dyDescent="0.25">
      <c r="A70" s="232">
        <v>65</v>
      </c>
      <c r="B70" s="233" t="s">
        <v>1500</v>
      </c>
      <c r="C70" s="234" t="s">
        <v>1502</v>
      </c>
      <c r="D70" s="235"/>
      <c r="E70" s="234" t="s">
        <v>7</v>
      </c>
      <c r="F70" s="234">
        <v>4</v>
      </c>
      <c r="G70" s="236"/>
      <c r="H70" s="237">
        <v>0</v>
      </c>
      <c r="I70" s="237">
        <f t="shared" ref="I70:I86" si="2">F70*H70</f>
        <v>0</v>
      </c>
      <c r="J70" s="238">
        <f t="shared" ref="J70:J92" si="3">I70*23%</f>
        <v>0</v>
      </c>
      <c r="K70" s="216" t="s">
        <v>2228</v>
      </c>
    </row>
    <row r="71" spans="1:11" ht="29.1" customHeight="1" x14ac:dyDescent="0.25">
      <c r="A71" s="232">
        <v>66</v>
      </c>
      <c r="B71" s="233" t="s">
        <v>1500</v>
      </c>
      <c r="C71" s="234" t="s">
        <v>1503</v>
      </c>
      <c r="D71" s="235"/>
      <c r="E71" s="234" t="s">
        <v>7</v>
      </c>
      <c r="F71" s="234">
        <v>4</v>
      </c>
      <c r="G71" s="236"/>
      <c r="H71" s="237">
        <v>0</v>
      </c>
      <c r="I71" s="237">
        <f t="shared" si="2"/>
        <v>0</v>
      </c>
      <c r="J71" s="238">
        <f t="shared" si="3"/>
        <v>0</v>
      </c>
      <c r="K71" s="216" t="s">
        <v>2228</v>
      </c>
    </row>
    <row r="72" spans="1:11" ht="29.1" customHeight="1" x14ac:dyDescent="0.25">
      <c r="A72" s="232">
        <v>67</v>
      </c>
      <c r="B72" s="233" t="s">
        <v>1500</v>
      </c>
      <c r="C72" s="234" t="s">
        <v>1504</v>
      </c>
      <c r="D72" s="235"/>
      <c r="E72" s="234" t="s">
        <v>7</v>
      </c>
      <c r="F72" s="234">
        <v>4</v>
      </c>
      <c r="G72" s="236"/>
      <c r="H72" s="237">
        <v>0</v>
      </c>
      <c r="I72" s="237">
        <f t="shared" si="2"/>
        <v>0</v>
      </c>
      <c r="J72" s="238">
        <f t="shared" si="3"/>
        <v>0</v>
      </c>
      <c r="K72" s="216" t="s">
        <v>2228</v>
      </c>
    </row>
    <row r="73" spans="1:11" ht="29.1" customHeight="1" x14ac:dyDescent="0.25">
      <c r="A73" s="232">
        <v>68</v>
      </c>
      <c r="B73" s="233" t="s">
        <v>1505</v>
      </c>
      <c r="C73" s="234" t="s">
        <v>1506</v>
      </c>
      <c r="D73" s="235"/>
      <c r="E73" s="234" t="s">
        <v>7</v>
      </c>
      <c r="F73" s="234">
        <v>8</v>
      </c>
      <c r="G73" s="236"/>
      <c r="H73" s="237">
        <v>0</v>
      </c>
      <c r="I73" s="237">
        <f t="shared" si="2"/>
        <v>0</v>
      </c>
      <c r="J73" s="238">
        <f t="shared" si="3"/>
        <v>0</v>
      </c>
      <c r="K73" s="216" t="s">
        <v>2228</v>
      </c>
    </row>
    <row r="74" spans="1:11" ht="29.1" customHeight="1" x14ac:dyDescent="0.25">
      <c r="A74" s="232">
        <v>69</v>
      </c>
      <c r="B74" s="233" t="s">
        <v>1505</v>
      </c>
      <c r="C74" s="234" t="s">
        <v>1507</v>
      </c>
      <c r="D74" s="235"/>
      <c r="E74" s="234" t="s">
        <v>7</v>
      </c>
      <c r="F74" s="234">
        <v>8</v>
      </c>
      <c r="G74" s="236"/>
      <c r="H74" s="237">
        <v>0</v>
      </c>
      <c r="I74" s="237">
        <f t="shared" si="2"/>
        <v>0</v>
      </c>
      <c r="J74" s="238">
        <f t="shared" si="3"/>
        <v>0</v>
      </c>
      <c r="K74" s="216" t="s">
        <v>2228</v>
      </c>
    </row>
    <row r="75" spans="1:11" ht="29.1" customHeight="1" x14ac:dyDescent="0.25">
      <c r="A75" s="232">
        <v>70</v>
      </c>
      <c r="B75" s="233" t="s">
        <v>1508</v>
      </c>
      <c r="C75" s="234" t="s">
        <v>1509</v>
      </c>
      <c r="D75" s="235"/>
      <c r="E75" s="234" t="s">
        <v>7</v>
      </c>
      <c r="F75" s="234">
        <v>8</v>
      </c>
      <c r="G75" s="236"/>
      <c r="H75" s="237">
        <v>0</v>
      </c>
      <c r="I75" s="237">
        <f t="shared" si="2"/>
        <v>0</v>
      </c>
      <c r="J75" s="238">
        <f t="shared" si="3"/>
        <v>0</v>
      </c>
      <c r="K75" s="216" t="s">
        <v>2228</v>
      </c>
    </row>
    <row r="76" spans="1:11" ht="29.1" customHeight="1" x14ac:dyDescent="0.25">
      <c r="A76" s="232">
        <v>71</v>
      </c>
      <c r="B76" s="233" t="s">
        <v>1510</v>
      </c>
      <c r="C76" s="234" t="s">
        <v>1511</v>
      </c>
      <c r="D76" s="235"/>
      <c r="E76" s="234" t="s">
        <v>7</v>
      </c>
      <c r="F76" s="234">
        <v>4</v>
      </c>
      <c r="G76" s="236"/>
      <c r="H76" s="237">
        <v>0</v>
      </c>
      <c r="I76" s="237">
        <f t="shared" si="2"/>
        <v>0</v>
      </c>
      <c r="J76" s="238">
        <f t="shared" si="3"/>
        <v>0</v>
      </c>
      <c r="K76" s="216" t="s">
        <v>2228</v>
      </c>
    </row>
    <row r="77" spans="1:11" ht="29.1" customHeight="1" x14ac:dyDescent="0.25">
      <c r="A77" s="232">
        <v>72</v>
      </c>
      <c r="B77" s="233" t="s">
        <v>1510</v>
      </c>
      <c r="C77" s="234" t="s">
        <v>1512</v>
      </c>
      <c r="D77" s="235"/>
      <c r="E77" s="234" t="s">
        <v>7</v>
      </c>
      <c r="F77" s="234">
        <v>4</v>
      </c>
      <c r="G77" s="236"/>
      <c r="H77" s="237">
        <v>0</v>
      </c>
      <c r="I77" s="237">
        <f t="shared" si="2"/>
        <v>0</v>
      </c>
      <c r="J77" s="238">
        <f t="shared" si="3"/>
        <v>0</v>
      </c>
      <c r="K77" s="216" t="s">
        <v>2228</v>
      </c>
    </row>
    <row r="78" spans="1:11" ht="29.1" customHeight="1" x14ac:dyDescent="0.25">
      <c r="A78" s="232">
        <v>73</v>
      </c>
      <c r="B78" s="233" t="s">
        <v>2221</v>
      </c>
      <c r="C78" s="234" t="s">
        <v>2222</v>
      </c>
      <c r="D78" s="235"/>
      <c r="E78" s="234" t="s">
        <v>7</v>
      </c>
      <c r="F78" s="234">
        <v>10</v>
      </c>
      <c r="G78" s="236"/>
      <c r="H78" s="237">
        <v>0</v>
      </c>
      <c r="I78" s="237">
        <f t="shared" si="2"/>
        <v>0</v>
      </c>
      <c r="J78" s="238">
        <f t="shared" si="3"/>
        <v>0</v>
      </c>
      <c r="K78" s="216" t="s">
        <v>2228</v>
      </c>
    </row>
    <row r="79" spans="1:11" ht="29.1" customHeight="1" x14ac:dyDescent="0.25">
      <c r="A79" s="232">
        <v>74</v>
      </c>
      <c r="B79" s="233" t="s">
        <v>2221</v>
      </c>
      <c r="C79" s="234" t="s">
        <v>2223</v>
      </c>
      <c r="D79" s="235"/>
      <c r="E79" s="234" t="s">
        <v>7</v>
      </c>
      <c r="F79" s="234">
        <v>10</v>
      </c>
      <c r="G79" s="236"/>
      <c r="H79" s="237">
        <v>0</v>
      </c>
      <c r="I79" s="237">
        <f t="shared" si="2"/>
        <v>0</v>
      </c>
      <c r="J79" s="238">
        <f t="shared" si="3"/>
        <v>0</v>
      </c>
      <c r="K79" s="216" t="s">
        <v>2228</v>
      </c>
    </row>
    <row r="80" spans="1:11" ht="29.1" customHeight="1" x14ac:dyDescent="0.25">
      <c r="A80" s="232">
        <v>75</v>
      </c>
      <c r="B80" s="233" t="s">
        <v>885</v>
      </c>
      <c r="C80" s="246" t="s">
        <v>2224</v>
      </c>
      <c r="D80" s="247"/>
      <c r="E80" s="234" t="s">
        <v>7</v>
      </c>
      <c r="F80" s="234">
        <v>8</v>
      </c>
      <c r="G80" s="236"/>
      <c r="H80" s="237">
        <v>0</v>
      </c>
      <c r="I80" s="237">
        <f t="shared" si="2"/>
        <v>0</v>
      </c>
      <c r="J80" s="238">
        <f t="shared" si="3"/>
        <v>0</v>
      </c>
      <c r="K80" s="216">
        <v>1</v>
      </c>
    </row>
    <row r="81" spans="1:11" ht="29.1" customHeight="1" x14ac:dyDescent="0.25">
      <c r="A81" s="232">
        <v>76</v>
      </c>
      <c r="B81" s="233" t="s">
        <v>885</v>
      </c>
      <c r="C81" s="246" t="s">
        <v>1513</v>
      </c>
      <c r="D81" s="247"/>
      <c r="E81" s="234" t="s">
        <v>7</v>
      </c>
      <c r="F81" s="234">
        <v>8</v>
      </c>
      <c r="G81" s="236"/>
      <c r="H81" s="237">
        <v>0</v>
      </c>
      <c r="I81" s="237">
        <f t="shared" si="2"/>
        <v>0</v>
      </c>
      <c r="J81" s="238">
        <f t="shared" si="3"/>
        <v>0</v>
      </c>
      <c r="K81" s="216">
        <v>1</v>
      </c>
    </row>
    <row r="82" spans="1:11" ht="29.1" customHeight="1" x14ac:dyDescent="0.25">
      <c r="A82" s="232">
        <v>77</v>
      </c>
      <c r="B82" s="233" t="s">
        <v>885</v>
      </c>
      <c r="C82" s="234" t="s">
        <v>1514</v>
      </c>
      <c r="D82" s="235"/>
      <c r="E82" s="234" t="s">
        <v>7</v>
      </c>
      <c r="F82" s="234">
        <v>7</v>
      </c>
      <c r="G82" s="236"/>
      <c r="H82" s="237">
        <v>0</v>
      </c>
      <c r="I82" s="237">
        <f t="shared" si="2"/>
        <v>0</v>
      </c>
      <c r="J82" s="238">
        <f t="shared" si="3"/>
        <v>0</v>
      </c>
      <c r="K82" s="216">
        <v>1</v>
      </c>
    </row>
    <row r="83" spans="1:11" ht="29.1" customHeight="1" x14ac:dyDescent="0.25">
      <c r="A83" s="232">
        <v>78</v>
      </c>
      <c r="B83" s="233" t="s">
        <v>885</v>
      </c>
      <c r="C83" s="246" t="s">
        <v>1515</v>
      </c>
      <c r="D83" s="247"/>
      <c r="E83" s="234" t="s">
        <v>7</v>
      </c>
      <c r="F83" s="234">
        <v>9</v>
      </c>
      <c r="G83" s="236"/>
      <c r="H83" s="237">
        <v>0</v>
      </c>
      <c r="I83" s="237">
        <f t="shared" si="2"/>
        <v>0</v>
      </c>
      <c r="J83" s="238">
        <f t="shared" si="3"/>
        <v>0</v>
      </c>
      <c r="K83" s="216" t="s">
        <v>2228</v>
      </c>
    </row>
    <row r="84" spans="1:11" ht="29.1" customHeight="1" x14ac:dyDescent="0.25">
      <c r="A84" s="232">
        <v>79</v>
      </c>
      <c r="B84" s="233" t="s">
        <v>885</v>
      </c>
      <c r="C84" s="246" t="s">
        <v>1516</v>
      </c>
      <c r="D84" s="247"/>
      <c r="E84" s="234" t="s">
        <v>7</v>
      </c>
      <c r="F84" s="234">
        <v>10</v>
      </c>
      <c r="G84" s="236"/>
      <c r="H84" s="237">
        <v>0</v>
      </c>
      <c r="I84" s="237">
        <f t="shared" si="2"/>
        <v>0</v>
      </c>
      <c r="J84" s="238">
        <f t="shared" si="3"/>
        <v>0</v>
      </c>
      <c r="K84" s="216" t="s">
        <v>2228</v>
      </c>
    </row>
    <row r="85" spans="1:11" ht="29.1" customHeight="1" x14ac:dyDescent="0.25">
      <c r="A85" s="232">
        <v>80</v>
      </c>
      <c r="B85" s="233" t="s">
        <v>885</v>
      </c>
      <c r="C85" s="246" t="s">
        <v>1517</v>
      </c>
      <c r="D85" s="247"/>
      <c r="E85" s="234" t="s">
        <v>7</v>
      </c>
      <c r="F85" s="234">
        <v>9</v>
      </c>
      <c r="G85" s="236"/>
      <c r="H85" s="237">
        <v>0</v>
      </c>
      <c r="I85" s="237">
        <f t="shared" si="2"/>
        <v>0</v>
      </c>
      <c r="J85" s="238">
        <f t="shared" si="3"/>
        <v>0</v>
      </c>
      <c r="K85" s="216" t="s">
        <v>2228</v>
      </c>
    </row>
    <row r="86" spans="1:11" ht="29.1" customHeight="1" x14ac:dyDescent="0.25">
      <c r="A86" s="232">
        <v>81</v>
      </c>
      <c r="B86" s="233" t="s">
        <v>886</v>
      </c>
      <c r="C86" s="234" t="s">
        <v>1518</v>
      </c>
      <c r="D86" s="235"/>
      <c r="E86" s="234" t="s">
        <v>7</v>
      </c>
      <c r="F86" s="234">
        <v>10</v>
      </c>
      <c r="G86" s="236"/>
      <c r="H86" s="237">
        <v>0</v>
      </c>
      <c r="I86" s="237">
        <f t="shared" si="2"/>
        <v>0</v>
      </c>
      <c r="J86" s="238">
        <f t="shared" si="3"/>
        <v>0</v>
      </c>
      <c r="K86" s="216">
        <v>2</v>
      </c>
    </row>
    <row r="87" spans="1:11" ht="29.1" customHeight="1" x14ac:dyDescent="0.25">
      <c r="A87" s="232">
        <v>82</v>
      </c>
      <c r="B87" s="233" t="s">
        <v>886</v>
      </c>
      <c r="C87" s="234" t="s">
        <v>1519</v>
      </c>
      <c r="D87" s="235"/>
      <c r="E87" s="234" t="s">
        <v>7</v>
      </c>
      <c r="F87" s="234">
        <v>8</v>
      </c>
      <c r="G87" s="236"/>
      <c r="H87" s="237">
        <v>0</v>
      </c>
      <c r="I87" s="237">
        <v>0</v>
      </c>
      <c r="J87" s="238">
        <f t="shared" si="3"/>
        <v>0</v>
      </c>
      <c r="K87" s="216">
        <v>2</v>
      </c>
    </row>
    <row r="88" spans="1:11" ht="29.1" customHeight="1" x14ac:dyDescent="0.25">
      <c r="A88" s="232">
        <v>83</v>
      </c>
      <c r="B88" s="233" t="s">
        <v>886</v>
      </c>
      <c r="C88" s="234" t="s">
        <v>150</v>
      </c>
      <c r="D88" s="235"/>
      <c r="E88" s="234" t="s">
        <v>7</v>
      </c>
      <c r="F88" s="234">
        <v>3</v>
      </c>
      <c r="G88" s="236"/>
      <c r="H88" s="237">
        <v>0</v>
      </c>
      <c r="I88" s="237">
        <v>0</v>
      </c>
      <c r="J88" s="238">
        <f t="shared" si="3"/>
        <v>0</v>
      </c>
      <c r="K88" s="216">
        <v>2</v>
      </c>
    </row>
    <row r="89" spans="1:11" ht="29.1" customHeight="1" x14ac:dyDescent="0.25">
      <c r="A89" s="232">
        <v>84</v>
      </c>
      <c r="B89" s="233" t="s">
        <v>2225</v>
      </c>
      <c r="C89" s="234" t="s">
        <v>2226</v>
      </c>
      <c r="D89" s="235"/>
      <c r="E89" s="234" t="s">
        <v>7</v>
      </c>
      <c r="F89" s="234">
        <v>36</v>
      </c>
      <c r="G89" s="236"/>
      <c r="H89" s="237">
        <v>0</v>
      </c>
      <c r="I89" s="237">
        <v>0</v>
      </c>
      <c r="J89" s="238">
        <f t="shared" si="3"/>
        <v>0</v>
      </c>
      <c r="K89" s="216">
        <v>6</v>
      </c>
    </row>
    <row r="90" spans="1:11" ht="29.1" customHeight="1" x14ac:dyDescent="0.25">
      <c r="A90" s="232">
        <v>85</v>
      </c>
      <c r="B90" s="233" t="s">
        <v>2227</v>
      </c>
      <c r="C90" s="234" t="s">
        <v>1946</v>
      </c>
      <c r="D90" s="235"/>
      <c r="E90" s="234" t="s">
        <v>7</v>
      </c>
      <c r="F90" s="234">
        <v>24</v>
      </c>
      <c r="G90" s="236"/>
      <c r="H90" s="237">
        <v>0</v>
      </c>
      <c r="I90" s="237">
        <v>0</v>
      </c>
      <c r="J90" s="238">
        <f t="shared" si="3"/>
        <v>0</v>
      </c>
      <c r="K90" s="216">
        <v>6</v>
      </c>
    </row>
    <row r="91" spans="1:11" ht="29.1" customHeight="1" x14ac:dyDescent="0.25">
      <c r="A91" s="232">
        <v>86</v>
      </c>
      <c r="B91" s="233" t="s">
        <v>818</v>
      </c>
      <c r="C91" s="246" t="s">
        <v>819</v>
      </c>
      <c r="D91" s="246"/>
      <c r="E91" s="234" t="s">
        <v>7</v>
      </c>
      <c r="F91" s="234">
        <v>10</v>
      </c>
      <c r="G91" s="236"/>
      <c r="H91" s="237">
        <v>0</v>
      </c>
      <c r="I91" s="237">
        <v>0</v>
      </c>
      <c r="J91" s="238">
        <f t="shared" si="3"/>
        <v>0</v>
      </c>
      <c r="K91" s="216" t="s">
        <v>2228</v>
      </c>
    </row>
    <row r="92" spans="1:11" ht="29.1" customHeight="1" x14ac:dyDescent="0.25">
      <c r="A92" s="232">
        <v>87</v>
      </c>
      <c r="B92" s="233" t="s">
        <v>1520</v>
      </c>
      <c r="C92" s="246" t="s">
        <v>1521</v>
      </c>
      <c r="D92" s="246"/>
      <c r="E92" s="234" t="s">
        <v>7</v>
      </c>
      <c r="F92" s="234">
        <v>6</v>
      </c>
      <c r="G92" s="236"/>
      <c r="H92" s="237">
        <v>0</v>
      </c>
      <c r="I92" s="237">
        <v>0</v>
      </c>
      <c r="J92" s="238">
        <f t="shared" si="3"/>
        <v>0</v>
      </c>
      <c r="K92" s="216">
        <v>1</v>
      </c>
    </row>
    <row r="93" spans="1:11" ht="14.45" customHeight="1" x14ac:dyDescent="0.25">
      <c r="A93" s="283" t="s">
        <v>1522</v>
      </c>
      <c r="B93" s="284"/>
      <c r="C93" s="284"/>
      <c r="D93" s="284"/>
      <c r="E93" s="284"/>
      <c r="F93" s="284"/>
      <c r="G93" s="284"/>
      <c r="H93" s="284"/>
      <c r="I93" s="284"/>
      <c r="J93" s="284"/>
      <c r="K93" s="285"/>
    </row>
    <row r="94" spans="1:11" ht="14.45" customHeight="1" x14ac:dyDescent="0.25">
      <c r="A94" s="194"/>
      <c r="B94" s="191"/>
      <c r="C94" s="191"/>
      <c r="D94" s="191"/>
      <c r="E94" s="191"/>
      <c r="F94" s="191"/>
      <c r="G94" s="195"/>
      <c r="H94" s="191"/>
      <c r="I94" s="191"/>
      <c r="J94" s="191"/>
      <c r="K94" s="225"/>
    </row>
    <row r="95" spans="1:11" ht="20.100000000000001" customHeight="1" x14ac:dyDescent="0.25">
      <c r="A95" s="279" t="s">
        <v>1442</v>
      </c>
      <c r="B95" s="314"/>
      <c r="C95" s="314"/>
      <c r="D95" s="314"/>
      <c r="E95" s="314"/>
      <c r="F95" s="314"/>
      <c r="G95" s="66"/>
      <c r="H95" s="265">
        <f>SUM(I6:I92)</f>
        <v>0</v>
      </c>
      <c r="I95" s="265"/>
      <c r="J95" s="265"/>
      <c r="K95" s="286"/>
    </row>
    <row r="96" spans="1:11" ht="14.45" customHeight="1" x14ac:dyDescent="0.25">
      <c r="A96" s="194"/>
      <c r="B96" s="191"/>
      <c r="C96" s="191"/>
      <c r="D96" s="191"/>
      <c r="E96" s="191"/>
      <c r="F96" s="191"/>
      <c r="G96" s="195"/>
      <c r="H96" s="191"/>
      <c r="I96" s="191"/>
      <c r="J96" s="191"/>
      <c r="K96" s="225"/>
    </row>
    <row r="97" spans="1:11" ht="20.100000000000001" customHeight="1" x14ac:dyDescent="0.25">
      <c r="A97" s="294" t="s">
        <v>2715</v>
      </c>
      <c r="B97" s="295"/>
      <c r="C97" s="295"/>
      <c r="D97" s="295"/>
      <c r="E97" s="295"/>
      <c r="F97" s="295"/>
      <c r="G97" s="295"/>
      <c r="H97" s="295"/>
      <c r="I97" s="295"/>
      <c r="J97" s="295"/>
      <c r="K97" s="296"/>
    </row>
    <row r="98" spans="1:11" ht="20.100000000000001" customHeight="1" x14ac:dyDescent="0.25">
      <c r="A98" s="315" t="s">
        <v>868</v>
      </c>
      <c r="B98" s="316"/>
      <c r="C98" s="316"/>
      <c r="D98" s="316"/>
      <c r="E98" s="316"/>
      <c r="F98" s="316"/>
      <c r="G98" s="226"/>
      <c r="H98" s="321">
        <f>SUM(J6:J92)</f>
        <v>0</v>
      </c>
      <c r="I98" s="321"/>
      <c r="J98" s="321"/>
      <c r="K98" s="322"/>
    </row>
    <row r="99" spans="1:11" ht="14.45" customHeight="1" x14ac:dyDescent="0.25">
      <c r="A99" s="283" t="s">
        <v>1523</v>
      </c>
      <c r="B99" s="284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1:11" ht="14.45" customHeight="1" x14ac:dyDescent="0.25">
      <c r="A100" s="194"/>
      <c r="B100" s="191"/>
      <c r="C100" s="191"/>
      <c r="D100" s="191"/>
      <c r="E100" s="191"/>
      <c r="F100" s="191"/>
      <c r="G100" s="195"/>
      <c r="H100" s="191"/>
      <c r="I100" s="191"/>
      <c r="J100" s="191"/>
      <c r="K100" s="225"/>
    </row>
    <row r="101" spans="1:11" ht="20.100000000000001" customHeight="1" x14ac:dyDescent="0.25">
      <c r="A101" s="279" t="s">
        <v>1442</v>
      </c>
      <c r="B101" s="314"/>
      <c r="C101" s="314"/>
      <c r="D101" s="314"/>
      <c r="E101" s="314"/>
      <c r="F101" s="314"/>
      <c r="G101" s="66"/>
      <c r="H101" s="265">
        <f>SUM(H95,H98)</f>
        <v>0</v>
      </c>
      <c r="I101" s="265"/>
      <c r="J101" s="265"/>
      <c r="K101" s="286"/>
    </row>
    <row r="102" spans="1:11" ht="14.45" customHeight="1" x14ac:dyDescent="0.25">
      <c r="A102" s="194"/>
      <c r="B102" s="191"/>
      <c r="C102" s="191"/>
      <c r="D102" s="191"/>
      <c r="E102" s="191"/>
      <c r="F102" s="191"/>
      <c r="G102" s="195"/>
      <c r="H102" s="191"/>
      <c r="I102" s="191"/>
      <c r="J102" s="191"/>
      <c r="K102" s="225"/>
    </row>
    <row r="103" spans="1:11" ht="20.100000000000001" customHeight="1" x14ac:dyDescent="0.25">
      <c r="A103" s="294" t="s">
        <v>2715</v>
      </c>
      <c r="B103" s="295"/>
      <c r="C103" s="295"/>
      <c r="D103" s="295"/>
      <c r="E103" s="295"/>
      <c r="F103" s="295"/>
      <c r="G103" s="295"/>
      <c r="H103" s="295"/>
      <c r="I103" s="295"/>
      <c r="J103" s="295"/>
      <c r="K103" s="296"/>
    </row>
  </sheetData>
  <mergeCells count="12">
    <mergeCell ref="A2:K2"/>
    <mergeCell ref="A93:K93"/>
    <mergeCell ref="H95:K95"/>
    <mergeCell ref="A97:K97"/>
    <mergeCell ref="H98:K98"/>
    <mergeCell ref="A103:K103"/>
    <mergeCell ref="A95:F95"/>
    <mergeCell ref="A98:F98"/>
    <mergeCell ref="A101:F101"/>
    <mergeCell ref="A3:K3"/>
    <mergeCell ref="A99:K99"/>
    <mergeCell ref="H101:K101"/>
  </mergeCells>
  <pageMargins left="0.70866141732283472" right="0.11811023622047245" top="0.55118110236220474" bottom="0.55118110236220474" header="0.15748031496062992" footer="0.15748031496062992"/>
  <pageSetup paperSize="9" scale="95" fitToWidth="0" fitToHeight="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01_man</vt:lpstr>
      <vt:lpstr>02__Solaris </vt:lpstr>
      <vt:lpstr>03__Opony_3</vt:lpstr>
      <vt:lpstr>04__Materiały_eksploatacyjne_4_</vt:lpstr>
      <vt:lpstr>05__Materiały_pomocnicze_5</vt:lpstr>
      <vt:lpstr>06__Regeneracja__6</vt:lpstr>
    </vt:vector>
  </TitlesOfParts>
  <Company>MZK Opole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Olszewski Grzegorz</dc:creator>
  <cp:lastModifiedBy>Wilczewska Ewa</cp:lastModifiedBy>
  <cp:lastPrinted>2021-10-11T06:37:07Z</cp:lastPrinted>
  <dcterms:created xsi:type="dcterms:W3CDTF">2018-02-13T05:57:14Z</dcterms:created>
  <dcterms:modified xsi:type="dcterms:W3CDTF">2021-10-12T10:52:37Z</dcterms:modified>
</cp:coreProperties>
</file>