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ZP\Renata\ZAM.PUB. 2021\ZAPYTANIA OFERTOWE\ZO  014  21 Chemia\"/>
    </mc:Choice>
  </mc:AlternateContent>
  <bookViews>
    <workbookView xWindow="0" yWindow="0" windowWidth="24450" windowHeight="12435"/>
  </bookViews>
  <sheets>
    <sheet name="Formularz oferty cenowej" sheetId="2" r:id="rId1"/>
    <sheet name="Arkusz3" sheetId="3" r:id="rId2"/>
  </sheets>
  <definedNames>
    <definedName name="_xlnm._FilterDatabase" localSheetId="0" hidden="1">'Formularz oferty cenowej'!#REF!</definedName>
  </definedNames>
  <calcPr calcId="152511" iterateDelta="1E-4"/>
</workbook>
</file>

<file path=xl/calcChain.xml><?xml version="1.0" encoding="utf-8"?>
<calcChain xmlns="http://schemas.openxmlformats.org/spreadsheetml/2006/main">
  <c r="I94" i="2" l="1"/>
  <c r="F94" i="2"/>
  <c r="I93" i="2"/>
  <c r="F93" i="2"/>
  <c r="I92" i="2"/>
  <c r="F92" i="2"/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6" i="2"/>
  <c r="I87" i="2"/>
  <c r="I88" i="2"/>
  <c r="I89" i="2"/>
  <c r="I90" i="2"/>
  <c r="I91" i="2"/>
  <c r="I6" i="2"/>
  <c r="F91" i="2" l="1"/>
  <c r="H8" i="2" l="1"/>
  <c r="H9" i="2"/>
  <c r="H10" i="2"/>
  <c r="H97" i="2" s="1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7" i="2"/>
  <c r="I95" i="2" l="1"/>
  <c r="I96" i="2"/>
  <c r="H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6" i="2"/>
  <c r="I97" i="2" l="1"/>
</calcChain>
</file>

<file path=xl/sharedStrings.xml><?xml version="1.0" encoding="utf-8"?>
<sst xmlns="http://schemas.openxmlformats.org/spreadsheetml/2006/main" count="195" uniqueCount="113">
  <si>
    <t>szt.</t>
  </si>
  <si>
    <t>Rękawice ochronne, gumowane, flokowane, wykonane z lateksu i kauczuku naturalnego, na części chwytnej chropowata struktura (rozmiar: S,M,L,XL)</t>
  </si>
  <si>
    <t>para</t>
  </si>
  <si>
    <t>Zmywak  do garnków-druciak spiralny maxi</t>
  </si>
  <si>
    <t>Kosze na śmieci, ażurowe, plastikowe, białe, 10 l</t>
  </si>
  <si>
    <t>Kosz na odpady plastikowy, uchylny, kolor beżowy, 50l</t>
  </si>
  <si>
    <t>Pióra do kurzu</t>
  </si>
  <si>
    <t>Szczotki do mycia ścian (żelazko) – duże</t>
  </si>
  <si>
    <t>Szczotka plastikowa do szorowania podłóg</t>
  </si>
  <si>
    <t>Szczotka do mycia kaloryferów  z długą rączką drewnianą ok. 30 cm,  końcówka o dł. ok. 6-8 cm, z włosiem</t>
  </si>
  <si>
    <t>Szczoteczki do mycia rąk</t>
  </si>
  <si>
    <t>Szczotki do mycia klozetu (białe)</t>
  </si>
  <si>
    <t>Zmiotka plastikowa-komplet  z szufelką</t>
  </si>
  <si>
    <t>Płyn do zmywania tablic białych i standardowych ze spryskiwaczem – 500 ml</t>
  </si>
  <si>
    <t>Wiadro z wyciskaczem do mopa</t>
  </si>
  <si>
    <t>Mop – zapas, ok. 250g, o dł. ok. 35 cm, sznurkowy, bawełniany</t>
  </si>
  <si>
    <t>Mop – zapas, „włoski” wykonany z białej, miękkiej tkaniny -podwójne paski o dł. ok. 19 cm  i szer. ok. 3 cm</t>
  </si>
  <si>
    <t>po 90 
szt.</t>
  </si>
  <si>
    <t>Miska plastikowa, okrągła, o średnicy 36 cm, 9 l</t>
  </si>
  <si>
    <t>Kij drewniany do szczotek „ulicówek”, o dł. ok. 150 cm</t>
  </si>
  <si>
    <t xml:space="preserve">FORMULARZ  OFERTY  CENOWEJ  </t>
  </si>
  <si>
    <t>Szufelka z gumą</t>
  </si>
  <si>
    <t>Nazwa i opis przedmiotu zamówienia</t>
  </si>
  <si>
    <t>Cena 
jednostk.  netto</t>
  </si>
  <si>
    <t xml:space="preserve">Wartość netto </t>
  </si>
  <si>
    <t>Wiaderka plastikowe z pokrywą, białe, 10 l</t>
  </si>
  <si>
    <t>Wiaderka plastikowe bez pokrywy, białe, 10 l</t>
  </si>
  <si>
    <t>Kosz na śmieci, plastikowy, uchylny - 25/35 l</t>
  </si>
  <si>
    <t>Kosz na śmieci, plastikowy, uchylny, 7 l</t>
  </si>
  <si>
    <t>Szczotka do zamiatania (bez kija), oprawa drewniana, ok. 300 mm</t>
  </si>
  <si>
    <t>Szczotka do zamiatania z kijem wkręcanym, plastikowa, ok. 300 mm</t>
  </si>
  <si>
    <t>Kije drewniane do mopa z poz. 57, dł. 1,5mb +/- 20cm</t>
  </si>
  <si>
    <t>Szczotka do zamiatania (bez kija), z włosia, oprawa drewniana, ok. 500 mm</t>
  </si>
  <si>
    <t>Komplet sanitarny do mycia  WC  - klozetówki  kompletne (szczotka + pojemnik), białe</t>
  </si>
  <si>
    <t>Proszek do prania białego z odplamiaczem, usuwający plamy i zażółcenia, automat. Opakowania o poj. 400 g</t>
  </si>
  <si>
    <t xml:space="preserve">Płyn  - wybielacz, do usuwania plam z tkanin, z systemem ochrony tkanin. Bezpieczny dla pralki. Poj.  1l </t>
  </si>
  <si>
    <t>Tabletki do zmywarki,  skutecznie usuwające najtrudniejsze plamy i zaschnięte jedzenie, nabłyszczające, pozostawiające świeży zapach.</t>
  </si>
  <si>
    <t xml:space="preserve">Sól do zmywarki – 1,5 kg  </t>
  </si>
  <si>
    <t xml:space="preserve">Odświeżacz powietrza (spray) o zapachu morskim, kwiatowym, leśnym, lawendowym, antynikotynowym, w pojemnikach, w pojemnikach 0,3 l </t>
  </si>
  <si>
    <t>Kostki zapachowe – compakt, (zanurzeniowe do spłuczki), myjące, odświeżające, usuwające brud i osady, niwelujące przykre zapachy, pozostawiające higieniczną czystość. Zapach morski, cytrusowy, leśny.</t>
  </si>
  <si>
    <t>kpl.</t>
  </si>
  <si>
    <t xml:space="preserve">Płyn do zmywarki, nabłyszczający,  niepowodujący zacieków, ładnie pachnący. Ochronny przed kamieniem, regulujący proces suszenia. Opakowania o poj. 1 l </t>
  </si>
  <si>
    <t>Płyn do mycia ręcznego naczyń nie pozostawiający po wyschnięciu żadnych śladów. Bezpieczny dla rąk, usuwający tłuszcz, osady, poj. 1 l</t>
  </si>
  <si>
    <t xml:space="preserve">Preparat do ochrony i nabłyszczania podłóg z PCV, linoleum, nadający połysk bez konieczności polerowania, chroniący przed wnikaniem brudu – poj. 1 l </t>
  </si>
  <si>
    <t xml:space="preserve">Emulsja czyszcząca, doskonale usuwająca zanieczyszczenia, przeznaczona do zmywalnych powierzchni, np. kuchenek, zlewów, kafelków, nie rysuje czyszczonych powierzchni o przyjemnym, niedrażniącym zapachu np. morskim, cytrynowym, neutralnym, poj. 700 ml  </t>
  </si>
  <si>
    <t xml:space="preserve">Pasta płynna, bezbarwna do pielęgnacji podłóg drewnianych, terakoty, lastriko. Przywraca połysk, nadaje warstwę ochronną przed nadmiernym zabrudzeniem. Poj. - 440ml   </t>
  </si>
  <si>
    <t>Uniwersalny płyn do mycia  podłóg  i pielęgnacji wszystkich zmywalnych powierzchni, skutecznie usuwający brud, tłuszcz i inne zabrudzenia bez smug, pozostawiający długotrwały świeży zapach z zawartością sody i mydła marsylskiego – 1000 ml</t>
  </si>
  <si>
    <t>Proszek do szorowania powierzchni emaliowanych, ceramicznych i chromowanych, skutecznie czyszczący i usuwający oporny brud i tłuszcz, osad, rdzę, osad z mydła, a także nadający powierzchniom połysk. Stosowany do szorowania powierzchni kuchenek, wanien, brodzików, lodówek, blatów, naczyń emaliowanych, powierzchni ze stali nierdzewnej, powierzchni metalowych, stalowych, terakoty, glazury. Preparat, który nie rysuje i łatwo się spłukuje, o zapachu cytrynowym, kwiatowym, leśnym. Opakowania  o poj.  1 kg</t>
  </si>
  <si>
    <t>Pojemniki żelowe – zapachowe (sosnowe lub leśne), pozostawiające przyjemny, delikatny, niedrażniący, 150 ml</t>
  </si>
  <si>
    <t>Lp.</t>
  </si>
  <si>
    <t>Płyn uniwersalny do czyszczenia wszystkich zmywalnych gładkich powierzchni, nie pozostawiający smug, antybakteryjny, o zapachu kwiatowym, opakowania o poj. 1l</t>
  </si>
  <si>
    <t xml:space="preserve">Środek do udrażniania rur, w płynie, zawierający substancje o charakterze dezynfekującym, zapewniający usuwanie z rur i syfonów zanieczyszczeń stałych i organicznych (tłuszcz, włosy, papier, watę, odpadki kuchenne) - skutecznie dezynfekujący odpływy kanalizacyjne i likwidujący nieprzyjemne zapachy. W opakowaniach o poj. 0,5 l </t>
  </si>
  <si>
    <t>Kostki zapachowe do pisuaru, odświeżające i o właściwościach dezynfekujących, o zapachu sosnowym, morskim,  30g</t>
  </si>
  <si>
    <t>Płyn do czyszczenia dywanów, skutecznie usuwający brud, neutralizujący zapachy, w składzie zawierający : &lt;5%: związki wybielające na bazie tlenu, anionowe środki powierzchniowo czynne, niejonowe środki powierzchniowo czynne, polikarboksylany, kompozycje zapachową. 
Poj. 500 ml</t>
  </si>
  <si>
    <t>Skurzawki flanelowe, obustronnie z „puszkiem”, wymiar 
35 cm x 35 cm (± 2 cm)</t>
  </si>
  <si>
    <t>Szczotka „ulicówka” (bez kija), oprawa drewniana ok. 50cm, z włosiem z tworzywa sztucznego  dł. ok. 9 cm</t>
  </si>
  <si>
    <t>Worki do niszczarki 240 L wykonane z mocnej czarnej folii LDPE , worki o wymiarze 120x150 cm , pakowane w rolki po 10 szt</t>
  </si>
  <si>
    <t>Wkłady z olejkiem do elektrycznego odświeżacza z pozycji 80, zapach: cytrusowy, kwiatowy, antynikotynowy, morski</t>
  </si>
  <si>
    <t>Elektryczny odświeżacz powietrza z olejkiem zapasowym, zapach: cytrusowy, kwiatowy, antynikotynowy, morski</t>
  </si>
  <si>
    <t>Butelka przezroczysta z tworzywa sztucznego o pojemności 300 ml, zakręcana dozownikiem wykonanym z tworzywa sztucznego działającym na zasadzie pompki dozującej odpowiednią ilość mydła w płynie, konstrukcja zapewniająca zabezpieczenie przed przypadkowym wypływaniem mydła</t>
  </si>
  <si>
    <t>Pasta BHP, detergentowo - mydlana, zmywająca tłuszcz i smary, w opakowaniu – 500 g</t>
  </si>
  <si>
    <t>Mydło toaletowe, białe, z lanoliną, kostki, o przyjemnym zapachu   – 100 g</t>
  </si>
  <si>
    <t>Miotła wykonana z naturalnej słomy sorgo (trawa/trzcina wietnamska), na kiju drewnianym o dł. ok.94 cm, całkowita dł. szczotki wynosi ok. 135 cm</t>
  </si>
  <si>
    <t>Szmaty dobrze pochłaniające wodę, białe, wymiar  60 cm x 70 cm (± 5 cm)</t>
  </si>
  <si>
    <t xml:space="preserve">Szmaty do podłogi dobrze pochłaniające wodę, pomarańczowe, wymiar 50 cm x 60 cm (± 2 cm), 30-50g </t>
  </si>
  <si>
    <t xml:space="preserve">Mydło w płynie – 5 l, białe, posiadające właściwości antybakteryjne, zawierające lanolinę, o przyjemnym, kwiatowym zapachu, bezpieczne dla dłoni, mające neutralny dla skóry odczyn pH w przedziale 5,5 – 6 (odczyn lekko kwaśny) </t>
  </si>
  <si>
    <t>Gąbki do tablic ścieranych na mokro, o zwartej strukturze, wym. 10cm x 13 cm (± 1 cm)</t>
  </si>
  <si>
    <t>Kije  do mopa włoskiego drewniane z poz. 59, dł. 1,5mb +/- 20cm</t>
  </si>
  <si>
    <t>Mydło w płynie, gęste, wytwarzające obfitą pianę, zawierające w składzie lanolinę oraz komponenty nawilżające i pielęgnujące skórę dłoni, nie zawierające w składzie komponentów alergizujących, mające neutralny dla skóry odczyn pH w przedziale 5,5 – 6 (odczyn lekko kwaśny) posiadające przyjemny zapach, pojemnik z tworzywa sztucznego, od góry dozownik mydła działający przez nacisk, poj. wymagana 300 ml</t>
  </si>
  <si>
    <t>Wkłady bawełniane do mopów płaskich, rozmiar 40 cm, typ TTS, wykonany z selekcjonowanej i bielonej przędzy bawełnianej, wzmocniony materiał bazowy mopa, mocowany do stelaża za pomocą zaczepów - języków, przeznaczony do wielokrotnego użytku</t>
  </si>
  <si>
    <t>Wkłady do mopów płaskich, mikrofaza -  40 cm, mocowanie kieszeniowe, skład 100 % mikrofibra, zwiększona wytrzymałość oraz chłonność, idealny zarówno do mycia posadzek, jak również mopowania na sucho, dzięki strukturze gęsto ułożonych ciętych miękkich włókien mikrofibry dobrze wychwytuje kurz i zabrudzenia zatrzymując je w strukturze materiału </t>
  </si>
  <si>
    <t>Stelaż do mopów z poz. 80, płaskich, bawełnianych 40x11 cm, wykonany z wytrzymałego tworzywa sztucznego polipropylenu, wyposażony w przyciski zwalniające oraz przegub, dopasowany do trzonka aluminiowego, wytrzymała konstrukcja, trwały, lekki, otwór nba kij: 25 mm</t>
  </si>
  <si>
    <t>Stelaż do mopów z pozycji nr 81, płaskich kieszeniowych 40 x 10 cm, wykonany z wytrzymałego tworzywa sztucznego polipropylenu, wyposażony w przycisk zwalniający oraz przegub, dopasowany do trzonka aluminiowego, wytrzymała konstrukcja, trwały, lekki, otwór na kij o średnicy 25 mm</t>
  </si>
  <si>
    <t>Ściereczki uniwersalne, przeznaczone do różnych rodzajów powierzchni, używane na mokro lub sucho (dobrze wchłaniające wodę i zbierające brud), miękkie w dotyku, delikatne – nie rysujące powierzchni,  30x40 +/- 1cm , pakowane po sztuki</t>
  </si>
  <si>
    <t>op.</t>
  </si>
  <si>
    <t>Zmywak szorstki do garnków (gąbka z ostrą stroną), wymiary 8cm x 5cm , pakowane po 10 sztuk</t>
  </si>
  <si>
    <t xml:space="preserve">rolka </t>
  </si>
  <si>
    <t>Worki na odpady  35 l, z folii HD lub LD (oznaczenie na oryginalnej banderoli producenta) , pakowane w rolkę po 50 szt</t>
  </si>
  <si>
    <t>rolka</t>
  </si>
  <si>
    <t>Kij drewniany, wkręcany, do szczotki do zamiatania 
300 mm z poz. 64</t>
  </si>
  <si>
    <t>Kij drewniany, wkręcany, do szczotki dł. 150 cm z poz. 66</t>
  </si>
  <si>
    <t>cena netto</t>
  </si>
  <si>
    <t>Kij aluminiowy do mopa plastkowego z poz. 83 i 83 , długość 140 cm</t>
  </si>
  <si>
    <t>Wózek do mycia podłóg wykonany ze stali chromowanej, wyposażony w jedno wiaderko, wyciskarkę szczękową, koszyk na środki czystości lub akcesoria do sprzątania oraz kompletny mop płaski o szerokości 40 cm z mikrofibry. W skład mopa wchodzi: kij aluminiowy 140 cm, uchwyt speedy (na uszy) o szerokości 40 cm oraz wkład z mikrofibry o szerokości 40 cm. Konstrukcja wózka oraz koszyk wykonane są ze stali chromowanej. Cała konstrukcja wózka umieszczona jest na gumowych kółkach samoskrętnych o średnicy 7 cm., które poruszają się cicho i nie rysują powierzchni podłóg. Wiaderko o pojemności 23 L wykonane jest z wysokiej jakości tworzywa sztucznego ABS w kolorze niebieskim. Do wózka zamontowana jest wyciskarka, która dokładnie usuwa wodę oraz brud z włókien mopa. Prosty demontaż wyciskarki umożliwiający dokładne oczyszczenie jej i wiaderka z zbrudzeń. Przy wyciskarce znajduje się wygodny zaczep do unieruchomienia kija od mopa podczas przemieszczania wózka. W dolnej części wózka znajduje koszyk na podstawowe środki czystości i akcesoria do sprzątania, wymiary wózka: wys. 94 cm / szer. 40 cm / dł. 56 cm</t>
  </si>
  <si>
    <t>Wartość netto zamówień na            18 miesięcy</t>
  </si>
  <si>
    <t>Ilość zamawiana</t>
  </si>
  <si>
    <t>Wartość netto</t>
  </si>
  <si>
    <t>Stawka podatku VAT %</t>
  </si>
  <si>
    <t>Jednostka miary</t>
  </si>
  <si>
    <t>Nazwa handlowa produktu i nazwa producenta</t>
  </si>
  <si>
    <r>
      <rPr>
        <b/>
        <i/>
        <sz val="10"/>
        <rFont val="Calibri"/>
        <family val="2"/>
        <charset val="238"/>
        <scheme val="minor"/>
      </rPr>
      <t>UWAGA:</t>
    </r>
    <r>
      <rPr>
        <i/>
        <sz val="10"/>
        <rFont val="Calibri"/>
        <family val="2"/>
        <charset val="238"/>
        <scheme val="minor"/>
      </rPr>
      <t xml:space="preserve"> wykonawca, dla każdej pozycji wypełnia kolumny 5 , 7 , 8                                                                                                                                                                                  Brak wypełnienia wymaganych pól skutkować będzie odrzuceniem oferty jako niezgodnej ze specyfikacją.</t>
    </r>
  </si>
  <si>
    <t>Podatek VAT ( łącznie )</t>
  </si>
  <si>
    <t>Wartość netto całości dostawy</t>
  </si>
  <si>
    <t>Wartość brutto całości dostawy</t>
  </si>
  <si>
    <t xml:space="preserve">Środek do pielęgnacji  mebli w aerozolu – okleina. Czyszczący, pielęgnujący i chroniący drewniane meble, nadaje połysk bez smug.  Poj. 0,25 l </t>
  </si>
  <si>
    <t xml:space="preserve">Środek do pielęgnacji mebli – drewno, w aerozolu. Czyszczący, pielęgnujący i chroniący drewniane meble, nadaje połysk bez smug, w składzie: 5% niejonowych środków powierzchniowo czynnych. 
Opakowania o poj. 0,25 l </t>
  </si>
  <si>
    <r>
      <t>Ręczniki BHP, 50x100 cm, 100% bawełna, gramatura 500g/m</t>
    </r>
    <r>
      <rPr>
        <vertAlign val="superscript"/>
        <sz val="9"/>
        <rFont val="Calibri"/>
        <family val="2"/>
        <charset val="238"/>
        <scheme val="minor"/>
      </rPr>
      <t>²</t>
    </r>
  </si>
  <si>
    <t xml:space="preserve">Płyn  do WC, antybakteryjny, usuwający kamień i rdzę, zwalczający przykry zapach, bakterie i grzyby, brud. Zapach przyjemny, świeży: leśny, morski, cytrusowy. Poj. 1 l </t>
  </si>
  <si>
    <t xml:space="preserve">Płynny zagęszczony środek do czyszczenia i dezynfekcji toalet z profilowaną końcówką umożliwiającą aplikację pod krawędź muszli. Usuwający kamień  i rdzę. Zapach leśny, morski, cytrusowy. Poj. 1,25 l </t>
  </si>
  <si>
    <t xml:space="preserve">Płyn (koncentrat) do mycia paneli drewnianych oraz laminowanych, nadający połysk czyszczonym powierzchniom bez konieczności polerowania, o przyjemnym zapachu, usuwający brud i pozostawiający powłokę ochronną, odświeżający, pielęgnujący. Poj. 1 l </t>
  </si>
  <si>
    <t>Płynny środek na bazie alkoholu do mycia powierzchni szklanych (szyb), który nie pozostawia smug. Łagodny dla rąk. Odtłuszczający. Opakowanie z atomizerem. Zapach cytrynowy, morski. Zalecany w opakowaniach – 500 ml</t>
  </si>
  <si>
    <t xml:space="preserve">Płyn do prania  ręcznego i w pralkach automatycznych z lanoliną. Charakteryzujący się doskonałymi własnościami piorącymi. Po wypraniu pozostawiający na tkaninach świeży zapach. Chroniący i pielęgnujący tkaniny, delikatny dla skóry dłoni. Produkt przyjazny dla środowiska. 
Poj.  1 l </t>
  </si>
  <si>
    <t xml:space="preserve">Zmywacz do usuwania starych powłok polimerowych z powierzchni takich jak: PCV, linoleum, kamień, skutecznie usuwający silne zabrudzenia, również z tłustych plam, doskonale myjący, czyszczący a jednocześnie bezpieczny dla wszystkich rodzajów powierzchni. Poj. 1 l </t>
  </si>
  <si>
    <t xml:space="preserve">Środek-płyn do czyszczenia armatury i sanitariatów (kamień, rdza), skutecznie usuwający osady z kamienia, mydła, zacieków wodnych i innych zabrudzeń, rdzę.  Nadaje połysk, odtłuszcza, nie rysuje powierzchni, pozostawia świeżość. Opakowanie z rozpylaczem -500 ml </t>
  </si>
  <si>
    <t xml:space="preserve">Pasta płynna do parkietów  nadająca połysk bez polerowania, przywracająca blask czyszczonym powierzchniom. Zabezpieczająca podłogi przed zarysowaniem i śladami codziennego użytkowania oraz przed wilgocią, ułatwiająca usuwanie zabrudzeń. Opakowanie o poj.  1 l  </t>
  </si>
  <si>
    <t>Krem ochronny przeznaczony do codziennej pielęgnacji skóry dłoni, glicerynowy, o właściwościach ochronnych i pielęgnujących, w tubce – 100 ml</t>
  </si>
  <si>
    <t xml:space="preserve">Kostki  zapachowe  w  pojemnikach, zawieszane, odświeżające, zabijające drobnoustroje. Zapach morski, cytrusowy, leśny – 35 g </t>
  </si>
  <si>
    <t>Worki na odpady 120 l  z folii  o grubości minimum 40 mikronów , pakowane w rolkę po 25 szt</t>
  </si>
  <si>
    <t>Worki na odpady   60 l z folii HD lub LD (oznaczenie na oryginalnej banderoli producenta) , pakowane w rolkę po 50 szt</t>
  </si>
  <si>
    <t>Ścierka z mikrofazy o wymiarach 30x30 cm</t>
  </si>
  <si>
    <t>Ścierka z mikrofazy o wymiarach 40x40 cm</t>
  </si>
  <si>
    <t>Ścierka z mikrofazy o wymiarach 50x50 cm</t>
  </si>
  <si>
    <t>Załącznik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</si>
</sst>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</font>
    <font>
      <i/>
      <sz val="10"/>
      <color rgb="FFFF0000"/>
      <name val="Calibri"/>
      <family val="2"/>
      <charset val="238"/>
      <scheme val="minor"/>
    </font>
    <font>
      <i/>
      <sz val="9"/>
      <color theme="2" tint="-0.49998474074526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5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2" fontId="12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2" fontId="12" fillId="0" borderId="4" xfId="0" applyNumberFormat="1" applyFont="1" applyFill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1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4" fillId="0" borderId="5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tabSelected="1" zoomScale="110" zoomScaleNormal="110" workbookViewId="0">
      <selection activeCell="I3" sqref="I3"/>
    </sheetView>
  </sheetViews>
  <sheetFormatPr defaultColWidth="46.125" defaultRowHeight="15"/>
  <cols>
    <col min="1" max="1" width="5.125" style="27" customWidth="1"/>
    <col min="2" max="2" width="41" style="45" customWidth="1"/>
    <col min="3" max="3" width="10.625" style="6" customWidth="1"/>
    <col min="4" max="4" width="10.625" style="49" customWidth="1"/>
    <col min="5" max="5" width="10.625" style="10" customWidth="1"/>
    <col min="6" max="6" width="10.75" style="12" hidden="1" customWidth="1"/>
    <col min="7" max="7" width="10.875" style="2" hidden="1" customWidth="1"/>
    <col min="8" max="8" width="14.125" style="12" hidden="1" customWidth="1"/>
    <col min="9" max="10" width="10.625" style="12" customWidth="1"/>
    <col min="11" max="11" width="27.25" style="12" customWidth="1"/>
    <col min="12" max="83" width="14.125" style="2" customWidth="1"/>
    <col min="84" max="16384" width="46.125" style="2"/>
  </cols>
  <sheetData>
    <row r="1" spans="1:11">
      <c r="C1" s="2"/>
      <c r="D1" s="47"/>
      <c r="F1" s="11"/>
      <c r="G1" s="3"/>
      <c r="K1" s="51" t="s">
        <v>112</v>
      </c>
    </row>
    <row r="2" spans="1:11">
      <c r="A2" s="56" t="s">
        <v>20</v>
      </c>
      <c r="B2" s="57"/>
      <c r="C2" s="57"/>
      <c r="D2" s="57"/>
      <c r="E2" s="57"/>
      <c r="F2" s="57"/>
      <c r="G2" s="17"/>
    </row>
    <row r="3" spans="1:11" ht="34.5" customHeight="1">
      <c r="A3" s="58" t="s">
        <v>90</v>
      </c>
      <c r="B3" s="58"/>
      <c r="C3" s="58"/>
      <c r="D3" s="58"/>
      <c r="E3" s="58"/>
      <c r="F3" s="58"/>
      <c r="G3" s="22" t="s">
        <v>81</v>
      </c>
      <c r="H3" s="23" t="s">
        <v>84</v>
      </c>
      <c r="I3" s="25"/>
      <c r="J3" s="25"/>
      <c r="K3" s="25"/>
    </row>
    <row r="4" spans="1:11" s="4" customFormat="1" ht="98.25" customHeight="1">
      <c r="A4" s="35" t="s">
        <v>49</v>
      </c>
      <c r="B4" s="45" t="s">
        <v>22</v>
      </c>
      <c r="C4" s="37" t="s">
        <v>88</v>
      </c>
      <c r="D4" s="26" t="s">
        <v>85</v>
      </c>
      <c r="E4" s="1" t="s">
        <v>23</v>
      </c>
      <c r="F4" s="1" t="s">
        <v>24</v>
      </c>
      <c r="G4" s="16"/>
      <c r="H4" s="10"/>
      <c r="I4" s="9" t="s">
        <v>86</v>
      </c>
      <c r="J4" s="8" t="s">
        <v>87</v>
      </c>
      <c r="K4" s="8" t="s">
        <v>89</v>
      </c>
    </row>
    <row r="5" spans="1:11" s="4" customFormat="1">
      <c r="A5" s="35">
        <v>1</v>
      </c>
      <c r="B5" s="46">
        <v>2</v>
      </c>
      <c r="C5" s="38">
        <v>3</v>
      </c>
      <c r="D5" s="26">
        <v>4</v>
      </c>
      <c r="E5" s="1">
        <v>5</v>
      </c>
      <c r="F5" s="1">
        <v>6</v>
      </c>
      <c r="G5" s="16"/>
      <c r="H5" s="10"/>
      <c r="I5" s="28">
        <v>6</v>
      </c>
      <c r="J5" s="28">
        <v>7</v>
      </c>
      <c r="K5" s="28">
        <v>8</v>
      </c>
    </row>
    <row r="6" spans="1:11" s="4" customFormat="1" ht="24">
      <c r="A6" s="36">
        <v>1</v>
      </c>
      <c r="B6" s="52" t="s">
        <v>63</v>
      </c>
      <c r="C6" s="39" t="s">
        <v>0</v>
      </c>
      <c r="D6" s="48">
        <v>500</v>
      </c>
      <c r="E6" s="24"/>
      <c r="F6" s="14">
        <f>D6*E6</f>
        <v>0</v>
      </c>
      <c r="G6" s="18">
        <v>1.06</v>
      </c>
      <c r="H6" s="13" t="e">
        <f>G6*#REF!</f>
        <v>#REF!</v>
      </c>
      <c r="I6" s="32">
        <f>D6*E6</f>
        <v>0</v>
      </c>
      <c r="J6" s="33"/>
      <c r="K6" s="13"/>
    </row>
    <row r="7" spans="1:11" s="4" customFormat="1" ht="24">
      <c r="A7" s="36">
        <f>A6+1</f>
        <v>2</v>
      </c>
      <c r="B7" s="52" t="s">
        <v>64</v>
      </c>
      <c r="C7" s="39" t="s">
        <v>0</v>
      </c>
      <c r="D7" s="48">
        <v>200</v>
      </c>
      <c r="E7" s="24"/>
      <c r="F7" s="14">
        <f t="shared" ref="F7:F69" si="0">D7*E7</f>
        <v>0</v>
      </c>
      <c r="G7" s="18">
        <v>0.82</v>
      </c>
      <c r="H7" s="13" t="e">
        <f>G7*#REF!</f>
        <v>#REF!</v>
      </c>
      <c r="I7" s="32">
        <f t="shared" ref="I7:I69" si="1">D7*E7</f>
        <v>0</v>
      </c>
      <c r="J7" s="33"/>
      <c r="K7" s="13"/>
    </row>
    <row r="8" spans="1:11" s="4" customFormat="1" ht="24">
      <c r="A8" s="36">
        <f t="shared" ref="A8:A71" si="2">A7+1</f>
        <v>3</v>
      </c>
      <c r="B8" s="52" t="s">
        <v>54</v>
      </c>
      <c r="C8" s="39" t="s">
        <v>0</v>
      </c>
      <c r="D8" s="48">
        <v>300</v>
      </c>
      <c r="E8" s="24"/>
      <c r="F8" s="14">
        <f t="shared" si="0"/>
        <v>0</v>
      </c>
      <c r="G8" s="18">
        <v>0.94</v>
      </c>
      <c r="H8" s="13" t="e">
        <f>G8*#REF!</f>
        <v>#REF!</v>
      </c>
      <c r="I8" s="32">
        <f t="shared" si="1"/>
        <v>0</v>
      </c>
      <c r="J8" s="33"/>
      <c r="K8" s="13"/>
    </row>
    <row r="9" spans="1:11" s="4" customFormat="1" ht="26.25">
      <c r="A9" s="36">
        <f t="shared" si="2"/>
        <v>4</v>
      </c>
      <c r="B9" s="52" t="s">
        <v>96</v>
      </c>
      <c r="C9" s="39" t="s">
        <v>0</v>
      </c>
      <c r="D9" s="48">
        <v>5</v>
      </c>
      <c r="E9" s="24"/>
      <c r="F9" s="14">
        <f t="shared" si="0"/>
        <v>0</v>
      </c>
      <c r="G9" s="18">
        <v>7.03</v>
      </c>
      <c r="H9" s="13" t="e">
        <f>G9*#REF!</f>
        <v>#REF!</v>
      </c>
      <c r="I9" s="32">
        <f t="shared" si="1"/>
        <v>0</v>
      </c>
      <c r="J9" s="33"/>
      <c r="K9" s="13"/>
    </row>
    <row r="10" spans="1:11" s="4" customFormat="1" ht="60">
      <c r="A10" s="36">
        <f t="shared" si="2"/>
        <v>5</v>
      </c>
      <c r="B10" s="52" t="s">
        <v>73</v>
      </c>
      <c r="C10" s="40" t="s">
        <v>74</v>
      </c>
      <c r="D10" s="48">
        <v>750</v>
      </c>
      <c r="E10" s="24"/>
      <c r="F10" s="14">
        <f t="shared" si="0"/>
        <v>0</v>
      </c>
      <c r="G10" s="18">
        <v>0.85</v>
      </c>
      <c r="H10" s="13" t="e">
        <f>G10*#REF!</f>
        <v>#REF!</v>
      </c>
      <c r="I10" s="32">
        <f t="shared" si="1"/>
        <v>0</v>
      </c>
      <c r="J10" s="33"/>
      <c r="K10" s="13"/>
    </row>
    <row r="11" spans="1:11" s="4" customFormat="1" ht="36">
      <c r="A11" s="36">
        <f t="shared" si="2"/>
        <v>6</v>
      </c>
      <c r="B11" s="52" t="s">
        <v>97</v>
      </c>
      <c r="C11" s="39" t="s">
        <v>0</v>
      </c>
      <c r="D11" s="48">
        <v>127</v>
      </c>
      <c r="E11" s="24"/>
      <c r="F11" s="14">
        <f t="shared" si="0"/>
        <v>0</v>
      </c>
      <c r="G11" s="18">
        <v>2.95</v>
      </c>
      <c r="H11" s="13" t="e">
        <f>G11*#REF!</f>
        <v>#REF!</v>
      </c>
      <c r="I11" s="32">
        <f t="shared" si="1"/>
        <v>0</v>
      </c>
      <c r="J11" s="33"/>
      <c r="K11" s="13"/>
    </row>
    <row r="12" spans="1:11" s="4" customFormat="1" ht="48">
      <c r="A12" s="36">
        <f t="shared" si="2"/>
        <v>7</v>
      </c>
      <c r="B12" s="52" t="s">
        <v>98</v>
      </c>
      <c r="C12" s="39" t="s">
        <v>0</v>
      </c>
      <c r="D12" s="48">
        <v>160</v>
      </c>
      <c r="E12" s="24"/>
      <c r="F12" s="14">
        <f t="shared" si="0"/>
        <v>0</v>
      </c>
      <c r="G12" s="18">
        <v>3.33</v>
      </c>
      <c r="H12" s="13" t="e">
        <f>G12*#REF!</f>
        <v>#REF!</v>
      </c>
      <c r="I12" s="32">
        <f t="shared" si="1"/>
        <v>0</v>
      </c>
      <c r="J12" s="33"/>
      <c r="K12" s="13"/>
    </row>
    <row r="13" spans="1:11" s="4" customFormat="1" ht="36">
      <c r="A13" s="36">
        <f t="shared" si="2"/>
        <v>8</v>
      </c>
      <c r="B13" s="52" t="s">
        <v>42</v>
      </c>
      <c r="C13" s="39" t="s">
        <v>0</v>
      </c>
      <c r="D13" s="48">
        <v>60</v>
      </c>
      <c r="E13" s="24"/>
      <c r="F13" s="14">
        <f t="shared" si="0"/>
        <v>0</v>
      </c>
      <c r="G13" s="18">
        <v>1.28</v>
      </c>
      <c r="H13" s="13" t="e">
        <f>G13*#REF!</f>
        <v>#REF!</v>
      </c>
      <c r="I13" s="32">
        <f t="shared" si="1"/>
        <v>0</v>
      </c>
      <c r="J13" s="33"/>
      <c r="K13" s="13"/>
    </row>
    <row r="14" spans="1:11" s="4" customFormat="1" ht="48">
      <c r="A14" s="36">
        <f t="shared" si="2"/>
        <v>9</v>
      </c>
      <c r="B14" s="52" t="s">
        <v>50</v>
      </c>
      <c r="C14" s="39" t="s">
        <v>0</v>
      </c>
      <c r="D14" s="48">
        <v>150</v>
      </c>
      <c r="E14" s="24"/>
      <c r="F14" s="14">
        <f t="shared" si="0"/>
        <v>0</v>
      </c>
      <c r="G14" s="18">
        <v>2.1800000000000002</v>
      </c>
      <c r="H14" s="13" t="e">
        <f>G14*#REF!</f>
        <v>#REF!</v>
      </c>
      <c r="I14" s="32">
        <f t="shared" si="1"/>
        <v>0</v>
      </c>
      <c r="J14" s="33"/>
      <c r="K14" s="13"/>
    </row>
    <row r="15" spans="1:11" s="4" customFormat="1" ht="60">
      <c r="A15" s="36">
        <f t="shared" si="2"/>
        <v>10</v>
      </c>
      <c r="B15" s="52" t="s">
        <v>46</v>
      </c>
      <c r="C15" s="39" t="s">
        <v>0</v>
      </c>
      <c r="D15" s="48">
        <v>100</v>
      </c>
      <c r="E15" s="24"/>
      <c r="F15" s="14">
        <f t="shared" si="0"/>
        <v>0</v>
      </c>
      <c r="G15" s="18">
        <v>3.21</v>
      </c>
      <c r="H15" s="13" t="e">
        <f>G15*#REF!</f>
        <v>#REF!</v>
      </c>
      <c r="I15" s="32">
        <f t="shared" si="1"/>
        <v>0</v>
      </c>
      <c r="J15" s="33"/>
      <c r="K15" s="13"/>
    </row>
    <row r="16" spans="1:11" s="4" customFormat="1" ht="60">
      <c r="A16" s="36">
        <f t="shared" si="2"/>
        <v>11</v>
      </c>
      <c r="B16" s="52" t="s">
        <v>99</v>
      </c>
      <c r="C16" s="39" t="s">
        <v>0</v>
      </c>
      <c r="D16" s="48">
        <v>1</v>
      </c>
      <c r="E16" s="24"/>
      <c r="F16" s="14">
        <f t="shared" si="0"/>
        <v>0</v>
      </c>
      <c r="G16" s="18">
        <v>2.69</v>
      </c>
      <c r="H16" s="13" t="e">
        <f>G16*#REF!</f>
        <v>#REF!</v>
      </c>
      <c r="I16" s="32">
        <f t="shared" si="1"/>
        <v>0</v>
      </c>
      <c r="J16" s="33"/>
      <c r="K16" s="13"/>
    </row>
    <row r="17" spans="1:11" s="4" customFormat="1" ht="120">
      <c r="A17" s="36">
        <f t="shared" si="2"/>
        <v>12</v>
      </c>
      <c r="B17" s="52" t="s">
        <v>47</v>
      </c>
      <c r="C17" s="39" t="s">
        <v>0</v>
      </c>
      <c r="D17" s="48">
        <v>1</v>
      </c>
      <c r="E17" s="24"/>
      <c r="F17" s="14">
        <f t="shared" si="0"/>
        <v>0</v>
      </c>
      <c r="G17" s="18">
        <v>2.0499999999999998</v>
      </c>
      <c r="H17" s="13" t="e">
        <f>G17*#REF!</f>
        <v>#REF!</v>
      </c>
      <c r="I17" s="32">
        <f t="shared" si="1"/>
        <v>0</v>
      </c>
      <c r="J17" s="33"/>
      <c r="K17" s="13"/>
    </row>
    <row r="18" spans="1:11" s="4" customFormat="1" ht="48">
      <c r="A18" s="36">
        <f t="shared" si="2"/>
        <v>13</v>
      </c>
      <c r="B18" s="52" t="s">
        <v>100</v>
      </c>
      <c r="C18" s="39" t="s">
        <v>0</v>
      </c>
      <c r="D18" s="48">
        <v>60</v>
      </c>
      <c r="E18" s="24"/>
      <c r="F18" s="14">
        <f t="shared" si="0"/>
        <v>0</v>
      </c>
      <c r="G18" s="18">
        <v>2.44</v>
      </c>
      <c r="H18" s="13" t="e">
        <f>G18*#REF!</f>
        <v>#REF!</v>
      </c>
      <c r="I18" s="32">
        <f t="shared" si="1"/>
        <v>0</v>
      </c>
      <c r="J18" s="33"/>
      <c r="K18" s="13"/>
    </row>
    <row r="19" spans="1:11" s="4" customFormat="1" ht="72">
      <c r="A19" s="36">
        <f t="shared" si="2"/>
        <v>14</v>
      </c>
      <c r="B19" s="52" t="s">
        <v>101</v>
      </c>
      <c r="C19" s="39" t="s">
        <v>0</v>
      </c>
      <c r="D19" s="48">
        <v>60</v>
      </c>
      <c r="E19" s="24"/>
      <c r="F19" s="14">
        <f t="shared" si="0"/>
        <v>0</v>
      </c>
      <c r="G19" s="18">
        <v>1.92</v>
      </c>
      <c r="H19" s="13" t="e">
        <f>G19*#REF!</f>
        <v>#REF!</v>
      </c>
      <c r="I19" s="32">
        <f t="shared" si="1"/>
        <v>0</v>
      </c>
      <c r="J19" s="33"/>
      <c r="K19" s="13"/>
    </row>
    <row r="20" spans="1:11" s="4" customFormat="1" ht="75" customHeight="1">
      <c r="A20" s="36">
        <f t="shared" si="2"/>
        <v>15</v>
      </c>
      <c r="B20" s="52" t="s">
        <v>53</v>
      </c>
      <c r="C20" s="39" t="s">
        <v>0</v>
      </c>
      <c r="D20" s="48">
        <v>1</v>
      </c>
      <c r="E20" s="24"/>
      <c r="F20" s="14">
        <f t="shared" si="0"/>
        <v>0</v>
      </c>
      <c r="G20" s="18">
        <v>7.69</v>
      </c>
      <c r="H20" s="13" t="e">
        <f>G20*#REF!</f>
        <v>#REF!</v>
      </c>
      <c r="I20" s="32">
        <f t="shared" si="1"/>
        <v>0</v>
      </c>
      <c r="J20" s="33"/>
      <c r="K20" s="13"/>
    </row>
    <row r="21" spans="1:11" s="4" customFormat="1" ht="24">
      <c r="A21" s="36">
        <f t="shared" si="2"/>
        <v>16</v>
      </c>
      <c r="B21" s="52" t="s">
        <v>13</v>
      </c>
      <c r="C21" s="39" t="s">
        <v>0</v>
      </c>
      <c r="D21" s="48">
        <v>1</v>
      </c>
      <c r="E21" s="24"/>
      <c r="F21" s="14">
        <f t="shared" si="0"/>
        <v>0</v>
      </c>
      <c r="G21" s="18">
        <v>4.0999999999999996</v>
      </c>
      <c r="H21" s="13" t="e">
        <f>G21*#REF!</f>
        <v>#REF!</v>
      </c>
      <c r="I21" s="32">
        <f t="shared" si="1"/>
        <v>0</v>
      </c>
      <c r="J21" s="33"/>
      <c r="K21" s="13"/>
    </row>
    <row r="22" spans="1:11" s="4" customFormat="1" ht="24">
      <c r="A22" s="36">
        <f t="shared" si="2"/>
        <v>17</v>
      </c>
      <c r="B22" s="52" t="s">
        <v>34</v>
      </c>
      <c r="C22" s="39" t="s">
        <v>0</v>
      </c>
      <c r="D22" s="48">
        <v>1</v>
      </c>
      <c r="E22" s="24"/>
      <c r="F22" s="14">
        <f t="shared" si="0"/>
        <v>0</v>
      </c>
      <c r="G22" s="18">
        <v>2.2400000000000002</v>
      </c>
      <c r="H22" s="13" t="e">
        <f>G22*#REF!</f>
        <v>#REF!</v>
      </c>
      <c r="I22" s="32">
        <f t="shared" si="1"/>
        <v>0</v>
      </c>
      <c r="J22" s="33"/>
      <c r="K22" s="13"/>
    </row>
    <row r="23" spans="1:11" s="4" customFormat="1" ht="24">
      <c r="A23" s="36">
        <f t="shared" si="2"/>
        <v>18</v>
      </c>
      <c r="B23" s="52" t="s">
        <v>35</v>
      </c>
      <c r="C23" s="39" t="s">
        <v>0</v>
      </c>
      <c r="D23" s="48">
        <v>160</v>
      </c>
      <c r="E23" s="24"/>
      <c r="F23" s="14">
        <f t="shared" si="0"/>
        <v>0</v>
      </c>
      <c r="G23" s="18">
        <v>1.92</v>
      </c>
      <c r="H23" s="13" t="e">
        <f>G23*#REF!</f>
        <v>#REF!</v>
      </c>
      <c r="I23" s="32">
        <f t="shared" si="1"/>
        <v>0</v>
      </c>
      <c r="J23" s="33"/>
      <c r="K23" s="13"/>
    </row>
    <row r="24" spans="1:11" s="4" customFormat="1" ht="36">
      <c r="A24" s="36">
        <f t="shared" si="2"/>
        <v>19</v>
      </c>
      <c r="B24" s="52" t="s">
        <v>43</v>
      </c>
      <c r="C24" s="39" t="s">
        <v>0</v>
      </c>
      <c r="D24" s="48">
        <v>90</v>
      </c>
      <c r="E24" s="24"/>
      <c r="F24" s="14">
        <f t="shared" si="0"/>
        <v>0</v>
      </c>
      <c r="G24" s="18">
        <v>8.14</v>
      </c>
      <c r="H24" s="13" t="e">
        <f>G24*#REF!</f>
        <v>#REF!</v>
      </c>
      <c r="I24" s="32">
        <f t="shared" si="1"/>
        <v>0</v>
      </c>
      <c r="J24" s="33"/>
      <c r="K24" s="13"/>
    </row>
    <row r="25" spans="1:11" s="4" customFormat="1" ht="60">
      <c r="A25" s="36">
        <f t="shared" si="2"/>
        <v>20</v>
      </c>
      <c r="B25" s="52" t="s">
        <v>102</v>
      </c>
      <c r="C25" s="39" t="s">
        <v>0</v>
      </c>
      <c r="D25" s="48">
        <v>67</v>
      </c>
      <c r="E25" s="24"/>
      <c r="F25" s="14">
        <f t="shared" si="0"/>
        <v>0</v>
      </c>
      <c r="G25" s="18">
        <v>5.13</v>
      </c>
      <c r="H25" s="13" t="e">
        <f>G25*#REF!</f>
        <v>#REF!</v>
      </c>
      <c r="I25" s="32">
        <f t="shared" si="1"/>
        <v>0</v>
      </c>
      <c r="J25" s="33"/>
      <c r="K25" s="13"/>
    </row>
    <row r="26" spans="1:11" s="4" customFormat="1" ht="60">
      <c r="A26" s="36">
        <f t="shared" si="2"/>
        <v>21</v>
      </c>
      <c r="B26" s="52" t="s">
        <v>44</v>
      </c>
      <c r="C26" s="39" t="s">
        <v>0</v>
      </c>
      <c r="D26" s="48">
        <v>1</v>
      </c>
      <c r="E26" s="24"/>
      <c r="F26" s="14">
        <f t="shared" si="0"/>
        <v>0</v>
      </c>
      <c r="G26" s="18">
        <v>1.65</v>
      </c>
      <c r="H26" s="13" t="e">
        <f>G26*#REF!</f>
        <v>#REF!</v>
      </c>
      <c r="I26" s="32">
        <f t="shared" si="1"/>
        <v>0</v>
      </c>
      <c r="J26" s="33"/>
      <c r="K26" s="13"/>
    </row>
    <row r="27" spans="1:11" s="4" customFormat="1" ht="60">
      <c r="A27" s="36">
        <f t="shared" si="2"/>
        <v>22</v>
      </c>
      <c r="B27" s="52" t="s">
        <v>103</v>
      </c>
      <c r="C27" s="39" t="s">
        <v>0</v>
      </c>
      <c r="D27" s="48">
        <v>36</v>
      </c>
      <c r="E27" s="24"/>
      <c r="F27" s="14">
        <f t="shared" si="0"/>
        <v>0</v>
      </c>
      <c r="G27" s="18">
        <v>4.49</v>
      </c>
      <c r="H27" s="13" t="e">
        <f>G27*#REF!</f>
        <v>#REF!</v>
      </c>
      <c r="I27" s="32">
        <f t="shared" si="1"/>
        <v>0</v>
      </c>
      <c r="J27" s="33"/>
      <c r="K27" s="13"/>
    </row>
    <row r="28" spans="1:11" s="4" customFormat="1" ht="36">
      <c r="A28" s="36">
        <f t="shared" si="2"/>
        <v>23</v>
      </c>
      <c r="B28" s="52" t="s">
        <v>41</v>
      </c>
      <c r="C28" s="39" t="s">
        <v>0</v>
      </c>
      <c r="D28" s="48">
        <v>30</v>
      </c>
      <c r="E28" s="24"/>
      <c r="F28" s="14">
        <f t="shared" si="0"/>
        <v>0</v>
      </c>
      <c r="G28" s="18">
        <v>6.67</v>
      </c>
      <c r="H28" s="13" t="e">
        <f>G28*#REF!</f>
        <v>#REF!</v>
      </c>
      <c r="I28" s="32">
        <f t="shared" si="1"/>
        <v>0</v>
      </c>
      <c r="J28" s="33"/>
      <c r="K28" s="13"/>
    </row>
    <row r="29" spans="1:11" s="4" customFormat="1" ht="36">
      <c r="A29" s="36">
        <f t="shared" si="2"/>
        <v>24</v>
      </c>
      <c r="B29" s="52" t="s">
        <v>36</v>
      </c>
      <c r="C29" s="40" t="s">
        <v>17</v>
      </c>
      <c r="D29" s="48">
        <v>1</v>
      </c>
      <c r="E29" s="24"/>
      <c r="F29" s="14">
        <f t="shared" si="0"/>
        <v>0</v>
      </c>
      <c r="G29" s="18">
        <v>29.49</v>
      </c>
      <c r="H29" s="13" t="e">
        <f>G29*#REF!</f>
        <v>#REF!</v>
      </c>
      <c r="I29" s="32">
        <f t="shared" si="1"/>
        <v>0</v>
      </c>
      <c r="J29" s="33"/>
      <c r="K29" s="13"/>
    </row>
    <row r="30" spans="1:11" s="4" customFormat="1" ht="22.5" customHeight="1">
      <c r="A30" s="36">
        <f t="shared" si="2"/>
        <v>25</v>
      </c>
      <c r="B30" s="52" t="s">
        <v>37</v>
      </c>
      <c r="C30" s="39" t="s">
        <v>0</v>
      </c>
      <c r="D30" s="48">
        <v>1</v>
      </c>
      <c r="E30" s="24"/>
      <c r="F30" s="14">
        <f t="shared" si="0"/>
        <v>0</v>
      </c>
      <c r="G30" s="18">
        <v>4.49</v>
      </c>
      <c r="H30" s="13" t="e">
        <f>G30*#REF!</f>
        <v>#REF!</v>
      </c>
      <c r="I30" s="32">
        <f t="shared" si="1"/>
        <v>0</v>
      </c>
      <c r="J30" s="33"/>
      <c r="K30" s="13"/>
    </row>
    <row r="31" spans="1:11" s="4" customFormat="1" ht="72">
      <c r="A31" s="36">
        <f t="shared" si="2"/>
        <v>26</v>
      </c>
      <c r="B31" s="52" t="s">
        <v>104</v>
      </c>
      <c r="C31" s="39" t="s">
        <v>0</v>
      </c>
      <c r="D31" s="48">
        <v>1</v>
      </c>
      <c r="E31" s="24"/>
      <c r="F31" s="14">
        <f t="shared" si="0"/>
        <v>0</v>
      </c>
      <c r="G31" s="18">
        <v>4.2300000000000004</v>
      </c>
      <c r="H31" s="13" t="e">
        <f>G31*#REF!</f>
        <v>#REF!</v>
      </c>
      <c r="I31" s="32">
        <f t="shared" si="1"/>
        <v>0</v>
      </c>
      <c r="J31" s="33"/>
      <c r="K31" s="13"/>
    </row>
    <row r="32" spans="1:11" s="4" customFormat="1" ht="48">
      <c r="A32" s="36">
        <f t="shared" si="2"/>
        <v>27</v>
      </c>
      <c r="B32" s="52" t="s">
        <v>45</v>
      </c>
      <c r="C32" s="39" t="s">
        <v>0</v>
      </c>
      <c r="D32" s="48">
        <v>1</v>
      </c>
      <c r="E32" s="24"/>
      <c r="F32" s="14">
        <f t="shared" si="0"/>
        <v>0</v>
      </c>
      <c r="G32" s="18">
        <v>3.33</v>
      </c>
      <c r="H32" s="13" t="e">
        <f>G32*#REF!</f>
        <v>#REF!</v>
      </c>
      <c r="I32" s="32">
        <f t="shared" si="1"/>
        <v>0</v>
      </c>
      <c r="J32" s="33"/>
      <c r="K32" s="13"/>
    </row>
    <row r="33" spans="1:11" s="4" customFormat="1" ht="24">
      <c r="A33" s="36">
        <f t="shared" si="2"/>
        <v>28</v>
      </c>
      <c r="B33" s="52" t="s">
        <v>60</v>
      </c>
      <c r="C33" s="39" t="s">
        <v>0</v>
      </c>
      <c r="D33" s="48">
        <v>5</v>
      </c>
      <c r="E33" s="24"/>
      <c r="F33" s="14">
        <f t="shared" si="0"/>
        <v>0</v>
      </c>
      <c r="G33" s="18">
        <v>0.96</v>
      </c>
      <c r="H33" s="13" t="e">
        <f>G33*#REF!</f>
        <v>#REF!</v>
      </c>
      <c r="I33" s="32">
        <f t="shared" si="1"/>
        <v>0</v>
      </c>
      <c r="J33" s="33"/>
      <c r="K33" s="13"/>
    </row>
    <row r="34" spans="1:11" s="4" customFormat="1" ht="30" customHeight="1">
      <c r="A34" s="36">
        <f t="shared" si="2"/>
        <v>29</v>
      </c>
      <c r="B34" s="52" t="s">
        <v>61</v>
      </c>
      <c r="C34" s="39" t="s">
        <v>0</v>
      </c>
      <c r="D34" s="48">
        <v>10</v>
      </c>
      <c r="E34" s="24"/>
      <c r="F34" s="14">
        <f t="shared" si="0"/>
        <v>0</v>
      </c>
      <c r="G34" s="18">
        <v>0.79</v>
      </c>
      <c r="H34" s="13" t="e">
        <f>G34*#REF!</f>
        <v>#REF!</v>
      </c>
      <c r="I34" s="32">
        <f t="shared" si="1"/>
        <v>0</v>
      </c>
      <c r="J34" s="33"/>
      <c r="K34" s="13"/>
    </row>
    <row r="35" spans="1:11" s="4" customFormat="1" ht="60">
      <c r="A35" s="36">
        <f t="shared" si="2"/>
        <v>30</v>
      </c>
      <c r="B35" s="52" t="s">
        <v>65</v>
      </c>
      <c r="C35" s="39" t="s">
        <v>0</v>
      </c>
      <c r="D35" s="48">
        <v>45</v>
      </c>
      <c r="E35" s="24"/>
      <c r="F35" s="14">
        <f t="shared" si="0"/>
        <v>0</v>
      </c>
      <c r="G35" s="18">
        <v>4.9400000000000004</v>
      </c>
      <c r="H35" s="13" t="e">
        <f>G35*#REF!</f>
        <v>#REF!</v>
      </c>
      <c r="I35" s="32">
        <f t="shared" si="1"/>
        <v>0</v>
      </c>
      <c r="J35" s="33"/>
      <c r="K35" s="13"/>
    </row>
    <row r="36" spans="1:11" s="4" customFormat="1" ht="96">
      <c r="A36" s="36">
        <f t="shared" si="2"/>
        <v>31</v>
      </c>
      <c r="B36" s="52" t="s">
        <v>68</v>
      </c>
      <c r="C36" s="39" t="s">
        <v>0</v>
      </c>
      <c r="D36" s="48">
        <v>100</v>
      </c>
      <c r="E36" s="24"/>
      <c r="F36" s="14">
        <f t="shared" si="0"/>
        <v>0</v>
      </c>
      <c r="G36" s="18">
        <v>1.82</v>
      </c>
      <c r="H36" s="13" t="e">
        <f>G36*#REF!</f>
        <v>#REF!</v>
      </c>
      <c r="I36" s="32">
        <f t="shared" si="1"/>
        <v>0</v>
      </c>
      <c r="J36" s="33"/>
      <c r="K36" s="13"/>
    </row>
    <row r="37" spans="1:11" s="4" customFormat="1" ht="36">
      <c r="A37" s="36">
        <f t="shared" si="2"/>
        <v>32</v>
      </c>
      <c r="B37" s="52" t="s">
        <v>38</v>
      </c>
      <c r="C37" s="39" t="s">
        <v>0</v>
      </c>
      <c r="D37" s="48">
        <v>100</v>
      </c>
      <c r="E37" s="24"/>
      <c r="F37" s="14">
        <f t="shared" si="0"/>
        <v>0</v>
      </c>
      <c r="G37" s="18">
        <v>2.79</v>
      </c>
      <c r="H37" s="13" t="e">
        <f>G37*#REF!</f>
        <v>#REF!</v>
      </c>
      <c r="I37" s="32">
        <f t="shared" si="1"/>
        <v>0</v>
      </c>
      <c r="J37" s="33"/>
      <c r="K37" s="13"/>
    </row>
    <row r="38" spans="1:11" s="4" customFormat="1" ht="36">
      <c r="A38" s="36">
        <f t="shared" si="2"/>
        <v>33</v>
      </c>
      <c r="B38" s="52" t="s">
        <v>105</v>
      </c>
      <c r="C38" s="39" t="s">
        <v>0</v>
      </c>
      <c r="D38" s="48">
        <v>5</v>
      </c>
      <c r="E38" s="24"/>
      <c r="F38" s="14">
        <f t="shared" si="0"/>
        <v>0</v>
      </c>
      <c r="G38" s="18">
        <v>0.99</v>
      </c>
      <c r="H38" s="13" t="e">
        <f>G38*#REF!</f>
        <v>#REF!</v>
      </c>
      <c r="I38" s="32">
        <f t="shared" si="1"/>
        <v>0</v>
      </c>
      <c r="J38" s="33"/>
      <c r="K38" s="13"/>
    </row>
    <row r="39" spans="1:11" s="4" customFormat="1" ht="48">
      <c r="A39" s="36">
        <f t="shared" si="2"/>
        <v>34</v>
      </c>
      <c r="B39" s="52" t="s">
        <v>39</v>
      </c>
      <c r="C39" s="39" t="s">
        <v>0</v>
      </c>
      <c r="D39" s="48">
        <v>1</v>
      </c>
      <c r="E39" s="24"/>
      <c r="F39" s="14">
        <f t="shared" si="0"/>
        <v>0</v>
      </c>
      <c r="G39" s="18">
        <v>1.47</v>
      </c>
      <c r="H39" s="13" t="e">
        <f>G39*#REF!</f>
        <v>#REF!</v>
      </c>
      <c r="I39" s="32">
        <f t="shared" si="1"/>
        <v>0</v>
      </c>
      <c r="J39" s="33"/>
      <c r="K39" s="13"/>
    </row>
    <row r="40" spans="1:11" s="4" customFormat="1" ht="36">
      <c r="A40" s="36">
        <f t="shared" si="2"/>
        <v>35</v>
      </c>
      <c r="B40" s="52" t="s">
        <v>52</v>
      </c>
      <c r="C40" s="39" t="s">
        <v>0</v>
      </c>
      <c r="D40" s="48">
        <v>1</v>
      </c>
      <c r="E40" s="24"/>
      <c r="F40" s="14">
        <f t="shared" si="0"/>
        <v>0</v>
      </c>
      <c r="G40" s="18">
        <v>0.41</v>
      </c>
      <c r="H40" s="13" t="e">
        <f>G40*#REF!</f>
        <v>#REF!</v>
      </c>
      <c r="I40" s="32">
        <f t="shared" si="1"/>
        <v>0</v>
      </c>
      <c r="J40" s="33"/>
      <c r="K40" s="13"/>
    </row>
    <row r="41" spans="1:11" s="4" customFormat="1" ht="36">
      <c r="A41" s="36">
        <f t="shared" si="2"/>
        <v>36</v>
      </c>
      <c r="B41" s="52" t="s">
        <v>106</v>
      </c>
      <c r="C41" s="39" t="s">
        <v>0</v>
      </c>
      <c r="D41" s="48">
        <v>1</v>
      </c>
      <c r="E41" s="24"/>
      <c r="F41" s="14">
        <f t="shared" si="0"/>
        <v>0</v>
      </c>
      <c r="G41" s="18">
        <v>0.54</v>
      </c>
      <c r="H41" s="13" t="e">
        <f>G41*#REF!</f>
        <v>#REF!</v>
      </c>
      <c r="I41" s="32">
        <f t="shared" si="1"/>
        <v>0</v>
      </c>
      <c r="J41" s="33"/>
      <c r="K41" s="13"/>
    </row>
    <row r="42" spans="1:11" s="4" customFormat="1" ht="24">
      <c r="A42" s="36">
        <f t="shared" si="2"/>
        <v>37</v>
      </c>
      <c r="B42" s="52" t="s">
        <v>48</v>
      </c>
      <c r="C42" s="39" t="s">
        <v>0</v>
      </c>
      <c r="D42" s="48">
        <v>600</v>
      </c>
      <c r="E42" s="24"/>
      <c r="F42" s="14">
        <f t="shared" si="0"/>
        <v>0</v>
      </c>
      <c r="G42" s="18">
        <v>2.23</v>
      </c>
      <c r="H42" s="13" t="e">
        <f>G42*#REF!</f>
        <v>#REF!</v>
      </c>
      <c r="I42" s="32">
        <f t="shared" si="1"/>
        <v>0</v>
      </c>
      <c r="J42" s="33"/>
      <c r="K42" s="13"/>
    </row>
    <row r="43" spans="1:11" s="4" customFormat="1" ht="36">
      <c r="A43" s="36">
        <f t="shared" si="2"/>
        <v>38</v>
      </c>
      <c r="B43" s="52" t="s">
        <v>94</v>
      </c>
      <c r="C43" s="39" t="s">
        <v>0</v>
      </c>
      <c r="D43" s="48">
        <v>36</v>
      </c>
      <c r="E43" s="24"/>
      <c r="F43" s="14">
        <f t="shared" si="0"/>
        <v>0</v>
      </c>
      <c r="G43" s="18">
        <v>4.68</v>
      </c>
      <c r="H43" s="13" t="e">
        <f>G43*#REF!</f>
        <v>#REF!</v>
      </c>
      <c r="I43" s="32">
        <f t="shared" si="1"/>
        <v>0</v>
      </c>
      <c r="J43" s="33"/>
      <c r="K43" s="13"/>
    </row>
    <row r="44" spans="1:11" s="4" customFormat="1" ht="60">
      <c r="A44" s="36">
        <f t="shared" si="2"/>
        <v>39</v>
      </c>
      <c r="B44" s="52" t="s">
        <v>95</v>
      </c>
      <c r="C44" s="39" t="s">
        <v>0</v>
      </c>
      <c r="D44" s="48">
        <v>1</v>
      </c>
      <c r="E44" s="24"/>
      <c r="F44" s="14">
        <f t="shared" si="0"/>
        <v>0</v>
      </c>
      <c r="G44" s="18">
        <v>3.59</v>
      </c>
      <c r="H44" s="13" t="e">
        <f>G44*#REF!</f>
        <v>#REF!</v>
      </c>
      <c r="I44" s="32">
        <f t="shared" si="1"/>
        <v>0</v>
      </c>
      <c r="J44" s="33"/>
      <c r="K44" s="13"/>
    </row>
    <row r="45" spans="1:11" s="4" customFormat="1" ht="84">
      <c r="A45" s="36">
        <f t="shared" si="2"/>
        <v>40</v>
      </c>
      <c r="B45" s="52" t="s">
        <v>51</v>
      </c>
      <c r="C45" s="39" t="s">
        <v>0</v>
      </c>
      <c r="D45" s="48">
        <v>1</v>
      </c>
      <c r="E45" s="24"/>
      <c r="F45" s="14">
        <f t="shared" si="0"/>
        <v>0</v>
      </c>
      <c r="G45" s="18">
        <v>2.69</v>
      </c>
      <c r="H45" s="13" t="e">
        <f>G45*#REF!</f>
        <v>#REF!</v>
      </c>
      <c r="I45" s="32">
        <f t="shared" si="1"/>
        <v>0</v>
      </c>
      <c r="J45" s="33"/>
      <c r="K45" s="13"/>
    </row>
    <row r="46" spans="1:11" s="4" customFormat="1" ht="36">
      <c r="A46" s="36">
        <f t="shared" si="2"/>
        <v>41</v>
      </c>
      <c r="B46" s="52" t="s">
        <v>1</v>
      </c>
      <c r="C46" s="39" t="s">
        <v>2</v>
      </c>
      <c r="D46" s="48">
        <v>60</v>
      </c>
      <c r="E46" s="24"/>
      <c r="F46" s="14">
        <f t="shared" si="0"/>
        <v>0</v>
      </c>
      <c r="G46" s="19">
        <v>1.17</v>
      </c>
      <c r="H46" s="13" t="e">
        <f>G46*#REF!</f>
        <v>#REF!</v>
      </c>
      <c r="I46" s="32">
        <f t="shared" si="1"/>
        <v>0</v>
      </c>
      <c r="J46" s="33"/>
      <c r="K46" s="13"/>
    </row>
    <row r="47" spans="1:11" s="4" customFormat="1" ht="24">
      <c r="A47" s="36">
        <f t="shared" si="2"/>
        <v>42</v>
      </c>
      <c r="B47" s="52" t="s">
        <v>75</v>
      </c>
      <c r="C47" s="40" t="s">
        <v>74</v>
      </c>
      <c r="D47" s="48">
        <v>100</v>
      </c>
      <c r="E47" s="24"/>
      <c r="F47" s="14">
        <f t="shared" si="0"/>
        <v>0</v>
      </c>
      <c r="G47" s="20">
        <v>1.01</v>
      </c>
      <c r="H47" s="13" t="e">
        <f>G47*#REF!</f>
        <v>#REF!</v>
      </c>
      <c r="I47" s="32">
        <f t="shared" si="1"/>
        <v>0</v>
      </c>
      <c r="J47" s="33"/>
      <c r="K47" s="13"/>
    </row>
    <row r="48" spans="1:11" s="4" customFormat="1" ht="22.5" customHeight="1">
      <c r="A48" s="36">
        <f t="shared" si="2"/>
        <v>43</v>
      </c>
      <c r="B48" s="52" t="s">
        <v>3</v>
      </c>
      <c r="C48" s="39" t="s">
        <v>0</v>
      </c>
      <c r="D48" s="48">
        <v>1</v>
      </c>
      <c r="E48" s="24"/>
      <c r="F48" s="14">
        <f t="shared" si="0"/>
        <v>0</v>
      </c>
      <c r="G48" s="18">
        <v>0.45</v>
      </c>
      <c r="H48" s="13" t="e">
        <f>G48*#REF!</f>
        <v>#REF!</v>
      </c>
      <c r="I48" s="32">
        <f t="shared" si="1"/>
        <v>0</v>
      </c>
      <c r="J48" s="33"/>
      <c r="K48" s="13"/>
    </row>
    <row r="49" spans="1:11" s="4" customFormat="1" ht="24">
      <c r="A49" s="36">
        <f t="shared" si="2"/>
        <v>44</v>
      </c>
      <c r="B49" s="52" t="s">
        <v>66</v>
      </c>
      <c r="C49" s="39" t="s">
        <v>0</v>
      </c>
      <c r="D49" s="48">
        <v>20</v>
      </c>
      <c r="E49" s="24"/>
      <c r="F49" s="14">
        <f t="shared" si="0"/>
        <v>0</v>
      </c>
      <c r="G49" s="18">
        <v>0.77</v>
      </c>
      <c r="H49" s="13" t="e">
        <f>G49*#REF!</f>
        <v>#REF!</v>
      </c>
      <c r="I49" s="32">
        <f t="shared" si="1"/>
        <v>0</v>
      </c>
      <c r="J49" s="33"/>
      <c r="K49" s="13"/>
    </row>
    <row r="50" spans="1:11" s="4" customFormat="1" ht="24.75" customHeight="1">
      <c r="A50" s="36">
        <f t="shared" si="2"/>
        <v>45</v>
      </c>
      <c r="B50" s="52" t="s">
        <v>4</v>
      </c>
      <c r="C50" s="39" t="s">
        <v>0</v>
      </c>
      <c r="D50" s="48">
        <v>40</v>
      </c>
      <c r="E50" s="24"/>
      <c r="F50" s="14">
        <f t="shared" si="0"/>
        <v>0</v>
      </c>
      <c r="G50" s="18">
        <v>7.44</v>
      </c>
      <c r="H50" s="13" t="e">
        <f>G50*#REF!</f>
        <v>#REF!</v>
      </c>
      <c r="I50" s="32">
        <f t="shared" si="1"/>
        <v>0</v>
      </c>
      <c r="J50" s="33"/>
      <c r="K50" s="13"/>
    </row>
    <row r="51" spans="1:11" s="4" customFormat="1" ht="24.75" customHeight="1">
      <c r="A51" s="36">
        <f t="shared" si="2"/>
        <v>46</v>
      </c>
      <c r="B51" s="52" t="s">
        <v>5</v>
      </c>
      <c r="C51" s="39" t="s">
        <v>0</v>
      </c>
      <c r="D51" s="48">
        <v>1</v>
      </c>
      <c r="E51" s="24"/>
      <c r="F51" s="14">
        <f t="shared" si="0"/>
        <v>0</v>
      </c>
      <c r="G51" s="18">
        <v>38.4</v>
      </c>
      <c r="H51" s="13" t="e">
        <f>G51*#REF!</f>
        <v>#REF!</v>
      </c>
      <c r="I51" s="32">
        <f t="shared" si="1"/>
        <v>0</v>
      </c>
      <c r="J51" s="33"/>
      <c r="K51" s="13"/>
    </row>
    <row r="52" spans="1:11" s="4" customFormat="1" ht="24.75" customHeight="1">
      <c r="A52" s="36">
        <f t="shared" si="2"/>
        <v>47</v>
      </c>
      <c r="B52" s="52" t="s">
        <v>27</v>
      </c>
      <c r="C52" s="39" t="s">
        <v>0</v>
      </c>
      <c r="D52" s="48">
        <v>1</v>
      </c>
      <c r="E52" s="24"/>
      <c r="F52" s="14">
        <f t="shared" si="0"/>
        <v>0</v>
      </c>
      <c r="G52" s="18">
        <v>19.87</v>
      </c>
      <c r="H52" s="13" t="e">
        <f>G52*#REF!</f>
        <v>#REF!</v>
      </c>
      <c r="I52" s="32">
        <f t="shared" si="1"/>
        <v>0</v>
      </c>
      <c r="J52" s="33"/>
      <c r="K52" s="13"/>
    </row>
    <row r="53" spans="1:11" s="4" customFormat="1" ht="24.75" customHeight="1">
      <c r="A53" s="36">
        <f t="shared" si="2"/>
        <v>48</v>
      </c>
      <c r="B53" s="52" t="s">
        <v>28</v>
      </c>
      <c r="C53" s="39" t="s">
        <v>0</v>
      </c>
      <c r="D53" s="48">
        <v>30</v>
      </c>
      <c r="E53" s="24"/>
      <c r="F53" s="14">
        <f t="shared" si="0"/>
        <v>0</v>
      </c>
      <c r="G53" s="18">
        <v>9.2899999999999991</v>
      </c>
      <c r="H53" s="13" t="e">
        <f>G53*#REF!</f>
        <v>#REF!</v>
      </c>
      <c r="I53" s="32">
        <f t="shared" si="1"/>
        <v>0</v>
      </c>
      <c r="J53" s="33"/>
      <c r="K53" s="13"/>
    </row>
    <row r="54" spans="1:11" s="4" customFormat="1" ht="24.75" customHeight="1">
      <c r="A54" s="36">
        <f t="shared" si="2"/>
        <v>49</v>
      </c>
      <c r="B54" s="52" t="s">
        <v>18</v>
      </c>
      <c r="C54" s="39" t="s">
        <v>0</v>
      </c>
      <c r="D54" s="48">
        <v>1</v>
      </c>
      <c r="E54" s="24"/>
      <c r="F54" s="14">
        <f t="shared" si="0"/>
        <v>0</v>
      </c>
      <c r="G54" s="18">
        <v>6.22</v>
      </c>
      <c r="H54" s="13" t="e">
        <f>G54*#REF!</f>
        <v>#REF!</v>
      </c>
      <c r="I54" s="32">
        <f t="shared" si="1"/>
        <v>0</v>
      </c>
      <c r="J54" s="33"/>
      <c r="K54" s="13"/>
    </row>
    <row r="55" spans="1:11" s="4" customFormat="1" ht="24.75" customHeight="1">
      <c r="A55" s="36">
        <f t="shared" si="2"/>
        <v>50</v>
      </c>
      <c r="B55" s="52" t="s">
        <v>14</v>
      </c>
      <c r="C55" s="39" t="s">
        <v>0</v>
      </c>
      <c r="D55" s="48">
        <v>100</v>
      </c>
      <c r="E55" s="24"/>
      <c r="F55" s="14">
        <f t="shared" si="0"/>
        <v>0</v>
      </c>
      <c r="G55" s="18">
        <v>4.55</v>
      </c>
      <c r="H55" s="13" t="e">
        <f>G55*#REF!</f>
        <v>#REF!</v>
      </c>
      <c r="I55" s="32">
        <f t="shared" si="1"/>
        <v>0</v>
      </c>
      <c r="J55" s="33"/>
      <c r="K55" s="13"/>
    </row>
    <row r="56" spans="1:11" s="4" customFormat="1" ht="24.75" customHeight="1">
      <c r="A56" s="36">
        <f t="shared" si="2"/>
        <v>51</v>
      </c>
      <c r="B56" s="52" t="s">
        <v>25</v>
      </c>
      <c r="C56" s="39" t="s">
        <v>0</v>
      </c>
      <c r="D56" s="48">
        <v>1</v>
      </c>
      <c r="E56" s="24"/>
      <c r="F56" s="14">
        <f t="shared" si="0"/>
        <v>0</v>
      </c>
      <c r="G56" s="18">
        <v>7.67</v>
      </c>
      <c r="H56" s="13" t="e">
        <f>G56*#REF!</f>
        <v>#REF!</v>
      </c>
      <c r="I56" s="32">
        <f t="shared" si="1"/>
        <v>0</v>
      </c>
      <c r="J56" s="33"/>
      <c r="K56" s="13"/>
    </row>
    <row r="57" spans="1:11" s="4" customFormat="1" ht="24.75" customHeight="1">
      <c r="A57" s="36">
        <f t="shared" si="2"/>
        <v>52</v>
      </c>
      <c r="B57" s="52" t="s">
        <v>26</v>
      </c>
      <c r="C57" s="41" t="s">
        <v>0</v>
      </c>
      <c r="D57" s="48">
        <v>15</v>
      </c>
      <c r="E57" s="24"/>
      <c r="F57" s="14">
        <f t="shared" si="0"/>
        <v>0</v>
      </c>
      <c r="G57" s="21">
        <v>4.3600000000000003</v>
      </c>
      <c r="H57" s="13" t="e">
        <f>G57*#REF!</f>
        <v>#REF!</v>
      </c>
      <c r="I57" s="32">
        <f t="shared" si="1"/>
        <v>0</v>
      </c>
      <c r="J57" s="33"/>
      <c r="K57" s="13"/>
    </row>
    <row r="58" spans="1:11" s="4" customFormat="1" ht="72">
      <c r="A58" s="36">
        <f t="shared" si="2"/>
        <v>53</v>
      </c>
      <c r="B58" s="52" t="s">
        <v>59</v>
      </c>
      <c r="C58" s="39" t="s">
        <v>0</v>
      </c>
      <c r="D58" s="48">
        <v>1</v>
      </c>
      <c r="E58" s="24"/>
      <c r="F58" s="14">
        <f t="shared" si="0"/>
        <v>0</v>
      </c>
      <c r="G58" s="18">
        <v>1.54</v>
      </c>
      <c r="H58" s="13" t="e">
        <f>G58*#REF!</f>
        <v>#REF!</v>
      </c>
      <c r="I58" s="32">
        <f t="shared" si="1"/>
        <v>0</v>
      </c>
      <c r="J58" s="33"/>
      <c r="K58" s="13"/>
    </row>
    <row r="59" spans="1:11" s="4" customFormat="1" ht="24">
      <c r="A59" s="36">
        <f t="shared" si="2"/>
        <v>54</v>
      </c>
      <c r="B59" s="52" t="s">
        <v>107</v>
      </c>
      <c r="C59" s="40" t="s">
        <v>76</v>
      </c>
      <c r="D59" s="48">
        <v>120</v>
      </c>
      <c r="E59" s="24"/>
      <c r="F59" s="14">
        <f t="shared" si="0"/>
        <v>0</v>
      </c>
      <c r="G59" s="18">
        <v>1.95</v>
      </c>
      <c r="H59" s="13" t="e">
        <f>G59*#REF!</f>
        <v>#REF!</v>
      </c>
      <c r="I59" s="32">
        <f t="shared" si="1"/>
        <v>0</v>
      </c>
      <c r="J59" s="33"/>
      <c r="K59" s="13"/>
    </row>
    <row r="60" spans="1:11" s="4" customFormat="1" ht="36">
      <c r="A60" s="36">
        <f t="shared" si="2"/>
        <v>55</v>
      </c>
      <c r="B60" s="52" t="s">
        <v>108</v>
      </c>
      <c r="C60" s="40" t="s">
        <v>78</v>
      </c>
      <c r="D60" s="48">
        <v>80</v>
      </c>
      <c r="E60" s="24"/>
      <c r="F60" s="14">
        <f t="shared" si="0"/>
        <v>0</v>
      </c>
      <c r="G60" s="18">
        <v>0.79</v>
      </c>
      <c r="H60" s="13" t="e">
        <f>G60*#REF!</f>
        <v>#REF!</v>
      </c>
      <c r="I60" s="32">
        <f t="shared" si="1"/>
        <v>0</v>
      </c>
      <c r="J60" s="33"/>
      <c r="K60" s="13"/>
    </row>
    <row r="61" spans="1:11" s="4" customFormat="1" ht="36">
      <c r="A61" s="36">
        <f t="shared" si="2"/>
        <v>56</v>
      </c>
      <c r="B61" s="52" t="s">
        <v>77</v>
      </c>
      <c r="C61" s="40" t="s">
        <v>76</v>
      </c>
      <c r="D61" s="48">
        <v>400</v>
      </c>
      <c r="E61" s="24"/>
      <c r="F61" s="14">
        <f t="shared" si="0"/>
        <v>0</v>
      </c>
      <c r="G61" s="21">
        <v>1.73</v>
      </c>
      <c r="H61" s="13" t="e">
        <f>G61*#REF!</f>
        <v>#REF!</v>
      </c>
      <c r="I61" s="32">
        <f t="shared" si="1"/>
        <v>0</v>
      </c>
      <c r="J61" s="33"/>
      <c r="K61" s="13"/>
    </row>
    <row r="62" spans="1:11" s="4" customFormat="1" ht="36">
      <c r="A62" s="36">
        <f t="shared" si="2"/>
        <v>57</v>
      </c>
      <c r="B62" s="52" t="s">
        <v>56</v>
      </c>
      <c r="C62" s="40" t="s">
        <v>76</v>
      </c>
      <c r="D62" s="48">
        <v>1</v>
      </c>
      <c r="E62" s="24"/>
      <c r="F62" s="14">
        <f t="shared" si="0"/>
        <v>0</v>
      </c>
      <c r="G62" s="18">
        <v>5.45</v>
      </c>
      <c r="H62" s="13" t="e">
        <f>G62*#REF!</f>
        <v>#REF!</v>
      </c>
      <c r="I62" s="32">
        <f t="shared" si="1"/>
        <v>0</v>
      </c>
      <c r="J62" s="33"/>
      <c r="K62" s="13"/>
    </row>
    <row r="63" spans="1:11" s="4" customFormat="1" ht="21.75" customHeight="1">
      <c r="A63" s="36">
        <f t="shared" si="2"/>
        <v>58</v>
      </c>
      <c r="B63" s="52" t="s">
        <v>6</v>
      </c>
      <c r="C63" s="39" t="s">
        <v>0</v>
      </c>
      <c r="D63" s="48">
        <v>1</v>
      </c>
      <c r="E63" s="24"/>
      <c r="F63" s="14">
        <f t="shared" si="0"/>
        <v>0</v>
      </c>
      <c r="G63" s="18">
        <v>3.33</v>
      </c>
      <c r="H63" s="13" t="e">
        <f>G63*#REF!</f>
        <v>#REF!</v>
      </c>
      <c r="I63" s="32">
        <f t="shared" si="1"/>
        <v>0</v>
      </c>
      <c r="J63" s="33"/>
      <c r="K63" s="13"/>
    </row>
    <row r="64" spans="1:11" s="4" customFormat="1" ht="24">
      <c r="A64" s="36">
        <f t="shared" si="2"/>
        <v>59</v>
      </c>
      <c r="B64" s="52" t="s">
        <v>15</v>
      </c>
      <c r="C64" s="39" t="s">
        <v>0</v>
      </c>
      <c r="D64" s="48">
        <v>1</v>
      </c>
      <c r="E64" s="24"/>
      <c r="F64" s="14">
        <f t="shared" si="0"/>
        <v>0</v>
      </c>
      <c r="G64" s="18">
        <v>3.14</v>
      </c>
      <c r="H64" s="13" t="e">
        <f>G64*#REF!</f>
        <v>#REF!</v>
      </c>
      <c r="I64" s="32">
        <f t="shared" si="1"/>
        <v>0</v>
      </c>
      <c r="J64" s="33"/>
      <c r="K64" s="13"/>
    </row>
    <row r="65" spans="1:11" s="4" customFormat="1" ht="24" customHeight="1">
      <c r="A65" s="36">
        <f t="shared" si="2"/>
        <v>60</v>
      </c>
      <c r="B65" s="52" t="s">
        <v>31</v>
      </c>
      <c r="C65" s="39" t="s">
        <v>0</v>
      </c>
      <c r="D65" s="48">
        <v>20</v>
      </c>
      <c r="E65" s="24"/>
      <c r="F65" s="14">
        <f t="shared" si="0"/>
        <v>0</v>
      </c>
      <c r="G65" s="18">
        <v>1.9</v>
      </c>
      <c r="H65" s="13" t="e">
        <f>G65*#REF!</f>
        <v>#REF!</v>
      </c>
      <c r="I65" s="32">
        <f t="shared" si="1"/>
        <v>0</v>
      </c>
      <c r="J65" s="33"/>
      <c r="K65" s="13"/>
    </row>
    <row r="66" spans="1:11" s="4" customFormat="1" ht="24">
      <c r="A66" s="36">
        <f t="shared" si="2"/>
        <v>61</v>
      </c>
      <c r="B66" s="52" t="s">
        <v>16</v>
      </c>
      <c r="C66" s="39" t="s">
        <v>0</v>
      </c>
      <c r="D66" s="48">
        <v>115</v>
      </c>
      <c r="E66" s="24"/>
      <c r="F66" s="14">
        <f t="shared" si="0"/>
        <v>0</v>
      </c>
      <c r="G66" s="18">
        <v>2.56</v>
      </c>
      <c r="H66" s="13" t="e">
        <f>G66*#REF!</f>
        <v>#REF!</v>
      </c>
      <c r="I66" s="32">
        <f t="shared" si="1"/>
        <v>0</v>
      </c>
      <c r="J66" s="33"/>
      <c r="K66" s="13"/>
    </row>
    <row r="67" spans="1:11" s="4" customFormat="1" ht="24">
      <c r="A67" s="36">
        <f t="shared" si="2"/>
        <v>62</v>
      </c>
      <c r="B67" s="52" t="s">
        <v>67</v>
      </c>
      <c r="C67" s="39" t="s">
        <v>0</v>
      </c>
      <c r="D67" s="48">
        <v>45</v>
      </c>
      <c r="E67" s="24"/>
      <c r="F67" s="14">
        <f t="shared" si="0"/>
        <v>0</v>
      </c>
      <c r="G67" s="18">
        <v>1.9</v>
      </c>
      <c r="H67" s="13" t="e">
        <f>G67*#REF!</f>
        <v>#REF!</v>
      </c>
      <c r="I67" s="32">
        <f t="shared" si="1"/>
        <v>0</v>
      </c>
      <c r="J67" s="33"/>
      <c r="K67" s="13"/>
    </row>
    <row r="68" spans="1:11" s="4" customFormat="1" ht="24">
      <c r="A68" s="36">
        <f t="shared" si="2"/>
        <v>63</v>
      </c>
      <c r="B68" s="52" t="s">
        <v>29</v>
      </c>
      <c r="C68" s="39" t="s">
        <v>0</v>
      </c>
      <c r="D68" s="48">
        <v>1</v>
      </c>
      <c r="E68" s="24"/>
      <c r="F68" s="14">
        <f t="shared" si="0"/>
        <v>0</v>
      </c>
      <c r="G68" s="18">
        <v>4.18</v>
      </c>
      <c r="H68" s="13" t="e">
        <f>G68*#REF!</f>
        <v>#REF!</v>
      </c>
      <c r="I68" s="32">
        <f t="shared" si="1"/>
        <v>0</v>
      </c>
      <c r="J68" s="33"/>
      <c r="K68" s="13"/>
    </row>
    <row r="69" spans="1:11" s="4" customFormat="1" ht="24">
      <c r="A69" s="36">
        <f t="shared" si="2"/>
        <v>64</v>
      </c>
      <c r="B69" s="52" t="s">
        <v>79</v>
      </c>
      <c r="C69" s="39" t="s">
        <v>0</v>
      </c>
      <c r="D69" s="48">
        <v>1</v>
      </c>
      <c r="E69" s="24"/>
      <c r="F69" s="14">
        <f t="shared" si="0"/>
        <v>0</v>
      </c>
      <c r="G69" s="18">
        <v>1.77</v>
      </c>
      <c r="H69" s="13" t="e">
        <f>G69*#REF!</f>
        <v>#REF!</v>
      </c>
      <c r="I69" s="32">
        <f t="shared" si="1"/>
        <v>0</v>
      </c>
      <c r="J69" s="33"/>
      <c r="K69" s="13"/>
    </row>
    <row r="70" spans="1:11" s="4" customFormat="1" ht="24">
      <c r="A70" s="36">
        <f t="shared" si="2"/>
        <v>65</v>
      </c>
      <c r="B70" s="52" t="s">
        <v>32</v>
      </c>
      <c r="C70" s="39" t="s">
        <v>0</v>
      </c>
      <c r="D70" s="48">
        <v>1</v>
      </c>
      <c r="E70" s="24"/>
      <c r="F70" s="14">
        <f t="shared" ref="F70:F91" si="3">D70*E70</f>
        <v>0</v>
      </c>
      <c r="G70" s="18">
        <v>7.55</v>
      </c>
      <c r="H70" s="13" t="e">
        <f>G70*#REF!</f>
        <v>#REF!</v>
      </c>
      <c r="I70" s="32">
        <f t="shared" ref="I70:I91" si="4">D70*E70</f>
        <v>0</v>
      </c>
      <c r="J70" s="33"/>
      <c r="K70" s="13"/>
    </row>
    <row r="71" spans="1:11" s="4" customFormat="1" ht="30.75" customHeight="1">
      <c r="A71" s="36">
        <f t="shared" si="2"/>
        <v>66</v>
      </c>
      <c r="B71" s="52" t="s">
        <v>80</v>
      </c>
      <c r="C71" s="39" t="s">
        <v>0</v>
      </c>
      <c r="D71" s="48">
        <v>1</v>
      </c>
      <c r="E71" s="24"/>
      <c r="F71" s="14">
        <f t="shared" si="3"/>
        <v>0</v>
      </c>
      <c r="G71" s="18">
        <v>1.9</v>
      </c>
      <c r="H71" s="13" t="e">
        <f>G71*#REF!</f>
        <v>#REF!</v>
      </c>
      <c r="I71" s="32">
        <f t="shared" si="4"/>
        <v>0</v>
      </c>
      <c r="J71" s="33"/>
      <c r="K71" s="13"/>
    </row>
    <row r="72" spans="1:11" s="4" customFormat="1" ht="24">
      <c r="A72" s="36">
        <f t="shared" ref="A72:A94" si="5">A71+1</f>
        <v>67</v>
      </c>
      <c r="B72" s="52" t="s">
        <v>30</v>
      </c>
      <c r="C72" s="39" t="s">
        <v>0</v>
      </c>
      <c r="D72" s="48">
        <v>20</v>
      </c>
      <c r="E72" s="24"/>
      <c r="F72" s="14">
        <f t="shared" si="3"/>
        <v>0</v>
      </c>
      <c r="G72" s="18">
        <v>3.97</v>
      </c>
      <c r="H72" s="13" t="e">
        <f>G72*#REF!</f>
        <v>#REF!</v>
      </c>
      <c r="I72" s="32">
        <f t="shared" si="4"/>
        <v>0</v>
      </c>
      <c r="J72" s="33"/>
      <c r="K72" s="13"/>
    </row>
    <row r="73" spans="1:11" s="4" customFormat="1" ht="21.75" customHeight="1">
      <c r="A73" s="36">
        <f t="shared" si="5"/>
        <v>68</v>
      </c>
      <c r="B73" s="52" t="s">
        <v>7</v>
      </c>
      <c r="C73" s="39" t="s">
        <v>0</v>
      </c>
      <c r="D73" s="48">
        <v>20</v>
      </c>
      <c r="E73" s="24"/>
      <c r="F73" s="14">
        <f t="shared" si="3"/>
        <v>0</v>
      </c>
      <c r="G73" s="18">
        <v>2.04</v>
      </c>
      <c r="H73" s="13" t="e">
        <f>G73*#REF!</f>
        <v>#REF!</v>
      </c>
      <c r="I73" s="32">
        <f t="shared" si="4"/>
        <v>0</v>
      </c>
      <c r="J73" s="33"/>
      <c r="K73" s="13"/>
    </row>
    <row r="74" spans="1:11" s="4" customFormat="1" ht="24">
      <c r="A74" s="36">
        <f t="shared" si="5"/>
        <v>69</v>
      </c>
      <c r="B74" s="52" t="s">
        <v>55</v>
      </c>
      <c r="C74" s="39" t="s">
        <v>0</v>
      </c>
      <c r="D74" s="48">
        <v>1</v>
      </c>
      <c r="E74" s="24"/>
      <c r="F74" s="14">
        <f t="shared" si="3"/>
        <v>0</v>
      </c>
      <c r="G74" s="18">
        <v>8.83</v>
      </c>
      <c r="H74" s="13" t="e">
        <f>G74*#REF!</f>
        <v>#REF!</v>
      </c>
      <c r="I74" s="32">
        <f t="shared" si="4"/>
        <v>0</v>
      </c>
      <c r="J74" s="33"/>
      <c r="K74" s="13"/>
    </row>
    <row r="75" spans="1:11" s="4" customFormat="1" ht="27" customHeight="1">
      <c r="A75" s="36">
        <f t="shared" si="5"/>
        <v>70</v>
      </c>
      <c r="B75" s="52" t="s">
        <v>19</v>
      </c>
      <c r="C75" s="39" t="s">
        <v>0</v>
      </c>
      <c r="D75" s="48">
        <v>1</v>
      </c>
      <c r="E75" s="24"/>
      <c r="F75" s="14">
        <f t="shared" si="3"/>
        <v>0</v>
      </c>
      <c r="G75" s="18">
        <v>1.9</v>
      </c>
      <c r="H75" s="13" t="e">
        <f>G75*#REF!</f>
        <v>#REF!</v>
      </c>
      <c r="I75" s="32">
        <f t="shared" si="4"/>
        <v>0</v>
      </c>
      <c r="J75" s="33"/>
      <c r="K75" s="13"/>
    </row>
    <row r="76" spans="1:11" s="4" customFormat="1" ht="27.75" customHeight="1">
      <c r="A76" s="36">
        <f t="shared" si="5"/>
        <v>71</v>
      </c>
      <c r="B76" s="52" t="s">
        <v>8</v>
      </c>
      <c r="C76" s="39" t="s">
        <v>0</v>
      </c>
      <c r="D76" s="48">
        <v>1</v>
      </c>
      <c r="E76" s="24"/>
      <c r="F76" s="14">
        <f t="shared" si="3"/>
        <v>0</v>
      </c>
      <c r="G76" s="18">
        <v>3.82</v>
      </c>
      <c r="H76" s="13" t="e">
        <f>G76*#REF!</f>
        <v>#REF!</v>
      </c>
      <c r="I76" s="32">
        <f t="shared" si="4"/>
        <v>0</v>
      </c>
      <c r="J76" s="33"/>
      <c r="K76" s="13"/>
    </row>
    <row r="77" spans="1:11" s="4" customFormat="1" ht="24">
      <c r="A77" s="36">
        <f t="shared" si="5"/>
        <v>72</v>
      </c>
      <c r="B77" s="52" t="s">
        <v>9</v>
      </c>
      <c r="C77" s="39" t="s">
        <v>0</v>
      </c>
      <c r="D77" s="48">
        <v>1</v>
      </c>
      <c r="E77" s="24"/>
      <c r="F77" s="14">
        <f t="shared" si="3"/>
        <v>0</v>
      </c>
      <c r="G77" s="18">
        <v>4.62</v>
      </c>
      <c r="H77" s="13" t="e">
        <f>G77*#REF!</f>
        <v>#REF!</v>
      </c>
      <c r="I77" s="32">
        <f t="shared" si="4"/>
        <v>0</v>
      </c>
      <c r="J77" s="33"/>
      <c r="K77" s="13"/>
    </row>
    <row r="78" spans="1:11" s="4" customFormat="1" ht="28.5" customHeight="1">
      <c r="A78" s="36">
        <f t="shared" si="5"/>
        <v>73</v>
      </c>
      <c r="B78" s="52" t="s">
        <v>10</v>
      </c>
      <c r="C78" s="39" t="s">
        <v>0</v>
      </c>
      <c r="D78" s="48">
        <v>2</v>
      </c>
      <c r="E78" s="24"/>
      <c r="F78" s="14">
        <f t="shared" si="3"/>
        <v>0</v>
      </c>
      <c r="G78" s="18">
        <v>1.86</v>
      </c>
      <c r="H78" s="13" t="e">
        <f>G78*#REF!</f>
        <v>#REF!</v>
      </c>
      <c r="I78" s="32">
        <f t="shared" si="4"/>
        <v>0</v>
      </c>
      <c r="J78" s="33"/>
      <c r="K78" s="13"/>
    </row>
    <row r="79" spans="1:11" s="4" customFormat="1" ht="26.25" customHeight="1">
      <c r="A79" s="36">
        <f t="shared" si="5"/>
        <v>74</v>
      </c>
      <c r="B79" s="52" t="s">
        <v>11</v>
      </c>
      <c r="C79" s="39" t="s">
        <v>0</v>
      </c>
      <c r="D79" s="48">
        <v>60</v>
      </c>
      <c r="E79" s="24"/>
      <c r="F79" s="14">
        <f t="shared" si="3"/>
        <v>0</v>
      </c>
      <c r="G79" s="18">
        <v>1.86</v>
      </c>
      <c r="H79" s="13" t="e">
        <f>G79*#REF!</f>
        <v>#REF!</v>
      </c>
      <c r="I79" s="32">
        <f t="shared" si="4"/>
        <v>0</v>
      </c>
      <c r="J79" s="33"/>
      <c r="K79" s="13"/>
    </row>
    <row r="80" spans="1:11" s="4" customFormat="1" ht="24">
      <c r="A80" s="36">
        <f t="shared" si="5"/>
        <v>75</v>
      </c>
      <c r="B80" s="52" t="s">
        <v>33</v>
      </c>
      <c r="C80" s="39" t="s">
        <v>0</v>
      </c>
      <c r="D80" s="48">
        <v>40</v>
      </c>
      <c r="E80" s="24"/>
      <c r="F80" s="14">
        <f t="shared" si="3"/>
        <v>0</v>
      </c>
      <c r="G80" s="18">
        <v>1.86</v>
      </c>
      <c r="H80" s="13" t="e">
        <f>G80*#REF!</f>
        <v>#REF!</v>
      </c>
      <c r="I80" s="32">
        <f t="shared" si="4"/>
        <v>0</v>
      </c>
      <c r="J80" s="33"/>
      <c r="K80" s="13"/>
    </row>
    <row r="81" spans="1:11" s="4" customFormat="1" ht="25.5" customHeight="1">
      <c r="A81" s="36">
        <f t="shared" si="5"/>
        <v>76</v>
      </c>
      <c r="B81" s="52" t="s">
        <v>12</v>
      </c>
      <c r="C81" s="39" t="s">
        <v>0</v>
      </c>
      <c r="D81" s="48">
        <v>80</v>
      </c>
      <c r="E81" s="24"/>
      <c r="F81" s="14">
        <f t="shared" si="3"/>
        <v>0</v>
      </c>
      <c r="G81" s="18">
        <v>2.44</v>
      </c>
      <c r="H81" s="13" t="e">
        <f>G81*#REF!</f>
        <v>#REF!</v>
      </c>
      <c r="I81" s="32">
        <f t="shared" si="4"/>
        <v>0</v>
      </c>
      <c r="J81" s="33"/>
      <c r="K81" s="13"/>
    </row>
    <row r="82" spans="1:11" s="4" customFormat="1" ht="29.25" customHeight="1">
      <c r="A82" s="36">
        <f t="shared" si="5"/>
        <v>77</v>
      </c>
      <c r="B82" s="52" t="s">
        <v>21</v>
      </c>
      <c r="C82" s="39" t="s">
        <v>0</v>
      </c>
      <c r="D82" s="48">
        <v>1</v>
      </c>
      <c r="E82" s="24"/>
      <c r="F82" s="14">
        <f t="shared" si="3"/>
        <v>0</v>
      </c>
      <c r="G82" s="18">
        <v>2.44</v>
      </c>
      <c r="H82" s="13" t="e">
        <f>G82*#REF!</f>
        <v>#REF!</v>
      </c>
      <c r="I82" s="32">
        <f t="shared" si="4"/>
        <v>0</v>
      </c>
      <c r="J82" s="33"/>
      <c r="K82" s="13"/>
    </row>
    <row r="83" spans="1:11" s="5" customFormat="1" ht="36">
      <c r="A83" s="36">
        <f t="shared" si="5"/>
        <v>78</v>
      </c>
      <c r="B83" s="52" t="s">
        <v>62</v>
      </c>
      <c r="C83" s="39" t="s">
        <v>0</v>
      </c>
      <c r="D83" s="48">
        <v>10</v>
      </c>
      <c r="E83" s="24"/>
      <c r="F83" s="14">
        <f t="shared" si="3"/>
        <v>0</v>
      </c>
      <c r="G83" s="18">
        <v>11.79</v>
      </c>
      <c r="H83" s="13" t="e">
        <f>G83*#REF!</f>
        <v>#REF!</v>
      </c>
      <c r="I83" s="32">
        <f t="shared" si="4"/>
        <v>0</v>
      </c>
      <c r="J83" s="33"/>
      <c r="K83" s="13"/>
    </row>
    <row r="84" spans="1:11" s="5" customFormat="1" ht="60">
      <c r="A84" s="36">
        <f t="shared" si="5"/>
        <v>79</v>
      </c>
      <c r="B84" s="52" t="s">
        <v>69</v>
      </c>
      <c r="C84" s="42" t="s">
        <v>0</v>
      </c>
      <c r="D84" s="48">
        <v>1</v>
      </c>
      <c r="E84" s="24"/>
      <c r="F84" s="14">
        <f t="shared" si="3"/>
        <v>0</v>
      </c>
      <c r="G84" s="18">
        <v>7.56</v>
      </c>
      <c r="H84" s="13" t="e">
        <f>G84*#REF!</f>
        <v>#REF!</v>
      </c>
      <c r="I84" s="32">
        <f t="shared" si="4"/>
        <v>0</v>
      </c>
      <c r="J84" s="33"/>
      <c r="K84" s="13"/>
    </row>
    <row r="85" spans="1:11" s="5" customFormat="1" ht="84">
      <c r="A85" s="36">
        <f t="shared" si="5"/>
        <v>80</v>
      </c>
      <c r="B85" s="52" t="s">
        <v>70</v>
      </c>
      <c r="C85" s="42" t="s">
        <v>0</v>
      </c>
      <c r="D85" s="48">
        <v>60</v>
      </c>
      <c r="E85" s="24"/>
      <c r="F85" s="14">
        <f t="shared" si="3"/>
        <v>0</v>
      </c>
      <c r="G85" s="18">
        <v>8.85</v>
      </c>
      <c r="H85" s="13" t="e">
        <f>G85*#REF!</f>
        <v>#REF!</v>
      </c>
      <c r="I85" s="32">
        <v>0</v>
      </c>
      <c r="J85" s="33"/>
      <c r="K85" s="13"/>
    </row>
    <row r="86" spans="1:11" s="7" customFormat="1" ht="75" customHeight="1">
      <c r="A86" s="36">
        <f t="shared" si="5"/>
        <v>81</v>
      </c>
      <c r="B86" s="52" t="s">
        <v>71</v>
      </c>
      <c r="C86" s="42" t="s">
        <v>0</v>
      </c>
      <c r="D86" s="48">
        <v>1</v>
      </c>
      <c r="E86" s="24"/>
      <c r="F86" s="14">
        <f t="shared" si="3"/>
        <v>0</v>
      </c>
      <c r="G86" s="18">
        <v>29.49</v>
      </c>
      <c r="H86" s="13" t="e">
        <f>G86*#REF!</f>
        <v>#REF!</v>
      </c>
      <c r="I86" s="32">
        <f t="shared" si="4"/>
        <v>0</v>
      </c>
      <c r="J86" s="33"/>
      <c r="K86" s="13"/>
    </row>
    <row r="87" spans="1:11" s="7" customFormat="1" ht="77.25" customHeight="1">
      <c r="A87" s="36">
        <f t="shared" si="5"/>
        <v>82</v>
      </c>
      <c r="B87" s="52" t="s">
        <v>72</v>
      </c>
      <c r="C87" s="42" t="s">
        <v>0</v>
      </c>
      <c r="D87" s="48">
        <v>1</v>
      </c>
      <c r="E87" s="24"/>
      <c r="F87" s="14">
        <f t="shared" si="3"/>
        <v>0</v>
      </c>
      <c r="G87" s="18">
        <v>29.49</v>
      </c>
      <c r="H87" s="13" t="e">
        <f>G87*#REF!</f>
        <v>#REF!</v>
      </c>
      <c r="I87" s="32">
        <f t="shared" si="4"/>
        <v>0</v>
      </c>
      <c r="J87" s="33"/>
      <c r="K87" s="13"/>
    </row>
    <row r="88" spans="1:11" s="5" customFormat="1" ht="27.75" customHeight="1">
      <c r="A88" s="36">
        <f t="shared" si="5"/>
        <v>83</v>
      </c>
      <c r="B88" s="52" t="s">
        <v>58</v>
      </c>
      <c r="C88" s="40" t="s">
        <v>40</v>
      </c>
      <c r="D88" s="48">
        <v>1</v>
      </c>
      <c r="E88" s="24"/>
      <c r="F88" s="14">
        <f t="shared" si="3"/>
        <v>0</v>
      </c>
      <c r="G88" s="18">
        <v>8.85</v>
      </c>
      <c r="H88" s="13" t="e">
        <f>G88*#REF!</f>
        <v>#REF!</v>
      </c>
      <c r="I88" s="32">
        <f t="shared" si="4"/>
        <v>0</v>
      </c>
      <c r="J88" s="33"/>
      <c r="K88" s="13"/>
    </row>
    <row r="89" spans="1:11" s="5" customFormat="1" ht="29.25" customHeight="1">
      <c r="A89" s="36">
        <f t="shared" si="5"/>
        <v>84</v>
      </c>
      <c r="B89" s="52" t="s">
        <v>57</v>
      </c>
      <c r="C89" s="40" t="s">
        <v>0</v>
      </c>
      <c r="D89" s="48">
        <v>1</v>
      </c>
      <c r="E89" s="24"/>
      <c r="F89" s="14">
        <f t="shared" si="3"/>
        <v>0</v>
      </c>
      <c r="G89" s="18">
        <v>5.38</v>
      </c>
      <c r="H89" s="13" t="e">
        <f>G89*#REF!</f>
        <v>#REF!</v>
      </c>
      <c r="I89" s="32">
        <f t="shared" si="4"/>
        <v>0</v>
      </c>
      <c r="J89" s="33"/>
      <c r="K89" s="13"/>
    </row>
    <row r="90" spans="1:11" s="5" customFormat="1" ht="260.25" customHeight="1">
      <c r="A90" s="36">
        <f t="shared" si="5"/>
        <v>85</v>
      </c>
      <c r="B90" s="52" t="s">
        <v>83</v>
      </c>
      <c r="C90" s="40" t="s">
        <v>0</v>
      </c>
      <c r="D90" s="48">
        <v>1</v>
      </c>
      <c r="E90" s="24"/>
      <c r="F90" s="14">
        <f t="shared" si="3"/>
        <v>0</v>
      </c>
      <c r="G90" s="18">
        <v>17.309999999999999</v>
      </c>
      <c r="H90" s="13" t="e">
        <f>G90*#REF!</f>
        <v>#REF!</v>
      </c>
      <c r="I90" s="32">
        <f t="shared" si="4"/>
        <v>0</v>
      </c>
      <c r="J90" s="33"/>
      <c r="K90" s="13"/>
    </row>
    <row r="91" spans="1:11" s="5" customFormat="1" ht="27" customHeight="1">
      <c r="A91" s="36">
        <f t="shared" si="5"/>
        <v>86</v>
      </c>
      <c r="B91" s="52" t="s">
        <v>82</v>
      </c>
      <c r="C91" s="43" t="s">
        <v>0</v>
      </c>
      <c r="D91" s="48">
        <v>10</v>
      </c>
      <c r="E91" s="24"/>
      <c r="F91" s="15">
        <f t="shared" si="3"/>
        <v>0</v>
      </c>
      <c r="G91" s="21">
        <v>0</v>
      </c>
      <c r="H91" s="13"/>
      <c r="I91" s="32">
        <f t="shared" si="4"/>
        <v>0</v>
      </c>
      <c r="J91" s="33"/>
      <c r="K91" s="13"/>
    </row>
    <row r="92" spans="1:11">
      <c r="A92" s="36">
        <f t="shared" si="5"/>
        <v>87</v>
      </c>
      <c r="B92" s="53" t="s">
        <v>109</v>
      </c>
      <c r="C92" s="44" t="s">
        <v>0</v>
      </c>
      <c r="D92" s="48">
        <v>120</v>
      </c>
      <c r="E92" s="24"/>
      <c r="F92" s="15">
        <f t="shared" ref="F92:F94" si="6">D92*E92</f>
        <v>0</v>
      </c>
      <c r="G92" s="21">
        <v>0</v>
      </c>
      <c r="H92" s="13"/>
      <c r="I92" s="32">
        <f t="shared" ref="I92:I94" si="7">D92*E92</f>
        <v>0</v>
      </c>
      <c r="J92" s="33"/>
      <c r="K92" s="13"/>
    </row>
    <row r="93" spans="1:11">
      <c r="A93" s="36">
        <f t="shared" si="5"/>
        <v>88</v>
      </c>
      <c r="B93" s="53" t="s">
        <v>110</v>
      </c>
      <c r="C93" s="44" t="s">
        <v>0</v>
      </c>
      <c r="D93" s="48">
        <v>480</v>
      </c>
      <c r="E93" s="24"/>
      <c r="F93" s="15">
        <f t="shared" si="6"/>
        <v>0</v>
      </c>
      <c r="G93" s="21">
        <v>0</v>
      </c>
      <c r="H93" s="13"/>
      <c r="I93" s="32">
        <f t="shared" si="7"/>
        <v>0</v>
      </c>
      <c r="J93" s="33"/>
      <c r="K93" s="13"/>
    </row>
    <row r="94" spans="1:11" ht="17.25" customHeight="1">
      <c r="A94" s="36">
        <f t="shared" si="5"/>
        <v>89</v>
      </c>
      <c r="B94" s="53" t="s">
        <v>111</v>
      </c>
      <c r="C94" s="44" t="s">
        <v>0</v>
      </c>
      <c r="D94" s="48">
        <v>480</v>
      </c>
      <c r="E94" s="24"/>
      <c r="F94" s="15">
        <f t="shared" si="6"/>
        <v>0</v>
      </c>
      <c r="G94" s="21">
        <v>0</v>
      </c>
      <c r="H94" s="13"/>
      <c r="I94" s="32">
        <f t="shared" si="7"/>
        <v>0</v>
      </c>
      <c r="J94" s="33"/>
      <c r="K94" s="13"/>
    </row>
    <row r="95" spans="1:11" ht="33" customHeight="1">
      <c r="B95" s="54"/>
      <c r="C95" s="55" t="s">
        <v>92</v>
      </c>
      <c r="D95" s="59"/>
      <c r="E95" s="59"/>
      <c r="F95" s="34"/>
      <c r="G95" s="29"/>
      <c r="H95" s="30"/>
      <c r="I95" s="32">
        <f>SUM(I10:I94)</f>
        <v>0</v>
      </c>
    </row>
    <row r="96" spans="1:11">
      <c r="B96" s="54"/>
      <c r="C96" s="55" t="s">
        <v>91</v>
      </c>
      <c r="D96" s="59"/>
      <c r="E96" s="59"/>
      <c r="F96" s="34"/>
      <c r="G96" s="29"/>
      <c r="H96" s="30"/>
      <c r="I96" s="32">
        <f>SUMPRODUCT(I10:I94,J10:J94)</f>
        <v>0</v>
      </c>
    </row>
    <row r="97" spans="2:9" ht="32.25" customHeight="1">
      <c r="B97" s="54"/>
      <c r="C97" s="55" t="s">
        <v>93</v>
      </c>
      <c r="D97" s="55"/>
      <c r="E97" s="55"/>
      <c r="F97" s="55"/>
      <c r="G97" s="29"/>
      <c r="H97" s="31" t="e">
        <f>SUM(H10:H96)</f>
        <v>#REF!</v>
      </c>
      <c r="I97" s="50">
        <f>SUM(I95:I96)</f>
        <v>0</v>
      </c>
    </row>
    <row r="99" spans="2:9">
      <c r="B99" s="54"/>
    </row>
    <row r="100" spans="2:9">
      <c r="B100" s="54"/>
    </row>
  </sheetData>
  <mergeCells count="5">
    <mergeCell ref="C97:F97"/>
    <mergeCell ref="A2:F2"/>
    <mergeCell ref="A3:F3"/>
    <mergeCell ref="C95:E95"/>
    <mergeCell ref="C96:E96"/>
  </mergeCells>
  <pageMargins left="0.25" right="0.25" top="0.75" bottom="0.75" header="0.3" footer="0.3"/>
  <pageSetup paperSize="9" scale="72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oferty cenowej</vt:lpstr>
      <vt:lpstr>Arkusz3</vt:lpstr>
    </vt:vector>
  </TitlesOfParts>
  <Company>UEP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UEP</dc:creator>
  <cp:lastModifiedBy>Renata Glinkowska</cp:lastModifiedBy>
  <cp:lastPrinted>2021-05-31T09:06:10Z</cp:lastPrinted>
  <dcterms:created xsi:type="dcterms:W3CDTF">2014-09-15T10:29:35Z</dcterms:created>
  <dcterms:modified xsi:type="dcterms:W3CDTF">2021-05-31T11:01:10Z</dcterms:modified>
</cp:coreProperties>
</file>