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0.253\zamowienia\PRZETARGI 2024\38.F.2024 Wyroby medyczne do zabiegów z zakresu elektrofizjologii\3. Pytania\Wyjaśnienia na stronkę\"/>
    </mc:Choice>
  </mc:AlternateContent>
  <xr:revisionPtr revIDLastSave="0" documentId="13_ncr:1_{75B0A6A7-0EB0-4E23-8C3A-CBE63D5335C5}" xr6:coauthVersionLast="36" xr6:coauthVersionMax="36" xr10:uidLastSave="{00000000-0000-0000-0000-000000000000}"/>
  <bookViews>
    <workbookView xWindow="0" yWindow="0" windowWidth="28800" windowHeight="11925" tabRatio="500" activeTab="10" xr2:uid="{00000000-000D-0000-FFFF-FFFF00000000}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</sheets>
  <definedNames>
    <definedName name="_xlnm_Print_Area" localSheetId="0">'Część 1'!$A$1:$I$38</definedName>
    <definedName name="_xlnm_Print_Area" localSheetId="2">'Część 3'!$A$1:$I$13</definedName>
    <definedName name="_xlnm_Print_Area" localSheetId="4">'Część 5'!$A$1:$I$26</definedName>
    <definedName name="_xlnm_Print_Area_0" localSheetId="0">'Część 1'!$A$1:$I$38</definedName>
    <definedName name="_xlnm_Print_Area_0" localSheetId="2">'Część 3'!$A$1:$I$13</definedName>
    <definedName name="_xlnm_Print_Area_0" localSheetId="4">'Część 5'!$A$1:$I$26</definedName>
    <definedName name="_xlnm_Print_Area_0_0" localSheetId="0">'Część 1'!$A$1:$I$38</definedName>
    <definedName name="_xlnm_Print_Area_0_0" localSheetId="2">'Część 3'!$A$1:$I$13</definedName>
    <definedName name="_xlnm_Print_Area_0_0" localSheetId="4">'Część 5'!$A$1:$I$26</definedName>
    <definedName name="_xlnm_Print_Area_0_0_0" localSheetId="0">'Część 1'!$A$1:$I$38</definedName>
    <definedName name="_xlnm_Print_Area_0_0_0" localSheetId="2">'Część 3'!$A$1:$I$13</definedName>
    <definedName name="_xlnm_Print_Area_0_0_0" localSheetId="4">'Część 5'!$A$1:$I$26</definedName>
    <definedName name="_xlnm_Print_Area_0_0_0_0" localSheetId="0">'Część 1'!$A$1:$I$38</definedName>
    <definedName name="_xlnm_Print_Area_0_0_0_0" localSheetId="2">'Część 3'!$A$1:$I$13</definedName>
    <definedName name="_xlnm_Print_Area_0_0_0_0" localSheetId="4">'Część 5'!$A$1:$I$26</definedName>
    <definedName name="_xlnm_Print_Area_0_0_0_0_0" localSheetId="0">'Część 1'!$A$1:$I$38</definedName>
    <definedName name="_xlnm_Print_Area_0_0_0_0_0" localSheetId="2">'Część 3'!$A$1:$I$13</definedName>
    <definedName name="_xlnm_Print_Area_0_0_0_0_0" localSheetId="4">'Część 5'!$A$1:$I$26</definedName>
    <definedName name="_xlnm_Print_Area_0_0_0_0_0_0" localSheetId="0">'Część 1'!$A$1:$I$38</definedName>
    <definedName name="_xlnm_Print_Area_0_0_0_0_0_0" localSheetId="2">'Część 3'!$A$1:$I$13</definedName>
    <definedName name="_xlnm_Print_Area_0_0_0_0_0_0" localSheetId="4">'Część 5'!$A$1:$I$26</definedName>
    <definedName name="_xlnm_Print_Area_0_0_0_0_0_0_0" localSheetId="0">'Część 1'!$A$1:$I$38</definedName>
    <definedName name="_xlnm_Print_Area_0_0_0_0_0_0_0" localSheetId="2">'Część 3'!$A$1:$I$13</definedName>
    <definedName name="_xlnm_Print_Area_0_0_0_0_0_0_0" localSheetId="4">'Część 5'!$A$1:$I$26</definedName>
    <definedName name="_xlnm_Print_Area_0_0_0_0_0_0_0_0" localSheetId="0">'Część 1'!$A$1:$I$38</definedName>
    <definedName name="_xlnm_Print_Area_0_0_0_0_0_0_0_0" localSheetId="2">'Część 3'!$A$1:$I$13</definedName>
    <definedName name="_xlnm_Print_Area_0_0_0_0_0_0_0_0" localSheetId="4">'Część 5'!$A$1:$I$26</definedName>
    <definedName name="_xlnm_Print_Area_0_0_0_0_0_0_0_0_0" localSheetId="0">'Część 1'!$A$1:$I$38</definedName>
    <definedName name="_xlnm_Print_Area_0_0_0_0_0_0_0_0_0" localSheetId="2">'Część 3'!$A$1:$I$13</definedName>
    <definedName name="_xlnm_Print_Area_0_0_0_0_0_0_0_0_0" localSheetId="4">'Część 5'!$A$1:$I$26</definedName>
    <definedName name="_xlnm_Print_Area_0_0_0_0_0_0_0_0_0_0" localSheetId="0">'Część 1'!$A$1:$I$38</definedName>
    <definedName name="_xlnm_Print_Area_0_0_0_0_0_0_0_0_0_0" localSheetId="2">'Część 3'!$A$1:$I$13</definedName>
    <definedName name="_xlnm_Print_Area_0_0_0_0_0_0_0_0_0_0" localSheetId="4">'Część 5'!$A$1:$I$26</definedName>
    <definedName name="_xlnm_Print_Area_0_0_0_0_0_0_0_0_0_0_0" localSheetId="0">'Część 1'!$A$1:$I$38</definedName>
    <definedName name="_xlnm_Print_Area_0_0_0_0_0_0_0_0_0_0_0" localSheetId="2">'Część 3'!$A$1:$I$13</definedName>
    <definedName name="_xlnm_Print_Area_0_0_0_0_0_0_0_0_0_0_0" localSheetId="4">'Część 5'!$A$1:$I$26</definedName>
    <definedName name="_xlnm.Print_Area" localSheetId="0">'Część 1'!$A$1:$I$38</definedName>
    <definedName name="_xlnm.Print_Area" localSheetId="2">'Część 3'!$A$1:$I$13</definedName>
    <definedName name="_xlnm.Print_Area" localSheetId="4">'Część 5'!$A$1:$I$26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1" l="1"/>
  <c r="F10" i="11" s="1"/>
  <c r="F8" i="11"/>
  <c r="F7" i="11"/>
  <c r="F15" i="10"/>
  <c r="F14" i="10"/>
  <c r="F13" i="10"/>
  <c r="F12" i="10"/>
  <c r="F11" i="10"/>
  <c r="F10" i="10"/>
  <c r="F9" i="10"/>
  <c r="F8" i="10"/>
  <c r="F7" i="10"/>
  <c r="F16" i="10" s="1"/>
  <c r="G12" i="9"/>
  <c r="G11" i="9"/>
  <c r="G10" i="9"/>
  <c r="G13" i="9" s="1"/>
  <c r="F8" i="8"/>
  <c r="F8" i="7"/>
  <c r="F8" i="6"/>
  <c r="B22" i="5"/>
  <c r="F18" i="5"/>
  <c r="F17" i="5"/>
  <c r="F16" i="5"/>
  <c r="F15" i="5"/>
  <c r="F14" i="5"/>
  <c r="F13" i="5"/>
  <c r="F12" i="5"/>
  <c r="F11" i="5"/>
  <c r="F10" i="5"/>
  <c r="F9" i="5"/>
  <c r="F8" i="5"/>
  <c r="F19" i="5" s="1"/>
  <c r="B38" i="4"/>
  <c r="B36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33" i="4" s="1"/>
  <c r="F8" i="3"/>
  <c r="F6" i="2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33" i="1" s="1"/>
  <c r="F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</author>
  </authors>
  <commentList>
    <comment ref="I34" authorId="0" shapeId="0" xr:uid="{00000000-0006-0000-0000-000001000000}">
      <text>
        <r>
          <rPr>
            <sz val="12"/>
            <color rgb="FF000000"/>
            <rFont val="Arial"/>
            <family val="2"/>
            <charset val="1"/>
          </rPr>
          <t xml:space="preserve">user: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</author>
  </authors>
  <commentList>
    <comment ref="I36" authorId="0" shapeId="0" xr:uid="{00000000-0006-0000-0300-000001000000}">
      <text>
        <r>
          <rPr>
            <sz val="12"/>
            <color rgb="FF000000"/>
            <rFont val="Arial"/>
            <family val="2"/>
            <charset val="1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<sst xmlns="http://schemas.openxmlformats.org/spreadsheetml/2006/main" count="631" uniqueCount="260">
  <si>
    <t>FORMULARZ ASORTYMENTOWO-CENOWY</t>
  </si>
  <si>
    <t>Załącznik nr 1 do SWZ</t>
  </si>
  <si>
    <t>Część nr 1</t>
  </si>
  <si>
    <t>Lp.</t>
  </si>
  <si>
    <t>Asortyment</t>
  </si>
  <si>
    <t>Jedn. miary</t>
  </si>
  <si>
    <t>Ilość</t>
  </si>
  <si>
    <t>Cena          jednostk. brutto</t>
  </si>
  <si>
    <t>Wartość         brutto</t>
  </si>
  <si>
    <t>Producent</t>
  </si>
  <si>
    <t>Nazwa handlowa i nr katalogowy</t>
  </si>
  <si>
    <t>Komis</t>
  </si>
  <si>
    <t>EAN/GTIN</t>
  </si>
  <si>
    <t>x</t>
  </si>
  <si>
    <t>(zł)</t>
  </si>
  <si>
    <t>System elektroanatomiczny 3D współpracujący z dowolnym cewnikiem ablacyjnym wraz z generatorem i pompą chłodzącą elektrody wraz z serwisem</t>
  </si>
  <si>
    <t>miesiąc dzierżawy</t>
  </si>
  <si>
    <t>Elektroda diagnostyczna 10-cio polowa, do zatoki wieńcowej, sterowalna</t>
  </si>
  <si>
    <t>szt.</t>
  </si>
  <si>
    <t>Kabel połączeniowy z systemem do ww. elektrod</t>
  </si>
  <si>
    <t>Elektroda diagnostyczna 4 polowa o stałej krzywiźnie</t>
  </si>
  <si>
    <t>Kabel połączeniowy z systemem Ep Tracer do ww. elektrod</t>
  </si>
  <si>
    <t>Elektroda ablacyjna chłodzona z elastyczną końcówką</t>
  </si>
  <si>
    <t>Kabel połączeniowy z ablatorem do ww. elektrod</t>
  </si>
  <si>
    <t>Elektroda ablacyjna chłodzona z pomiarem siły nacisku</t>
  </si>
  <si>
    <t>Elektrody do mapowania żył płucnych do wyboru 10- lub 20-biegunowe, 15-25mm, średnica stała z czujnikiem pola EM współpracujące z ww. systemem 3D</t>
  </si>
  <si>
    <t>Elektroda referencyjna powierzchniowa do ww. systemu 3D</t>
  </si>
  <si>
    <t>Igła do punkcji transseptalnej dostępne długości 71cm, 89cm, 98cm</t>
  </si>
  <si>
    <t>Koszulka stabilizująca o stałej krzywiźnie z zastawką hemostatyczną, portem bocznym i kranikiem trójdrożnym, średnice i kształty do wyboru w tym średnica 8,5F, w zestawie z poszerzadłem i prowadnikiem</t>
  </si>
  <si>
    <t>Koszulka transseptalna o zmiennej krzywiźnie z zastawką hemostatyczną, portem bocznym i kranikiem trójdrożnym, różne krzywizny do wyboru, w tym koszulki dedykowane do dostępu epikardialnego, w zestawie z poszerzadłem i prowadnikiem</t>
  </si>
  <si>
    <t xml:space="preserve">Elektroda ablacyjna chłodzona z elestyczną końcówką z pomiarem siły nacisku </t>
  </si>
  <si>
    <t>Kabel połączeniowy do ww. elektrody</t>
  </si>
  <si>
    <t>dreny do pompy chłodzącej elektrody ablacyjne</t>
  </si>
  <si>
    <t>Elektroda wysokiej rozdzielczości do mapowania wielu sygnałów wewnątrzsercowych jednocześnie</t>
  </si>
  <si>
    <t>Łącznik do elektrody diagnostycznej wielopolarnej do mapowania wysokiej rozdzielczości</t>
  </si>
  <si>
    <t>elektroda diagnostyczna sterowalna 20 polowa</t>
  </si>
  <si>
    <t>Kabel łączący do ww elektrody z systemem claris</t>
  </si>
  <si>
    <t>Kabel łączący do ww elektrody z systemem EpTracer</t>
  </si>
  <si>
    <t>Kabel łączący sensor drenu do pompy chłodzącej elektrody</t>
  </si>
  <si>
    <t>Dzierżawa systemu elektrofizjologicznego wraz z usługą serwisową</t>
  </si>
  <si>
    <t>RAZEM</t>
  </si>
  <si>
    <t>Wymagania i parametry Zamawiającego do poz. 1 i 25</t>
  </si>
  <si>
    <t>Warunek graniczny</t>
  </si>
  <si>
    <t>Opisać tak/nie</t>
  </si>
  <si>
    <t>Serwis obejmuje:
- roczny przegląd serwisowy
- koszty naprawy
- wymiana części - wymiana kabli komunikujących system, komputer, monitory, generator i pompę
- 90 – dniowa gwarancja na części zamienne
- koszty związane z dojazdem, pobytem i pracą serwisanta
- nieodpłatne urządzenie zastępcze na czas naprawy
- nieodpłatna aktualizacja oprogramowania.</t>
  </si>
  <si>
    <t>tak</t>
  </si>
  <si>
    <t>….............................................</t>
  </si>
  <si>
    <t>podpis osoby uprawnionej</t>
  </si>
  <si>
    <t>Część nr 2</t>
  </si>
  <si>
    <t>Introducery naczyniowe z zastawką hemostatyczną, z portem bocznym i kranikiem trójdrożnym, długość użytkowa przynajmniej 11cm, dostępne rozmiary 4-11F (w tym 6,5F i 8,5F), w zestawie poszerzadło i prowadnik; rozmiar introducera kodowany kolorem</t>
  </si>
  <si>
    <t>Załącznik nr 1do SWZ</t>
  </si>
  <si>
    <t>Część nr 3</t>
  </si>
  <si>
    <t>1</t>
  </si>
  <si>
    <t>sonda do echografii wewnątrzsercowej współpracująca z aparatem Vivid Q</t>
  </si>
  <si>
    <t>Część nr 4</t>
  </si>
  <si>
    <t xml:space="preserve">Balon do krioablacji o zmiennej średnicy 28/31mm </t>
  </si>
  <si>
    <t>1.1</t>
  </si>
  <si>
    <t xml:space="preserve">Koszulka prowadząca do balonu, sterowana z rozszerzaczem. Krzywizna koszulki 155 stopni </t>
  </si>
  <si>
    <t>1.2</t>
  </si>
  <si>
    <t xml:space="preserve">Elektrofizjologiczne elektrody wielopolowe diagnostyczne do mapowania żył płucnych współpracujące z balonem do krioablacji </t>
  </si>
  <si>
    <t>1.3</t>
  </si>
  <si>
    <t xml:space="preserve">Kabel elektryczny do elektrody diagnostyczej wielopolowej </t>
  </si>
  <si>
    <t>1.4</t>
  </si>
  <si>
    <t xml:space="preserve">Kabel gazowy do balonu </t>
  </si>
  <si>
    <t>1.5</t>
  </si>
  <si>
    <t xml:space="preserve">Kabel elektryczny do balonu </t>
  </si>
  <si>
    <t>1.6</t>
  </si>
  <si>
    <t>Kriokonsola do wykonywania ablacji balonowych w zabiegach leczenia migotania przedsionków. Konsola wyposażona w pedał sterujący, system monitorowania ruchu przepony oraz system utrzymujący stałe ciśnienie w balonie. Możliwość doposażenia konsoli w pilot sterujący. Możliwość wykonywania zabiegów bez użycia kontrastu za pomocą przetworników ciśnieniowych z wizualizacją na ekranie konsoli.  Wraz z usługą serwisową oraz dostarczania butli z ciekłym podtlenkiem azotu i serwisem</t>
  </si>
  <si>
    <t>2</t>
  </si>
  <si>
    <t xml:space="preserve">Elektroda ablacyjna </t>
  </si>
  <si>
    <t>2.1</t>
  </si>
  <si>
    <t xml:space="preserve">Kabel połączeniowy elektrody ww ablacyjnej  z ablatorem </t>
  </si>
  <si>
    <t>3</t>
  </si>
  <si>
    <t>Cewnik do elektroporacji</t>
  </si>
  <si>
    <t>3.1</t>
  </si>
  <si>
    <t>koszulka sterowalna do elektroporacji</t>
  </si>
  <si>
    <t>3.2</t>
  </si>
  <si>
    <t>kabel połączeniowy do elektroporacji</t>
  </si>
  <si>
    <t>3.3</t>
  </si>
  <si>
    <t>Dzierżawa konsoli do zabiegów elektroporacji</t>
  </si>
  <si>
    <t>4</t>
  </si>
  <si>
    <t xml:space="preserve">Elektrody diagnostyczne mapujące, irygowane, nawigowane magnetycznie, w pełni współpracujące z systemem nawigacji 3D elektrody wielopolowe v(min. 64-polowe) typu koszyk o zmiennej średnicy </t>
  </si>
  <si>
    <t xml:space="preserve">szt. </t>
  </si>
  <si>
    <t>4.1</t>
  </si>
  <si>
    <t xml:space="preserve">Łącznik do elektrod mapujących wielopolowych </t>
  </si>
  <si>
    <t>4.2</t>
  </si>
  <si>
    <t xml:space="preserve">Elektrody ablacyjne chłodzone, współpracujące z systemem 3D, z sensorem magnetycznym oraz pomiarem siły nacisku. </t>
  </si>
  <si>
    <t>4.3</t>
  </si>
  <si>
    <t xml:space="preserve">Łącznik do elektrod ablacyjnych. </t>
  </si>
  <si>
    <t>4.4</t>
  </si>
  <si>
    <t xml:space="preserve">Patch lokalizacyjny do zabiegów 3D </t>
  </si>
  <si>
    <t>4.5</t>
  </si>
  <si>
    <t xml:space="preserve">Elektroda dyspersyjna do generatora RF </t>
  </si>
  <si>
    <t>4.6</t>
  </si>
  <si>
    <t xml:space="preserve">Dren kompatybilny z oferowaną pompą </t>
  </si>
  <si>
    <t>4.7</t>
  </si>
  <si>
    <t xml:space="preserve">Elektroda 10-polowa sterowalna do zatoki wieńcowej </t>
  </si>
  <si>
    <t>4.8</t>
  </si>
  <si>
    <t xml:space="preserve">Kabel do elektrody 10-polowej </t>
  </si>
  <si>
    <t>4.9</t>
  </si>
  <si>
    <t xml:space="preserve">Koszulka sterowalna </t>
  </si>
  <si>
    <t>4.10</t>
  </si>
  <si>
    <t>Dzierżawa systemu do zabiegów 3D i ablacji z użyciem zaoferowanych elektrod. (System 3D, ablator, pompa)</t>
  </si>
  <si>
    <t>Serwis obejmuje:
- roczny przegląd serwisowy
- koszty naprawy
- wymiana części - wymiana kabli komunikujących system, komputer, monitory, 
- 90 – dniowa gwarancja na części zamienne
- koszty związane z dojazdem, pobytem i pracą serwisanta
- nieodpłatne urządzenie zastępcze na czas naprawy
- nieodpłatna aktualizacja oprogramowania.</t>
  </si>
  <si>
    <t>Długość co najmniej 110cm</t>
  </si>
  <si>
    <r>
      <rPr>
        <sz val="10"/>
        <color rgb="FF000000"/>
        <rFont val="Arial"/>
        <family val="2"/>
        <charset val="1"/>
      </rPr>
      <t xml:space="preserve">Średnica cewnika 7F </t>
    </r>
    <r>
      <rPr>
        <sz val="10"/>
        <color rgb="FFC9211E"/>
        <rFont val="Arial"/>
        <family val="2"/>
        <charset val="1"/>
      </rPr>
      <t>i 8F do wyboru zamawiającego</t>
    </r>
  </si>
  <si>
    <t>Elektroda dwukierunkowa</t>
  </si>
  <si>
    <t>Minimum dwa stopnie sztywności cewnika</t>
  </si>
  <si>
    <t>Minimum trzy krzywizny, w tym asymetryczna</t>
  </si>
  <si>
    <t>Końcówka 4mm, 8mm, 10mm do wyboru Zamawiającego</t>
  </si>
  <si>
    <t>Dostępna elektroda dwukierunkowa asymetryczna 8mm z płynną regulacją sztywności, o końcówce ukształtowanej anatomicznie (wgłębienie na końcówce elektrody polepszające przyleganie do tkanki), dedykowanej do ablacji cieśni trójdzielno-żylnej</t>
  </si>
  <si>
    <t>Elektroda o co najmniej dwóch różnych długościach strefy przejścia pomiędzy roboczą częścią krzywizny a trzonem elektrody</t>
  </si>
  <si>
    <t>Część nr 5</t>
  </si>
  <si>
    <t>Kriokonsola do wykonywania zabiegów krioablacji endokardialnych (współpracująca z cewnikami punktowymi oraz cewnikami balonowymi do krioablacji żył płucnych). Dzierżawa wraz z usługą serwisową i wymiany butli z podtlenkiem azotu</t>
  </si>
  <si>
    <t>Kriokonsola 106E2</t>
  </si>
  <si>
    <t>Cewniki balonowe do krioablacji w obrębie ujść żył płucnych</t>
  </si>
  <si>
    <t>Arctic front advance</t>
  </si>
  <si>
    <t>Elektryczny przewód połączeniowy do cewnika balonowego</t>
  </si>
  <si>
    <t>łącznik elektryczny</t>
  </si>
  <si>
    <t>2.2</t>
  </si>
  <si>
    <t>Gazowy przewód połączeniowy do cewnika balonowego</t>
  </si>
  <si>
    <t>łącznik gazowy</t>
  </si>
  <si>
    <t>Koszulki sterowalne 12F</t>
  </si>
  <si>
    <t>Flexcath advance</t>
  </si>
  <si>
    <t>Cewnik do mapowania ujść żył płucnych wprowadzany przez światło kriobalonu</t>
  </si>
  <si>
    <t>Achieve</t>
  </si>
  <si>
    <t>Kable połączeniowe do systemu Ep Tracer do ww. cewników</t>
  </si>
  <si>
    <t>łącznik do elektrody mapującej</t>
  </si>
  <si>
    <t>Cewnik do krioablacji punktowej</t>
  </si>
  <si>
    <t>Freezor, Freezor Xtra, Freezor max</t>
  </si>
  <si>
    <t>5.1</t>
  </si>
  <si>
    <t>Elektryczny przewód połączeniowy do ww. cewnika</t>
  </si>
  <si>
    <t>5.2</t>
  </si>
  <si>
    <t>Gazowy przewód połączeniowy do ww. cewnika</t>
  </si>
  <si>
    <t>Zestaw do punkcji transseptalnej - igła zintegrowana z poszerzaczem dostępność zestawów kompatybilnych z obecnymi na rynku koszulkami transseptalnymi (przynajmniej : FlexCath 12F, Agilis NXT )</t>
  </si>
  <si>
    <t>Wymagania Zamawiającego:</t>
  </si>
  <si>
    <t>Serwis obejmuje:
- roczny przegląd serwisowy
- koszty naprawy
- wymiana części  
- 90 – dniowa gwarancja na części zamienne
- koszty związane z dojazdem, pobytem i pracą serwisanta
- nieodpłatne urządzenie zastępcze na czas naprawy
- nieodpłatna aktualizacja oprogramowania.</t>
  </si>
  <si>
    <t>Część nr 6</t>
  </si>
  <si>
    <t>Zestawy obłożeń do zabiegów ablacji</t>
  </si>
  <si>
    <t>zestaw</t>
  </si>
  <si>
    <t>Wymagania i parametry Zamawiającego do poz. 1</t>
  </si>
  <si>
    <t>skład zestawu:</t>
  </si>
  <si>
    <r>
      <rPr>
        <sz val="10"/>
        <color rgb="FF000000"/>
        <rFont val="Arial"/>
        <family val="2"/>
        <charset val="1"/>
      </rPr>
      <t xml:space="preserve">serweta z otworami na pachwinach do zabiegu z dostępu udowego </t>
    </r>
    <r>
      <rPr>
        <sz val="10"/>
        <color rgb="FFC9211E"/>
        <rFont val="Arial"/>
        <family val="2"/>
        <charset val="1"/>
      </rPr>
      <t>208-211</t>
    </r>
    <r>
      <rPr>
        <sz val="10"/>
        <color rgb="FF000000"/>
        <rFont val="Arial"/>
        <family val="2"/>
        <charset val="1"/>
      </rPr>
      <t>X330 cm</t>
    </r>
  </si>
  <si>
    <t>podkład absorbujący 40x60 cm</t>
  </si>
  <si>
    <t>Miseczka o objętości przynajmniej 1000 ml</t>
  </si>
  <si>
    <r>
      <rPr>
        <sz val="10"/>
        <color rgb="FF000000"/>
        <rFont val="Arial"/>
        <family val="2"/>
        <charset val="1"/>
      </rPr>
      <t xml:space="preserve">miseczka o objętości </t>
    </r>
    <r>
      <rPr>
        <sz val="10"/>
        <color rgb="FFC9211E"/>
        <rFont val="Arial"/>
        <family val="2"/>
        <charset val="1"/>
      </rPr>
      <t>100-150</t>
    </r>
    <r>
      <rPr>
        <sz val="10"/>
        <color rgb="FF000000"/>
        <rFont val="Arial"/>
        <family val="2"/>
        <charset val="1"/>
      </rPr>
      <t xml:space="preserve"> ml </t>
    </r>
  </si>
  <si>
    <t>skalpel nr 11 w bezpiecznej obsadce(chowany)</t>
  </si>
  <si>
    <t>igła Seldingera 18G</t>
  </si>
  <si>
    <r>
      <rPr>
        <strike/>
        <sz val="10"/>
        <color rgb="FFC9211E"/>
        <rFont val="Arial"/>
        <family val="2"/>
        <charset val="1"/>
      </rPr>
      <t>nić chirurgiczna poliester pleciony na igle</t>
    </r>
    <r>
      <rPr>
        <sz val="10"/>
        <color rgb="FFC9211E"/>
        <rFont val="Arial"/>
        <family val="2"/>
        <charset val="1"/>
      </rPr>
      <t xml:space="preserve">  Nić pleciona, wchłanialna w rozmiarze 2/0 70cm z igła 1/2 koła 37mm</t>
    </r>
  </si>
  <si>
    <r>
      <rPr>
        <strike/>
        <sz val="10"/>
        <color rgb="FFC9211E"/>
        <rFont val="Arial"/>
        <family val="2"/>
        <charset val="1"/>
      </rPr>
      <t>poduszka na ostrza</t>
    </r>
    <r>
      <rPr>
        <sz val="10"/>
        <color rgb="FFC9211E"/>
        <rFont val="Arial"/>
        <family val="2"/>
        <charset val="1"/>
      </rPr>
      <t xml:space="preserve"> Pojemnik na zużyte igły</t>
    </r>
  </si>
  <si>
    <t>kompresy gazowe 10x10 40 szt</t>
  </si>
  <si>
    <t>strzykawki 20 ml luer slip  wym tłokiem 2szt</t>
  </si>
  <si>
    <t>10ml luer slip z gumowym tłokiem 1szt</t>
  </si>
  <si>
    <t>10 ml luer lock z gumowym tłokiem 1 szt</t>
  </si>
  <si>
    <t>igła 18G</t>
  </si>
  <si>
    <t>igła 23G</t>
  </si>
  <si>
    <t>Powłoka ochronna na blendę typu torba o wymiarach 85x90cm</t>
  </si>
  <si>
    <t>Okrągła powłoka ochronna typu torba na wzmacniacz angiografu 110x130cm</t>
  </si>
  <si>
    <t>Powłoka ochronna typu czepek o średnicy 50-60 cm</t>
  </si>
  <si>
    <t xml:space="preserve">narzędzie do przypięcia kabli 2 szt </t>
  </si>
  <si>
    <t>Zaciski do chusty 6 cm – 2 szt.</t>
  </si>
  <si>
    <r>
      <rPr>
        <sz val="10"/>
        <color rgb="FF000000"/>
        <rFont val="Arial"/>
        <family val="2"/>
        <charset val="1"/>
      </rPr>
      <t xml:space="preserve">serweta na stolik </t>
    </r>
    <r>
      <rPr>
        <sz val="10"/>
        <color rgb="FFC9211E"/>
        <rFont val="Arial"/>
        <family val="2"/>
        <charset val="1"/>
      </rPr>
      <t>90-100</t>
    </r>
    <r>
      <rPr>
        <sz val="10"/>
        <color rgb="FF000000"/>
        <rFont val="Arial"/>
        <family val="2"/>
        <charset val="1"/>
      </rPr>
      <t>x150 cm</t>
    </r>
  </si>
  <si>
    <r>
      <rPr>
        <sz val="10"/>
        <color rgb="FF000000"/>
        <rFont val="Arial"/>
        <family val="2"/>
        <charset val="1"/>
      </rPr>
      <t xml:space="preserve">rękaw na kable 13x250 cm </t>
    </r>
    <r>
      <rPr>
        <strike/>
        <sz val="10"/>
        <color rgb="FFC9211E"/>
        <rFont val="Arial"/>
        <family val="2"/>
        <charset val="1"/>
      </rPr>
      <t>2 szt</t>
    </r>
    <r>
      <rPr>
        <sz val="10"/>
        <color rgb="FFC9211E"/>
        <rFont val="Arial"/>
        <family val="2"/>
        <charset val="1"/>
      </rPr>
      <t>1szt</t>
    </r>
  </si>
  <si>
    <t>Osłona na głowicę USG w rozmiarze 12x122 cm w komplecie z żelem do USG 20g – 1 szt.</t>
  </si>
  <si>
    <r>
      <rPr>
        <strike/>
        <sz val="10"/>
        <color rgb="FFC9211E"/>
        <rFont val="Arial"/>
        <family val="2"/>
        <charset val="1"/>
      </rPr>
      <t>Imadło 15 cm</t>
    </r>
    <r>
      <rPr>
        <sz val="10"/>
        <color rgb="FFC9211E"/>
        <rFont val="Arial"/>
        <family val="2"/>
        <charset val="1"/>
      </rPr>
      <t xml:space="preserve"> Kleszczyki naczyniowe typu MOSQUITO, metalowe, proste, długość 13 cm</t>
    </r>
  </si>
  <si>
    <t>narzędzie do gazików do mycia pola zabiegowego</t>
  </si>
  <si>
    <r>
      <rPr>
        <sz val="10"/>
        <color rgb="FF000000"/>
        <rFont val="Arial"/>
        <family val="2"/>
        <charset val="1"/>
      </rPr>
      <t xml:space="preserve">przedłużka do zestawu kroplówkowego </t>
    </r>
    <r>
      <rPr>
        <strike/>
        <sz val="10"/>
        <color rgb="FFC9211E"/>
        <rFont val="Arial"/>
        <family val="2"/>
        <charset val="1"/>
      </rPr>
      <t>3szt</t>
    </r>
    <r>
      <rPr>
        <sz val="10"/>
        <color rgb="FFC9211E"/>
        <rFont val="Arial"/>
        <family val="2"/>
        <charset val="1"/>
      </rPr>
      <t xml:space="preserve"> 2 szt.</t>
    </r>
  </si>
  <si>
    <t>miseczka z wkładem chłonnym i osłoną przecirozbryzgową do opróżniania strzykawek</t>
  </si>
  <si>
    <t>Część nr 7</t>
  </si>
  <si>
    <t>Implantowalny rejestrator pętlowy arytmii</t>
  </si>
  <si>
    <t>Wymagania i parametry Zamawiającego</t>
  </si>
  <si>
    <t>zdalne monitorowanie bezpośrednio przez aplikację w telefonie pacjenta usługa w koszcie urządzenia</t>
  </si>
  <si>
    <t>Część nr 8</t>
  </si>
  <si>
    <t>Implantowalny rejestrator pętlowy arytmii z transmiterem do zdalnego monitorowania</t>
  </si>
  <si>
    <t xml:space="preserve">zdalne monitorowanie pacjenta usługa  w koszcie urządzenia </t>
  </si>
  <si>
    <t>Nazwa Wykonawcy:………………………</t>
  </si>
  <si>
    <t>Część nr 9– System obrazowania  wewnątrznaczyniowego metodą koherentnej tomografii optycznej</t>
  </si>
  <si>
    <t>Lp</t>
  </si>
  <si>
    <t>Wartość          brutto</t>
  </si>
  <si>
    <t>Producent/Nazwa handlowa</t>
  </si>
  <si>
    <t>Nr katalog.</t>
  </si>
  <si>
    <t>Konsola do obrazowania OCT</t>
  </si>
  <si>
    <t>miesia c dzier żawy</t>
  </si>
  <si>
    <t>Cewnik do OCT - koherentnej tomografii optycznej współpracujący z urządzeniem z poz 1</t>
  </si>
  <si>
    <t>Razem</t>
  </si>
  <si>
    <t>Wymagania  graniczne Zamawiającego do poz. 1</t>
  </si>
  <si>
    <t>Podać tak/ nie</t>
  </si>
  <si>
    <t>Możliwość wykonania obrazowania wewnątrznaczyniowego na długości 54 lub 75mm podczas jednego Pullback</t>
  </si>
  <si>
    <t>System wykonuje 180 klatek/zdjęć na sekundę (180fps)</t>
  </si>
  <si>
    <t>Prędkości Pullbacków 36 lub 18 mm/s</t>
  </si>
  <si>
    <t>Gęstość klatek to 5 lub 10 na każdy mm, (5-10 f/mm)</t>
  </si>
  <si>
    <t>Liczba linii na klatkę 560 line/frame</t>
  </si>
  <si>
    <t>Czas pullbacków 2.1 - 3 sec</t>
  </si>
  <si>
    <t>Wystarczająca objętość kontrastu to 10-14ml przy 4 ml/s</t>
  </si>
  <si>
    <t>Sonda automatycznie startuje po wykryciu kontrastu; możliwe również uruchomienie manualne</t>
  </si>
  <si>
    <t>Penetracja ściany naczynia do 2 mm</t>
  </si>
  <si>
    <t>Możliwość obrazowania naczyń do Ø10mm</t>
  </si>
  <si>
    <t xml:space="preserve"> Obraz można powiększać, zmieniać układ wyświetlanych rzutów (OCT 2/3D, profil naczynia, przekrój poprzeczny, wzdłużny, automatyczne rozpoznawanie doprężenia stentu (według metody stożkowej oraz metody dwóch referencji) oraz malapozycji,</t>
  </si>
  <si>
    <t>Wizualizacja 3D w tym flythrough</t>
  </si>
  <si>
    <t>Automatyczne śledzenie wymiarów naczynia (w tym MLA, średnice referencyjne)</t>
  </si>
  <si>
    <t>Automatyczne śledzenie stentu, bifurkacji, apozycji,</t>
  </si>
  <si>
    <t>Automatyczne wymiarowanie może być korygowane przez użytkownika.</t>
  </si>
  <si>
    <t xml:space="preserve"> Sonda wprawiana jest w ruch (obroty i pullback) przez specjalny moduł DO umieszczany w sterylnej osłonie i może być uruchamiana przez operatora</t>
  </si>
  <si>
    <t>Po wpisaniu danych pacjenta, system może być całkowicie sterowany przez lekarza/operatora,</t>
  </si>
  <si>
    <t>Obrazy mogą być archiwizowane w systemie plików DICOM, AVI, PNG na DVD, USB i szpitalnych systemach archiwalnych PACS/RIS</t>
  </si>
  <si>
    <t>System umożliwia wykonanie pomiaru przezzwężeniowego gradientu ciśnień FFR oraz niehiperemicznego (spoczynkowego) gradientu ciśnień.</t>
  </si>
  <si>
    <t>Posiada 2 monitory lub jest zintegrowany z angiografem.</t>
  </si>
  <si>
    <t>Wymagania  graniczne Zamawiającego do poz. 2</t>
  </si>
  <si>
    <t>Dostarcza światło podczerwone o długości fali 1300nm</t>
  </si>
  <si>
    <t>kompatybilny z cewnikiem prowadzącym 6 Fr</t>
  </si>
  <si>
    <t>Kompatybilny z prowadnikiem 0.014</t>
  </si>
  <si>
    <t>Długość użytkowa sondy 135 cm</t>
  </si>
  <si>
    <t>Długość odcinka Rx 19 mm</t>
  </si>
  <si>
    <t>Shaft 2.7 Fr</t>
  </si>
  <si>
    <t>Dostępne długości pasażu 54 lub 75 mm</t>
  </si>
  <si>
    <t>Sensor umieszczony 29 mm od wierzchołka dystalnego</t>
  </si>
  <si>
    <t>Przepłukiwany kontrastem</t>
  </si>
  <si>
    <t>Sonda pokryta warstwą hydrofilną</t>
  </si>
  <si>
    <t>Znaczniki rentgenowskie dla lepszego pozycjonowania (na końcu dystalnym, przy soczewce i proksymalnie 50 mm od soczewki)</t>
  </si>
  <si>
    <t>W zestawie sterylna, teleskopowa osłona modułu sterującego jednorazową sondą i 3ml zakręcana strzykawka do przepłukiwania</t>
  </si>
  <si>
    <t>Markery głębokości 90-100cm</t>
  </si>
  <si>
    <t>Wymagania  graniczne Zamawiającego do poz. 3</t>
  </si>
  <si>
    <t>Długość robocza 135 cm</t>
  </si>
  <si>
    <t>Kompatybilny z cewnikiem prowadzącym 6 Fr</t>
  </si>
  <si>
    <t>Marker dystalny 3 mm od TIP</t>
  </si>
  <si>
    <t>Odcinek Rx 17 mm</t>
  </si>
  <si>
    <t>Soczewka do obrazowania 23 mm od TIP</t>
  </si>
  <si>
    <t>Marker środkowy bezpośrednio przed soczewką</t>
  </si>
  <si>
    <t>Marker proksymalny 82 mm przed soczewką</t>
  </si>
  <si>
    <t>Crossing profile 0.029</t>
  </si>
  <si>
    <t>W zestawie oprócz cewnika do OCT, jałowa osłona oraz 3ml strzykawka</t>
  </si>
  <si>
    <t>..................................................</t>
  </si>
  <si>
    <t>podpis osoby upoważnionej</t>
  </si>
  <si>
    <t>CZĘŚĆ NR 10</t>
  </si>
  <si>
    <t>L.p</t>
  </si>
  <si>
    <t>Przedmiot zamówienia</t>
  </si>
  <si>
    <t>j.m.</t>
  </si>
  <si>
    <t>Liczba</t>
  </si>
  <si>
    <t>Cena jedn. Brutto</t>
  </si>
  <si>
    <t>Wartość brutto</t>
  </si>
  <si>
    <t>Producent/ Nazwa handlowa</t>
  </si>
  <si>
    <t>1.</t>
  </si>
  <si>
    <t>Produkt do embolizacji typu Flow Diverter, powierzchnia w technologii BlueXide
rozmiary: średnica 2.5-8.0 mm długość 10-50 mm 
przeznaczony do naczyń o średnicy od 1.5 do 8.0 mm, 
długość użytkowa produktu od 15 do 82 mm,
kompatybilne z mikroprowadnikiem 0.02"7 a wersji mini z 0.017" ID - dostępność wersji urządzenia z powłoką składającą się z sieci fibryn z osadzonymi cząstkami heparyny , imitującą ostatni etap hemostazy</t>
  </si>
  <si>
    <t>sztuk</t>
  </si>
  <si>
    <t>5 szt.</t>
  </si>
  <si>
    <t xml:space="preserve">Produkt służący do przeprowadzenia procedury mechanicznej trombektomii o wysokiej widoczności
rozmiary: średnica 2.5-6.0 mm długość 16-50 mm, 
rekomendowany do naczyń o średnicy 1.0 mm do 5.5 mm,                                   kompatybilny z mikrocewnikiemcewnikiem 0.0165" i 0.021" ID 
zaopatrzony w trzy platynowe markery dystalne i dwa platynowe markery proksymalne oraz DFT dwa platynowe mikrofilamenty biegnące spiralnie przez całą długość urządzenia 
budowa hybrydowa – otwarto oraz zamkniętokomórkowa jednocześnie 
budowa segmentowa stentu ułatwiająca dopasowanie długości urządzenia do wielkości zakrzepu 
dokładne pozycjonowanie w wyniku zastosowania prowadnika wykonanego w technologii s.e.c.u.r.e. GP z możliwością wycofania produktu </t>
  </si>
  <si>
    <t>Nitinolowy stent  samorozprężalny, laserowo cięty zamkniętokomórkowy o atraumatycznej końcówce do naczyń mózgowych:
rozmiary: średnica 3.0-8.0 mm długość 15-60 mm
dopasowujący się do naczyń o średnicy od 1.5 do 7.0 mm
zaopatrzony w trzy dystalne oraz trzy proksymalne markery platynowo-irydowe oraz marker centralny
na prowadniku trzy markery ułatwiające pozycjonowanie stentu – dystalny, centralny oraz proksymalny,
dedykowane mikrocewniki w rozmiarach 0.0165" – 0.027” ID
stent repozycjonowalny do 90% uwolnienia - dostępność wersji urządzenia z powłoką składającą się z sieci fibryn z osadzonymi cząstkami heparyny , imitującą ostatni etap hemostazy</t>
  </si>
  <si>
    <t xml:space="preserve">Nitynolowy stent pleciony, dobrze widoczny na całej długości, zgodny z mikrocewnikiem 0.0165"-0.017” oraz 0.039"
wykończenie w technologii BlueXide,                                                                  rekomendowany do naczyń o średnicy 1.5-4.0 mm oraz 5.5-10.0 mm                                                         repozycjonowalny aż do 95% długości stentu,
posiada 3 markery dystalne, 3 markery proksymalne i 1 marker środkowy,
rozmiary: średnica 2.5-10.0 mm długość 10-60 mm  - dostępność wersji urządzenia z powłoką składającą się z sieci fibryn z osadzonymi cząstkami heparyny , imitującą ostatni etap hemostazy
</t>
  </si>
  <si>
    <t>Nitynolowy elastyczny stent samorozprężalny do leczenia zwężeń wewnątrzczaszkowych dostarczane przez cewnik balonowy 
dostępny w rozmiarach: średnica 3.0-5.0 mm długość 15-30 mm
dedykowany do naczyń o średnicy 2.0-4.5 mm
posiada 3 markery dystalne, 3 markery proksymalne oraz marker na nici dostawczej, 
możliwość repozycjonowania aż do 90% długości stentu.</t>
  </si>
  <si>
    <t>Balon na cewniku przeznaczony do dylatacji zwężeń naczyń mózgowych w celu poprawy perfuzji.
długość użytkowa balonu – 8.0 mm, 
długość użytkowa cewnika - 150 cm,
elastyczna strefa dystalna – długość 300 mm,
sztywna strefa proksymalna – długość 1200 mm,
długość elastycznej końcówki – 10 mm,
3 markery – dystalny marker dla elastycznej końcówki umieszczony w celu kontrolowania pozycji cewnika, 2 markery oznaczające nominalną długość balonu,
dostępne rozmiary: średnica 1.5-4.0 mm długość 8.0 mm</t>
  </si>
  <si>
    <t xml:space="preserve">Stent do leczenia stenoz w tętnicy szyjnej, pleciony o gęstej strukturze, samorozprężalny nitynolowy z wewnętrznym rdzeniem platynowym poprawiającym widoczność stentu w skopii. Stent w całości pokrty powłoką HEAL o działaniu przeciwzakrzepowym hamującum fazę zapalną. Doskonała elastyczność stentu              i wysokie pokrycie płytki miażdżycowej, dobra nawigacja w krętych naczyniach.          Stent dobrze przylegający do ściany naczynia o dobrej sile radialnej, repozycjonowalny do 96%                                                                                                                           konfiguracje stentu dostępne w wersji cylndrycznej i taperowanej                                                            system OTW dostarczalny przez cewnik 0,052"                                                         średnice stentu: cylindryczny 6.0, 8,0,10.0 mm,  taperowany 6.0/8.0, 8.0/10.0 mm
dlugość stentu:29, 30, 35, 36, 40, 41, 43, 50, 60 mm
średnica zakresu leczenia: 4.0 - 10,0 mm                                               </t>
  </si>
  <si>
    <t>Cewnik do wprowadzania sprzętu interwencyjnego oraz diagnostycznego do naczyń obwodowych, wieńcowych oraz mózgowych o podwójnej hydrofilnej powłoce 
konstrukcja wielopolimerowa składa się z 5 różnych stref: bardzo miękkiego końca (0-40mm), miękkiej strefy dystalnej (40-80mm), średnio miękkiej strefy środkowej (80-130mm), wspierającej strefy przejściowej (130-200mm), bardzo stabilnej strefy proksymalnej (200-prox.), co zapewnia precyzyjną i optymalną kontrolę nawigowania,
wielozadaniowa miękka, okrągła i elastyczna końcówka, o stopniu zakrzywienia 25, oznaczona markerem umożliwia łatwe i bezpieczne pozycjonowanie cewnika oraz atraumatyczny dostęp nawet przez bardzo kręte naczynia,
światło cewnika o rozmiarze 0.065" ID umożliwia wprowadzenie jednocześnie dwóch mikrocewników. Pierwszego mikrocewnika o rozmiarze 0.021" oraz drugiego mikrocewnika o rozmiarze 0.017" lub jednego cewnika o rozmiarze 0.039"           rozmiary 0.039", 0.052", 0.065", 
długości całkowita od 130 do 150 cm</t>
  </si>
  <si>
    <t>Mikrocewnik przeznaczony do naczyń mózgowych oraz obwodowych w celach terapeutycznych lub diagnostycznych.
dostępny w rozmiarach - 0.017", 0.021", 0.027" 
długość użytkowa mikrocewnika - 155-167 cm, 
przeznaczony do stentów, trombektomów oraz spirali,  podwójna powłoka hydrofilna umożliwia lepszy ślizg i wzmocnioną  trwałość produktu, 
końcówka, której łatwo można nadać kształt umożliwia bardzo dobrą nawigację dystalną,
posiada markery na końcu,
wielopolimerowa konstrukcja zawiera 5 różnych stref: strefa bardzo elastyczna (0-10 mm), delikatna strefa dystalna (10-50 mm), średnio delikatna strefa środkowa (50-200 mm), strefa wspierająca (200-300 mm), bardzo stabilna strefa końcowa (300-prox.).</t>
  </si>
  <si>
    <t>razem</t>
  </si>
  <si>
    <t>…………………………………………………..</t>
  </si>
  <si>
    <t>CZĘŚĆ NR 11</t>
  </si>
  <si>
    <t>System do embolizacji tętniaków naczyń mózgowych web:
 • przestrzenny koszyk z nici nitynolowych w technologii DFT 
• 2 kształty koszyka SL i SLS • średnice i wysokości implantu SL 3-11 mm i 2-9 mm 
• średnice i wysokości implantu SLS 4-11 mm 2.6-9.6 mm 
• koszyk odczepiany elektrotermicznie za pomocą odpalarki 
• popychacz ze stali nierdzewnej</t>
  </si>
  <si>
    <t>3 szt</t>
  </si>
  <si>
    <r>
      <rPr>
        <sz val="10"/>
        <color rgb="FF000000"/>
        <rFont val="Arial"/>
        <family val="2"/>
        <charset val="1"/>
      </rPr>
      <t xml:space="preserve">Mikrocewnik VIA
Cewnik przeznaczony do wprowadzania urządzeń interwencyjnych (stent/web) i infuzji środków diagnostycznych (kontrast) układu nerwowego, obwodowego i wieńcowego
Wewnętrzna powierzchnia poktyra PTFE
Powłoka hydrofilna na dystalnych 100cm
Proksymalny koniec cewnika ze złączem luer lock
Możliwa kontrola fluoroskopowa podczas zabiegu, dzięki paskom znaczników
Miękki tip
Kształ końcówki: prosta, 45st pre-shape, 90st pre-shape
Długości cewnik 154 i 133 cm do wyboru zamawiającego
VIA 21 – średnice zewnętrzne proksymalne dystalne 2,8F/2,5F
</t>
    </r>
    <r>
      <rPr>
        <sz val="10"/>
        <color rgb="FF000000"/>
        <rFont val="Book Antiqua"/>
        <family val="1"/>
        <charset val="238"/>
      </rPr>
      <t>VIA 27 – średnice zewnętrzne proksymalne dystalne 3,2F/3,0F
VIA 33 – średnice zewnętrzne proksymalne dystalne 3,8F/3,4F</t>
    </r>
  </si>
  <si>
    <t>Odpalaraka do koszykowego systemu embolizacji tętniaków naczyń mózgowych  - WDC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</si>
</sst>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 * #,##0.00&quot; zł &quot;;\-* #,##0.00&quot; zł &quot;;\ * \-#&quot; zł &quot;;\ @\ "/>
    <numFmt numFmtId="165" formatCode="#,##0.00\ [$zł-415];[Red]\-#,##0.00\ [$zł-415]"/>
    <numFmt numFmtId="166" formatCode="#,##0.00\ ;\-#,##0.00\ "/>
    <numFmt numFmtId="167" formatCode="#,##0.00&quot; zł &quot;;#,##0.00&quot; zł &quot;;\-#&quot; zł &quot;;\ @\ "/>
    <numFmt numFmtId="168" formatCode="0\ [$zł-415]\ ;0\ [$zł-415]\ ;\-#\ [$zł-415]\ ;\ @\ "/>
  </numFmts>
  <fonts count="52">
    <font>
      <sz val="12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0"/>
      <color rgb="FFCC0000"/>
      <name val="Arial"/>
      <family val="2"/>
      <charset val="1"/>
    </font>
    <font>
      <sz val="11"/>
      <color rgb="FF008000"/>
      <name val="Calibri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b/>
      <sz val="24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sz val="10"/>
      <color rgb="FF000000"/>
      <name val="Mangal"/>
      <charset val="1"/>
    </font>
    <font>
      <sz val="10"/>
      <color rgb="FF996600"/>
      <name val="Arial"/>
      <family val="2"/>
      <charset val="1"/>
    </font>
    <font>
      <sz val="11"/>
      <color rgb="FF993300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ptos Narrow"/>
      <family val="2"/>
      <charset val="238"/>
    </font>
    <font>
      <sz val="10"/>
      <color rgb="FF00000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rgb="FF333333"/>
      <name val="Arial"/>
      <family val="2"/>
      <charset val="1"/>
    </font>
    <font>
      <b/>
      <i/>
      <u/>
      <sz val="10"/>
      <color rgb="FF000000"/>
      <name val="Arial"/>
      <family val="2"/>
      <charset val="1"/>
    </font>
    <font>
      <sz val="11"/>
      <color rgb="FF000000"/>
      <name val="Arial1"/>
      <charset val="238"/>
    </font>
    <font>
      <u/>
      <sz val="10"/>
      <color rgb="FF000000"/>
      <name val="Mangal"/>
      <charset val="1"/>
    </font>
    <font>
      <sz val="11"/>
      <color rgb="FF80008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Arial CE"/>
      <charset val="1"/>
    </font>
    <font>
      <b/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9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color rgb="FF000000"/>
      <name val="Arial"/>
      <family val="2"/>
      <charset val="238"/>
    </font>
    <font>
      <sz val="10"/>
      <color rgb="FFC9211E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trike/>
      <sz val="10"/>
      <color rgb="FFC9211E"/>
      <name val="Arial"/>
      <family val="2"/>
      <charset val="1"/>
    </font>
    <font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name val="Arial Unicode MS"/>
      <family val="2"/>
      <charset val="238"/>
    </font>
    <font>
      <sz val="10"/>
      <name val="Times New Roman"/>
      <family val="1"/>
      <charset val="238"/>
    </font>
    <font>
      <sz val="10"/>
      <color rgb="FF2C363A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000000"/>
      <name val="Book Antiqua"/>
      <family val="1"/>
      <charset val="238"/>
    </font>
    <font>
      <sz val="12"/>
      <color rgb="FF000000"/>
      <name val="Book Antiqua"/>
      <family val="1"/>
      <charset val="238"/>
    </font>
    <font>
      <b/>
      <sz val="10"/>
      <color rgb="FF000000"/>
      <name val="Book Antiqua"/>
      <family val="1"/>
      <charset val="238"/>
    </font>
    <font>
      <sz val="10"/>
      <color rgb="FF000000"/>
      <name val="Arial"/>
      <charset val="238"/>
    </font>
    <font>
      <sz val="10"/>
      <color rgb="FFDD0806"/>
      <name val="Arial"/>
      <family val="2"/>
      <charset val="1"/>
    </font>
    <font>
      <b/>
      <sz val="10"/>
      <name val="Arial"/>
      <family val="2"/>
      <charset val="1"/>
    </font>
    <font>
      <sz val="12"/>
      <color rgb="FF00000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333399"/>
        <bgColor rgb="FF2C363A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CC"/>
        <bgColor rgb="FFDDDDDD"/>
      </patternFill>
    </fill>
    <fill>
      <patternFill patternType="solid">
        <fgColor rgb="FFCCFFCC"/>
        <bgColor rgb="FFCCFFFF"/>
      </patternFill>
    </fill>
    <fill>
      <patternFill patternType="solid">
        <fgColor rgb="FFCC0000"/>
        <bgColor rgb="FFDD0806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99CC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9">
    <xf numFmtId="0" fontId="0" fillId="0" borderId="0"/>
    <xf numFmtId="167" fontId="48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3" fillId="6" borderId="0" applyBorder="0" applyProtection="0"/>
    <xf numFmtId="0" fontId="3" fillId="7" borderId="0" applyBorder="0" applyProtection="0"/>
    <xf numFmtId="0" fontId="4" fillId="8" borderId="0" applyBorder="0" applyProtection="0"/>
    <xf numFmtId="0" fontId="5" fillId="9" borderId="0" applyBorder="0" applyProtection="0"/>
    <xf numFmtId="0" fontId="6" fillId="10" borderId="0" applyBorder="0" applyProtection="0"/>
    <xf numFmtId="0" fontId="7" fillId="0" borderId="0" applyBorder="0" applyProtection="0"/>
    <xf numFmtId="0" fontId="8" fillId="9" borderId="0" applyBorder="0" applyProtection="0"/>
    <xf numFmtId="0" fontId="9" fillId="0" borderId="0" applyBorder="0" applyProtection="0"/>
    <xf numFmtId="0" fontId="51" fillId="0" borderId="0" applyBorder="0" applyProtection="0"/>
    <xf numFmtId="0" fontId="10" fillId="0" borderId="0" applyBorder="0" applyProtection="0"/>
    <xf numFmtId="0" fontId="11" fillId="0" borderId="0" applyBorder="0" applyProtection="0"/>
    <xf numFmtId="0" fontId="12" fillId="0" borderId="1" applyProtection="0"/>
    <xf numFmtId="0" fontId="13" fillId="0" borderId="2" applyProtection="0"/>
    <xf numFmtId="0" fontId="14" fillId="0" borderId="0" applyBorder="0" applyProtection="0">
      <alignment horizontal="center"/>
    </xf>
    <xf numFmtId="0" fontId="15" fillId="11" borderId="0" applyBorder="0" applyProtection="0"/>
    <xf numFmtId="0" fontId="16" fillId="12" borderId="0" applyBorder="0" applyProtection="0"/>
    <xf numFmtId="0" fontId="17" fillId="0" borderId="0" applyBorder="0" applyProtection="0"/>
    <xf numFmtId="0" fontId="18" fillId="0" borderId="0"/>
    <xf numFmtId="0" fontId="19" fillId="0" borderId="0" applyBorder="0" applyProtection="0"/>
    <xf numFmtId="0" fontId="20" fillId="0" borderId="0"/>
    <xf numFmtId="0" fontId="21" fillId="0" borderId="0"/>
    <xf numFmtId="0" fontId="20" fillId="0" borderId="0"/>
    <xf numFmtId="0" fontId="22" fillId="11" borderId="3" applyProtection="0"/>
    <xf numFmtId="0" fontId="23" fillId="0" borderId="0" applyBorder="0" applyProtection="0"/>
    <xf numFmtId="0" fontId="51" fillId="0" borderId="0" applyBorder="0" applyProtection="0"/>
    <xf numFmtId="0" fontId="51" fillId="0" borderId="0" applyBorder="0" applyProtection="0"/>
    <xf numFmtId="164" fontId="24" fillId="0" borderId="0" applyBorder="0" applyProtection="0"/>
    <xf numFmtId="0" fontId="4" fillId="0" borderId="0" applyBorder="0" applyProtection="0"/>
    <xf numFmtId="0" fontId="25" fillId="0" borderId="0" applyBorder="0" applyProtection="0"/>
    <xf numFmtId="165" fontId="25" fillId="0" borderId="0" applyBorder="0" applyProtection="0"/>
    <xf numFmtId="0" fontId="26" fillId="13" borderId="0" applyBorder="0" applyProtection="0"/>
    <xf numFmtId="0" fontId="28" fillId="0" borderId="0" applyBorder="0" applyProtection="0"/>
  </cellStyleXfs>
  <cellXfs count="195">
    <xf numFmtId="0" fontId="0" fillId="0" borderId="0" xfId="0"/>
    <xf numFmtId="0" fontId="29" fillId="0" borderId="9" xfId="28" applyFont="1" applyBorder="1" applyAlignment="1" applyProtection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66" fontId="29" fillId="0" borderId="9" xfId="33" applyNumberFormat="1" applyFont="1" applyBorder="1" applyAlignment="1" applyProtection="1">
      <alignment horizontal="right" vertical="center" wrapText="1"/>
    </xf>
    <xf numFmtId="0" fontId="29" fillId="0" borderId="9" xfId="28" applyFont="1" applyBorder="1" applyAlignment="1" applyProtection="1">
      <alignment horizontal="left" vertical="center" wrapText="1"/>
    </xf>
    <xf numFmtId="0" fontId="29" fillId="0" borderId="0" xfId="0" applyFont="1" applyBorder="1" applyAlignment="1">
      <alignment horizontal="right"/>
    </xf>
    <xf numFmtId="0" fontId="29" fillId="0" borderId="9" xfId="0" applyFont="1" applyBorder="1" applyAlignment="1">
      <alignment horizontal="center"/>
    </xf>
    <xf numFmtId="0" fontId="2" fillId="0" borderId="25" xfId="38" applyFont="1" applyBorder="1" applyAlignment="1" applyProtection="1">
      <alignment horizontal="left" vertical="center" wrapText="1"/>
    </xf>
    <xf numFmtId="0" fontId="17" fillId="0" borderId="0" xfId="24" applyFont="1" applyBorder="1"/>
    <xf numFmtId="0" fontId="17" fillId="0" borderId="0" xfId="24" applyFont="1" applyBorder="1" applyAlignment="1">
      <alignment horizontal="center"/>
    </xf>
    <xf numFmtId="0" fontId="36" fillId="0" borderId="0" xfId="38" applyFont="1" applyBorder="1" applyAlignment="1" applyProtection="1">
      <alignment horizontal="left" vertical="center" wrapText="1"/>
    </xf>
    <xf numFmtId="0" fontId="32" fillId="0" borderId="0" xfId="38" applyFont="1" applyBorder="1" applyAlignment="1" applyProtection="1">
      <alignment horizontal="left" vertical="center" wrapText="1"/>
    </xf>
    <xf numFmtId="0" fontId="2" fillId="0" borderId="4" xfId="38" applyFont="1" applyBorder="1" applyAlignment="1" applyProtection="1">
      <alignment horizontal="left" vertical="center" wrapText="1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7" fillId="0" borderId="0" xfId="0" applyFont="1"/>
    <xf numFmtId="0" fontId="17" fillId="0" borderId="0" xfId="0" applyFont="1"/>
    <xf numFmtId="0" fontId="17" fillId="0" borderId="0" xfId="38" applyFont="1" applyBorder="1" applyAlignment="1" applyProtection="1">
      <alignment horizontal="center" vertical="center" wrapText="1"/>
    </xf>
    <xf numFmtId="0" fontId="2" fillId="0" borderId="5" xfId="38" applyFont="1" applyBorder="1" applyAlignment="1" applyProtection="1">
      <alignment horizontal="center" vertical="center" wrapText="1"/>
    </xf>
    <xf numFmtId="0" fontId="2" fillId="0" borderId="6" xfId="38" applyFont="1" applyBorder="1" applyAlignment="1" applyProtection="1">
      <alignment horizontal="center" vertical="center" wrapText="1"/>
    </xf>
    <xf numFmtId="0" fontId="2" fillId="0" borderId="7" xfId="38" applyFont="1" applyBorder="1" applyAlignment="1" applyProtection="1">
      <alignment horizontal="center" vertical="center" wrapText="1"/>
    </xf>
    <xf numFmtId="0" fontId="2" fillId="0" borderId="8" xfId="38" applyFont="1" applyBorder="1" applyAlignment="1" applyProtection="1">
      <alignment horizontal="center" vertical="center" wrapText="1"/>
    </xf>
    <xf numFmtId="0" fontId="29" fillId="0" borderId="9" xfId="25" applyFont="1" applyBorder="1" applyAlignment="1" applyProtection="1">
      <alignment horizontal="center" vertical="center" wrapText="1"/>
    </xf>
    <xf numFmtId="0" fontId="2" fillId="0" borderId="10" xfId="38" applyFont="1" applyBorder="1" applyAlignment="1" applyProtection="1">
      <alignment horizontal="center" vertical="center" wrapText="1"/>
    </xf>
    <xf numFmtId="0" fontId="2" fillId="0" borderId="11" xfId="38" applyFont="1" applyBorder="1" applyAlignment="1" applyProtection="1">
      <alignment horizontal="center" vertical="center" wrapText="1"/>
    </xf>
    <xf numFmtId="0" fontId="2" fillId="0" borderId="12" xfId="38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0" fillId="0" borderId="9" xfId="26" applyFont="1" applyBorder="1" applyAlignment="1">
      <alignment horizontal="center" vertical="center" wrapText="1"/>
    </xf>
    <xf numFmtId="0" fontId="17" fillId="14" borderId="1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 wrapText="1"/>
    </xf>
    <xf numFmtId="0" fontId="17" fillId="0" borderId="14" xfId="38" applyFont="1" applyBorder="1" applyAlignment="1" applyProtection="1">
      <alignment horizontal="center" vertical="center" wrapText="1"/>
    </xf>
    <xf numFmtId="0" fontId="17" fillId="0" borderId="16" xfId="38" applyFont="1" applyBorder="1" applyAlignment="1" applyProtection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0" fontId="17" fillId="0" borderId="18" xfId="38" applyFont="1" applyBorder="1" applyAlignment="1" applyProtection="1">
      <alignment horizontal="center" vertical="center" wrapText="1"/>
    </xf>
    <xf numFmtId="4" fontId="17" fillId="0" borderId="9" xfId="0" applyNumberFormat="1" applyFont="1" applyBorder="1" applyAlignment="1">
      <alignment horizontal="center" vertical="center" wrapText="1"/>
    </xf>
    <xf numFmtId="0" fontId="17" fillId="0" borderId="19" xfId="38" applyFont="1" applyBorder="1" applyAlignment="1" applyProtection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" fontId="17" fillId="0" borderId="17" xfId="0" applyNumberFormat="1" applyFont="1" applyBorder="1" applyAlignment="1">
      <alignment horizontal="center" vertical="center" wrapText="1"/>
    </xf>
    <xf numFmtId="0" fontId="17" fillId="0" borderId="20" xfId="38" applyFont="1" applyBorder="1" applyAlignment="1" applyProtection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14" borderId="15" xfId="0" applyFont="1" applyFill="1" applyBorder="1" applyAlignment="1">
      <alignment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5" xfId="0" applyFont="1" applyFill="1" applyBorder="1" applyAlignment="1">
      <alignment horizontal="center" vertical="center" wrapText="1"/>
    </xf>
    <xf numFmtId="4" fontId="17" fillId="14" borderId="9" xfId="0" applyNumberFormat="1" applyFont="1" applyFill="1" applyBorder="1" applyAlignment="1">
      <alignment horizontal="center" vertical="center" wrapText="1"/>
    </xf>
    <xf numFmtId="4" fontId="17" fillId="14" borderId="14" xfId="0" applyNumberFormat="1" applyFont="1" applyFill="1" applyBorder="1" applyAlignment="1">
      <alignment horizontal="center" vertical="center" wrapText="1"/>
    </xf>
    <xf numFmtId="0" fontId="0" fillId="14" borderId="9" xfId="0" applyFill="1" applyBorder="1"/>
    <xf numFmtId="0" fontId="0" fillId="14" borderId="9" xfId="0" applyFill="1" applyBorder="1" applyAlignment="1">
      <alignment horizontal="center" vertical="center"/>
    </xf>
    <xf numFmtId="0" fontId="0" fillId="14" borderId="0" xfId="0" applyFill="1"/>
    <xf numFmtId="0" fontId="17" fillId="14" borderId="9" xfId="0" applyFont="1" applyFill="1" applyBorder="1" applyAlignment="1">
      <alignment vertical="center" wrapText="1"/>
    </xf>
    <xf numFmtId="0" fontId="17" fillId="14" borderId="14" xfId="38" applyFont="1" applyFill="1" applyBorder="1" applyAlignment="1" applyProtection="1">
      <alignment horizontal="center" vertical="center" wrapText="1"/>
    </xf>
    <xf numFmtId="0" fontId="17" fillId="14" borderId="9" xfId="38" applyFont="1" applyFill="1" applyBorder="1" applyAlignment="1" applyProtection="1">
      <alignment horizontal="center" vertical="center" wrapText="1"/>
    </xf>
    <xf numFmtId="0" fontId="17" fillId="14" borderId="9" xfId="0" applyFont="1" applyFill="1" applyBorder="1" applyAlignment="1">
      <alignment horizontal="center" vertical="center"/>
    </xf>
    <xf numFmtId="0" fontId="17" fillId="0" borderId="9" xfId="38" applyFont="1" applyBorder="1" applyAlignment="1" applyProtection="1">
      <alignment horizontal="center" vertical="center" wrapText="1"/>
    </xf>
    <xf numFmtId="0" fontId="17" fillId="14" borderId="21" xfId="0" applyFont="1" applyFill="1" applyBorder="1" applyAlignment="1">
      <alignment horizontal="center" vertical="center" wrapText="1"/>
    </xf>
    <xf numFmtId="0" fontId="17" fillId="14" borderId="0" xfId="0" applyFont="1" applyFill="1" applyAlignment="1">
      <alignment horizontal="center" vertical="center" wrapText="1"/>
    </xf>
    <xf numFmtId="0" fontId="2" fillId="0" borderId="0" xfId="38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38" applyFont="1" applyBorder="1" applyAlignment="1" applyProtection="1">
      <alignment horizontal="center" vertical="center" wrapText="1"/>
    </xf>
    <xf numFmtId="4" fontId="2" fillId="14" borderId="8" xfId="38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17" fillId="0" borderId="9" xfId="38" applyFont="1" applyBorder="1" applyAlignment="1" applyProtection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38" applyFont="1" applyBorder="1" applyAlignment="1" applyProtection="1">
      <alignment horizontal="center" vertical="center" wrapText="1"/>
    </xf>
    <xf numFmtId="0" fontId="17" fillId="0" borderId="0" xfId="38" applyFont="1" applyBorder="1" applyAlignment="1" applyProtection="1">
      <alignment horizontal="left" vertical="center" wrapText="1"/>
    </xf>
    <xf numFmtId="0" fontId="2" fillId="0" borderId="0" xfId="38" applyFont="1" applyBorder="1" applyAlignment="1" applyProtection="1">
      <alignment vertical="center" wrapText="1"/>
    </xf>
    <xf numFmtId="4" fontId="17" fillId="0" borderId="0" xfId="38" applyNumberFormat="1" applyFont="1" applyBorder="1" applyAlignment="1" applyProtection="1">
      <alignment horizontal="center" vertical="center" wrapText="1"/>
    </xf>
    <xf numFmtId="0" fontId="33" fillId="0" borderId="0" xfId="0" applyFont="1"/>
    <xf numFmtId="49" fontId="2" fillId="0" borderId="0" xfId="38" applyNumberFormat="1" applyFont="1" applyBorder="1" applyAlignment="1" applyProtection="1">
      <alignment horizontal="center" vertical="center" wrapText="1"/>
    </xf>
    <xf numFmtId="0" fontId="2" fillId="0" borderId="15" xfId="38" applyFont="1" applyBorder="1" applyAlignment="1" applyProtection="1">
      <alignment horizontal="center" vertical="center" wrapText="1"/>
    </xf>
    <xf numFmtId="0" fontId="34" fillId="14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vertical="center" wrapText="1"/>
    </xf>
    <xf numFmtId="0" fontId="34" fillId="0" borderId="9" xfId="0" applyFont="1" applyBorder="1" applyAlignment="1">
      <alignment horizontal="center" vertical="center" wrapText="1"/>
    </xf>
    <xf numFmtId="4" fontId="34" fillId="0" borderId="9" xfId="0" applyNumberFormat="1" applyFont="1" applyBorder="1" applyAlignment="1">
      <alignment horizontal="center" vertical="center" wrapText="1"/>
    </xf>
    <xf numFmtId="4" fontId="34" fillId="0" borderId="14" xfId="0" applyNumberFormat="1" applyFont="1" applyBorder="1" applyAlignment="1">
      <alignment horizontal="center" vertical="center" wrapText="1"/>
    </xf>
    <xf numFmtId="0" fontId="34" fillId="0" borderId="9" xfId="38" applyFont="1" applyBorder="1" applyAlignment="1" applyProtection="1">
      <alignment horizontal="center" vertical="center" wrapText="1"/>
    </xf>
    <xf numFmtId="0" fontId="34" fillId="0" borderId="19" xfId="38" applyFont="1" applyBorder="1" applyAlignment="1" applyProtection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49" fontId="17" fillId="0" borderId="0" xfId="38" applyNumberFormat="1" applyFont="1" applyBorder="1" applyAlignment="1" applyProtection="1">
      <alignment horizontal="center" vertical="center" wrapText="1"/>
    </xf>
    <xf numFmtId="49" fontId="2" fillId="0" borderId="5" xfId="38" applyNumberFormat="1" applyFont="1" applyBorder="1" applyAlignment="1" applyProtection="1">
      <alignment horizontal="center" vertical="center" wrapText="1"/>
    </xf>
    <xf numFmtId="49" fontId="2" fillId="0" borderId="10" xfId="38" applyNumberFormat="1" applyFont="1" applyBorder="1" applyAlignment="1" applyProtection="1">
      <alignment horizontal="center" vertical="center" wrapText="1"/>
    </xf>
    <xf numFmtId="49" fontId="17" fillId="14" borderId="9" xfId="0" applyNumberFormat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4" fontId="17" fillId="0" borderId="16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" fontId="17" fillId="0" borderId="22" xfId="0" applyNumberFormat="1" applyFon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49" fontId="17" fillId="0" borderId="0" xfId="0" applyNumberFormat="1" applyFont="1"/>
    <xf numFmtId="49" fontId="17" fillId="14" borderId="14" xfId="0" applyNumberFormat="1" applyFont="1" applyFill="1" applyBorder="1" applyAlignment="1">
      <alignment horizontal="center" vertical="center" wrapText="1"/>
    </xf>
    <xf numFmtId="0" fontId="17" fillId="0" borderId="9" xfId="0" applyFont="1" applyBorder="1"/>
    <xf numFmtId="0" fontId="17" fillId="0" borderId="9" xfId="0" applyFont="1" applyBorder="1" applyAlignment="1">
      <alignment wrapText="1"/>
    </xf>
    <xf numFmtId="4" fontId="2" fillId="14" borderId="0" xfId="38" applyNumberFormat="1" applyFont="1" applyFill="1" applyBorder="1" applyAlignment="1" applyProtection="1">
      <alignment horizontal="center" vertical="center" wrapText="1"/>
    </xf>
    <xf numFmtId="0" fontId="2" fillId="14" borderId="5" xfId="38" applyFont="1" applyFill="1" applyBorder="1" applyAlignment="1" applyProtection="1">
      <alignment horizontal="center" vertical="center" wrapText="1"/>
    </xf>
    <xf numFmtId="0" fontId="2" fillId="14" borderId="6" xfId="38" applyFont="1" applyFill="1" applyBorder="1" applyAlignment="1" applyProtection="1">
      <alignment horizontal="center" vertical="center" wrapText="1"/>
    </xf>
    <xf numFmtId="0" fontId="2" fillId="14" borderId="8" xfId="38" applyFont="1" applyFill="1" applyBorder="1" applyAlignment="1" applyProtection="1">
      <alignment horizontal="center" vertical="center" wrapText="1"/>
    </xf>
    <xf numFmtId="0" fontId="17" fillId="14" borderId="14" xfId="38" applyFont="1" applyFill="1" applyBorder="1" applyAlignment="1" applyProtection="1">
      <alignment horizontal="left" vertical="center" wrapText="1"/>
    </xf>
    <xf numFmtId="0" fontId="2" fillId="14" borderId="14" xfId="38" applyFont="1" applyFill="1" applyBorder="1" applyAlignment="1" applyProtection="1">
      <alignment vertical="center" wrapText="1"/>
    </xf>
    <xf numFmtId="0" fontId="2" fillId="14" borderId="9" xfId="38" applyFont="1" applyFill="1" applyBorder="1" applyAlignment="1" applyProtection="1">
      <alignment vertical="center" wrapText="1"/>
    </xf>
    <xf numFmtId="0" fontId="17" fillId="14" borderId="9" xfId="38" applyFont="1" applyFill="1" applyBorder="1" applyAlignment="1" applyProtection="1">
      <alignment horizontal="left" vertical="center" wrapText="1"/>
    </xf>
    <xf numFmtId="0" fontId="2" fillId="14" borderId="9" xfId="38" applyFont="1" applyFill="1" applyBorder="1" applyAlignment="1" applyProtection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center" vertical="center" wrapText="1"/>
    </xf>
    <xf numFmtId="4" fontId="17" fillId="0" borderId="21" xfId="0" applyNumberFormat="1" applyFont="1" applyBorder="1" applyAlignment="1">
      <alignment horizontal="center" vertical="center" wrapText="1"/>
    </xf>
    <xf numFmtId="0" fontId="17" fillId="0" borderId="15" xfId="38" applyFont="1" applyBorder="1" applyAlignment="1" applyProtection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14" borderId="20" xfId="0" applyFont="1" applyFill="1" applyBorder="1" applyAlignment="1">
      <alignment horizontal="center" vertical="center" wrapText="1"/>
    </xf>
    <xf numFmtId="49" fontId="17" fillId="14" borderId="0" xfId="0" applyNumberFormat="1" applyFont="1" applyFill="1" applyAlignment="1">
      <alignment horizontal="center" vertical="center" wrapText="1"/>
    </xf>
    <xf numFmtId="4" fontId="2" fillId="0" borderId="0" xfId="38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14" borderId="9" xfId="38" applyNumberFormat="1" applyFont="1" applyFill="1" applyBorder="1" applyAlignment="1" applyProtection="1">
      <alignment horizontal="center" vertical="center" wrapText="1"/>
    </xf>
    <xf numFmtId="0" fontId="17" fillId="0" borderId="24" xfId="0" applyFont="1" applyBorder="1" applyAlignment="1">
      <alignment vertical="center" wrapText="1"/>
    </xf>
    <xf numFmtId="0" fontId="17" fillId="0" borderId="9" xfId="38" applyFont="1" applyBorder="1" applyAlignment="1" applyProtection="1">
      <alignment horizontal="center" wrapText="1"/>
    </xf>
    <xf numFmtId="0" fontId="17" fillId="0" borderId="9" xfId="38" applyFont="1" applyBorder="1" applyAlignment="1" applyProtection="1">
      <alignment vertical="center" wrapText="1"/>
    </xf>
    <xf numFmtId="0" fontId="2" fillId="0" borderId="9" xfId="38" applyFont="1" applyBorder="1" applyAlignment="1" applyProtection="1">
      <alignment vertical="center" wrapText="1"/>
    </xf>
    <xf numFmtId="0" fontId="0" fillId="0" borderId="9" xfId="0" applyBorder="1"/>
    <xf numFmtId="0" fontId="37" fillId="0" borderId="9" xfId="0" applyFont="1" applyBorder="1" applyAlignment="1">
      <alignment wrapText="1"/>
    </xf>
    <xf numFmtId="0" fontId="35" fillId="0" borderId="9" xfId="0" applyFont="1" applyBorder="1" applyAlignment="1">
      <alignment wrapText="1"/>
    </xf>
    <xf numFmtId="0" fontId="18" fillId="0" borderId="0" xfId="24"/>
    <xf numFmtId="0" fontId="17" fillId="0" borderId="0" xfId="24" applyFont="1"/>
    <xf numFmtId="0" fontId="17" fillId="0" borderId="0" xfId="24" applyFont="1" applyAlignment="1">
      <alignment horizontal="center" vertical="center"/>
    </xf>
    <xf numFmtId="0" fontId="17" fillId="0" borderId="0" xfId="24" applyFont="1" applyAlignment="1">
      <alignment horizontal="center"/>
    </xf>
    <xf numFmtId="0" fontId="27" fillId="0" borderId="0" xfId="24" applyFont="1" applyAlignment="1">
      <alignment horizontal="left"/>
    </xf>
    <xf numFmtId="0" fontId="2" fillId="0" borderId="9" xfId="24" applyFont="1" applyBorder="1" applyAlignment="1">
      <alignment horizontal="center" vertical="center"/>
    </xf>
    <xf numFmtId="0" fontId="17" fillId="14" borderId="9" xfId="24" applyFont="1" applyFill="1" applyBorder="1" applyAlignment="1">
      <alignment horizontal="center" vertical="center" wrapText="1"/>
    </xf>
    <xf numFmtId="0" fontId="17" fillId="0" borderId="9" xfId="24" applyFont="1" applyBorder="1" applyAlignment="1">
      <alignment vertical="center" wrapText="1"/>
    </xf>
    <xf numFmtId="0" fontId="17" fillId="0" borderId="9" xfId="24" applyFont="1" applyBorder="1" applyAlignment="1">
      <alignment horizontal="center" vertical="center" wrapText="1"/>
    </xf>
    <xf numFmtId="4" fontId="17" fillId="0" borderId="9" xfId="24" applyNumberFormat="1" applyFont="1" applyBorder="1" applyAlignment="1">
      <alignment horizontal="center" vertical="center" wrapText="1"/>
    </xf>
    <xf numFmtId="4" fontId="17" fillId="0" borderId="0" xfId="24" applyNumberFormat="1" applyFont="1" applyAlignment="1">
      <alignment horizontal="center" vertical="center" wrapText="1"/>
    </xf>
    <xf numFmtId="0" fontId="2" fillId="0" borderId="0" xfId="24" applyFont="1" applyAlignment="1">
      <alignment horizontal="center" vertical="center"/>
    </xf>
    <xf numFmtId="0" fontId="17" fillId="0" borderId="14" xfId="38" applyFont="1" applyBorder="1" applyAlignment="1" applyProtection="1">
      <alignment horizontal="left" vertical="center" wrapText="1"/>
    </xf>
    <xf numFmtId="0" fontId="2" fillId="0" borderId="14" xfId="38" applyFont="1" applyBorder="1" applyAlignment="1" applyProtection="1">
      <alignment vertical="center" wrapText="1"/>
    </xf>
    <xf numFmtId="0" fontId="33" fillId="0" borderId="0" xfId="24" applyFont="1"/>
    <xf numFmtId="0" fontId="38" fillId="0" borderId="0" xfId="0" applyFont="1" applyAlignment="1">
      <alignment horizontal="center"/>
    </xf>
    <xf numFmtId="0" fontId="29" fillId="0" borderId="0" xfId="0" applyFont="1" applyBorder="1" applyAlignment="1"/>
    <xf numFmtId="0" fontId="31" fillId="0" borderId="0" xfId="0" applyFont="1"/>
    <xf numFmtId="0" fontId="39" fillId="0" borderId="9" xfId="28" applyFont="1" applyBorder="1" applyAlignment="1" applyProtection="1">
      <alignment horizontal="center" vertical="center" wrapText="1"/>
    </xf>
    <xf numFmtId="0" fontId="38" fillId="0" borderId="9" xfId="28" applyFont="1" applyBorder="1" applyAlignment="1" applyProtection="1">
      <alignment horizontal="center" vertical="center" wrapText="1"/>
    </xf>
    <xf numFmtId="0" fontId="40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4" fontId="29" fillId="0" borderId="9" xfId="28" applyNumberFormat="1" applyFont="1" applyBorder="1" applyAlignment="1" applyProtection="1">
      <alignment horizontal="center" vertical="center" wrapText="1"/>
    </xf>
    <xf numFmtId="4" fontId="38" fillId="0" borderId="9" xfId="28" applyNumberFormat="1" applyFont="1" applyBorder="1" applyAlignment="1" applyProtection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166" fontId="38" fillId="0" borderId="9" xfId="33" applyNumberFormat="1" applyFont="1" applyBorder="1" applyAlignment="1" applyProtection="1">
      <alignment horizontal="center" vertical="center" wrapText="1"/>
    </xf>
    <xf numFmtId="0" fontId="29" fillId="0" borderId="9" xfId="28" applyFont="1" applyBorder="1" applyAlignment="1" applyProtection="1">
      <alignment horizontal="center" vertical="center" wrapText="1"/>
    </xf>
    <xf numFmtId="0" fontId="34" fillId="0" borderId="9" xfId="28" applyFont="1" applyBorder="1" applyAlignment="1" applyProtection="1">
      <alignment horizontal="center" vertical="center" wrapText="1"/>
    </xf>
    <xf numFmtId="0" fontId="45" fillId="0" borderId="0" xfId="0" applyFont="1"/>
    <xf numFmtId="0" fontId="45" fillId="0" borderId="0" xfId="0" applyFont="1" applyAlignment="1">
      <alignment vertical="top"/>
    </xf>
    <xf numFmtId="0" fontId="45" fillId="0" borderId="0" xfId="0" applyFont="1" applyAlignment="1">
      <alignment horizontal="center"/>
    </xf>
    <xf numFmtId="0" fontId="46" fillId="0" borderId="0" xfId="0" applyFont="1"/>
    <xf numFmtId="0" fontId="47" fillId="0" borderId="0" xfId="0" applyFont="1" applyAlignment="1">
      <alignment vertical="top"/>
    </xf>
    <xf numFmtId="0" fontId="47" fillId="0" borderId="0" xfId="0" applyFont="1" applyAlignment="1">
      <alignment horizontal="left"/>
    </xf>
    <xf numFmtId="0" fontId="47" fillId="14" borderId="9" xfId="25" applyFont="1" applyFill="1" applyBorder="1" applyAlignment="1" applyProtection="1">
      <alignment horizontal="center" vertical="center" wrapText="1"/>
    </xf>
    <xf numFmtId="0" fontId="47" fillId="0" borderId="9" xfId="25" applyFont="1" applyBorder="1" applyAlignment="1" applyProtection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5" fillId="0" borderId="9" xfId="25" applyFont="1" applyBorder="1" applyAlignment="1" applyProtection="1">
      <alignment horizontal="center" vertical="center" wrapText="1"/>
    </xf>
    <xf numFmtId="0" fontId="17" fillId="0" borderId="9" xfId="25" applyFont="1" applyBorder="1" applyAlignment="1" applyProtection="1">
      <alignment horizontal="left" vertical="center" wrapText="1"/>
    </xf>
    <xf numFmtId="0" fontId="17" fillId="0" borderId="9" xfId="25" applyFont="1" applyBorder="1" applyAlignment="1" applyProtection="1">
      <alignment vertical="center" wrapText="1"/>
    </xf>
    <xf numFmtId="0" fontId="17" fillId="0" borderId="9" xfId="25" applyFont="1" applyBorder="1" applyAlignment="1" applyProtection="1">
      <alignment horizontal="center" vertical="center" wrapText="1"/>
    </xf>
    <xf numFmtId="167" fontId="17" fillId="0" borderId="9" xfId="1" applyFont="1" applyBorder="1" applyAlignment="1" applyProtection="1">
      <alignment horizontal="center" vertical="center"/>
    </xf>
    <xf numFmtId="168" fontId="17" fillId="0" borderId="9" xfId="1" applyNumberFormat="1" applyFont="1" applyBorder="1" applyAlignment="1" applyProtection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26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/>
    </xf>
    <xf numFmtId="165" fontId="17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168" fontId="17" fillId="0" borderId="9" xfId="0" applyNumberFormat="1" applyFont="1" applyBorder="1" applyAlignment="1">
      <alignment horizontal="center"/>
    </xf>
    <xf numFmtId="0" fontId="47" fillId="0" borderId="0" xfId="0" applyFont="1"/>
    <xf numFmtId="0" fontId="47" fillId="0" borderId="0" xfId="0" applyFont="1" applyAlignment="1">
      <alignment horizontal="center"/>
    </xf>
    <xf numFmtId="165" fontId="17" fillId="0" borderId="9" xfId="1" applyNumberFormat="1" applyFont="1" applyBorder="1" applyAlignment="1" applyProtection="1">
      <alignment horizontal="center" vertical="center"/>
    </xf>
    <xf numFmtId="165" fontId="17" fillId="0" borderId="9" xfId="0" applyNumberFormat="1" applyFont="1" applyBorder="1" applyAlignment="1">
      <alignment horizontal="center"/>
    </xf>
    <xf numFmtId="0" fontId="34" fillId="0" borderId="9" xfId="28" applyFont="1" applyBorder="1" applyAlignment="1" applyProtection="1">
      <alignment horizontal="left" vertical="center" wrapText="1"/>
    </xf>
    <xf numFmtId="0" fontId="42" fillId="0" borderId="9" xfId="28" applyFont="1" applyBorder="1" applyAlignment="1" applyProtection="1">
      <alignment horizontal="left" vertical="center" wrapText="1"/>
    </xf>
    <xf numFmtId="0" fontId="43" fillId="0" borderId="0" xfId="27" applyFont="1" applyBorder="1" applyAlignment="1">
      <alignment horizontal="center" vertical="center" wrapText="1"/>
    </xf>
    <xf numFmtId="0" fontId="44" fillId="0" borderId="0" xfId="27" applyFont="1" applyBorder="1" applyAlignment="1">
      <alignment horizontal="center" vertical="center" wrapText="1"/>
    </xf>
  </cellXfs>
  <cellStyles count="39">
    <cellStyle name="Accent 1 5" xfId="2" xr:uid="{00000000-0005-0000-0000-000006000000}"/>
    <cellStyle name="Accent 2 6" xfId="3" xr:uid="{00000000-0005-0000-0000-000007000000}"/>
    <cellStyle name="Accent 3 7" xfId="4" xr:uid="{00000000-0005-0000-0000-000008000000}"/>
    <cellStyle name="Accent 4" xfId="5" xr:uid="{00000000-0005-0000-0000-000009000000}"/>
    <cellStyle name="Akcent 1 1" xfId="6" xr:uid="{00000000-0005-0000-0000-00000A000000}"/>
    <cellStyle name="Akcent 2 1" xfId="7" xr:uid="{00000000-0005-0000-0000-00000B000000}"/>
    <cellStyle name="Akcent 3 1" xfId="8" xr:uid="{00000000-0005-0000-0000-00000C000000}"/>
    <cellStyle name="Bad 8" xfId="9" xr:uid="{00000000-0005-0000-0000-00000D000000}"/>
    <cellStyle name="Dobry 1" xfId="10" xr:uid="{00000000-0005-0000-0000-00000E000000}"/>
    <cellStyle name="Error 9" xfId="11" xr:uid="{00000000-0005-0000-0000-00000F000000}"/>
    <cellStyle name="Excel Built-in Excel Built-in Explanatory Text" xfId="38" xr:uid="{00000000-0005-0000-0000-00002A000000}"/>
    <cellStyle name="Footnote 10" xfId="12" xr:uid="{00000000-0005-0000-0000-000010000000}"/>
    <cellStyle name="Good 11" xfId="13" xr:uid="{00000000-0005-0000-0000-000011000000}"/>
    <cellStyle name="Heading 1 12" xfId="14" xr:uid="{00000000-0005-0000-0000-000012000000}"/>
    <cellStyle name="Heading 2 13" xfId="15" xr:uid="{00000000-0005-0000-0000-000013000000}"/>
    <cellStyle name="Heading 3" xfId="16" xr:uid="{00000000-0005-0000-0000-000014000000}"/>
    <cellStyle name="Hyperlink 14" xfId="17" xr:uid="{00000000-0005-0000-0000-000015000000}"/>
    <cellStyle name="Nagłówek 1 1" xfId="18" xr:uid="{00000000-0005-0000-0000-000016000000}"/>
    <cellStyle name="Nagłówek 2 1" xfId="19" xr:uid="{00000000-0005-0000-0000-000017000000}"/>
    <cellStyle name="Nagłówek 5" xfId="20" xr:uid="{00000000-0005-0000-0000-000018000000}"/>
    <cellStyle name="Neutral 15" xfId="21" xr:uid="{00000000-0005-0000-0000-000019000000}"/>
    <cellStyle name="Neutralny 1" xfId="22" xr:uid="{00000000-0005-0000-0000-00001A000000}"/>
    <cellStyle name="Normalny" xfId="0" builtinId="0"/>
    <cellStyle name="Normalny 2" xfId="23" xr:uid="{00000000-0005-0000-0000-00001B000000}"/>
    <cellStyle name="Normalny 3" xfId="24" xr:uid="{00000000-0005-0000-0000-00001C000000}"/>
    <cellStyle name="Normalny_Arkusz1" xfId="25" xr:uid="{00000000-0005-0000-0000-00001D000000}"/>
    <cellStyle name="Normalny_Arkusz1 2 2" xfId="26" xr:uid="{00000000-0005-0000-0000-00001E000000}"/>
    <cellStyle name="Normalny_Arkusz1 2 3" xfId="27" xr:uid="{00000000-0005-0000-0000-00001F000000}"/>
    <cellStyle name="Normalny_Arkusz1 3" xfId="28" xr:uid="{00000000-0005-0000-0000-000020000000}"/>
    <cellStyle name="Note 16" xfId="29" xr:uid="{00000000-0005-0000-0000-000021000000}"/>
    <cellStyle name="Result 4" xfId="30" xr:uid="{00000000-0005-0000-0000-000022000000}"/>
    <cellStyle name="Status 17" xfId="31" xr:uid="{00000000-0005-0000-0000-000023000000}"/>
    <cellStyle name="Text 18" xfId="32" xr:uid="{00000000-0005-0000-0000-000024000000}"/>
    <cellStyle name="Walutowy" xfId="1" builtinId="4"/>
    <cellStyle name="Walutowy 6" xfId="33" xr:uid="{00000000-0005-0000-0000-000025000000}"/>
    <cellStyle name="Warning 19" xfId="34" xr:uid="{00000000-0005-0000-0000-000026000000}"/>
    <cellStyle name="Wynik 1" xfId="35" xr:uid="{00000000-0005-0000-0000-000027000000}"/>
    <cellStyle name="Wynik2" xfId="36" xr:uid="{00000000-0005-0000-0000-000028000000}"/>
    <cellStyle name="Zły 1" xfId="37" xr:uid="{00000000-0005-0000-0000-000029000000}"/>
  </cellStyles>
  <dxfs count="0"/>
  <tableStyles count="0" defaultTableStyle="TableStyleMedium2" defaultPivotStyle="PivotStyleLight16"/>
  <colors>
    <indexedColors>
      <rgbColor rgb="FF000000"/>
      <rgbColor rgb="FFFFFFFF"/>
      <rgbColor rgb="FFDD0806"/>
      <rgbColor rgb="FF00FF00"/>
      <rgbColor rgb="FF0000EE"/>
      <rgbColor rgb="FFFFFF0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2C363A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5"/>
  <sheetViews>
    <sheetView topLeftCell="A25" zoomScaleNormal="100" workbookViewId="0">
      <selection activeCell="B40" sqref="B40"/>
    </sheetView>
  </sheetViews>
  <sheetFormatPr defaultColWidth="10" defaultRowHeight="15"/>
  <cols>
    <col min="1" max="1" width="4.6640625" customWidth="1"/>
    <col min="2" max="2" width="52" customWidth="1"/>
    <col min="5" max="5" width="10.109375" customWidth="1"/>
    <col min="6" max="6" width="12.5546875" customWidth="1"/>
    <col min="7" max="7" width="10.5546875" customWidth="1"/>
    <col min="8" max="8" width="11.44140625" customWidth="1"/>
    <col min="9" max="9" width="10.5546875" style="15" customWidth="1"/>
  </cols>
  <sheetData>
    <row r="2" spans="1:10">
      <c r="A2" s="14" t="s">
        <v>0</v>
      </c>
      <c r="B2" s="14"/>
      <c r="C2" s="14"/>
      <c r="D2" s="14"/>
      <c r="E2" s="14"/>
      <c r="F2" s="14"/>
      <c r="G2" s="13" t="s">
        <v>1</v>
      </c>
      <c r="H2" s="13"/>
      <c r="I2" s="18"/>
    </row>
    <row r="3" spans="1:10">
      <c r="A3" s="19"/>
      <c r="B3" s="20"/>
      <c r="C3" s="19"/>
      <c r="D3" s="19"/>
      <c r="E3" s="19"/>
      <c r="F3" s="19"/>
      <c r="G3" s="21"/>
      <c r="H3" s="21"/>
      <c r="I3" s="18"/>
    </row>
    <row r="4" spans="1:10">
      <c r="A4" s="19"/>
      <c r="C4" s="19"/>
      <c r="D4" s="19"/>
      <c r="E4" s="19"/>
      <c r="F4" s="19"/>
      <c r="G4" s="21"/>
      <c r="H4" s="21"/>
      <c r="I4" s="18"/>
    </row>
    <row r="5" spans="1:10" ht="13.5" customHeight="1">
      <c r="A5" s="22"/>
      <c r="B5" s="12" t="s">
        <v>2</v>
      </c>
      <c r="C5" s="12"/>
      <c r="D5" s="12"/>
      <c r="E5" s="12"/>
      <c r="F5" s="12"/>
      <c r="G5" s="12"/>
      <c r="H5" s="22"/>
      <c r="I5" s="18"/>
    </row>
    <row r="6" spans="1:10" s="21" customFormat="1" ht="38.25">
      <c r="A6" s="23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5" t="s">
        <v>10</v>
      </c>
      <c r="I6" s="26" t="s">
        <v>11</v>
      </c>
      <c r="J6" s="27" t="s">
        <v>12</v>
      </c>
    </row>
    <row r="7" spans="1:10">
      <c r="A7" s="28" t="s">
        <v>13</v>
      </c>
      <c r="B7" s="29" t="s">
        <v>13</v>
      </c>
      <c r="C7" s="29" t="s">
        <v>13</v>
      </c>
      <c r="D7" s="29" t="s">
        <v>13</v>
      </c>
      <c r="E7" s="29" t="s">
        <v>14</v>
      </c>
      <c r="F7" s="29" t="s">
        <v>14</v>
      </c>
      <c r="G7" s="29" t="s">
        <v>13</v>
      </c>
      <c r="H7" s="30" t="s">
        <v>13</v>
      </c>
      <c r="I7" s="31" t="s">
        <v>13</v>
      </c>
      <c r="J7" s="32" t="s">
        <v>13</v>
      </c>
    </row>
    <row r="8" spans="1:10" ht="38.25">
      <c r="A8" s="33">
        <v>1</v>
      </c>
      <c r="B8" s="34" t="s">
        <v>15</v>
      </c>
      <c r="C8" s="35" t="s">
        <v>16</v>
      </c>
      <c r="D8" s="35">
        <v>12</v>
      </c>
      <c r="E8" s="36"/>
      <c r="F8" s="37">
        <f t="shared" ref="F8:F32" si="0">D8*E8</f>
        <v>0</v>
      </c>
      <c r="G8" s="38"/>
      <c r="H8" s="39"/>
      <c r="I8" s="40" t="s">
        <v>13</v>
      </c>
      <c r="J8" s="41" t="s">
        <v>13</v>
      </c>
    </row>
    <row r="9" spans="1:10">
      <c r="A9" s="33">
        <v>2</v>
      </c>
      <c r="B9" s="42" t="s">
        <v>17</v>
      </c>
      <c r="C9" s="43" t="s">
        <v>18</v>
      </c>
      <c r="D9" s="44">
        <v>400</v>
      </c>
      <c r="E9" s="45"/>
      <c r="F9" s="37">
        <f t="shared" si="0"/>
        <v>0</v>
      </c>
      <c r="G9" s="38"/>
      <c r="H9" s="46"/>
      <c r="I9" s="36">
        <v>7</v>
      </c>
      <c r="J9" s="41"/>
    </row>
    <row r="10" spans="1:10">
      <c r="A10" s="33">
        <v>3</v>
      </c>
      <c r="B10" s="42" t="s">
        <v>19</v>
      </c>
      <c r="C10" s="43" t="s">
        <v>18</v>
      </c>
      <c r="D10" s="43">
        <v>40</v>
      </c>
      <c r="E10" s="47"/>
      <c r="F10" s="37">
        <f t="shared" si="0"/>
        <v>0</v>
      </c>
      <c r="G10" s="38"/>
      <c r="H10" s="48"/>
      <c r="I10" s="36">
        <v>3</v>
      </c>
      <c r="J10" s="41"/>
    </row>
    <row r="11" spans="1:10">
      <c r="A11" s="33">
        <v>4</v>
      </c>
      <c r="B11" s="42" t="s">
        <v>20</v>
      </c>
      <c r="C11" s="43" t="s">
        <v>18</v>
      </c>
      <c r="D11" s="49">
        <v>600</v>
      </c>
      <c r="E11" s="50"/>
      <c r="F11" s="37">
        <f t="shared" si="0"/>
        <v>0</v>
      </c>
      <c r="G11" s="38"/>
      <c r="H11" s="51"/>
      <c r="I11" s="36">
        <v>15</v>
      </c>
      <c r="J11" s="41"/>
    </row>
    <row r="12" spans="1:10">
      <c r="A12" s="33">
        <v>5</v>
      </c>
      <c r="B12" s="52" t="s">
        <v>21</v>
      </c>
      <c r="C12" s="43" t="s">
        <v>18</v>
      </c>
      <c r="D12" s="43">
        <v>50</v>
      </c>
      <c r="E12" s="47"/>
      <c r="F12" s="37">
        <f t="shared" si="0"/>
        <v>0</v>
      </c>
      <c r="G12" s="38"/>
      <c r="H12" s="48"/>
      <c r="I12" s="36">
        <v>3</v>
      </c>
      <c r="J12" s="41"/>
    </row>
    <row r="13" spans="1:10">
      <c r="A13" s="33">
        <v>6</v>
      </c>
      <c r="B13" s="52" t="s">
        <v>22</v>
      </c>
      <c r="C13" s="43" t="s">
        <v>18</v>
      </c>
      <c r="D13" s="43">
        <v>50</v>
      </c>
      <c r="E13" s="47"/>
      <c r="F13" s="37">
        <f t="shared" si="0"/>
        <v>0</v>
      </c>
      <c r="G13" s="38"/>
      <c r="H13" s="48"/>
      <c r="I13" s="36">
        <v>5</v>
      </c>
      <c r="J13" s="41"/>
    </row>
    <row r="14" spans="1:10">
      <c r="A14" s="33">
        <v>7</v>
      </c>
      <c r="B14" s="52" t="s">
        <v>23</v>
      </c>
      <c r="C14" s="43" t="s">
        <v>18</v>
      </c>
      <c r="D14" s="43">
        <v>10</v>
      </c>
      <c r="E14" s="47"/>
      <c r="F14" s="37">
        <f t="shared" si="0"/>
        <v>0</v>
      </c>
      <c r="G14" s="38"/>
      <c r="H14" s="48"/>
      <c r="I14" s="36">
        <v>3</v>
      </c>
      <c r="J14" s="41"/>
    </row>
    <row r="15" spans="1:10">
      <c r="A15" s="33">
        <v>8</v>
      </c>
      <c r="B15" s="52" t="s">
        <v>24</v>
      </c>
      <c r="C15" s="43" t="s">
        <v>18</v>
      </c>
      <c r="D15" s="43">
        <v>50</v>
      </c>
      <c r="E15" s="47"/>
      <c r="F15" s="37">
        <f t="shared" si="0"/>
        <v>0</v>
      </c>
      <c r="G15" s="38"/>
      <c r="H15" s="48"/>
      <c r="I15" s="36">
        <v>3</v>
      </c>
      <c r="J15" s="41"/>
    </row>
    <row r="16" spans="1:10">
      <c r="A16" s="33">
        <v>9</v>
      </c>
      <c r="B16" s="52" t="s">
        <v>23</v>
      </c>
      <c r="C16" s="43" t="s">
        <v>18</v>
      </c>
      <c r="D16" s="43">
        <v>10</v>
      </c>
      <c r="E16" s="47"/>
      <c r="F16" s="37">
        <f t="shared" si="0"/>
        <v>0</v>
      </c>
      <c r="G16" s="38"/>
      <c r="H16" s="48"/>
      <c r="I16" s="36">
        <v>3</v>
      </c>
      <c r="J16" s="41"/>
    </row>
    <row r="17" spans="1:10" ht="38.25">
      <c r="A17" s="33">
        <v>10</v>
      </c>
      <c r="B17" s="52" t="s">
        <v>25</v>
      </c>
      <c r="C17" s="43" t="s">
        <v>18</v>
      </c>
      <c r="D17" s="43">
        <v>150</v>
      </c>
      <c r="E17" s="47"/>
      <c r="F17" s="37">
        <f t="shared" si="0"/>
        <v>0</v>
      </c>
      <c r="G17" s="38"/>
      <c r="H17" s="48"/>
      <c r="I17" s="36">
        <v>10</v>
      </c>
      <c r="J17" s="41"/>
    </row>
    <row r="18" spans="1:10">
      <c r="A18" s="33">
        <v>11</v>
      </c>
      <c r="B18" s="52" t="s">
        <v>21</v>
      </c>
      <c r="C18" s="43" t="s">
        <v>18</v>
      </c>
      <c r="D18" s="43">
        <v>15</v>
      </c>
      <c r="E18" s="47"/>
      <c r="F18" s="37">
        <f t="shared" si="0"/>
        <v>0</v>
      </c>
      <c r="G18" s="38"/>
      <c r="H18" s="48"/>
      <c r="I18" s="36">
        <v>5</v>
      </c>
      <c r="J18" s="41"/>
    </row>
    <row r="19" spans="1:10">
      <c r="A19" s="33">
        <v>12</v>
      </c>
      <c r="B19" s="52" t="s">
        <v>26</v>
      </c>
      <c r="C19" s="43" t="s">
        <v>18</v>
      </c>
      <c r="D19" s="43">
        <v>250</v>
      </c>
      <c r="E19" s="47"/>
      <c r="F19" s="37">
        <f t="shared" si="0"/>
        <v>0</v>
      </c>
      <c r="G19" s="38"/>
      <c r="H19" s="48"/>
      <c r="I19" s="36">
        <v>10</v>
      </c>
      <c r="J19" s="41"/>
    </row>
    <row r="20" spans="1:10">
      <c r="A20" s="33">
        <v>13</v>
      </c>
      <c r="B20" s="52" t="s">
        <v>27</v>
      </c>
      <c r="C20" s="43" t="s">
        <v>18</v>
      </c>
      <c r="D20" s="43">
        <v>500</v>
      </c>
      <c r="E20" s="47"/>
      <c r="F20" s="37">
        <f t="shared" si="0"/>
        <v>0</v>
      </c>
      <c r="G20" s="38"/>
      <c r="H20" s="48"/>
      <c r="I20" s="36">
        <v>12</v>
      </c>
      <c r="J20" s="41"/>
    </row>
    <row r="21" spans="1:10" ht="38.25">
      <c r="A21" s="33">
        <v>14</v>
      </c>
      <c r="B21" s="52" t="s">
        <v>28</v>
      </c>
      <c r="C21" s="43" t="s">
        <v>18</v>
      </c>
      <c r="D21" s="43">
        <v>900</v>
      </c>
      <c r="E21" s="47"/>
      <c r="F21" s="37">
        <f t="shared" si="0"/>
        <v>0</v>
      </c>
      <c r="G21" s="38"/>
      <c r="H21" s="48"/>
      <c r="I21" s="36">
        <v>15</v>
      </c>
      <c r="J21" s="41"/>
    </row>
    <row r="22" spans="1:10" ht="51">
      <c r="A22" s="33">
        <v>15</v>
      </c>
      <c r="B22" s="52" t="s">
        <v>29</v>
      </c>
      <c r="C22" s="43" t="s">
        <v>18</v>
      </c>
      <c r="D22" s="43">
        <v>200</v>
      </c>
      <c r="E22" s="47"/>
      <c r="F22" s="37">
        <f t="shared" si="0"/>
        <v>0</v>
      </c>
      <c r="G22" s="38"/>
      <c r="H22" s="48"/>
      <c r="I22" s="36">
        <v>8</v>
      </c>
      <c r="J22" s="41"/>
    </row>
    <row r="23" spans="1:10" ht="30.75" customHeight="1">
      <c r="A23" s="33">
        <v>16</v>
      </c>
      <c r="B23" s="52" t="s">
        <v>30</v>
      </c>
      <c r="C23" s="43" t="s">
        <v>18</v>
      </c>
      <c r="D23" s="43">
        <v>150</v>
      </c>
      <c r="E23" s="47"/>
      <c r="F23" s="37">
        <f t="shared" si="0"/>
        <v>0</v>
      </c>
      <c r="G23" s="38"/>
      <c r="H23" s="48"/>
      <c r="I23" s="36">
        <v>5</v>
      </c>
      <c r="J23" s="41"/>
    </row>
    <row r="24" spans="1:10">
      <c r="A24" s="33">
        <v>17</v>
      </c>
      <c r="B24" s="52" t="s">
        <v>31</v>
      </c>
      <c r="C24" s="43" t="s">
        <v>18</v>
      </c>
      <c r="D24" s="43">
        <v>5</v>
      </c>
      <c r="E24" s="47"/>
      <c r="F24" s="37">
        <f t="shared" si="0"/>
        <v>0</v>
      </c>
      <c r="G24" s="38"/>
      <c r="H24" s="48"/>
      <c r="I24" s="36">
        <v>2</v>
      </c>
      <c r="J24" s="41"/>
    </row>
    <row r="25" spans="1:10">
      <c r="A25" s="33">
        <v>18</v>
      </c>
      <c r="B25" s="52" t="s">
        <v>32</v>
      </c>
      <c r="C25" s="43" t="s">
        <v>18</v>
      </c>
      <c r="D25" s="43">
        <v>200</v>
      </c>
      <c r="E25" s="47"/>
      <c r="F25" s="37">
        <f t="shared" si="0"/>
        <v>0</v>
      </c>
      <c r="G25" s="38"/>
      <c r="H25" s="48"/>
      <c r="I25" s="36">
        <v>10</v>
      </c>
      <c r="J25" s="41"/>
    </row>
    <row r="26" spans="1:10" s="60" customFormat="1" ht="25.5">
      <c r="A26" s="33">
        <v>19</v>
      </c>
      <c r="B26" s="53" t="s">
        <v>33</v>
      </c>
      <c r="C26" s="54" t="s">
        <v>18</v>
      </c>
      <c r="D26" s="55">
        <v>150</v>
      </c>
      <c r="E26" s="56"/>
      <c r="F26" s="57">
        <f t="shared" si="0"/>
        <v>0</v>
      </c>
      <c r="G26" s="58"/>
      <c r="H26" s="58"/>
      <c r="I26" s="59">
        <v>3</v>
      </c>
      <c r="J26" s="41"/>
    </row>
    <row r="27" spans="1:10" s="60" customFormat="1" ht="25.5">
      <c r="A27" s="33">
        <v>20</v>
      </c>
      <c r="B27" s="61" t="s">
        <v>34</v>
      </c>
      <c r="C27" s="54" t="s">
        <v>18</v>
      </c>
      <c r="D27" s="54">
        <v>15</v>
      </c>
      <c r="E27" s="56"/>
      <c r="F27" s="56">
        <f t="shared" si="0"/>
        <v>0</v>
      </c>
      <c r="G27" s="62"/>
      <c r="H27" s="63"/>
      <c r="I27" s="64">
        <v>2</v>
      </c>
      <c r="J27" s="41"/>
    </row>
    <row r="28" spans="1:10">
      <c r="A28" s="33">
        <v>21</v>
      </c>
      <c r="B28" s="42" t="s">
        <v>35</v>
      </c>
      <c r="C28" s="54" t="s">
        <v>18</v>
      </c>
      <c r="D28" s="54">
        <v>20</v>
      </c>
      <c r="E28" s="56"/>
      <c r="F28" s="56">
        <f t="shared" si="0"/>
        <v>0</v>
      </c>
      <c r="G28" s="38"/>
      <c r="H28" s="65"/>
      <c r="I28" s="36">
        <v>2</v>
      </c>
      <c r="J28" s="41"/>
    </row>
    <row r="29" spans="1:10">
      <c r="A29" s="33">
        <v>22</v>
      </c>
      <c r="B29" s="52" t="s">
        <v>36</v>
      </c>
      <c r="C29" s="66" t="s">
        <v>18</v>
      </c>
      <c r="D29" s="54">
        <v>4</v>
      </c>
      <c r="E29" s="56"/>
      <c r="F29" s="56">
        <f t="shared" si="0"/>
        <v>0</v>
      </c>
      <c r="G29" s="38"/>
      <c r="H29" s="65"/>
      <c r="I29" s="36">
        <v>2</v>
      </c>
      <c r="J29" s="41"/>
    </row>
    <row r="30" spans="1:10">
      <c r="A30" s="33">
        <v>23</v>
      </c>
      <c r="B30" s="52" t="s">
        <v>37</v>
      </c>
      <c r="C30" s="66" t="s">
        <v>18</v>
      </c>
      <c r="D30" s="54">
        <v>4</v>
      </c>
      <c r="E30" s="56"/>
      <c r="F30" s="56">
        <f t="shared" si="0"/>
        <v>0</v>
      </c>
      <c r="G30" s="38"/>
      <c r="H30" s="65"/>
      <c r="I30" s="36">
        <v>2</v>
      </c>
      <c r="J30" s="41"/>
    </row>
    <row r="31" spans="1:10">
      <c r="A31" s="33">
        <v>24</v>
      </c>
      <c r="B31" s="52" t="s">
        <v>38</v>
      </c>
      <c r="C31" s="66" t="s">
        <v>18</v>
      </c>
      <c r="D31" s="54">
        <v>3</v>
      </c>
      <c r="E31" s="56"/>
      <c r="F31" s="56">
        <f t="shared" si="0"/>
        <v>0</v>
      </c>
      <c r="G31" s="38"/>
      <c r="H31" s="65"/>
      <c r="I31" s="36">
        <v>1</v>
      </c>
      <c r="J31" s="41"/>
    </row>
    <row r="32" spans="1:10" ht="25.5">
      <c r="A32" s="33">
        <v>25</v>
      </c>
      <c r="B32" s="52" t="s">
        <v>39</v>
      </c>
      <c r="C32" s="66" t="s">
        <v>16</v>
      </c>
      <c r="D32" s="54">
        <v>12</v>
      </c>
      <c r="E32" s="56"/>
      <c r="F32" s="56">
        <f t="shared" si="0"/>
        <v>0</v>
      </c>
      <c r="G32" s="38"/>
      <c r="H32" s="65"/>
      <c r="I32" s="36" t="s">
        <v>13</v>
      </c>
      <c r="J32" s="41" t="s">
        <v>13</v>
      </c>
    </row>
    <row r="33" spans="1:9" s="72" customFormat="1" ht="12.75">
      <c r="A33" s="67"/>
      <c r="B33" s="68"/>
      <c r="C33" s="69"/>
      <c r="D33" s="70"/>
      <c r="E33" s="23" t="s">
        <v>40</v>
      </c>
      <c r="F33" s="71">
        <f>SUM(F8:F28)</f>
        <v>0</v>
      </c>
      <c r="G33" s="70"/>
      <c r="H33" s="70"/>
      <c r="I33" s="69"/>
    </row>
    <row r="34" spans="1:9" ht="25.5">
      <c r="A34" s="67"/>
      <c r="B34" s="23" t="s">
        <v>41</v>
      </c>
      <c r="C34" s="24" t="s">
        <v>42</v>
      </c>
      <c r="D34" s="26" t="s">
        <v>43</v>
      </c>
      <c r="G34" s="70"/>
      <c r="H34" s="70"/>
      <c r="I34" s="69"/>
    </row>
    <row r="35" spans="1:9" ht="114.75">
      <c r="A35" s="67"/>
      <c r="B35" s="73" t="s">
        <v>44</v>
      </c>
      <c r="C35" s="74" t="s">
        <v>45</v>
      </c>
      <c r="D35" s="75"/>
      <c r="G35" s="70"/>
      <c r="H35" s="70"/>
      <c r="I35" s="69"/>
    </row>
    <row r="36" spans="1:9">
      <c r="A36" s="67"/>
      <c r="B36" s="76"/>
      <c r="C36" s="22"/>
      <c r="D36" s="77"/>
      <c r="E36" s="77"/>
      <c r="F36" s="78"/>
      <c r="G36" s="22"/>
      <c r="H36" s="21"/>
      <c r="I36" s="18"/>
    </row>
    <row r="37" spans="1:9" ht="13.5" customHeight="1">
      <c r="A37" s="67"/>
      <c r="B37" s="11"/>
      <c r="C37" s="11"/>
      <c r="D37" s="11"/>
      <c r="E37" s="11"/>
      <c r="F37" s="11"/>
      <c r="G37" s="79" t="s">
        <v>46</v>
      </c>
      <c r="H37" s="21"/>
      <c r="I37" s="18"/>
    </row>
    <row r="38" spans="1:9">
      <c r="G38" s="79" t="s">
        <v>47</v>
      </c>
    </row>
    <row r="39" spans="1:9">
      <c r="A39" s="67"/>
    </row>
    <row r="40" spans="1:9">
      <c r="A40" s="80"/>
    </row>
    <row r="41" spans="1:9">
      <c r="A41" s="80"/>
    </row>
    <row r="42" spans="1:9">
      <c r="A42" s="21"/>
    </row>
    <row r="43" spans="1:9">
      <c r="A43" s="21"/>
    </row>
    <row r="44" spans="1:9">
      <c r="A44" s="21"/>
    </row>
    <row r="45" spans="1:9">
      <c r="A45" s="21"/>
    </row>
  </sheetData>
  <mergeCells count="4">
    <mergeCell ref="A2:F2"/>
    <mergeCell ref="G2:H2"/>
    <mergeCell ref="B5:G5"/>
    <mergeCell ref="B37:F37"/>
  </mergeCells>
  <pageMargins left="0.59027777777777801" right="0.59027777777777801" top="0.88541666666666696" bottom="0.88541666666666696" header="0.511811023622047" footer="0.511811023622047"/>
  <pageSetup paperSize="9" scale="73" pageOrder="overThenDown" orientation="portrait" horizontalDpi="300" verticalDpi="30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21"/>
  <sheetViews>
    <sheetView topLeftCell="A16" zoomScaleNormal="100" workbookViewId="0">
      <selection activeCell="E26" sqref="E26"/>
    </sheetView>
  </sheetViews>
  <sheetFormatPr defaultColWidth="7.77734375" defaultRowHeight="15.75"/>
  <cols>
    <col min="1" max="1" width="3.6640625" style="163" customWidth="1"/>
    <col min="2" max="2" width="62.21875" style="164" customWidth="1"/>
    <col min="3" max="3" width="9.21875" style="164" customWidth="1"/>
    <col min="4" max="4" width="11.21875" style="164" customWidth="1"/>
    <col min="5" max="5" width="12.109375" style="163" customWidth="1"/>
    <col min="6" max="6" width="12" style="165" customWidth="1"/>
    <col min="7" max="7" width="11.21875" style="163" customWidth="1"/>
    <col min="8" max="8" width="11.33203125" style="163" customWidth="1"/>
    <col min="9" max="64" width="9.5546875" style="163" customWidth="1"/>
    <col min="65" max="1024" width="7.77734375" style="166"/>
  </cols>
  <sheetData>
    <row r="1" spans="1:10">
      <c r="B1" s="167"/>
    </row>
    <row r="2" spans="1:10" ht="16.5">
      <c r="B2" s="167"/>
      <c r="C2" s="168" t="s">
        <v>0</v>
      </c>
      <c r="D2" s="167"/>
    </row>
    <row r="3" spans="1:10" ht="16.5">
      <c r="B3" s="167"/>
      <c r="C3" s="168"/>
      <c r="D3" s="167"/>
    </row>
    <row r="4" spans="1:10">
      <c r="B4" s="167" t="s">
        <v>233</v>
      </c>
      <c r="G4" s="163" t="s">
        <v>1</v>
      </c>
    </row>
    <row r="6" spans="1:10" ht="40.5" customHeight="1">
      <c r="A6" s="169" t="s">
        <v>234</v>
      </c>
      <c r="B6" s="169" t="s">
        <v>235</v>
      </c>
      <c r="C6" s="169" t="s">
        <v>236</v>
      </c>
      <c r="D6" s="169" t="s">
        <v>237</v>
      </c>
      <c r="E6" s="169" t="s">
        <v>238</v>
      </c>
      <c r="F6" s="169" t="s">
        <v>239</v>
      </c>
      <c r="G6" s="170" t="s">
        <v>240</v>
      </c>
      <c r="H6" s="170" t="s">
        <v>180</v>
      </c>
      <c r="I6" s="171" t="s">
        <v>11</v>
      </c>
      <c r="J6" s="27" t="s">
        <v>12</v>
      </c>
    </row>
    <row r="7" spans="1:10" ht="92.25" customHeight="1">
      <c r="A7" s="172" t="s">
        <v>241</v>
      </c>
      <c r="B7" s="173" t="s">
        <v>242</v>
      </c>
      <c r="C7" s="174" t="s">
        <v>243</v>
      </c>
      <c r="D7" s="175">
        <v>20</v>
      </c>
      <c r="E7" s="176"/>
      <c r="F7" s="177">
        <f t="shared" ref="F7:F15" si="0">E7*D7</f>
        <v>0</v>
      </c>
      <c r="G7" s="178"/>
      <c r="H7" s="36"/>
      <c r="I7" s="36" t="s">
        <v>244</v>
      </c>
      <c r="J7" s="179"/>
    </row>
    <row r="8" spans="1:10" ht="158.25" customHeight="1">
      <c r="A8" s="172">
        <v>2</v>
      </c>
      <c r="B8" s="173" t="s">
        <v>245</v>
      </c>
      <c r="C8" s="174" t="s">
        <v>243</v>
      </c>
      <c r="D8" s="175">
        <v>10</v>
      </c>
      <c r="E8" s="176"/>
      <c r="F8" s="177">
        <f t="shared" si="0"/>
        <v>0</v>
      </c>
      <c r="G8" s="36"/>
      <c r="H8" s="36"/>
      <c r="I8" s="36" t="s">
        <v>244</v>
      </c>
      <c r="J8" s="180"/>
    </row>
    <row r="9" spans="1:10" ht="154.5" customHeight="1">
      <c r="A9" s="181">
        <v>3</v>
      </c>
      <c r="B9" s="52" t="s">
        <v>246</v>
      </c>
      <c r="C9" s="174" t="s">
        <v>243</v>
      </c>
      <c r="D9" s="43">
        <v>10</v>
      </c>
      <c r="E9" s="176"/>
      <c r="F9" s="177">
        <f t="shared" si="0"/>
        <v>0</v>
      </c>
      <c r="G9" s="36"/>
      <c r="H9" s="36"/>
      <c r="I9" s="36" t="s">
        <v>244</v>
      </c>
      <c r="J9" s="180"/>
    </row>
    <row r="10" spans="1:10" ht="120.75" customHeight="1">
      <c r="A10" s="181">
        <v>4</v>
      </c>
      <c r="B10" s="52" t="s">
        <v>247</v>
      </c>
      <c r="C10" s="174" t="s">
        <v>243</v>
      </c>
      <c r="D10" s="43">
        <v>10</v>
      </c>
      <c r="E10" s="176"/>
      <c r="F10" s="177">
        <f t="shared" si="0"/>
        <v>0</v>
      </c>
      <c r="G10" s="178"/>
      <c r="H10" s="36"/>
      <c r="I10" s="36" t="s">
        <v>244</v>
      </c>
      <c r="J10" s="180"/>
    </row>
    <row r="11" spans="1:10" ht="88.5" customHeight="1">
      <c r="A11" s="181">
        <v>5</v>
      </c>
      <c r="B11" s="52" t="s">
        <v>248</v>
      </c>
      <c r="C11" s="174" t="s">
        <v>243</v>
      </c>
      <c r="D11" s="43">
        <v>10</v>
      </c>
      <c r="E11" s="176"/>
      <c r="F11" s="177">
        <f t="shared" si="0"/>
        <v>0</v>
      </c>
      <c r="G11" s="178"/>
      <c r="H11" s="36"/>
      <c r="I11" s="36" t="s">
        <v>244</v>
      </c>
      <c r="J11" s="180"/>
    </row>
    <row r="12" spans="1:10" ht="141" customHeight="1">
      <c r="A12" s="181">
        <v>6</v>
      </c>
      <c r="B12" s="52" t="s">
        <v>249</v>
      </c>
      <c r="C12" s="174" t="s">
        <v>243</v>
      </c>
      <c r="D12" s="43">
        <v>10</v>
      </c>
      <c r="E12" s="176"/>
      <c r="F12" s="177">
        <f t="shared" si="0"/>
        <v>0</v>
      </c>
      <c r="G12" s="36"/>
      <c r="H12" s="36"/>
      <c r="I12" s="36" t="s">
        <v>244</v>
      </c>
      <c r="J12" s="180"/>
    </row>
    <row r="13" spans="1:10" ht="164.25" customHeight="1">
      <c r="A13" s="181">
        <v>7</v>
      </c>
      <c r="B13" s="52" t="s">
        <v>250</v>
      </c>
      <c r="C13" s="174" t="s">
        <v>243</v>
      </c>
      <c r="D13" s="43">
        <v>10</v>
      </c>
      <c r="E13" s="176"/>
      <c r="F13" s="177">
        <f t="shared" si="0"/>
        <v>0</v>
      </c>
      <c r="G13" s="36"/>
      <c r="H13" s="36"/>
      <c r="I13" s="36" t="s">
        <v>244</v>
      </c>
      <c r="J13" s="180"/>
    </row>
    <row r="14" spans="1:10" ht="178.5" customHeight="1">
      <c r="A14" s="181">
        <v>8</v>
      </c>
      <c r="B14" s="182" t="s">
        <v>251</v>
      </c>
      <c r="C14" s="174" t="s">
        <v>243</v>
      </c>
      <c r="D14" s="43">
        <v>10</v>
      </c>
      <c r="E14" s="176"/>
      <c r="F14" s="177">
        <f t="shared" si="0"/>
        <v>0</v>
      </c>
      <c r="G14" s="36"/>
      <c r="H14" s="36"/>
      <c r="I14" s="36" t="s">
        <v>244</v>
      </c>
      <c r="J14" s="180"/>
    </row>
    <row r="15" spans="1:10" ht="150.75" customHeight="1">
      <c r="A15" s="181">
        <v>9</v>
      </c>
      <c r="B15" s="106" t="s">
        <v>252</v>
      </c>
      <c r="C15" s="183" t="s">
        <v>243</v>
      </c>
      <c r="D15" s="36">
        <v>10</v>
      </c>
      <c r="E15" s="184"/>
      <c r="F15" s="177">
        <f t="shared" si="0"/>
        <v>0</v>
      </c>
      <c r="G15" s="36"/>
      <c r="H15" s="36"/>
      <c r="I15" s="36" t="s">
        <v>244</v>
      </c>
      <c r="J15" s="180"/>
    </row>
    <row r="16" spans="1:10">
      <c r="B16" s="185"/>
      <c r="C16" s="185"/>
      <c r="D16" s="185"/>
      <c r="E16" s="105" t="s">
        <v>253</v>
      </c>
      <c r="F16" s="186">
        <f>SUM(F7:F15)</f>
        <v>0</v>
      </c>
      <c r="G16" s="21"/>
      <c r="H16" s="21"/>
      <c r="I16" s="21"/>
      <c r="J16" s="21"/>
    </row>
    <row r="20" spans="5:6">
      <c r="F20" s="165" t="s">
        <v>254</v>
      </c>
    </row>
    <row r="21" spans="5:6" ht="16.5">
      <c r="E21" s="187"/>
      <c r="F21" s="188" t="s">
        <v>47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Roman,Normalny"&amp;Kffffff&amp;A</oddHeader>
    <oddFooter>&amp;C&amp;"Times New Roman,Normalny"&amp;KffffffStrona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15"/>
  <sheetViews>
    <sheetView tabSelected="1" zoomScaleNormal="100" workbookViewId="0">
      <selection activeCell="D8" sqref="D8"/>
    </sheetView>
  </sheetViews>
  <sheetFormatPr defaultColWidth="7.77734375" defaultRowHeight="15.75"/>
  <cols>
    <col min="1" max="1" width="3.6640625" style="163" customWidth="1"/>
    <col min="2" max="2" width="62.21875" style="164" customWidth="1"/>
    <col min="3" max="3" width="9.21875" style="164" customWidth="1"/>
    <col min="4" max="4" width="11.21875" style="164" customWidth="1"/>
    <col min="5" max="5" width="12.109375" style="163" customWidth="1"/>
    <col min="6" max="6" width="12" style="165" customWidth="1"/>
    <col min="7" max="7" width="11.21875" style="163" customWidth="1"/>
    <col min="8" max="8" width="11.33203125" style="163" customWidth="1"/>
    <col min="9" max="64" width="9.5546875" style="163" customWidth="1"/>
    <col min="65" max="1024" width="7.77734375" style="166"/>
  </cols>
  <sheetData>
    <row r="1" spans="1:10">
      <c r="B1" s="167"/>
    </row>
    <row r="2" spans="1:10" ht="16.5">
      <c r="B2" s="167"/>
      <c r="C2" s="168" t="s">
        <v>0</v>
      </c>
      <c r="D2" s="167"/>
    </row>
    <row r="3" spans="1:10" ht="16.5">
      <c r="B3" s="167"/>
      <c r="C3" s="168"/>
      <c r="D3" s="167"/>
    </row>
    <row r="4" spans="1:10">
      <c r="B4" s="167" t="s">
        <v>255</v>
      </c>
      <c r="G4" s="163" t="s">
        <v>1</v>
      </c>
    </row>
    <row r="6" spans="1:10" ht="40.5" customHeight="1">
      <c r="A6" s="169" t="s">
        <v>234</v>
      </c>
      <c r="B6" s="169" t="s">
        <v>235</v>
      </c>
      <c r="C6" s="169" t="s">
        <v>236</v>
      </c>
      <c r="D6" s="169" t="s">
        <v>237</v>
      </c>
      <c r="E6" s="169" t="s">
        <v>238</v>
      </c>
      <c r="F6" s="169" t="s">
        <v>239</v>
      </c>
      <c r="G6" s="170" t="s">
        <v>240</v>
      </c>
      <c r="H6" s="170" t="s">
        <v>180</v>
      </c>
      <c r="I6" s="171" t="s">
        <v>11</v>
      </c>
      <c r="J6" s="27" t="s">
        <v>12</v>
      </c>
    </row>
    <row r="7" spans="1:10" ht="86.25" customHeight="1">
      <c r="A7" s="175" t="s">
        <v>241</v>
      </c>
      <c r="B7" s="173" t="s">
        <v>256</v>
      </c>
      <c r="C7" s="174" t="s">
        <v>243</v>
      </c>
      <c r="D7" s="175">
        <v>6</v>
      </c>
      <c r="E7" s="176"/>
      <c r="F7" s="189">
        <f>E7*D7</f>
        <v>0</v>
      </c>
      <c r="G7" s="178"/>
      <c r="H7" s="36"/>
      <c r="I7" s="36" t="s">
        <v>257</v>
      </c>
      <c r="J7" s="179"/>
    </row>
    <row r="8" spans="1:10" ht="165.75" customHeight="1">
      <c r="A8" s="175">
        <v>2</v>
      </c>
      <c r="B8" s="173" t="s">
        <v>258</v>
      </c>
      <c r="C8" s="174" t="s">
        <v>243</v>
      </c>
      <c r="D8" s="175">
        <v>6</v>
      </c>
      <c r="E8" s="176"/>
      <c r="F8" s="189">
        <f>E8*D8</f>
        <v>0</v>
      </c>
      <c r="G8" s="36"/>
      <c r="H8" s="36"/>
      <c r="I8" s="36" t="s">
        <v>257</v>
      </c>
      <c r="J8" s="180"/>
    </row>
    <row r="9" spans="1:10" ht="63.75" customHeight="1">
      <c r="A9" s="36">
        <v>3</v>
      </c>
      <c r="B9" s="52" t="s">
        <v>259</v>
      </c>
      <c r="C9" s="174" t="s">
        <v>243</v>
      </c>
      <c r="D9" s="43">
        <v>1</v>
      </c>
      <c r="E9" s="176"/>
      <c r="F9" s="189">
        <f>E9*D9</f>
        <v>0</v>
      </c>
      <c r="G9" s="36"/>
      <c r="H9" s="36"/>
      <c r="I9" s="36" t="s">
        <v>13</v>
      </c>
      <c r="J9" s="180"/>
    </row>
    <row r="10" spans="1:10">
      <c r="A10" s="21"/>
      <c r="B10" s="185"/>
      <c r="C10" s="185"/>
      <c r="D10" s="185"/>
      <c r="E10" s="105" t="s">
        <v>253</v>
      </c>
      <c r="F10" s="190">
        <f>SUM(F7:F9)</f>
        <v>0</v>
      </c>
      <c r="G10" s="21"/>
      <c r="H10" s="21"/>
      <c r="I10" s="21"/>
      <c r="J10" s="21"/>
    </row>
    <row r="14" spans="1:10">
      <c r="F14" s="165" t="s">
        <v>254</v>
      </c>
    </row>
    <row r="15" spans="1:10" ht="16.5">
      <c r="E15" s="187"/>
      <c r="F15" s="188" t="s">
        <v>47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Roman,Normalny"&amp;Kffffff&amp;A</oddHeader>
    <oddFooter>&amp;C&amp;"Times New Roman,Normalny"&amp;KffffffStrona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"/>
  <sheetViews>
    <sheetView zoomScaleNormal="100" workbookViewId="0">
      <selection activeCell="H2" sqref="H2"/>
    </sheetView>
  </sheetViews>
  <sheetFormatPr defaultColWidth="10" defaultRowHeight="15"/>
  <cols>
    <col min="1" max="1" width="4.6640625" customWidth="1"/>
    <col min="2" max="2" width="52" customWidth="1"/>
    <col min="5" max="5" width="10.109375" customWidth="1"/>
    <col min="6" max="6" width="12.5546875" customWidth="1"/>
    <col min="7" max="7" width="10.5546875" customWidth="1"/>
    <col min="8" max="8" width="11.44140625" customWidth="1"/>
    <col min="9" max="9" width="10.5546875" customWidth="1"/>
  </cols>
  <sheetData>
    <row r="1" spans="1:10">
      <c r="B1" s="14" t="s">
        <v>0</v>
      </c>
      <c r="C1" s="14"/>
      <c r="D1" s="14"/>
      <c r="E1" s="14"/>
      <c r="F1" s="14"/>
      <c r="G1" s="14"/>
      <c r="H1" s="13" t="s">
        <v>1</v>
      </c>
      <c r="I1" s="13"/>
    </row>
    <row r="2" spans="1:10">
      <c r="B2" s="16"/>
      <c r="C2" s="19"/>
      <c r="D2" s="19"/>
      <c r="E2" s="19"/>
      <c r="F2" s="19"/>
      <c r="G2" s="19"/>
      <c r="H2" s="17"/>
      <c r="I2" s="21"/>
    </row>
    <row r="3" spans="1:10">
      <c r="B3" s="72" t="s">
        <v>48</v>
      </c>
    </row>
    <row r="4" spans="1:10" s="21" customFormat="1" ht="38.25">
      <c r="A4" s="23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5" t="s">
        <v>10</v>
      </c>
      <c r="I4" s="26" t="s">
        <v>11</v>
      </c>
      <c r="J4" s="27" t="s">
        <v>12</v>
      </c>
    </row>
    <row r="5" spans="1:10">
      <c r="A5" s="28" t="s">
        <v>13</v>
      </c>
      <c r="B5" s="81" t="s">
        <v>13</v>
      </c>
      <c r="C5" s="29" t="s">
        <v>13</v>
      </c>
      <c r="D5" s="29" t="s">
        <v>13</v>
      </c>
      <c r="E5" s="29" t="s">
        <v>14</v>
      </c>
      <c r="F5" s="29" t="s">
        <v>14</v>
      </c>
      <c r="G5" s="29" t="s">
        <v>13</v>
      </c>
      <c r="H5" s="30" t="s">
        <v>13</v>
      </c>
      <c r="I5" s="31" t="s">
        <v>13</v>
      </c>
      <c r="J5" s="32" t="s">
        <v>13</v>
      </c>
    </row>
    <row r="6" spans="1:10" ht="75" customHeight="1">
      <c r="A6" s="82">
        <v>1</v>
      </c>
      <c r="B6" s="83" t="s">
        <v>49</v>
      </c>
      <c r="C6" s="84" t="s">
        <v>18</v>
      </c>
      <c r="D6" s="84">
        <v>2000</v>
      </c>
      <c r="E6" s="85"/>
      <c r="F6" s="86">
        <f>E6*D6</f>
        <v>0</v>
      </c>
      <c r="G6" s="87"/>
      <c r="H6" s="88"/>
      <c r="I6" s="89">
        <v>50</v>
      </c>
      <c r="J6" s="41"/>
    </row>
  </sheetData>
  <mergeCells count="2">
    <mergeCell ref="B1:G1"/>
    <mergeCell ref="H1:I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3"/>
  <sheetViews>
    <sheetView zoomScaleNormal="100" workbookViewId="0">
      <selection activeCell="B18" sqref="B18"/>
    </sheetView>
  </sheetViews>
  <sheetFormatPr defaultColWidth="10" defaultRowHeight="15"/>
  <cols>
    <col min="1" max="1" width="5.88671875" customWidth="1"/>
    <col min="2" max="2" width="52" customWidth="1"/>
    <col min="5" max="5" width="10.109375" customWidth="1"/>
    <col min="6" max="6" width="12.109375" customWidth="1"/>
    <col min="7" max="7" width="10.5546875" customWidth="1"/>
    <col min="8" max="8" width="11.44140625" customWidth="1"/>
    <col min="9" max="9" width="10.5546875" style="15" customWidth="1"/>
  </cols>
  <sheetData>
    <row r="2" spans="1:10">
      <c r="A2" s="14" t="s">
        <v>0</v>
      </c>
      <c r="B2" s="14"/>
      <c r="C2" s="14"/>
      <c r="D2" s="14"/>
      <c r="E2" s="14"/>
      <c r="F2" s="14"/>
      <c r="G2" s="13" t="s">
        <v>50</v>
      </c>
      <c r="H2" s="13"/>
      <c r="I2" s="18"/>
    </row>
    <row r="3" spans="1:10">
      <c r="A3" s="90"/>
      <c r="B3" s="91"/>
      <c r="C3" s="19"/>
      <c r="D3" s="19"/>
      <c r="E3" s="19"/>
      <c r="F3" s="19"/>
      <c r="G3" s="21"/>
      <c r="H3" s="21"/>
      <c r="I3" s="18"/>
    </row>
    <row r="4" spans="1:10">
      <c r="A4" s="90"/>
      <c r="C4" s="19"/>
      <c r="D4" s="19"/>
      <c r="E4" s="19"/>
      <c r="F4" s="19"/>
      <c r="G4" s="21"/>
      <c r="H4" s="21"/>
      <c r="I4" s="18"/>
    </row>
    <row r="5" spans="1:10" ht="13.5" customHeight="1">
      <c r="A5" s="92"/>
      <c r="B5" s="12" t="s">
        <v>51</v>
      </c>
      <c r="C5" s="12"/>
      <c r="D5" s="12"/>
      <c r="E5" s="12"/>
      <c r="F5" s="12"/>
      <c r="G5" s="12"/>
      <c r="H5" s="22"/>
      <c r="I5" s="18"/>
    </row>
    <row r="6" spans="1:10" s="21" customFormat="1" ht="38.25">
      <c r="A6" s="93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5" t="s">
        <v>10</v>
      </c>
      <c r="I6" s="26" t="s">
        <v>11</v>
      </c>
      <c r="J6" s="27" t="s">
        <v>12</v>
      </c>
    </row>
    <row r="7" spans="1:10">
      <c r="A7" s="94" t="s">
        <v>13</v>
      </c>
      <c r="B7" s="29" t="s">
        <v>13</v>
      </c>
      <c r="C7" s="29" t="s">
        <v>13</v>
      </c>
      <c r="D7" s="29" t="s">
        <v>13</v>
      </c>
      <c r="E7" s="29" t="s">
        <v>14</v>
      </c>
      <c r="F7" s="29" t="s">
        <v>14</v>
      </c>
      <c r="G7" s="29" t="s">
        <v>13</v>
      </c>
      <c r="H7" s="30" t="s">
        <v>13</v>
      </c>
      <c r="I7" s="31" t="s">
        <v>13</v>
      </c>
      <c r="J7" s="32" t="s">
        <v>13</v>
      </c>
    </row>
    <row r="8" spans="1:10" ht="31.5" customHeight="1">
      <c r="A8" s="95" t="s">
        <v>52</v>
      </c>
      <c r="B8" s="52" t="s">
        <v>53</v>
      </c>
      <c r="C8" s="96" t="s">
        <v>18</v>
      </c>
      <c r="D8" s="36">
        <v>40</v>
      </c>
      <c r="E8" s="97"/>
      <c r="F8" s="75">
        <f>D8*E8</f>
        <v>0</v>
      </c>
      <c r="G8" s="75"/>
      <c r="H8" s="75"/>
      <c r="I8" s="74">
        <v>2</v>
      </c>
      <c r="J8" s="41"/>
    </row>
    <row r="9" spans="1:10">
      <c r="A9" s="98"/>
      <c r="B9" s="99"/>
      <c r="C9" s="100"/>
      <c r="D9" s="100"/>
      <c r="E9" s="101"/>
      <c r="F9" s="102"/>
      <c r="G9" s="22"/>
      <c r="H9" s="22"/>
      <c r="I9" s="18"/>
    </row>
    <row r="10" spans="1:10" s="72" customFormat="1" ht="12.75">
      <c r="A10" s="80"/>
      <c r="B10" s="68"/>
      <c r="C10" s="69"/>
      <c r="D10" s="70"/>
      <c r="E10" s="23" t="s">
        <v>40</v>
      </c>
      <c r="F10" s="71"/>
      <c r="G10" s="70"/>
      <c r="H10" s="70"/>
      <c r="I10" s="69"/>
    </row>
    <row r="11" spans="1:10">
      <c r="A11" s="103"/>
      <c r="B11" s="76"/>
      <c r="C11" s="22"/>
      <c r="D11" s="77"/>
      <c r="E11" s="77"/>
      <c r="F11" s="78"/>
      <c r="G11" s="22"/>
      <c r="H11" s="21"/>
      <c r="I11" s="18"/>
    </row>
    <row r="12" spans="1:10" ht="13.5" customHeight="1">
      <c r="A12" s="103"/>
      <c r="B12" s="11"/>
      <c r="C12" s="11"/>
      <c r="D12" s="11"/>
      <c r="E12" s="11"/>
      <c r="F12" s="11"/>
      <c r="G12" s="79" t="s">
        <v>46</v>
      </c>
      <c r="H12" s="21"/>
      <c r="I12" s="18"/>
    </row>
    <row r="13" spans="1:10">
      <c r="G13" s="79" t="s">
        <v>47</v>
      </c>
    </row>
  </sheetData>
  <mergeCells count="4">
    <mergeCell ref="A2:F2"/>
    <mergeCell ref="G2:H2"/>
    <mergeCell ref="B5:G5"/>
    <mergeCell ref="B12:F12"/>
  </mergeCells>
  <pageMargins left="0.59027777777777801" right="0.59027777777777801" top="0.88541666666666696" bottom="0.88541666666666696" header="0.511811023622047" footer="0.511811023622047"/>
  <pageSetup paperSize="9" scale="73" pageOrder="overThenDown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J50"/>
  <sheetViews>
    <sheetView zoomScaleNormal="100" workbookViewId="0">
      <selection activeCell="E41" sqref="E41"/>
    </sheetView>
  </sheetViews>
  <sheetFormatPr defaultColWidth="10" defaultRowHeight="15"/>
  <cols>
    <col min="1" max="1" width="4.6640625" customWidth="1"/>
    <col min="2" max="2" width="52" customWidth="1"/>
    <col min="5" max="5" width="10.109375" customWidth="1"/>
    <col min="6" max="6" width="12.5546875" customWidth="1"/>
    <col min="7" max="7" width="10.5546875" customWidth="1"/>
    <col min="8" max="8" width="11.44140625" customWidth="1"/>
    <col min="9" max="9" width="10.5546875" style="15" customWidth="1"/>
  </cols>
  <sheetData>
    <row r="2" spans="1:10">
      <c r="A2" s="14" t="s">
        <v>0</v>
      </c>
      <c r="B2" s="14"/>
      <c r="C2" s="14"/>
      <c r="D2" s="14"/>
      <c r="E2" s="14"/>
      <c r="F2" s="14"/>
      <c r="G2" s="13" t="s">
        <v>1</v>
      </c>
      <c r="H2" s="13"/>
      <c r="I2" s="18"/>
    </row>
    <row r="3" spans="1:10">
      <c r="A3" s="19"/>
      <c r="B3" s="20"/>
      <c r="C3" s="19"/>
      <c r="D3" s="19"/>
      <c r="E3" s="19"/>
      <c r="F3" s="19"/>
      <c r="G3" s="21"/>
      <c r="H3" s="21"/>
      <c r="I3" s="18"/>
    </row>
    <row r="4" spans="1:10">
      <c r="A4" s="19"/>
      <c r="C4" s="19"/>
      <c r="D4" s="19"/>
      <c r="E4" s="19"/>
      <c r="F4" s="19"/>
      <c r="G4" s="21"/>
      <c r="H4" s="21"/>
      <c r="I4" s="18"/>
    </row>
    <row r="5" spans="1:10" ht="13.5" customHeight="1">
      <c r="A5" s="22"/>
      <c r="B5" s="12" t="s">
        <v>54</v>
      </c>
      <c r="C5" s="12"/>
      <c r="D5" s="12"/>
      <c r="E5" s="12"/>
      <c r="F5" s="12"/>
      <c r="G5" s="12"/>
      <c r="H5" s="22"/>
      <c r="I5" s="18"/>
    </row>
    <row r="6" spans="1:10" s="21" customFormat="1" ht="38.25">
      <c r="A6" s="23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5" t="s">
        <v>10</v>
      </c>
      <c r="I6" s="26" t="s">
        <v>11</v>
      </c>
      <c r="J6" s="27" t="s">
        <v>12</v>
      </c>
    </row>
    <row r="7" spans="1:10">
      <c r="A7" s="28" t="s">
        <v>13</v>
      </c>
      <c r="B7" s="29" t="s">
        <v>13</v>
      </c>
      <c r="C7" s="29" t="s">
        <v>13</v>
      </c>
      <c r="D7" s="29" t="s">
        <v>13</v>
      </c>
      <c r="E7" s="29" t="s">
        <v>14</v>
      </c>
      <c r="F7" s="29" t="s">
        <v>14</v>
      </c>
      <c r="G7" s="29" t="s">
        <v>13</v>
      </c>
      <c r="H7" s="30" t="s">
        <v>13</v>
      </c>
      <c r="I7" s="31" t="s">
        <v>13</v>
      </c>
      <c r="J7" s="32" t="s">
        <v>13</v>
      </c>
    </row>
    <row r="8" spans="1:10">
      <c r="A8" s="104">
        <v>1</v>
      </c>
      <c r="B8" s="105" t="s">
        <v>55</v>
      </c>
      <c r="C8" s="35" t="s">
        <v>18</v>
      </c>
      <c r="D8" s="35">
        <v>200</v>
      </c>
      <c r="E8" s="37"/>
      <c r="F8" s="37">
        <f t="shared" ref="F8:F31" si="0">D8*E8</f>
        <v>0</v>
      </c>
      <c r="G8" s="38"/>
      <c r="H8" s="39"/>
      <c r="I8" s="40">
        <v>5</v>
      </c>
      <c r="J8" s="41"/>
    </row>
    <row r="9" spans="1:10">
      <c r="A9" s="104" t="s">
        <v>56</v>
      </c>
      <c r="B9" s="105" t="s">
        <v>57</v>
      </c>
      <c r="C9" s="43" t="s">
        <v>18</v>
      </c>
      <c r="D9" s="35">
        <v>200</v>
      </c>
      <c r="E9" s="45"/>
      <c r="F9" s="37">
        <f t="shared" si="0"/>
        <v>0</v>
      </c>
      <c r="G9" s="38"/>
      <c r="H9" s="46"/>
      <c r="I9" s="36">
        <v>5</v>
      </c>
      <c r="J9" s="41"/>
    </row>
    <row r="10" spans="1:10">
      <c r="A10" s="104" t="s">
        <v>58</v>
      </c>
      <c r="B10" s="105" t="s">
        <v>59</v>
      </c>
      <c r="C10" s="43" t="s">
        <v>18</v>
      </c>
      <c r="D10" s="35">
        <v>200</v>
      </c>
      <c r="E10" s="47"/>
      <c r="F10" s="37">
        <f t="shared" si="0"/>
        <v>0</v>
      </c>
      <c r="G10" s="38"/>
      <c r="H10" s="48"/>
      <c r="I10" s="36">
        <v>5</v>
      </c>
      <c r="J10" s="41"/>
    </row>
    <row r="11" spans="1:10">
      <c r="A11" s="104" t="s">
        <v>60</v>
      </c>
      <c r="B11" s="105" t="s">
        <v>61</v>
      </c>
      <c r="C11" s="43" t="s">
        <v>18</v>
      </c>
      <c r="D11" s="35">
        <v>200</v>
      </c>
      <c r="E11" s="50"/>
      <c r="F11" s="37">
        <f t="shared" si="0"/>
        <v>0</v>
      </c>
      <c r="G11" s="38"/>
      <c r="H11" s="51"/>
      <c r="I11" s="36">
        <v>5</v>
      </c>
      <c r="J11" s="41"/>
    </row>
    <row r="12" spans="1:10">
      <c r="A12" s="104" t="s">
        <v>62</v>
      </c>
      <c r="B12" s="105" t="s">
        <v>63</v>
      </c>
      <c r="C12" s="43" t="s">
        <v>18</v>
      </c>
      <c r="D12" s="35">
        <v>200</v>
      </c>
      <c r="E12" s="47"/>
      <c r="F12" s="37">
        <f t="shared" si="0"/>
        <v>0</v>
      </c>
      <c r="G12" s="38"/>
      <c r="H12" s="48"/>
      <c r="I12" s="36">
        <v>5</v>
      </c>
      <c r="J12" s="41"/>
    </row>
    <row r="13" spans="1:10">
      <c r="A13" s="104" t="s">
        <v>64</v>
      </c>
      <c r="B13" s="105" t="s">
        <v>65</v>
      </c>
      <c r="C13" s="43" t="s">
        <v>18</v>
      </c>
      <c r="D13" s="35">
        <v>200</v>
      </c>
      <c r="E13" s="47"/>
      <c r="F13" s="37">
        <f t="shared" si="0"/>
        <v>0</v>
      </c>
      <c r="G13" s="38"/>
      <c r="H13" s="48"/>
      <c r="I13" s="36">
        <v>5</v>
      </c>
      <c r="J13" s="41"/>
    </row>
    <row r="14" spans="1:10" ht="89.25">
      <c r="A14" s="104" t="s">
        <v>66</v>
      </c>
      <c r="B14" s="106" t="s">
        <v>67</v>
      </c>
      <c r="C14" s="43" t="s">
        <v>16</v>
      </c>
      <c r="D14" s="43">
        <v>12</v>
      </c>
      <c r="E14" s="47"/>
      <c r="F14" s="37">
        <f t="shared" si="0"/>
        <v>0</v>
      </c>
      <c r="G14" s="38"/>
      <c r="H14" s="48"/>
      <c r="I14" s="36" t="s">
        <v>13</v>
      </c>
      <c r="J14" s="41" t="s">
        <v>13</v>
      </c>
    </row>
    <row r="15" spans="1:10">
      <c r="A15" s="104" t="s">
        <v>68</v>
      </c>
      <c r="B15" s="52" t="s">
        <v>69</v>
      </c>
      <c r="C15" s="43" t="s">
        <v>18</v>
      </c>
      <c r="D15" s="43">
        <v>100</v>
      </c>
      <c r="E15" s="47"/>
      <c r="F15" s="37">
        <f t="shared" si="0"/>
        <v>0</v>
      </c>
      <c r="G15" s="38"/>
      <c r="H15" s="48"/>
      <c r="I15" s="36">
        <v>8</v>
      </c>
      <c r="J15" s="41"/>
    </row>
    <row r="16" spans="1:10">
      <c r="A16" s="104" t="s">
        <v>70</v>
      </c>
      <c r="B16" s="61" t="s">
        <v>71</v>
      </c>
      <c r="C16" s="43" t="s">
        <v>18</v>
      </c>
      <c r="D16" s="43">
        <v>10</v>
      </c>
      <c r="E16" s="47"/>
      <c r="F16" s="37">
        <f t="shared" si="0"/>
        <v>0</v>
      </c>
      <c r="G16" s="38"/>
      <c r="H16" s="48"/>
      <c r="I16" s="36">
        <v>8</v>
      </c>
      <c r="J16" s="41"/>
    </row>
    <row r="17" spans="1:10">
      <c r="A17" s="104" t="s">
        <v>72</v>
      </c>
      <c r="B17" s="61" t="s">
        <v>73</v>
      </c>
      <c r="C17" s="43" t="s">
        <v>18</v>
      </c>
      <c r="D17" s="43">
        <v>100</v>
      </c>
      <c r="E17" s="47"/>
      <c r="F17" s="37">
        <f t="shared" si="0"/>
        <v>0</v>
      </c>
      <c r="G17" s="38"/>
      <c r="H17" s="48"/>
      <c r="I17" s="36">
        <v>8</v>
      </c>
      <c r="J17" s="41"/>
    </row>
    <row r="18" spans="1:10">
      <c r="A18" s="104" t="s">
        <v>74</v>
      </c>
      <c r="B18" s="61" t="s">
        <v>75</v>
      </c>
      <c r="C18" s="43" t="s">
        <v>18</v>
      </c>
      <c r="D18" s="43">
        <v>100</v>
      </c>
      <c r="E18" s="47"/>
      <c r="F18" s="37">
        <f t="shared" si="0"/>
        <v>0</v>
      </c>
      <c r="G18" s="38"/>
      <c r="H18" s="48"/>
      <c r="I18" s="36">
        <v>8</v>
      </c>
      <c r="J18" s="41"/>
    </row>
    <row r="19" spans="1:10">
      <c r="A19" s="104" t="s">
        <v>76</v>
      </c>
      <c r="B19" s="61" t="s">
        <v>77</v>
      </c>
      <c r="C19" s="43" t="s">
        <v>18</v>
      </c>
      <c r="D19" s="43">
        <v>100</v>
      </c>
      <c r="E19" s="47"/>
      <c r="F19" s="37">
        <f t="shared" si="0"/>
        <v>0</v>
      </c>
      <c r="G19" s="38"/>
      <c r="H19" s="48"/>
      <c r="I19" s="36">
        <v>8</v>
      </c>
      <c r="J19" s="41"/>
    </row>
    <row r="20" spans="1:10" ht="25.5">
      <c r="A20" s="104" t="s">
        <v>78</v>
      </c>
      <c r="B20" s="61" t="s">
        <v>79</v>
      </c>
      <c r="C20" s="43" t="s">
        <v>16</v>
      </c>
      <c r="D20" s="43">
        <v>12</v>
      </c>
      <c r="E20" s="47"/>
      <c r="F20" s="37">
        <f t="shared" si="0"/>
        <v>0</v>
      </c>
      <c r="G20" s="38"/>
      <c r="H20" s="48"/>
      <c r="I20" s="36" t="s">
        <v>13</v>
      </c>
      <c r="J20" s="41" t="s">
        <v>13</v>
      </c>
    </row>
    <row r="21" spans="1:10" ht="38.25">
      <c r="A21" s="104" t="s">
        <v>80</v>
      </c>
      <c r="B21" s="61" t="s">
        <v>81</v>
      </c>
      <c r="C21" s="43" t="s">
        <v>82</v>
      </c>
      <c r="D21" s="43">
        <v>150</v>
      </c>
      <c r="E21" s="47"/>
      <c r="F21" s="37">
        <f t="shared" si="0"/>
        <v>0</v>
      </c>
      <c r="G21" s="38"/>
      <c r="H21" s="48"/>
      <c r="I21" s="36">
        <v>5</v>
      </c>
      <c r="J21" s="41"/>
    </row>
    <row r="22" spans="1:10">
      <c r="A22" s="104" t="s">
        <v>83</v>
      </c>
      <c r="B22" s="61" t="s">
        <v>84</v>
      </c>
      <c r="C22" s="43" t="s">
        <v>82</v>
      </c>
      <c r="D22" s="43">
        <v>15</v>
      </c>
      <c r="E22" s="47"/>
      <c r="F22" s="37">
        <f t="shared" si="0"/>
        <v>0</v>
      </c>
      <c r="G22" s="38"/>
      <c r="H22" s="48"/>
      <c r="I22" s="36">
        <v>3</v>
      </c>
      <c r="J22" s="41"/>
    </row>
    <row r="23" spans="1:10" ht="25.5">
      <c r="A23" s="104" t="s">
        <v>85</v>
      </c>
      <c r="B23" s="61" t="s">
        <v>86</v>
      </c>
      <c r="C23" s="43" t="s">
        <v>82</v>
      </c>
      <c r="D23" s="43">
        <v>150</v>
      </c>
      <c r="E23" s="47"/>
      <c r="F23" s="37">
        <f t="shared" si="0"/>
        <v>0</v>
      </c>
      <c r="G23" s="38"/>
      <c r="H23" s="48"/>
      <c r="I23" s="36">
        <v>3</v>
      </c>
      <c r="J23" s="41"/>
    </row>
    <row r="24" spans="1:10">
      <c r="A24" s="104" t="s">
        <v>87</v>
      </c>
      <c r="B24" s="61" t="s">
        <v>88</v>
      </c>
      <c r="C24" s="43" t="s">
        <v>82</v>
      </c>
      <c r="D24" s="43">
        <v>20</v>
      </c>
      <c r="E24" s="47"/>
      <c r="F24" s="37">
        <f t="shared" si="0"/>
        <v>0</v>
      </c>
      <c r="G24" s="38"/>
      <c r="H24" s="48"/>
      <c r="I24" s="36">
        <v>5</v>
      </c>
      <c r="J24" s="41"/>
    </row>
    <row r="25" spans="1:10">
      <c r="A25" s="104" t="s">
        <v>89</v>
      </c>
      <c r="B25" s="61" t="s">
        <v>90</v>
      </c>
      <c r="C25" s="43" t="s">
        <v>82</v>
      </c>
      <c r="D25" s="43">
        <v>150</v>
      </c>
      <c r="E25" s="47"/>
      <c r="F25" s="37">
        <f t="shared" si="0"/>
        <v>0</v>
      </c>
      <c r="G25" s="38"/>
      <c r="H25" s="48"/>
      <c r="I25" s="36">
        <v>5</v>
      </c>
      <c r="J25" s="41"/>
    </row>
    <row r="26" spans="1:10">
      <c r="A26" s="104" t="s">
        <v>91</v>
      </c>
      <c r="B26" s="61" t="s">
        <v>92</v>
      </c>
      <c r="C26" s="43" t="s">
        <v>82</v>
      </c>
      <c r="D26" s="43">
        <v>150</v>
      </c>
      <c r="E26" s="47"/>
      <c r="F26" s="37">
        <f t="shared" si="0"/>
        <v>0</v>
      </c>
      <c r="G26" s="38"/>
      <c r="H26" s="48"/>
      <c r="I26" s="36">
        <v>5</v>
      </c>
      <c r="J26" s="41"/>
    </row>
    <row r="27" spans="1:10">
      <c r="A27" s="104" t="s">
        <v>93</v>
      </c>
      <c r="B27" s="61" t="s">
        <v>94</v>
      </c>
      <c r="C27" s="43" t="s">
        <v>82</v>
      </c>
      <c r="D27" s="43">
        <v>300</v>
      </c>
      <c r="E27" s="47"/>
      <c r="F27" s="37">
        <f t="shared" si="0"/>
        <v>0</v>
      </c>
      <c r="G27" s="38"/>
      <c r="H27" s="48"/>
      <c r="I27" s="36">
        <v>5</v>
      </c>
      <c r="J27" s="41"/>
    </row>
    <row r="28" spans="1:10">
      <c r="A28" s="104" t="s">
        <v>95</v>
      </c>
      <c r="B28" s="61" t="s">
        <v>96</v>
      </c>
      <c r="C28" s="43" t="s">
        <v>82</v>
      </c>
      <c r="D28" s="43">
        <v>150</v>
      </c>
      <c r="E28" s="47"/>
      <c r="F28" s="37">
        <f t="shared" si="0"/>
        <v>0</v>
      </c>
      <c r="G28" s="38"/>
      <c r="H28" s="48"/>
      <c r="I28" s="36">
        <v>5</v>
      </c>
      <c r="J28" s="41"/>
    </row>
    <row r="29" spans="1:10">
      <c r="A29" s="104" t="s">
        <v>97</v>
      </c>
      <c r="B29" s="61" t="s">
        <v>98</v>
      </c>
      <c r="C29" s="43" t="s">
        <v>82</v>
      </c>
      <c r="D29" s="43">
        <v>15</v>
      </c>
      <c r="E29" s="47"/>
      <c r="F29" s="37">
        <f t="shared" si="0"/>
        <v>0</v>
      </c>
      <c r="G29" s="38"/>
      <c r="H29" s="48"/>
      <c r="I29" s="36">
        <v>3</v>
      </c>
      <c r="J29" s="41"/>
    </row>
    <row r="30" spans="1:10">
      <c r="A30" s="104" t="s">
        <v>99</v>
      </c>
      <c r="B30" s="61" t="s">
        <v>100</v>
      </c>
      <c r="C30" s="43" t="s">
        <v>82</v>
      </c>
      <c r="D30" s="43">
        <v>150</v>
      </c>
      <c r="E30" s="47"/>
      <c r="F30" s="37">
        <f t="shared" si="0"/>
        <v>0</v>
      </c>
      <c r="G30" s="38"/>
      <c r="H30" s="48"/>
      <c r="I30" s="36">
        <v>5</v>
      </c>
      <c r="J30" s="41"/>
    </row>
    <row r="31" spans="1:10" ht="25.5">
      <c r="A31" s="104" t="s">
        <v>101</v>
      </c>
      <c r="B31" s="61" t="s">
        <v>102</v>
      </c>
      <c r="C31" s="43" t="s">
        <v>82</v>
      </c>
      <c r="D31" s="43">
        <v>12</v>
      </c>
      <c r="E31" s="47"/>
      <c r="F31" s="37">
        <f t="shared" si="0"/>
        <v>0</v>
      </c>
      <c r="G31" s="38"/>
      <c r="H31" s="48"/>
      <c r="I31" s="36" t="s">
        <v>13</v>
      </c>
      <c r="J31" s="41" t="s">
        <v>13</v>
      </c>
    </row>
    <row r="32" spans="1:10">
      <c r="A32" s="104"/>
      <c r="B32" s="68"/>
      <c r="C32" s="100"/>
      <c r="D32" s="100"/>
      <c r="E32" s="101"/>
      <c r="F32" s="102"/>
      <c r="G32" s="22"/>
      <c r="H32" s="22"/>
      <c r="I32" s="18"/>
    </row>
    <row r="33" spans="1:9" s="72" customFormat="1" ht="12.75">
      <c r="A33" s="100"/>
      <c r="B33" s="68"/>
      <c r="C33" s="69"/>
      <c r="D33" s="70"/>
      <c r="E33" s="23" t="s">
        <v>40</v>
      </c>
      <c r="F33" s="71">
        <f>SUM(F8:F31)</f>
        <v>0</v>
      </c>
      <c r="G33" s="70"/>
      <c r="H33" s="70"/>
      <c r="I33" s="69"/>
    </row>
    <row r="34" spans="1:9" s="72" customFormat="1" ht="12.75">
      <c r="A34" s="70"/>
      <c r="B34" s="68"/>
      <c r="C34" s="69"/>
      <c r="D34" s="70"/>
      <c r="E34" s="70"/>
      <c r="F34" s="107"/>
      <c r="G34" s="70"/>
      <c r="H34" s="70"/>
      <c r="I34" s="69"/>
    </row>
    <row r="35" spans="1:9" s="72" customFormat="1" ht="12.75">
      <c r="A35" s="70"/>
      <c r="B35" s="68"/>
      <c r="C35" s="69"/>
      <c r="D35" s="70"/>
      <c r="E35" s="70"/>
      <c r="F35" s="107"/>
      <c r="G35" s="70"/>
      <c r="H35" s="70"/>
      <c r="I35" s="69"/>
    </row>
    <row r="36" spans="1:9" ht="25.5">
      <c r="A36" s="80"/>
      <c r="B36" s="23" t="str">
        <f>_xlfn.CONCAT("Wymagania i parametry Zamawiającego do poz.",A14," i ", A20," oraz ",A31)</f>
        <v>Wymagania i parametry Zamawiającego do poz.1.6 i 3.3 oraz 4.10</v>
      </c>
      <c r="C36" s="24" t="s">
        <v>42</v>
      </c>
      <c r="D36" s="26" t="s">
        <v>43</v>
      </c>
      <c r="G36" s="70"/>
      <c r="H36" s="70"/>
      <c r="I36" s="69"/>
    </row>
    <row r="37" spans="1:9" ht="114.75">
      <c r="A37" s="80"/>
      <c r="B37" s="73" t="s">
        <v>103</v>
      </c>
      <c r="C37" s="74" t="s">
        <v>45</v>
      </c>
      <c r="D37" s="75"/>
      <c r="G37" s="70"/>
      <c r="H37" s="70"/>
      <c r="I37" s="69"/>
    </row>
    <row r="38" spans="1:9" ht="24.75" customHeight="1">
      <c r="A38" s="21"/>
      <c r="B38" s="108" t="str">
        <f>_xlfn.CONCAT("Wymagania i parametry Zamawiającego do poz.",A15)</f>
        <v>Wymagania i parametry Zamawiającego do poz.2</v>
      </c>
      <c r="C38" s="109" t="s">
        <v>42</v>
      </c>
      <c r="D38" s="110" t="s">
        <v>43</v>
      </c>
      <c r="E38" s="77"/>
      <c r="F38" s="78"/>
      <c r="G38" s="22"/>
      <c r="H38" s="21"/>
      <c r="I38" s="18"/>
    </row>
    <row r="39" spans="1:9">
      <c r="A39" s="21"/>
      <c r="B39" s="111" t="s">
        <v>104</v>
      </c>
      <c r="C39" s="62" t="s">
        <v>45</v>
      </c>
      <c r="D39" s="112"/>
      <c r="E39" s="77"/>
      <c r="F39" s="78"/>
      <c r="G39" s="22"/>
      <c r="H39" s="21"/>
      <c r="I39" s="18"/>
    </row>
    <row r="40" spans="1:9" ht="13.5" customHeight="1">
      <c r="A40" s="21"/>
      <c r="B40" s="111" t="s">
        <v>105</v>
      </c>
      <c r="C40" s="62" t="s">
        <v>45</v>
      </c>
      <c r="D40" s="113"/>
      <c r="H40" s="21"/>
      <c r="I40" s="18"/>
    </row>
    <row r="41" spans="1:9">
      <c r="A41" s="21"/>
      <c r="B41" s="114" t="s">
        <v>106</v>
      </c>
      <c r="C41" s="63" t="s">
        <v>45</v>
      </c>
      <c r="D41" s="113"/>
    </row>
    <row r="42" spans="1:9">
      <c r="B42" s="114" t="s">
        <v>107</v>
      </c>
      <c r="C42" s="63" t="s">
        <v>45</v>
      </c>
      <c r="D42" s="113"/>
    </row>
    <row r="43" spans="1:9">
      <c r="B43" s="114" t="s">
        <v>108</v>
      </c>
      <c r="C43" s="63" t="s">
        <v>45</v>
      </c>
      <c r="D43" s="113"/>
    </row>
    <row r="44" spans="1:9">
      <c r="B44" s="114" t="s">
        <v>109</v>
      </c>
      <c r="C44" s="62" t="s">
        <v>45</v>
      </c>
      <c r="D44" s="113"/>
    </row>
    <row r="45" spans="1:9" ht="51">
      <c r="B45" s="114" t="s">
        <v>110</v>
      </c>
      <c r="C45" s="64" t="s">
        <v>45</v>
      </c>
      <c r="D45" s="115"/>
    </row>
    <row r="46" spans="1:9" ht="25.5">
      <c r="B46" s="114" t="s">
        <v>111</v>
      </c>
      <c r="C46" s="64" t="s">
        <v>45</v>
      </c>
      <c r="D46" s="115"/>
    </row>
    <row r="49" spans="2:7" ht="15.75" customHeight="1">
      <c r="B49" s="11"/>
      <c r="C49" s="11"/>
      <c r="D49" s="11"/>
      <c r="E49" s="11"/>
      <c r="F49" s="11"/>
      <c r="G49" s="79" t="s">
        <v>46</v>
      </c>
    </row>
    <row r="50" spans="2:7">
      <c r="G50" s="79" t="s">
        <v>47</v>
      </c>
    </row>
  </sheetData>
  <mergeCells count="4">
    <mergeCell ref="A2:F2"/>
    <mergeCell ref="G2:H2"/>
    <mergeCell ref="B5:G5"/>
    <mergeCell ref="B49:F49"/>
  </mergeCells>
  <pageMargins left="0.7" right="0.7" top="0.75" bottom="0.75" header="0.511811023622047" footer="0.511811023622047"/>
  <pageSetup paperSize="9" orientation="portrait" horizontalDpi="300" verticalDpi="30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W1048576"/>
  <sheetViews>
    <sheetView topLeftCell="B10" zoomScaleNormal="100" workbookViewId="0">
      <selection activeCell="B35" sqref="B35"/>
    </sheetView>
  </sheetViews>
  <sheetFormatPr defaultColWidth="10.5546875" defaultRowHeight="15"/>
  <cols>
    <col min="1" max="1" width="4.6640625" style="21" customWidth="1"/>
    <col min="2" max="2" width="52" style="21" customWidth="1"/>
    <col min="3" max="3" width="10" style="21" customWidth="1"/>
    <col min="4" max="4" width="10.5546875" style="21"/>
    <col min="5" max="5" width="10.109375" style="21" customWidth="1"/>
    <col min="6" max="6" width="12.44140625" style="21" customWidth="1"/>
    <col min="7" max="7" width="10.5546875" style="21"/>
    <col min="8" max="8" width="11.44140625" style="21" customWidth="1"/>
    <col min="9" max="9" width="10.5546875" style="18"/>
    <col min="10" max="257" width="10.5546875" style="21"/>
  </cols>
  <sheetData>
    <row r="2" spans="1:10" ht="12.75" customHeight="1">
      <c r="A2" s="14" t="s">
        <v>0</v>
      </c>
      <c r="B2" s="14"/>
      <c r="C2" s="14"/>
      <c r="D2" s="14"/>
      <c r="E2" s="14"/>
      <c r="F2" s="14"/>
      <c r="G2" s="13" t="s">
        <v>1</v>
      </c>
      <c r="H2" s="13"/>
    </row>
    <row r="3" spans="1:10" ht="12.75" customHeight="1">
      <c r="A3" s="19"/>
      <c r="B3" s="91"/>
      <c r="C3" s="19"/>
      <c r="D3" s="19"/>
      <c r="E3" s="19"/>
      <c r="F3" s="19"/>
    </row>
    <row r="4" spans="1:10" ht="12.75" customHeight="1">
      <c r="A4" s="19"/>
      <c r="B4" s="19"/>
      <c r="C4" s="19"/>
      <c r="D4" s="19"/>
      <c r="E4" s="19"/>
      <c r="F4" s="19"/>
    </row>
    <row r="5" spans="1:10" ht="13.5" customHeight="1">
      <c r="A5" s="22"/>
      <c r="B5" s="12" t="s">
        <v>112</v>
      </c>
      <c r="C5" s="12"/>
      <c r="D5" s="12"/>
      <c r="E5" s="12"/>
      <c r="F5" s="12"/>
      <c r="G5" s="12"/>
      <c r="H5" s="22"/>
    </row>
    <row r="6" spans="1:10" ht="63.75" customHeight="1">
      <c r="A6" s="23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5" t="s">
        <v>10</v>
      </c>
      <c r="I6" s="26" t="s">
        <v>11</v>
      </c>
      <c r="J6" s="27" t="s">
        <v>12</v>
      </c>
    </row>
    <row r="7" spans="1:10" ht="12.75" customHeight="1">
      <c r="A7" s="28" t="s">
        <v>13</v>
      </c>
      <c r="B7" s="29" t="s">
        <v>13</v>
      </c>
      <c r="C7" s="29" t="s">
        <v>13</v>
      </c>
      <c r="D7" s="29" t="s">
        <v>13</v>
      </c>
      <c r="E7" s="29" t="s">
        <v>14</v>
      </c>
      <c r="F7" s="29" t="s">
        <v>14</v>
      </c>
      <c r="G7" s="29" t="s">
        <v>13</v>
      </c>
      <c r="H7" s="30" t="s">
        <v>13</v>
      </c>
      <c r="I7" s="31" t="s">
        <v>13</v>
      </c>
      <c r="J7" s="32" t="s">
        <v>13</v>
      </c>
    </row>
    <row r="8" spans="1:10" ht="51">
      <c r="A8" s="33">
        <v>1</v>
      </c>
      <c r="B8" s="34" t="s">
        <v>113</v>
      </c>
      <c r="C8" s="35" t="s">
        <v>16</v>
      </c>
      <c r="D8" s="35">
        <v>12</v>
      </c>
      <c r="E8" s="37"/>
      <c r="F8" s="37">
        <f t="shared" ref="F8:F18" si="0">E8*D8</f>
        <v>0</v>
      </c>
      <c r="G8" s="38"/>
      <c r="H8" s="39" t="s">
        <v>114</v>
      </c>
      <c r="I8" s="40" t="s">
        <v>13</v>
      </c>
      <c r="J8" s="41" t="s">
        <v>13</v>
      </c>
    </row>
    <row r="9" spans="1:10" ht="25.5">
      <c r="A9" s="55">
        <v>2</v>
      </c>
      <c r="B9" s="52" t="s">
        <v>115</v>
      </c>
      <c r="C9" s="43" t="s">
        <v>18</v>
      </c>
      <c r="D9" s="43">
        <v>100</v>
      </c>
      <c r="E9" s="45"/>
      <c r="F9" s="37">
        <f t="shared" si="0"/>
        <v>0</v>
      </c>
      <c r="G9" s="38"/>
      <c r="H9" s="46" t="s">
        <v>116</v>
      </c>
      <c r="I9" s="36">
        <v>10</v>
      </c>
      <c r="J9" s="41"/>
    </row>
    <row r="10" spans="1:10" ht="25.5">
      <c r="A10" s="116" t="s">
        <v>70</v>
      </c>
      <c r="B10" s="42" t="s">
        <v>117</v>
      </c>
      <c r="C10" s="117" t="s">
        <v>18</v>
      </c>
      <c r="D10" s="43">
        <v>100</v>
      </c>
      <c r="E10" s="118"/>
      <c r="F10" s="37">
        <f t="shared" si="0"/>
        <v>0</v>
      </c>
      <c r="G10" s="38"/>
      <c r="H10" s="51" t="s">
        <v>118</v>
      </c>
      <c r="I10" s="36">
        <v>10</v>
      </c>
      <c r="J10" s="41"/>
    </row>
    <row r="11" spans="1:10">
      <c r="A11" s="54" t="s">
        <v>119</v>
      </c>
      <c r="B11" s="52" t="s">
        <v>120</v>
      </c>
      <c r="C11" s="117" t="s">
        <v>18</v>
      </c>
      <c r="D11" s="43">
        <v>100</v>
      </c>
      <c r="E11" s="119"/>
      <c r="F11" s="37">
        <f t="shared" si="0"/>
        <v>0</v>
      </c>
      <c r="G11" s="38"/>
      <c r="H11" s="48" t="s">
        <v>121</v>
      </c>
      <c r="I11" s="36">
        <v>10</v>
      </c>
      <c r="J11" s="41"/>
    </row>
    <row r="12" spans="1:10" ht="25.5">
      <c r="A12" s="54">
        <v>3</v>
      </c>
      <c r="B12" s="42" t="s">
        <v>122</v>
      </c>
      <c r="C12" s="117" t="s">
        <v>18</v>
      </c>
      <c r="D12" s="43">
        <v>100</v>
      </c>
      <c r="E12" s="119"/>
      <c r="F12" s="37">
        <f t="shared" si="0"/>
        <v>0</v>
      </c>
      <c r="G12" s="38"/>
      <c r="H12" s="48" t="s">
        <v>123</v>
      </c>
      <c r="I12" s="36">
        <v>10</v>
      </c>
      <c r="J12" s="41"/>
    </row>
    <row r="13" spans="1:10" ht="25.5">
      <c r="A13" s="54">
        <v>4</v>
      </c>
      <c r="B13" s="52" t="s">
        <v>124</v>
      </c>
      <c r="C13" s="117" t="s">
        <v>18</v>
      </c>
      <c r="D13" s="43">
        <v>100</v>
      </c>
      <c r="E13" s="119"/>
      <c r="F13" s="37">
        <f t="shared" si="0"/>
        <v>0</v>
      </c>
      <c r="G13" s="38"/>
      <c r="H13" s="48" t="s">
        <v>125</v>
      </c>
      <c r="I13" s="36">
        <v>10</v>
      </c>
      <c r="J13" s="41"/>
    </row>
    <row r="14" spans="1:10" ht="38.25">
      <c r="A14" s="54" t="s">
        <v>83</v>
      </c>
      <c r="B14" s="52" t="s">
        <v>126</v>
      </c>
      <c r="C14" s="43" t="s">
        <v>18</v>
      </c>
      <c r="D14" s="35">
        <v>7</v>
      </c>
      <c r="E14" s="47"/>
      <c r="F14" s="37">
        <f t="shared" si="0"/>
        <v>0</v>
      </c>
      <c r="G14" s="38"/>
      <c r="H14" s="48" t="s">
        <v>127</v>
      </c>
      <c r="I14" s="36">
        <v>3</v>
      </c>
      <c r="J14" s="41"/>
    </row>
    <row r="15" spans="1:10" ht="38.25">
      <c r="A15" s="54">
        <v>5</v>
      </c>
      <c r="B15" s="52" t="s">
        <v>128</v>
      </c>
      <c r="C15" s="43" t="s">
        <v>18</v>
      </c>
      <c r="D15" s="43">
        <v>10</v>
      </c>
      <c r="E15" s="47"/>
      <c r="F15" s="37">
        <f t="shared" si="0"/>
        <v>0</v>
      </c>
      <c r="G15" s="38"/>
      <c r="H15" s="48" t="s">
        <v>129</v>
      </c>
      <c r="I15" s="36">
        <v>2</v>
      </c>
      <c r="J15" s="41"/>
    </row>
    <row r="16" spans="1:10" ht="25.5">
      <c r="A16" s="54" t="s">
        <v>130</v>
      </c>
      <c r="B16" s="52" t="s">
        <v>131</v>
      </c>
      <c r="C16" s="43" t="s">
        <v>18</v>
      </c>
      <c r="D16" s="43">
        <v>10</v>
      </c>
      <c r="E16" s="47"/>
      <c r="F16" s="37">
        <f t="shared" si="0"/>
        <v>0</v>
      </c>
      <c r="G16" s="38"/>
      <c r="H16" s="51" t="s">
        <v>118</v>
      </c>
      <c r="I16" s="36">
        <v>2</v>
      </c>
      <c r="J16" s="41"/>
    </row>
    <row r="17" spans="1:10">
      <c r="A17" s="54" t="s">
        <v>132</v>
      </c>
      <c r="B17" s="42" t="s">
        <v>133</v>
      </c>
      <c r="C17" s="43" t="s">
        <v>18</v>
      </c>
      <c r="D17" s="43">
        <v>10</v>
      </c>
      <c r="E17" s="50"/>
      <c r="F17" s="45">
        <f t="shared" si="0"/>
        <v>0</v>
      </c>
      <c r="G17" s="120"/>
      <c r="H17" s="51" t="s">
        <v>121</v>
      </c>
      <c r="I17" s="121">
        <v>2</v>
      </c>
      <c r="J17" s="41"/>
    </row>
    <row r="18" spans="1:10" ht="38.25">
      <c r="A18" s="122">
        <v>6</v>
      </c>
      <c r="B18" s="52" t="s">
        <v>134</v>
      </c>
      <c r="C18" s="96" t="s">
        <v>18</v>
      </c>
      <c r="D18" s="117">
        <v>100</v>
      </c>
      <c r="E18" s="47"/>
      <c r="F18" s="47">
        <f t="shared" si="0"/>
        <v>0</v>
      </c>
      <c r="G18" s="65"/>
      <c r="H18" s="65"/>
      <c r="I18" s="36">
        <v>5</v>
      </c>
      <c r="J18" s="41"/>
    </row>
    <row r="19" spans="1:10" s="72" customFormat="1" ht="21.75" customHeight="1">
      <c r="A19" s="123"/>
      <c r="B19" s="68"/>
      <c r="C19" s="69"/>
      <c r="D19" s="70"/>
      <c r="E19" s="23" t="s">
        <v>40</v>
      </c>
      <c r="F19" s="71">
        <f>SUM(F8:F18)</f>
        <v>0</v>
      </c>
      <c r="G19" s="70"/>
      <c r="H19" s="70"/>
      <c r="I19" s="69"/>
    </row>
    <row r="20" spans="1:10" ht="12.75" customHeight="1">
      <c r="A20" s="70"/>
      <c r="B20" s="68"/>
      <c r="C20" s="69"/>
      <c r="D20" s="70"/>
      <c r="E20" s="70"/>
      <c r="F20" s="124"/>
      <c r="G20" s="70"/>
      <c r="H20" s="70"/>
      <c r="I20" s="69"/>
    </row>
    <row r="21" spans="1:10" ht="21.75" customHeight="1">
      <c r="A21" s="70"/>
      <c r="B21" s="125" t="s">
        <v>135</v>
      </c>
      <c r="C21" s="125"/>
      <c r="D21" s="126"/>
      <c r="E21" s="126"/>
      <c r="F21" s="126"/>
      <c r="G21" s="125"/>
      <c r="H21" s="126"/>
      <c r="I21" s="69"/>
    </row>
    <row r="22" spans="1:10" ht="25.5">
      <c r="A22" s="80"/>
      <c r="B22" s="23" t="str">
        <f>_xlfn.CONCAT("Wymagania i parametry Zamawiającego do poz.",A8)</f>
        <v>Wymagania i parametry Zamawiającego do poz.1</v>
      </c>
      <c r="C22" s="24" t="s">
        <v>42</v>
      </c>
      <c r="D22" s="26" t="s">
        <v>43</v>
      </c>
      <c r="E22" s="23"/>
      <c r="F22" s="71"/>
      <c r="G22" s="70"/>
      <c r="H22" s="70"/>
      <c r="I22" s="69"/>
    </row>
    <row r="23" spans="1:10" ht="102">
      <c r="A23" s="80"/>
      <c r="B23" s="73" t="s">
        <v>136</v>
      </c>
      <c r="C23" s="74" t="s">
        <v>45</v>
      </c>
      <c r="D23" s="75"/>
      <c r="E23" s="75"/>
      <c r="F23" s="127"/>
      <c r="G23" s="70"/>
      <c r="H23" s="70"/>
      <c r="I23" s="69"/>
    </row>
    <row r="24" spans="1:10">
      <c r="A24" s="80"/>
      <c r="B24" s="76"/>
      <c r="C24" s="69"/>
      <c r="D24" s="70"/>
      <c r="E24" s="70"/>
      <c r="F24" s="107"/>
      <c r="G24" s="70"/>
      <c r="H24" s="70"/>
      <c r="I24" s="69"/>
    </row>
    <row r="25" spans="1:10" ht="12.75" customHeight="1">
      <c r="B25" s="10"/>
      <c r="C25" s="10"/>
      <c r="D25" s="10"/>
      <c r="E25" s="10"/>
      <c r="F25" s="10"/>
      <c r="G25" s="79" t="s">
        <v>46</v>
      </c>
    </row>
    <row r="26" spans="1:10" ht="12.75" customHeight="1">
      <c r="G26" s="79" t="s">
        <v>47</v>
      </c>
    </row>
    <row r="1048574" ht="12.75" customHeight="1"/>
    <row r="1048575" ht="12.75" customHeight="1"/>
    <row r="1048576" ht="12.75" customHeight="1"/>
  </sheetData>
  <mergeCells count="4">
    <mergeCell ref="A2:F2"/>
    <mergeCell ref="G2:H2"/>
    <mergeCell ref="B5:G5"/>
    <mergeCell ref="B25:F25"/>
  </mergeCells>
  <pageMargins left="0.75" right="0.75" top="1.2951388888888899" bottom="1.2951388888888899" header="0.511811023622047" footer="0.511811023622047"/>
  <pageSetup paperSize="9" scale="71" pageOrder="overThenDown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J45"/>
  <sheetViews>
    <sheetView zoomScaleNormal="100" workbookViewId="0">
      <selection activeCell="B38" sqref="B38"/>
    </sheetView>
  </sheetViews>
  <sheetFormatPr defaultColWidth="10" defaultRowHeight="15" outlineLevelRow="1"/>
  <cols>
    <col min="1" max="1" width="4.6640625" customWidth="1"/>
    <col min="2" max="2" width="52" customWidth="1"/>
    <col min="5" max="5" width="10.109375" customWidth="1"/>
    <col min="6" max="6" width="12.5546875" customWidth="1"/>
    <col min="7" max="7" width="10.5546875" customWidth="1"/>
    <col min="8" max="8" width="11.44140625" customWidth="1"/>
    <col min="9" max="9" width="10.5546875" style="15" customWidth="1"/>
  </cols>
  <sheetData>
    <row r="2" spans="1:10">
      <c r="A2" s="14" t="s">
        <v>0</v>
      </c>
      <c r="B2" s="14"/>
      <c r="C2" s="14"/>
      <c r="D2" s="14"/>
      <c r="E2" s="14"/>
      <c r="F2" s="14"/>
      <c r="G2" s="13" t="s">
        <v>1</v>
      </c>
      <c r="H2" s="13"/>
      <c r="I2" s="18"/>
    </row>
    <row r="3" spans="1:10">
      <c r="A3" s="19"/>
      <c r="B3" s="20"/>
      <c r="C3" s="19"/>
      <c r="D3" s="19"/>
      <c r="E3" s="19"/>
      <c r="F3" s="19"/>
      <c r="G3" s="21"/>
      <c r="H3" s="21"/>
      <c r="I3" s="18"/>
    </row>
    <row r="4" spans="1:10">
      <c r="A4" s="19"/>
      <c r="C4" s="19"/>
      <c r="D4" s="19"/>
      <c r="E4" s="19"/>
      <c r="F4" s="19"/>
      <c r="G4" s="21"/>
      <c r="H4" s="21"/>
      <c r="I4" s="18"/>
    </row>
    <row r="5" spans="1:10" ht="13.5" customHeight="1">
      <c r="A5" s="22"/>
      <c r="B5" s="12" t="s">
        <v>137</v>
      </c>
      <c r="C5" s="12"/>
      <c r="D5" s="12"/>
      <c r="E5" s="12"/>
      <c r="F5" s="12"/>
      <c r="G5" s="12"/>
      <c r="H5" s="22"/>
      <c r="I5" s="18"/>
    </row>
    <row r="6" spans="1:10" s="21" customFormat="1" ht="38.25">
      <c r="A6" s="23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5" t="s">
        <v>10</v>
      </c>
      <c r="I6" s="26"/>
      <c r="J6" s="27" t="s">
        <v>12</v>
      </c>
    </row>
    <row r="7" spans="1:10">
      <c r="A7" s="28" t="s">
        <v>13</v>
      </c>
      <c r="B7" s="29" t="s">
        <v>13</v>
      </c>
      <c r="C7" s="29" t="s">
        <v>13</v>
      </c>
      <c r="D7" s="29" t="s">
        <v>13</v>
      </c>
      <c r="E7" s="29" t="s">
        <v>14</v>
      </c>
      <c r="F7" s="29" t="s">
        <v>14</v>
      </c>
      <c r="G7" s="29" t="s">
        <v>13</v>
      </c>
      <c r="H7" s="30" t="s">
        <v>13</v>
      </c>
      <c r="I7" s="31"/>
      <c r="J7" s="32" t="s">
        <v>13</v>
      </c>
    </row>
    <row r="8" spans="1:10">
      <c r="A8" s="33">
        <v>1</v>
      </c>
      <c r="B8" s="52" t="s">
        <v>138</v>
      </c>
      <c r="C8" s="35" t="s">
        <v>139</v>
      </c>
      <c r="D8" s="35">
        <v>600</v>
      </c>
      <c r="E8" s="37"/>
      <c r="F8" s="37">
        <f>D8*E8</f>
        <v>0</v>
      </c>
      <c r="G8" s="38"/>
      <c r="H8" s="39"/>
      <c r="I8" s="40"/>
      <c r="J8" s="41"/>
    </row>
    <row r="9" spans="1:10" s="72" customFormat="1" ht="12.75">
      <c r="A9" s="128"/>
      <c r="B9" s="68"/>
      <c r="C9" s="69"/>
      <c r="D9" s="70"/>
      <c r="G9" s="70"/>
      <c r="H9" s="70"/>
      <c r="I9" s="69"/>
    </row>
    <row r="10" spans="1:10" s="72" customFormat="1" ht="12.75">
      <c r="A10" s="99"/>
      <c r="B10" s="68"/>
      <c r="C10" s="69"/>
      <c r="D10" s="70"/>
      <c r="E10" s="70"/>
      <c r="G10" s="70"/>
      <c r="H10" s="70"/>
      <c r="I10" s="69"/>
    </row>
    <row r="11" spans="1:10" s="72" customFormat="1" ht="12.75">
      <c r="A11" s="99"/>
      <c r="B11" s="68"/>
      <c r="C11" s="69"/>
      <c r="D11" s="70"/>
      <c r="E11" s="70"/>
      <c r="G11" s="70"/>
      <c r="H11" s="70"/>
      <c r="I11" s="69"/>
    </row>
    <row r="12" spans="1:10" ht="25.5">
      <c r="A12" s="80"/>
      <c r="B12" s="23" t="s">
        <v>140</v>
      </c>
      <c r="C12" s="24" t="s">
        <v>42</v>
      </c>
      <c r="D12" s="26" t="s">
        <v>43</v>
      </c>
      <c r="G12" s="70"/>
      <c r="H12" s="70"/>
      <c r="I12" s="69"/>
    </row>
    <row r="13" spans="1:10">
      <c r="A13" s="99"/>
      <c r="B13" s="105" t="s">
        <v>141</v>
      </c>
      <c r="C13" s="129" t="s">
        <v>13</v>
      </c>
      <c r="D13" s="129" t="s">
        <v>13</v>
      </c>
      <c r="E13" s="77"/>
      <c r="F13" s="78"/>
      <c r="G13" s="22"/>
      <c r="H13" s="21"/>
      <c r="I13" s="18"/>
    </row>
    <row r="14" spans="1:10" ht="25.5">
      <c r="A14" s="99"/>
      <c r="B14" s="106" t="s">
        <v>142</v>
      </c>
      <c r="C14" s="65" t="s">
        <v>45</v>
      </c>
      <c r="D14" s="130"/>
      <c r="E14" s="77"/>
      <c r="F14" s="78"/>
      <c r="G14" s="22"/>
      <c r="H14" s="21"/>
      <c r="I14" s="18"/>
    </row>
    <row r="15" spans="1:10">
      <c r="A15" s="70"/>
      <c r="B15" s="106" t="s">
        <v>143</v>
      </c>
      <c r="C15" s="65" t="s">
        <v>45</v>
      </c>
      <c r="D15" s="131"/>
      <c r="E15" s="77"/>
      <c r="F15" s="78"/>
      <c r="G15" s="22"/>
      <c r="H15" s="21"/>
      <c r="I15" s="18"/>
    </row>
    <row r="16" spans="1:10">
      <c r="A16" s="70"/>
      <c r="B16" s="106" t="s">
        <v>144</v>
      </c>
      <c r="C16" s="65" t="s">
        <v>45</v>
      </c>
      <c r="D16" s="131"/>
      <c r="E16" s="77"/>
      <c r="F16" s="78"/>
      <c r="G16" s="22"/>
      <c r="H16" s="21"/>
      <c r="I16" s="18"/>
    </row>
    <row r="17" spans="1:9">
      <c r="A17" s="70"/>
      <c r="B17" s="106" t="s">
        <v>145</v>
      </c>
      <c r="C17" s="65" t="s">
        <v>45</v>
      </c>
      <c r="D17" s="131"/>
      <c r="E17" s="77"/>
      <c r="F17" s="78"/>
      <c r="G17" s="22"/>
      <c r="H17" s="21"/>
      <c r="I17" s="18"/>
    </row>
    <row r="18" spans="1:9">
      <c r="A18" s="21"/>
      <c r="B18" s="106" t="s">
        <v>146</v>
      </c>
      <c r="C18" s="65" t="s">
        <v>45</v>
      </c>
      <c r="D18" s="132"/>
      <c r="E18" s="77"/>
      <c r="F18" s="78"/>
      <c r="G18" s="22"/>
      <c r="H18" s="21"/>
      <c r="I18" s="18"/>
    </row>
    <row r="19" spans="1:9">
      <c r="A19" s="21"/>
      <c r="B19" s="106" t="s">
        <v>147</v>
      </c>
      <c r="C19" s="65" t="s">
        <v>45</v>
      </c>
      <c r="D19" s="131"/>
      <c r="E19" s="77"/>
      <c r="F19" s="78"/>
      <c r="G19" s="22"/>
      <c r="H19" s="21"/>
      <c r="I19" s="18"/>
    </row>
    <row r="20" spans="1:9" ht="25.5">
      <c r="A20" s="21"/>
      <c r="B20" s="133" t="s">
        <v>148</v>
      </c>
      <c r="C20" s="65" t="s">
        <v>45</v>
      </c>
      <c r="D20" s="131"/>
      <c r="E20" s="77"/>
      <c r="F20" s="78"/>
      <c r="G20" s="22"/>
      <c r="H20" s="21"/>
      <c r="I20" s="18"/>
    </row>
    <row r="21" spans="1:9" ht="13.5" customHeight="1">
      <c r="A21" s="21"/>
      <c r="B21" s="133" t="s">
        <v>149</v>
      </c>
      <c r="C21" s="65" t="s">
        <v>45</v>
      </c>
      <c r="D21" s="132"/>
      <c r="I21" s="18"/>
    </row>
    <row r="22" spans="1:9">
      <c r="A22" s="21"/>
      <c r="B22" s="106" t="s">
        <v>150</v>
      </c>
      <c r="C22" s="65" t="s">
        <v>45</v>
      </c>
      <c r="D22" s="132"/>
    </row>
    <row r="23" spans="1:9">
      <c r="A23" s="21"/>
      <c r="B23" s="106" t="s">
        <v>151</v>
      </c>
      <c r="C23" s="65" t="s">
        <v>45</v>
      </c>
      <c r="D23" s="132"/>
    </row>
    <row r="24" spans="1:9">
      <c r="A24" s="21"/>
      <c r="B24" s="106" t="s">
        <v>152</v>
      </c>
      <c r="C24" s="65" t="s">
        <v>45</v>
      </c>
      <c r="D24" s="132"/>
    </row>
    <row r="25" spans="1:9">
      <c r="A25" s="21"/>
      <c r="B25" s="106" t="s">
        <v>153</v>
      </c>
      <c r="C25" s="65" t="s">
        <v>45</v>
      </c>
      <c r="D25" s="132"/>
    </row>
    <row r="26" spans="1:9">
      <c r="B26" s="106" t="s">
        <v>154</v>
      </c>
      <c r="C26" s="65" t="s">
        <v>45</v>
      </c>
      <c r="D26" s="132"/>
    </row>
    <row r="27" spans="1:9">
      <c r="B27" s="106" t="s">
        <v>155</v>
      </c>
      <c r="C27" s="65" t="s">
        <v>45</v>
      </c>
      <c r="D27" s="132"/>
    </row>
    <row r="28" spans="1:9">
      <c r="B28" s="134" t="s">
        <v>156</v>
      </c>
      <c r="C28" s="65" t="s">
        <v>45</v>
      </c>
      <c r="D28" s="132"/>
    </row>
    <row r="29" spans="1:9">
      <c r="B29" s="134" t="s">
        <v>157</v>
      </c>
      <c r="C29" s="65" t="s">
        <v>45</v>
      </c>
      <c r="D29" s="132"/>
    </row>
    <row r="30" spans="1:9">
      <c r="B30" s="134" t="s">
        <v>158</v>
      </c>
      <c r="C30" s="65" t="s">
        <v>45</v>
      </c>
      <c r="D30" s="132"/>
    </row>
    <row r="31" spans="1:9">
      <c r="B31" s="106" t="s">
        <v>159</v>
      </c>
      <c r="C31" s="65" t="s">
        <v>45</v>
      </c>
      <c r="D31" s="132"/>
    </row>
    <row r="32" spans="1:9">
      <c r="B32" s="134" t="s">
        <v>160</v>
      </c>
      <c r="C32" s="65" t="s">
        <v>45</v>
      </c>
      <c r="D32" s="132"/>
    </row>
    <row r="33" spans="2:8">
      <c r="B33" s="106" t="s">
        <v>161</v>
      </c>
      <c r="C33" s="65" t="s">
        <v>45</v>
      </c>
      <c r="D33" s="132"/>
    </row>
    <row r="34" spans="2:8">
      <c r="B34" s="106" t="s">
        <v>162</v>
      </c>
      <c r="C34" s="65" t="s">
        <v>45</v>
      </c>
      <c r="D34" s="132"/>
    </row>
    <row r="35" spans="2:8" ht="25.5">
      <c r="B35" s="134" t="s">
        <v>163</v>
      </c>
      <c r="C35" s="65" t="s">
        <v>45</v>
      </c>
      <c r="D35" s="132"/>
    </row>
    <row r="36" spans="2:8" ht="25.5">
      <c r="B36" s="133" t="s">
        <v>164</v>
      </c>
      <c r="C36" s="65" t="s">
        <v>45</v>
      </c>
      <c r="D36" s="132"/>
    </row>
    <row r="37" spans="2:8">
      <c r="B37" s="106" t="s">
        <v>165</v>
      </c>
      <c r="C37" s="65" t="s">
        <v>45</v>
      </c>
      <c r="D37" s="132"/>
    </row>
    <row r="38" spans="2:8" outlineLevel="1">
      <c r="B38" s="106" t="s">
        <v>166</v>
      </c>
      <c r="C38" s="65" t="s">
        <v>45</v>
      </c>
      <c r="D38" s="132"/>
    </row>
    <row r="39" spans="2:8" ht="25.5">
      <c r="B39" s="134" t="s">
        <v>167</v>
      </c>
      <c r="C39" s="65" t="s">
        <v>45</v>
      </c>
      <c r="D39" s="132"/>
    </row>
    <row r="43" spans="2:8" ht="15.75" customHeight="1">
      <c r="B43" s="11"/>
      <c r="C43" s="11"/>
      <c r="D43" s="11"/>
      <c r="E43" s="11"/>
      <c r="F43" s="11"/>
    </row>
    <row r="44" spans="2:8">
      <c r="B44" s="21"/>
      <c r="G44" s="79" t="s">
        <v>46</v>
      </c>
      <c r="H44" s="21"/>
    </row>
    <row r="45" spans="2:8">
      <c r="G45" s="79" t="s">
        <v>47</v>
      </c>
    </row>
  </sheetData>
  <mergeCells count="4">
    <mergeCell ref="A2:F2"/>
    <mergeCell ref="G2:H2"/>
    <mergeCell ref="B5:G5"/>
    <mergeCell ref="B43:F4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65534"/>
  <sheetViews>
    <sheetView zoomScaleNormal="100" workbookViewId="0">
      <selection activeCell="B19" sqref="B19"/>
    </sheetView>
  </sheetViews>
  <sheetFormatPr defaultColWidth="10.6640625" defaultRowHeight="15"/>
  <cols>
    <col min="1" max="1" width="4" style="135" customWidth="1"/>
    <col min="2" max="2" width="51.5546875" style="135" customWidth="1"/>
    <col min="3" max="4" width="9.5546875" style="135" customWidth="1"/>
    <col min="5" max="5" width="13.44140625" style="135" customWidth="1"/>
    <col min="6" max="6" width="13.88671875" style="135" customWidth="1"/>
    <col min="7" max="7" width="9.5546875" style="135" customWidth="1"/>
    <col min="8" max="8" width="13.77734375" style="135" customWidth="1"/>
    <col min="9" max="9" width="10.88671875" style="135" customWidth="1"/>
    <col min="10" max="64" width="9.5546875" style="135" customWidth="1"/>
    <col min="65" max="1024" width="10.6640625" style="135"/>
  </cols>
  <sheetData>
    <row r="1" spans="1:10" ht="31.5" customHeight="1">
      <c r="A1" s="136"/>
      <c r="B1" s="136"/>
      <c r="C1" s="136"/>
      <c r="D1" s="136"/>
      <c r="E1" s="136"/>
      <c r="F1" s="136"/>
      <c r="G1" s="136"/>
      <c r="H1" s="136"/>
      <c r="I1" s="137"/>
    </row>
    <row r="2" spans="1:10" ht="31.5" customHeight="1">
      <c r="A2" s="9" t="s">
        <v>0</v>
      </c>
      <c r="B2" s="9"/>
      <c r="C2" s="9"/>
      <c r="D2" s="9"/>
      <c r="E2" s="9"/>
      <c r="F2" s="9"/>
      <c r="G2" s="8" t="s">
        <v>50</v>
      </c>
      <c r="H2" s="8"/>
      <c r="I2" s="137"/>
    </row>
    <row r="3" spans="1:10" ht="31.5" customHeight="1">
      <c r="A3" s="138"/>
      <c r="B3" s="139"/>
      <c r="C3" s="138"/>
      <c r="D3" s="138"/>
      <c r="E3" s="138"/>
      <c r="F3" s="138"/>
      <c r="G3" s="136"/>
      <c r="H3" s="136"/>
      <c r="I3" s="137"/>
    </row>
    <row r="4" spans="1:10" ht="31.5" customHeight="1">
      <c r="A4" s="138"/>
      <c r="B4" s="138"/>
      <c r="C4" s="138"/>
      <c r="D4" s="138"/>
      <c r="E4" s="138"/>
      <c r="F4" s="138"/>
      <c r="G4" s="136"/>
      <c r="H4" s="136"/>
      <c r="I4" s="137"/>
    </row>
    <row r="5" spans="1:10" ht="31.5" customHeight="1">
      <c r="A5" s="22"/>
      <c r="B5" s="7" t="s">
        <v>168</v>
      </c>
      <c r="C5" s="7"/>
      <c r="D5" s="7"/>
      <c r="E5" s="7"/>
      <c r="F5" s="7"/>
      <c r="G5" s="7"/>
      <c r="H5" s="22"/>
      <c r="I5" s="137"/>
    </row>
    <row r="6" spans="1:10" ht="31.5" customHeight="1">
      <c r="A6" s="75" t="s">
        <v>3</v>
      </c>
      <c r="B6" s="75" t="s">
        <v>4</v>
      </c>
      <c r="C6" s="75" t="s">
        <v>5</v>
      </c>
      <c r="D6" s="75" t="s">
        <v>6</v>
      </c>
      <c r="E6" s="75" t="s">
        <v>7</v>
      </c>
      <c r="F6" s="75" t="s">
        <v>8</v>
      </c>
      <c r="G6" s="75" t="s">
        <v>9</v>
      </c>
      <c r="H6" s="75" t="s">
        <v>10</v>
      </c>
      <c r="I6" s="75" t="s">
        <v>11</v>
      </c>
      <c r="J6" s="27" t="s">
        <v>12</v>
      </c>
    </row>
    <row r="7" spans="1:10" ht="31.5" customHeight="1">
      <c r="A7" s="75" t="s">
        <v>13</v>
      </c>
      <c r="B7" s="75" t="s">
        <v>13</v>
      </c>
      <c r="C7" s="75" t="s">
        <v>13</v>
      </c>
      <c r="D7" s="75" t="s">
        <v>13</v>
      </c>
      <c r="E7" s="75" t="s">
        <v>14</v>
      </c>
      <c r="F7" s="75" t="s">
        <v>14</v>
      </c>
      <c r="G7" s="75" t="s">
        <v>13</v>
      </c>
      <c r="H7" s="75" t="s">
        <v>13</v>
      </c>
      <c r="I7" s="140" t="s">
        <v>13</v>
      </c>
      <c r="J7" s="32" t="s">
        <v>13</v>
      </c>
    </row>
    <row r="8" spans="1:10" ht="31.5" customHeight="1">
      <c r="A8" s="141">
        <v>1</v>
      </c>
      <c r="B8" s="142" t="s">
        <v>169</v>
      </c>
      <c r="C8" s="143" t="s">
        <v>18</v>
      </c>
      <c r="D8" s="143">
        <v>30</v>
      </c>
      <c r="E8" s="144"/>
      <c r="F8" s="75">
        <f>D8*E8</f>
        <v>0</v>
      </c>
      <c r="G8" s="75"/>
      <c r="H8" s="75"/>
      <c r="I8" s="140">
        <v>5</v>
      </c>
      <c r="J8" s="41"/>
    </row>
    <row r="9" spans="1:10" ht="31.5" customHeight="1">
      <c r="F9" s="145"/>
      <c r="G9" s="22"/>
      <c r="H9" s="22"/>
      <c r="I9" s="137"/>
    </row>
    <row r="10" spans="1:10" ht="31.5" customHeight="1">
      <c r="A10" s="70"/>
      <c r="B10" s="23" t="s">
        <v>170</v>
      </c>
      <c r="C10" s="24" t="s">
        <v>42</v>
      </c>
      <c r="D10" s="24" t="s">
        <v>43</v>
      </c>
      <c r="E10" s="124"/>
      <c r="F10" s="70"/>
      <c r="G10" s="70"/>
      <c r="H10" s="146"/>
      <c r="I10" s="146"/>
    </row>
    <row r="11" spans="1:10" ht="31.5" customHeight="1">
      <c r="A11" s="70"/>
      <c r="B11" s="147" t="s">
        <v>171</v>
      </c>
      <c r="C11" s="38" t="s">
        <v>45</v>
      </c>
      <c r="D11" s="148"/>
      <c r="E11" s="124"/>
      <c r="F11" s="70"/>
      <c r="G11" s="70"/>
      <c r="H11" s="146"/>
      <c r="I11" s="137"/>
    </row>
    <row r="12" spans="1:10" ht="31.5" customHeight="1">
      <c r="A12" s="136"/>
      <c r="B12" s="76"/>
      <c r="C12" s="22"/>
      <c r="D12" s="77"/>
      <c r="E12" s="77"/>
      <c r="F12" s="78"/>
      <c r="G12" s="22"/>
      <c r="H12" s="136"/>
      <c r="I12" s="137"/>
    </row>
    <row r="13" spans="1:10" ht="31.5" customHeight="1">
      <c r="A13" s="136"/>
      <c r="B13" s="10"/>
      <c r="C13" s="10"/>
      <c r="D13" s="10"/>
      <c r="E13" s="10"/>
      <c r="F13" s="10"/>
      <c r="G13" s="149" t="s">
        <v>46</v>
      </c>
      <c r="H13" s="136"/>
      <c r="I13" s="137"/>
    </row>
    <row r="14" spans="1:10" ht="31.5" customHeight="1">
      <c r="A14" s="136"/>
      <c r="B14" s="136"/>
      <c r="C14" s="136"/>
      <c r="D14" s="136"/>
      <c r="E14" s="136"/>
      <c r="F14" s="136"/>
      <c r="G14" s="149" t="s">
        <v>47</v>
      </c>
      <c r="H14" s="136"/>
      <c r="I14" s="137"/>
    </row>
    <row r="65532" ht="12.75" customHeight="1"/>
    <row r="65533" ht="12.75" customHeight="1"/>
    <row r="65534" ht="12.75" customHeight="1"/>
  </sheetData>
  <mergeCells count="4">
    <mergeCell ref="A2:F2"/>
    <mergeCell ref="G2:H2"/>
    <mergeCell ref="B5:G5"/>
    <mergeCell ref="B13:F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65534"/>
  <sheetViews>
    <sheetView zoomScaleNormal="100" workbookViewId="0">
      <selection activeCell="B13" sqref="B13:F13"/>
    </sheetView>
  </sheetViews>
  <sheetFormatPr defaultColWidth="10.6640625" defaultRowHeight="15"/>
  <cols>
    <col min="1" max="1" width="4" style="135" customWidth="1"/>
    <col min="2" max="2" width="51.5546875" style="135" customWidth="1"/>
    <col min="3" max="4" width="9.5546875" style="135" customWidth="1"/>
    <col min="5" max="5" width="13.44140625" style="135" customWidth="1"/>
    <col min="6" max="6" width="13.88671875" style="135" customWidth="1"/>
    <col min="7" max="7" width="9.5546875" style="135" customWidth="1"/>
    <col min="8" max="8" width="11.109375" style="135" customWidth="1"/>
    <col min="9" max="9" width="10.88671875" style="135" customWidth="1"/>
    <col min="10" max="64" width="9.5546875" style="135" customWidth="1"/>
    <col min="65" max="1024" width="10.6640625" style="135"/>
  </cols>
  <sheetData>
    <row r="1" spans="1:10" ht="31.5" customHeight="1">
      <c r="A1" s="136"/>
      <c r="B1" s="136"/>
      <c r="C1" s="136"/>
      <c r="D1" s="136"/>
      <c r="E1" s="136"/>
      <c r="F1" s="136"/>
      <c r="G1" s="136"/>
      <c r="H1" s="136"/>
      <c r="I1" s="137"/>
    </row>
    <row r="2" spans="1:10" ht="31.5" customHeight="1">
      <c r="A2" s="9" t="s">
        <v>0</v>
      </c>
      <c r="B2" s="9"/>
      <c r="C2" s="9"/>
      <c r="D2" s="9"/>
      <c r="E2" s="9"/>
      <c r="F2" s="9"/>
      <c r="G2" s="8" t="s">
        <v>50</v>
      </c>
      <c r="H2" s="8"/>
      <c r="I2" s="137"/>
    </row>
    <row r="3" spans="1:10" ht="31.5" customHeight="1">
      <c r="A3" s="138"/>
      <c r="B3" s="139"/>
      <c r="C3" s="138"/>
      <c r="D3" s="138"/>
      <c r="E3" s="138"/>
      <c r="F3" s="138"/>
      <c r="G3" s="136"/>
      <c r="H3" s="136"/>
      <c r="I3" s="137"/>
    </row>
    <row r="4" spans="1:10" ht="31.5" customHeight="1">
      <c r="A4" s="138"/>
      <c r="B4" s="138"/>
      <c r="C4" s="138"/>
      <c r="D4" s="138"/>
      <c r="E4" s="138"/>
      <c r="F4" s="138"/>
      <c r="G4" s="136"/>
      <c r="H4" s="136"/>
      <c r="I4" s="137"/>
    </row>
    <row r="5" spans="1:10" ht="31.5" customHeight="1">
      <c r="A5" s="22"/>
      <c r="B5" s="7" t="s">
        <v>172</v>
      </c>
      <c r="C5" s="7"/>
      <c r="D5" s="7"/>
      <c r="E5" s="7"/>
      <c r="F5" s="7"/>
      <c r="G5" s="7"/>
      <c r="H5" s="22"/>
      <c r="I5" s="137"/>
    </row>
    <row r="6" spans="1:10" ht="31.5" customHeight="1">
      <c r="A6" s="75" t="s">
        <v>3</v>
      </c>
      <c r="B6" s="75" t="s">
        <v>4</v>
      </c>
      <c r="C6" s="75" t="s">
        <v>5</v>
      </c>
      <c r="D6" s="75" t="s">
        <v>6</v>
      </c>
      <c r="E6" s="75" t="s">
        <v>7</v>
      </c>
      <c r="F6" s="75" t="s">
        <v>8</v>
      </c>
      <c r="G6" s="75" t="s">
        <v>9</v>
      </c>
      <c r="H6" s="75" t="s">
        <v>10</v>
      </c>
      <c r="I6" s="75" t="s">
        <v>11</v>
      </c>
      <c r="J6" s="27" t="s">
        <v>12</v>
      </c>
    </row>
    <row r="7" spans="1:10" ht="31.5" customHeight="1">
      <c r="A7" s="75" t="s">
        <v>13</v>
      </c>
      <c r="B7" s="75" t="s">
        <v>13</v>
      </c>
      <c r="C7" s="75" t="s">
        <v>13</v>
      </c>
      <c r="D7" s="75" t="s">
        <v>13</v>
      </c>
      <c r="E7" s="75" t="s">
        <v>14</v>
      </c>
      <c r="F7" s="75" t="s">
        <v>14</v>
      </c>
      <c r="G7" s="75" t="s">
        <v>13</v>
      </c>
      <c r="H7" s="75" t="s">
        <v>13</v>
      </c>
      <c r="I7" s="140" t="s">
        <v>13</v>
      </c>
      <c r="J7" s="32" t="s">
        <v>13</v>
      </c>
    </row>
    <row r="8" spans="1:10" ht="31.5" customHeight="1">
      <c r="A8" s="141">
        <v>1</v>
      </c>
      <c r="B8" s="142" t="s">
        <v>173</v>
      </c>
      <c r="C8" s="143" t="s">
        <v>18</v>
      </c>
      <c r="D8" s="143">
        <v>50</v>
      </c>
      <c r="E8" s="144"/>
      <c r="F8" s="75">
        <f>D8*E8</f>
        <v>0</v>
      </c>
      <c r="G8" s="75"/>
      <c r="H8" s="75"/>
      <c r="I8" s="140">
        <v>5</v>
      </c>
      <c r="J8" s="41"/>
    </row>
    <row r="9" spans="1:10" ht="31.5" customHeight="1">
      <c r="F9" s="145"/>
      <c r="G9" s="22"/>
      <c r="H9" s="22"/>
      <c r="I9" s="137"/>
    </row>
    <row r="10" spans="1:10" ht="31.5" customHeight="1">
      <c r="A10" s="70"/>
      <c r="B10" s="23" t="s">
        <v>170</v>
      </c>
      <c r="C10" s="24" t="s">
        <v>42</v>
      </c>
      <c r="D10" s="24" t="s">
        <v>43</v>
      </c>
      <c r="E10" s="124"/>
      <c r="F10" s="70"/>
      <c r="G10" s="70"/>
      <c r="H10" s="146"/>
      <c r="I10" s="146"/>
    </row>
    <row r="11" spans="1:10" ht="31.5" customHeight="1">
      <c r="A11" s="70"/>
      <c r="B11" s="147" t="s">
        <v>174</v>
      </c>
      <c r="C11" s="38" t="s">
        <v>45</v>
      </c>
      <c r="D11" s="148"/>
      <c r="E11" s="124"/>
      <c r="F11" s="70"/>
      <c r="G11" s="70"/>
      <c r="H11" s="146"/>
      <c r="I11" s="137"/>
    </row>
    <row r="12" spans="1:10" ht="31.5" customHeight="1">
      <c r="A12" s="136"/>
      <c r="B12" s="76"/>
      <c r="C12" s="22"/>
      <c r="D12" s="77"/>
      <c r="E12" s="77"/>
      <c r="F12" s="78"/>
      <c r="G12" s="22"/>
      <c r="H12" s="136"/>
      <c r="I12" s="137"/>
    </row>
    <row r="13" spans="1:10" ht="31.5" customHeight="1">
      <c r="A13" s="136"/>
      <c r="B13" s="10"/>
      <c r="C13" s="10"/>
      <c r="D13" s="10"/>
      <c r="E13" s="10"/>
      <c r="F13" s="10"/>
      <c r="G13" s="149" t="s">
        <v>46</v>
      </c>
      <c r="H13" s="136"/>
      <c r="I13" s="137"/>
    </row>
    <row r="14" spans="1:10" ht="31.5" customHeight="1">
      <c r="A14" s="136"/>
      <c r="B14" s="136"/>
      <c r="C14" s="136"/>
      <c r="D14" s="136"/>
      <c r="E14" s="136"/>
      <c r="F14" s="136"/>
      <c r="G14" s="149" t="s">
        <v>47</v>
      </c>
      <c r="H14" s="136"/>
      <c r="I14" s="137"/>
    </row>
    <row r="65532" ht="12.75" customHeight="1"/>
    <row r="65533" ht="12.75" customHeight="1"/>
    <row r="65534" ht="12.75" customHeight="1"/>
  </sheetData>
  <mergeCells count="4">
    <mergeCell ref="A2:F2"/>
    <mergeCell ref="G2:H2"/>
    <mergeCell ref="B5:G5"/>
    <mergeCell ref="B13:F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J64"/>
  <sheetViews>
    <sheetView topLeftCell="A34" zoomScaleNormal="100" workbookViewId="0">
      <selection activeCell="L25" sqref="L25"/>
    </sheetView>
  </sheetViews>
  <sheetFormatPr defaultColWidth="7.5546875" defaultRowHeight="15"/>
  <cols>
    <col min="3" max="3" width="41.5546875" customWidth="1"/>
    <col min="7" max="7" width="10" customWidth="1"/>
    <col min="8" max="8" width="9.109375" customWidth="1"/>
    <col min="9" max="9" width="11.33203125" customWidth="1"/>
    <col min="10" max="10" width="12.21875" customWidth="1"/>
  </cols>
  <sheetData>
    <row r="3" spans="2:10">
      <c r="B3" s="6" t="s">
        <v>0</v>
      </c>
      <c r="C3" s="6"/>
      <c r="D3" s="6"/>
      <c r="E3" s="6"/>
      <c r="F3" s="6"/>
      <c r="G3" s="6"/>
      <c r="H3" s="6"/>
      <c r="I3" s="6"/>
    </row>
    <row r="4" spans="2:10">
      <c r="B4" s="150"/>
      <c r="C4" s="150"/>
      <c r="D4" s="150"/>
      <c r="E4" s="150"/>
      <c r="F4" s="151"/>
      <c r="G4" s="151"/>
      <c r="H4" s="151"/>
      <c r="I4" s="151"/>
    </row>
    <row r="5" spans="2:10">
      <c r="C5" s="152" t="s">
        <v>175</v>
      </c>
      <c r="G5" s="5" t="s">
        <v>1</v>
      </c>
      <c r="H5" s="5"/>
      <c r="I5" s="5"/>
    </row>
    <row r="7" spans="2:10" ht="13.5" customHeight="1">
      <c r="B7" s="4" t="s">
        <v>176</v>
      </c>
      <c r="C7" s="4"/>
      <c r="D7" s="4"/>
      <c r="E7" s="4"/>
      <c r="F7" s="4"/>
      <c r="G7" s="4"/>
      <c r="H7" s="4"/>
      <c r="I7" s="4"/>
    </row>
    <row r="8" spans="2:10" ht="40.5">
      <c r="B8" s="153" t="s">
        <v>177</v>
      </c>
      <c r="C8" s="153" t="s">
        <v>4</v>
      </c>
      <c r="D8" s="153" t="s">
        <v>5</v>
      </c>
      <c r="E8" s="153" t="s">
        <v>6</v>
      </c>
      <c r="F8" s="153" t="s">
        <v>7</v>
      </c>
      <c r="G8" s="153" t="s">
        <v>178</v>
      </c>
      <c r="H8" s="153" t="s">
        <v>179</v>
      </c>
      <c r="I8" s="153" t="s">
        <v>180</v>
      </c>
      <c r="J8" s="27" t="s">
        <v>12</v>
      </c>
    </row>
    <row r="9" spans="2:10">
      <c r="B9" s="153"/>
      <c r="C9" s="153" t="s">
        <v>13</v>
      </c>
      <c r="D9" s="153" t="s">
        <v>13</v>
      </c>
      <c r="E9" s="153" t="s">
        <v>13</v>
      </c>
      <c r="F9" s="153" t="s">
        <v>14</v>
      </c>
      <c r="G9" s="153" t="s">
        <v>14</v>
      </c>
      <c r="H9" s="153" t="s">
        <v>13</v>
      </c>
      <c r="I9" s="153" t="s">
        <v>13</v>
      </c>
      <c r="J9" s="32" t="s">
        <v>13</v>
      </c>
    </row>
    <row r="10" spans="2:10" ht="27.75" customHeight="1">
      <c r="B10" s="154">
        <v>1</v>
      </c>
      <c r="C10" s="155" t="s">
        <v>181</v>
      </c>
      <c r="D10" s="156" t="s">
        <v>182</v>
      </c>
      <c r="E10" s="157">
        <v>12</v>
      </c>
      <c r="F10" s="157"/>
      <c r="G10" s="158">
        <f>E10*F10</f>
        <v>0</v>
      </c>
      <c r="H10" s="154"/>
      <c r="I10" s="154"/>
      <c r="J10" s="41"/>
    </row>
    <row r="11" spans="2:10" ht="28.5" customHeight="1">
      <c r="B11" s="154">
        <v>2</v>
      </c>
      <c r="C11" s="155" t="s">
        <v>183</v>
      </c>
      <c r="D11" s="159" t="s">
        <v>18</v>
      </c>
      <c r="E11" s="157">
        <v>100</v>
      </c>
      <c r="F11" s="157"/>
      <c r="G11" s="158">
        <f>E11*F11</f>
        <v>0</v>
      </c>
      <c r="H11" s="154"/>
      <c r="I11" s="154"/>
      <c r="J11" s="41"/>
    </row>
    <row r="12" spans="2:10" ht="28.5" customHeight="1">
      <c r="B12" s="154">
        <v>3</v>
      </c>
      <c r="C12" s="155" t="s">
        <v>183</v>
      </c>
      <c r="D12" s="159" t="s">
        <v>18</v>
      </c>
      <c r="E12" s="157">
        <v>100</v>
      </c>
      <c r="F12" s="157"/>
      <c r="G12" s="158">
        <f>E12*F12</f>
        <v>0</v>
      </c>
      <c r="H12" s="154"/>
      <c r="I12" s="154"/>
      <c r="J12" s="41"/>
    </row>
    <row r="13" spans="2:10" ht="34.5" customHeight="1">
      <c r="B13" s="3" t="s">
        <v>184</v>
      </c>
      <c r="C13" s="3"/>
      <c r="D13" s="3"/>
      <c r="E13" s="3"/>
      <c r="F13" s="3"/>
      <c r="G13" s="160">
        <f>SUM(G10:G12)</f>
        <v>0</v>
      </c>
      <c r="H13" s="2"/>
      <c r="I13" s="2"/>
    </row>
    <row r="14" spans="2:10" ht="24.75" customHeight="1">
      <c r="B14" s="1" t="s">
        <v>185</v>
      </c>
      <c r="C14" s="1"/>
      <c r="D14" s="1"/>
      <c r="E14" s="1"/>
      <c r="F14" s="1"/>
      <c r="G14" s="1"/>
      <c r="H14" s="161" t="s">
        <v>186</v>
      </c>
    </row>
    <row r="15" spans="2:10" ht="30" customHeight="1">
      <c r="B15" s="162">
        <v>1</v>
      </c>
      <c r="C15" s="191" t="s">
        <v>187</v>
      </c>
      <c r="D15" s="191"/>
      <c r="E15" s="191"/>
      <c r="F15" s="191"/>
      <c r="G15" s="191"/>
      <c r="H15" s="154"/>
    </row>
    <row r="16" spans="2:10" ht="15" customHeight="1">
      <c r="B16" s="162">
        <v>2</v>
      </c>
      <c r="C16" s="192" t="s">
        <v>188</v>
      </c>
      <c r="D16" s="192"/>
      <c r="E16" s="192"/>
      <c r="F16" s="192"/>
      <c r="G16" s="192"/>
      <c r="H16" s="154"/>
    </row>
    <row r="17" spans="2:8" ht="14.25" customHeight="1">
      <c r="B17" s="162">
        <v>3</v>
      </c>
      <c r="C17" s="192" t="s">
        <v>189</v>
      </c>
      <c r="D17" s="192"/>
      <c r="E17" s="192"/>
      <c r="F17" s="192"/>
      <c r="G17" s="192"/>
      <c r="H17" s="154"/>
    </row>
    <row r="18" spans="2:8" ht="14.25" customHeight="1">
      <c r="B18" s="162">
        <v>4</v>
      </c>
      <c r="C18" s="192" t="s">
        <v>190</v>
      </c>
      <c r="D18" s="192"/>
      <c r="E18" s="192"/>
      <c r="F18" s="192"/>
      <c r="G18" s="192"/>
      <c r="H18" s="154"/>
    </row>
    <row r="19" spans="2:8" ht="12.75" customHeight="1">
      <c r="B19" s="162">
        <v>5</v>
      </c>
      <c r="C19" s="192" t="s">
        <v>191</v>
      </c>
      <c r="D19" s="192"/>
      <c r="E19" s="192"/>
      <c r="F19" s="192"/>
      <c r="G19" s="192"/>
      <c r="H19" s="154"/>
    </row>
    <row r="20" spans="2:8" ht="12.75" customHeight="1">
      <c r="B20" s="162">
        <v>6</v>
      </c>
      <c r="C20" s="192" t="s">
        <v>192</v>
      </c>
      <c r="D20" s="192"/>
      <c r="E20" s="192"/>
      <c r="F20" s="192"/>
      <c r="G20" s="192"/>
      <c r="H20" s="154"/>
    </row>
    <row r="21" spans="2:8" ht="14.25" customHeight="1">
      <c r="B21" s="162">
        <v>7</v>
      </c>
      <c r="C21" s="192" t="s">
        <v>193</v>
      </c>
      <c r="D21" s="192"/>
      <c r="E21" s="192"/>
      <c r="F21" s="192"/>
      <c r="G21" s="192"/>
      <c r="H21" s="154"/>
    </row>
    <row r="22" spans="2:8" ht="14.25" customHeight="1">
      <c r="B22" s="162">
        <v>8</v>
      </c>
      <c r="C22" s="192" t="s">
        <v>194</v>
      </c>
      <c r="D22" s="192"/>
      <c r="E22" s="192"/>
      <c r="F22" s="192"/>
      <c r="G22" s="192"/>
      <c r="H22" s="154"/>
    </row>
    <row r="23" spans="2:8" ht="14.25" customHeight="1">
      <c r="B23" s="162">
        <v>9</v>
      </c>
      <c r="C23" s="192" t="s">
        <v>195</v>
      </c>
      <c r="D23" s="192"/>
      <c r="E23" s="192"/>
      <c r="F23" s="192"/>
      <c r="G23" s="192"/>
      <c r="H23" s="154"/>
    </row>
    <row r="24" spans="2:8" ht="14.25" customHeight="1">
      <c r="B24" s="162">
        <v>10</v>
      </c>
      <c r="C24" s="192" t="s">
        <v>196</v>
      </c>
      <c r="D24" s="192"/>
      <c r="E24" s="192"/>
      <c r="F24" s="192"/>
      <c r="G24" s="192"/>
      <c r="H24" s="154"/>
    </row>
    <row r="25" spans="2:8" ht="36" customHeight="1">
      <c r="B25" s="162">
        <v>11</v>
      </c>
      <c r="C25" s="192" t="s">
        <v>197</v>
      </c>
      <c r="D25" s="192"/>
      <c r="E25" s="192"/>
      <c r="F25" s="192"/>
      <c r="G25" s="192"/>
      <c r="H25" s="154"/>
    </row>
    <row r="26" spans="2:8" ht="14.25" customHeight="1">
      <c r="B26" s="162">
        <v>12</v>
      </c>
      <c r="C26" s="192" t="s">
        <v>198</v>
      </c>
      <c r="D26" s="192"/>
      <c r="E26" s="192"/>
      <c r="F26" s="192"/>
      <c r="G26" s="192"/>
      <c r="H26" s="154"/>
    </row>
    <row r="27" spans="2:8" ht="14.25" customHeight="1">
      <c r="B27" s="162">
        <v>13</v>
      </c>
      <c r="C27" s="192" t="s">
        <v>199</v>
      </c>
      <c r="D27" s="192"/>
      <c r="E27" s="192"/>
      <c r="F27" s="192"/>
      <c r="G27" s="192"/>
      <c r="H27" s="154"/>
    </row>
    <row r="28" spans="2:8" ht="14.25" customHeight="1">
      <c r="B28" s="162">
        <v>14</v>
      </c>
      <c r="C28" s="192" t="s">
        <v>200</v>
      </c>
      <c r="D28" s="192"/>
      <c r="E28" s="192"/>
      <c r="F28" s="192"/>
      <c r="G28" s="192"/>
      <c r="H28" s="154"/>
    </row>
    <row r="29" spans="2:8" ht="14.25" customHeight="1">
      <c r="B29" s="162">
        <v>15</v>
      </c>
      <c r="C29" s="192" t="s">
        <v>201</v>
      </c>
      <c r="D29" s="192"/>
      <c r="E29" s="192"/>
      <c r="F29" s="192"/>
      <c r="G29" s="192"/>
      <c r="H29" s="154"/>
    </row>
    <row r="30" spans="2:8" ht="24.75" customHeight="1">
      <c r="B30" s="162">
        <v>16</v>
      </c>
      <c r="C30" s="192" t="s">
        <v>202</v>
      </c>
      <c r="D30" s="192"/>
      <c r="E30" s="192"/>
      <c r="F30" s="192"/>
      <c r="G30" s="192"/>
      <c r="H30" s="154"/>
    </row>
    <row r="31" spans="2:8" ht="14.25" customHeight="1">
      <c r="B31" s="162">
        <v>17</v>
      </c>
      <c r="C31" s="192" t="s">
        <v>203</v>
      </c>
      <c r="D31" s="192"/>
      <c r="E31" s="192"/>
      <c r="F31" s="192"/>
      <c r="G31" s="192"/>
      <c r="H31" s="154"/>
    </row>
    <row r="32" spans="2:8" ht="24.75" customHeight="1">
      <c r="B32" s="162">
        <v>18</v>
      </c>
      <c r="C32" s="192" t="s">
        <v>204</v>
      </c>
      <c r="D32" s="192"/>
      <c r="E32" s="192"/>
      <c r="F32" s="192"/>
      <c r="G32" s="192"/>
      <c r="H32" s="154"/>
    </row>
    <row r="33" spans="2:8" ht="24.75" customHeight="1">
      <c r="B33" s="162">
        <v>19</v>
      </c>
      <c r="C33" s="192" t="s">
        <v>205</v>
      </c>
      <c r="D33" s="192"/>
      <c r="E33" s="192"/>
      <c r="F33" s="192"/>
      <c r="G33" s="192"/>
      <c r="H33" s="154"/>
    </row>
    <row r="34" spans="2:8" ht="14.25" customHeight="1">
      <c r="B34" s="162">
        <v>20</v>
      </c>
      <c r="C34" s="192" t="s">
        <v>206</v>
      </c>
      <c r="D34" s="192"/>
      <c r="E34" s="192"/>
      <c r="F34" s="192"/>
      <c r="G34" s="192"/>
      <c r="H34" s="154"/>
    </row>
    <row r="35" spans="2:8" ht="24.75" customHeight="1">
      <c r="B35" s="1" t="s">
        <v>207</v>
      </c>
      <c r="C35" s="1"/>
      <c r="D35" s="1"/>
      <c r="E35" s="1"/>
      <c r="F35" s="1"/>
      <c r="G35" s="1"/>
      <c r="H35" s="161" t="s">
        <v>186</v>
      </c>
    </row>
    <row r="36" spans="2:8" ht="14.25" customHeight="1">
      <c r="B36" s="162">
        <v>22</v>
      </c>
      <c r="C36" s="192" t="s">
        <v>208</v>
      </c>
      <c r="D36" s="192"/>
      <c r="E36" s="192"/>
      <c r="F36" s="192"/>
      <c r="G36" s="192"/>
      <c r="H36" s="154"/>
    </row>
    <row r="37" spans="2:8" ht="14.25" customHeight="1">
      <c r="B37" s="162">
        <v>23</v>
      </c>
      <c r="C37" s="191" t="s">
        <v>209</v>
      </c>
      <c r="D37" s="191"/>
      <c r="E37" s="191"/>
      <c r="F37" s="191"/>
      <c r="G37" s="191"/>
      <c r="H37" s="154"/>
    </row>
    <row r="38" spans="2:8" ht="14.25" customHeight="1">
      <c r="B38" s="162">
        <v>24</v>
      </c>
      <c r="C38" s="192" t="s">
        <v>210</v>
      </c>
      <c r="D38" s="192"/>
      <c r="E38" s="192"/>
      <c r="F38" s="192"/>
      <c r="G38" s="192"/>
      <c r="H38" s="154"/>
    </row>
    <row r="39" spans="2:8" ht="14.25" customHeight="1">
      <c r="B39" s="162">
        <v>25</v>
      </c>
      <c r="C39" s="192" t="s">
        <v>211</v>
      </c>
      <c r="D39" s="192"/>
      <c r="E39" s="192"/>
      <c r="F39" s="192"/>
      <c r="G39" s="192"/>
      <c r="H39" s="154"/>
    </row>
    <row r="40" spans="2:8" ht="14.25" customHeight="1">
      <c r="B40" s="162">
        <v>26</v>
      </c>
      <c r="C40" s="192" t="s">
        <v>212</v>
      </c>
      <c r="D40" s="192"/>
      <c r="E40" s="192"/>
      <c r="F40" s="192"/>
      <c r="G40" s="192"/>
      <c r="H40" s="154"/>
    </row>
    <row r="41" spans="2:8" ht="14.25" customHeight="1">
      <c r="B41" s="162">
        <v>27</v>
      </c>
      <c r="C41" s="192" t="s">
        <v>213</v>
      </c>
      <c r="D41" s="192"/>
      <c r="E41" s="192"/>
      <c r="F41" s="192"/>
      <c r="G41" s="192"/>
      <c r="H41" s="154"/>
    </row>
    <row r="42" spans="2:8" ht="14.25" customHeight="1">
      <c r="B42" s="162">
        <v>28</v>
      </c>
      <c r="C42" s="192" t="s">
        <v>214</v>
      </c>
      <c r="D42" s="192"/>
      <c r="E42" s="192"/>
      <c r="F42" s="192"/>
      <c r="G42" s="192"/>
      <c r="H42" s="154"/>
    </row>
    <row r="43" spans="2:8" ht="14.25" customHeight="1">
      <c r="B43" s="162">
        <v>29</v>
      </c>
      <c r="C43" s="192" t="s">
        <v>215</v>
      </c>
      <c r="D43" s="192"/>
      <c r="E43" s="192"/>
      <c r="F43" s="192"/>
      <c r="G43" s="192"/>
      <c r="H43" s="154"/>
    </row>
    <row r="44" spans="2:8" ht="14.25" customHeight="1">
      <c r="B44" s="162">
        <v>30</v>
      </c>
      <c r="C44" s="192" t="s">
        <v>216</v>
      </c>
      <c r="D44" s="192"/>
      <c r="E44" s="192"/>
      <c r="F44" s="192"/>
      <c r="G44" s="192"/>
      <c r="H44" s="154"/>
    </row>
    <row r="45" spans="2:8" ht="14.25" customHeight="1">
      <c r="B45" s="162">
        <v>31</v>
      </c>
      <c r="C45" s="192" t="s">
        <v>217</v>
      </c>
      <c r="D45" s="192"/>
      <c r="E45" s="192"/>
      <c r="F45" s="192"/>
      <c r="G45" s="192"/>
      <c r="H45" s="154"/>
    </row>
    <row r="46" spans="2:8" ht="24.75" customHeight="1">
      <c r="B46" s="162">
        <v>32</v>
      </c>
      <c r="C46" s="192" t="s">
        <v>218</v>
      </c>
      <c r="D46" s="192"/>
      <c r="E46" s="192"/>
      <c r="F46" s="192"/>
      <c r="G46" s="192"/>
      <c r="H46" s="154"/>
    </row>
    <row r="47" spans="2:8" ht="24.75" customHeight="1">
      <c r="B47" s="162">
        <v>33</v>
      </c>
      <c r="C47" s="192" t="s">
        <v>219</v>
      </c>
      <c r="D47" s="192"/>
      <c r="E47" s="192"/>
      <c r="F47" s="192"/>
      <c r="G47" s="192"/>
      <c r="H47" s="154"/>
    </row>
    <row r="48" spans="2:8" ht="14.25" customHeight="1">
      <c r="B48" s="162">
        <v>34</v>
      </c>
      <c r="C48" s="192" t="s">
        <v>220</v>
      </c>
      <c r="D48" s="192"/>
      <c r="E48" s="192"/>
      <c r="F48" s="192"/>
      <c r="G48" s="192"/>
      <c r="H48" s="154"/>
    </row>
    <row r="49" spans="2:9" ht="24.75" customHeight="1">
      <c r="B49" s="1" t="s">
        <v>221</v>
      </c>
      <c r="C49" s="1"/>
      <c r="D49" s="1"/>
      <c r="E49" s="1"/>
      <c r="F49" s="1"/>
      <c r="G49" s="1"/>
      <c r="H49" s="161" t="s">
        <v>186</v>
      </c>
    </row>
    <row r="50" spans="2:9" ht="14.25" customHeight="1">
      <c r="B50" s="162">
        <v>36</v>
      </c>
      <c r="C50" s="191" t="s">
        <v>222</v>
      </c>
      <c r="D50" s="191"/>
      <c r="E50" s="191"/>
      <c r="F50" s="191"/>
      <c r="G50" s="191"/>
      <c r="H50" s="162"/>
    </row>
    <row r="51" spans="2:9" ht="14.25" customHeight="1">
      <c r="B51" s="162">
        <v>37</v>
      </c>
      <c r="C51" s="191" t="s">
        <v>210</v>
      </c>
      <c r="D51" s="191"/>
      <c r="E51" s="191"/>
      <c r="F51" s="191"/>
      <c r="G51" s="191"/>
      <c r="H51" s="162"/>
    </row>
    <row r="52" spans="2:9" ht="14.25" customHeight="1">
      <c r="B52" s="162">
        <v>38</v>
      </c>
      <c r="C52" s="191" t="s">
        <v>223</v>
      </c>
      <c r="D52" s="191"/>
      <c r="E52" s="191"/>
      <c r="F52" s="191"/>
      <c r="G52" s="191"/>
      <c r="H52" s="162"/>
    </row>
    <row r="53" spans="2:9" ht="14.25" customHeight="1">
      <c r="B53" s="162">
        <v>39</v>
      </c>
      <c r="C53" s="191" t="s">
        <v>224</v>
      </c>
      <c r="D53" s="191"/>
      <c r="E53" s="191"/>
      <c r="F53" s="191"/>
      <c r="G53" s="191"/>
      <c r="H53" s="162"/>
    </row>
    <row r="54" spans="2:9" ht="14.25" customHeight="1">
      <c r="B54" s="162">
        <v>40</v>
      </c>
      <c r="C54" s="191" t="s">
        <v>225</v>
      </c>
      <c r="D54" s="191"/>
      <c r="E54" s="191"/>
      <c r="F54" s="191"/>
      <c r="G54" s="191"/>
      <c r="H54" s="162"/>
    </row>
    <row r="55" spans="2:9" ht="14.25" customHeight="1">
      <c r="B55" s="162">
        <v>41</v>
      </c>
      <c r="C55" s="191" t="s">
        <v>226</v>
      </c>
      <c r="D55" s="191"/>
      <c r="E55" s="191"/>
      <c r="F55" s="191"/>
      <c r="G55" s="191"/>
      <c r="H55" s="162"/>
    </row>
    <row r="56" spans="2:9" ht="14.25" customHeight="1">
      <c r="B56" s="162">
        <v>42</v>
      </c>
      <c r="C56" s="191" t="s">
        <v>227</v>
      </c>
      <c r="D56" s="191"/>
      <c r="E56" s="191"/>
      <c r="F56" s="191"/>
      <c r="G56" s="191"/>
      <c r="H56" s="162"/>
    </row>
    <row r="57" spans="2:9" ht="14.25" customHeight="1">
      <c r="B57" s="162">
        <v>43</v>
      </c>
      <c r="C57" s="191" t="s">
        <v>228</v>
      </c>
      <c r="D57" s="191"/>
      <c r="E57" s="191"/>
      <c r="F57" s="191"/>
      <c r="G57" s="191"/>
      <c r="H57" s="162"/>
    </row>
    <row r="58" spans="2:9" ht="14.25" customHeight="1">
      <c r="B58" s="162">
        <v>44</v>
      </c>
      <c r="C58" s="191" t="s">
        <v>229</v>
      </c>
      <c r="D58" s="191"/>
      <c r="E58" s="191"/>
      <c r="F58" s="191"/>
      <c r="G58" s="191"/>
      <c r="H58" s="162"/>
    </row>
    <row r="59" spans="2:9" ht="14.25" customHeight="1">
      <c r="B59" s="162">
        <v>45</v>
      </c>
      <c r="C59" s="191" t="s">
        <v>230</v>
      </c>
      <c r="D59" s="191"/>
      <c r="E59" s="191"/>
      <c r="F59" s="191"/>
      <c r="G59" s="191"/>
      <c r="H59" s="162"/>
    </row>
    <row r="60" spans="2:9" ht="14.25" customHeight="1">
      <c r="B60" s="162">
        <v>46</v>
      </c>
      <c r="C60" s="191" t="s">
        <v>220</v>
      </c>
      <c r="D60" s="191"/>
      <c r="E60" s="191"/>
      <c r="F60" s="191"/>
      <c r="G60" s="191"/>
      <c r="H60" s="162"/>
    </row>
    <row r="63" spans="2:9" ht="14.25" customHeight="1">
      <c r="G63" s="193" t="s">
        <v>231</v>
      </c>
      <c r="H63" s="193"/>
      <c r="I63" s="193"/>
    </row>
    <row r="64" spans="2:9" ht="14.25" customHeight="1">
      <c r="G64" s="194" t="s">
        <v>232</v>
      </c>
      <c r="H64" s="194"/>
      <c r="I64" s="194"/>
    </row>
  </sheetData>
  <mergeCells count="54">
    <mergeCell ref="C59:G59"/>
    <mergeCell ref="C60:G60"/>
    <mergeCell ref="G63:I63"/>
    <mergeCell ref="G64:I64"/>
    <mergeCell ref="C54:G54"/>
    <mergeCell ref="C55:G55"/>
    <mergeCell ref="C56:G56"/>
    <mergeCell ref="C57:G57"/>
    <mergeCell ref="C58:G58"/>
    <mergeCell ref="B49:G49"/>
    <mergeCell ref="C50:G50"/>
    <mergeCell ref="C51:G51"/>
    <mergeCell ref="C52:G52"/>
    <mergeCell ref="C53:G53"/>
    <mergeCell ref="C44:G44"/>
    <mergeCell ref="C45:G45"/>
    <mergeCell ref="C46:G46"/>
    <mergeCell ref="C47:G47"/>
    <mergeCell ref="C48:G48"/>
    <mergeCell ref="C39:G39"/>
    <mergeCell ref="C40:G40"/>
    <mergeCell ref="C41:G41"/>
    <mergeCell ref="C42:G42"/>
    <mergeCell ref="C43:G43"/>
    <mergeCell ref="C34:G34"/>
    <mergeCell ref="B35:G35"/>
    <mergeCell ref="C36:G36"/>
    <mergeCell ref="C37:G37"/>
    <mergeCell ref="C38:G38"/>
    <mergeCell ref="C29:G29"/>
    <mergeCell ref="C30:G30"/>
    <mergeCell ref="C31:G31"/>
    <mergeCell ref="C32:G32"/>
    <mergeCell ref="C33:G33"/>
    <mergeCell ref="C24:G24"/>
    <mergeCell ref="C25:G25"/>
    <mergeCell ref="C26:G26"/>
    <mergeCell ref="C27:G27"/>
    <mergeCell ref="C28:G28"/>
    <mergeCell ref="C19:G19"/>
    <mergeCell ref="C20:G20"/>
    <mergeCell ref="C21:G21"/>
    <mergeCell ref="C22:G22"/>
    <mergeCell ref="C23:G23"/>
    <mergeCell ref="B14:G14"/>
    <mergeCell ref="C15:G15"/>
    <mergeCell ref="C16:G16"/>
    <mergeCell ref="C17:G17"/>
    <mergeCell ref="C18:G18"/>
    <mergeCell ref="B3:I3"/>
    <mergeCell ref="G5:I5"/>
    <mergeCell ref="B7:I7"/>
    <mergeCell ref="B13:F13"/>
    <mergeCell ref="H13:I1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Roman,Normalny"&amp;Kffffff&amp;A</oddHeader>
    <oddFooter>&amp;C&amp;"Times New Roman,Normalny"&amp;KffffffStrona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39</vt:i4>
      </vt:variant>
    </vt:vector>
  </HeadingPairs>
  <TitlesOfParts>
    <vt:vector size="50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'Część 1'!_xlnm_Print_Area</vt:lpstr>
      <vt:lpstr>'Część 3'!_xlnm_Print_Area</vt:lpstr>
      <vt:lpstr>'Część 5'!_xlnm_Print_Area</vt:lpstr>
      <vt:lpstr>'Część 1'!_xlnm_Print_Area_0</vt:lpstr>
      <vt:lpstr>'Część 3'!_xlnm_Print_Area_0</vt:lpstr>
      <vt:lpstr>'Część 5'!_xlnm_Print_Area_0</vt:lpstr>
      <vt:lpstr>'Część 1'!_xlnm_Print_Area_0_0</vt:lpstr>
      <vt:lpstr>'Część 3'!_xlnm_Print_Area_0_0</vt:lpstr>
      <vt:lpstr>'Część 5'!_xlnm_Print_Area_0_0</vt:lpstr>
      <vt:lpstr>'Część 1'!_xlnm_Print_Area_0_0_0</vt:lpstr>
      <vt:lpstr>'Część 3'!_xlnm_Print_Area_0_0_0</vt:lpstr>
      <vt:lpstr>'Część 5'!_xlnm_Print_Area_0_0_0</vt:lpstr>
      <vt:lpstr>'Część 1'!_xlnm_Print_Area_0_0_0_0</vt:lpstr>
      <vt:lpstr>'Część 3'!_xlnm_Print_Area_0_0_0_0</vt:lpstr>
      <vt:lpstr>'Część 5'!_xlnm_Print_Area_0_0_0_0</vt:lpstr>
      <vt:lpstr>'Część 1'!_xlnm_Print_Area_0_0_0_0_0</vt:lpstr>
      <vt:lpstr>'Część 3'!_xlnm_Print_Area_0_0_0_0_0</vt:lpstr>
      <vt:lpstr>'Część 5'!_xlnm_Print_Area_0_0_0_0_0</vt:lpstr>
      <vt:lpstr>'Część 1'!_xlnm_Print_Area_0_0_0_0_0_0</vt:lpstr>
      <vt:lpstr>'Część 3'!_xlnm_Print_Area_0_0_0_0_0_0</vt:lpstr>
      <vt:lpstr>'Część 5'!_xlnm_Print_Area_0_0_0_0_0_0</vt:lpstr>
      <vt:lpstr>'Część 1'!_xlnm_Print_Area_0_0_0_0_0_0_0</vt:lpstr>
      <vt:lpstr>'Część 3'!_xlnm_Print_Area_0_0_0_0_0_0_0</vt:lpstr>
      <vt:lpstr>'Część 5'!_xlnm_Print_Area_0_0_0_0_0_0_0</vt:lpstr>
      <vt:lpstr>'Część 1'!_xlnm_Print_Area_0_0_0_0_0_0_0_0</vt:lpstr>
      <vt:lpstr>'Część 3'!_xlnm_Print_Area_0_0_0_0_0_0_0_0</vt:lpstr>
      <vt:lpstr>'Część 5'!_xlnm_Print_Area_0_0_0_0_0_0_0_0</vt:lpstr>
      <vt:lpstr>'Część 1'!_xlnm_Print_Area_0_0_0_0_0_0_0_0_0</vt:lpstr>
      <vt:lpstr>'Część 3'!_xlnm_Print_Area_0_0_0_0_0_0_0_0_0</vt:lpstr>
      <vt:lpstr>'Część 5'!_xlnm_Print_Area_0_0_0_0_0_0_0_0_0</vt:lpstr>
      <vt:lpstr>'Część 1'!_xlnm_Print_Area_0_0_0_0_0_0_0_0_0_0</vt:lpstr>
      <vt:lpstr>'Część 3'!_xlnm_Print_Area_0_0_0_0_0_0_0_0_0_0</vt:lpstr>
      <vt:lpstr>'Część 5'!_xlnm_Print_Area_0_0_0_0_0_0_0_0_0_0</vt:lpstr>
      <vt:lpstr>'Część 1'!_xlnm_Print_Area_0_0_0_0_0_0_0_0_0_0_0</vt:lpstr>
      <vt:lpstr>'Część 3'!_xlnm_Print_Area_0_0_0_0_0_0_0_0_0_0_0</vt:lpstr>
      <vt:lpstr>'Część 5'!_xlnm_Print_Area_0_0_0_0_0_0_0_0_0_0_0</vt:lpstr>
      <vt:lpstr>'Część 1'!Obszar_wydruku</vt:lpstr>
      <vt:lpstr>'Część 3'!Obszar_wydruku</vt:lpstr>
      <vt:lpstr>'Część 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dc:description/>
  <cp:lastModifiedBy>User</cp:lastModifiedBy>
  <cp:revision>20</cp:revision>
  <cp:lastPrinted>2024-04-25T14:10:26Z</cp:lastPrinted>
  <dcterms:created xsi:type="dcterms:W3CDTF">2020-12-03T09:04:22Z</dcterms:created>
  <dcterms:modified xsi:type="dcterms:W3CDTF">2024-06-06T05:37:41Z</dcterms:modified>
  <dc:language>pl-PL</dc:language>
</cp:coreProperties>
</file>