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enji.ca.wut.pl\dzp\bsk\PM\PM_2021\ZP.D.27.2021_dostawa prasy\PLIKI do publikacji\"/>
    </mc:Choice>
  </mc:AlternateContent>
  <xr:revisionPtr revIDLastSave="0" documentId="13_ncr:1_{CE99773F-F262-426E-A901-E0AB15557DA6}" xr6:coauthVersionLast="34" xr6:coauthVersionMax="34" xr10:uidLastSave="{00000000-0000-0000-0000-000000000000}"/>
  <bookViews>
    <workbookView xWindow="0" yWindow="0" windowWidth="25200" windowHeight="11175" xr2:uid="{00000000-000D-0000-FFFF-FFFF00000000}"/>
  </bookViews>
  <sheets>
    <sheet name="formularz SA-FC" sheetId="4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" l="1"/>
  <c r="C30" i="4"/>
  <c r="G34" i="4" l="1"/>
  <c r="H34" i="4" s="1"/>
  <c r="K34" i="4" s="1"/>
  <c r="I34" i="4"/>
  <c r="G35" i="4"/>
  <c r="J35" i="4" s="1"/>
  <c r="I35" i="4"/>
  <c r="H35" i="4" l="1"/>
  <c r="K35" i="4" s="1"/>
  <c r="J34" i="4"/>
  <c r="I21" i="4" l="1"/>
  <c r="G21" i="4"/>
  <c r="H21" i="4" s="1"/>
  <c r="K21" i="4" s="1"/>
  <c r="I36" i="4"/>
  <c r="G36" i="4"/>
  <c r="H36" i="4" s="1"/>
  <c r="K36" i="4" s="1"/>
  <c r="G69" i="4"/>
  <c r="H69" i="4" s="1"/>
  <c r="K69" i="4" s="1"/>
  <c r="G70" i="4"/>
  <c r="H70" i="4" s="1"/>
  <c r="K70" i="4" s="1"/>
  <c r="I69" i="4"/>
  <c r="I70" i="4"/>
  <c r="I11" i="4"/>
  <c r="G9" i="4" l="1"/>
  <c r="H9" i="4" s="1"/>
  <c r="I10" i="4" l="1"/>
  <c r="I12" i="4"/>
  <c r="I13" i="4"/>
  <c r="I14" i="4"/>
  <c r="I15" i="4"/>
  <c r="I16" i="4"/>
  <c r="I17" i="4"/>
  <c r="I18" i="4"/>
  <c r="I19" i="4"/>
  <c r="I20" i="4"/>
  <c r="I22" i="4"/>
  <c r="I23" i="4"/>
  <c r="I24" i="4"/>
  <c r="I25" i="4"/>
  <c r="I26" i="4"/>
  <c r="I27" i="4"/>
  <c r="I28" i="4"/>
  <c r="I29" i="4"/>
  <c r="I30" i="4"/>
  <c r="I31" i="4"/>
  <c r="I32" i="4"/>
  <c r="I33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9" i="4"/>
  <c r="I71" i="4" s="1"/>
  <c r="G10" i="4" l="1"/>
  <c r="G11" i="4"/>
  <c r="J11" i="4" s="1"/>
  <c r="G12" i="4"/>
  <c r="G13" i="4"/>
  <c r="J13" i="4" s="1"/>
  <c r="G14" i="4"/>
  <c r="G15" i="4"/>
  <c r="J15" i="4" s="1"/>
  <c r="G16" i="4"/>
  <c r="G17" i="4"/>
  <c r="J17" i="4" s="1"/>
  <c r="G18" i="4"/>
  <c r="G19" i="4"/>
  <c r="J19" i="4" s="1"/>
  <c r="G20" i="4"/>
  <c r="J21" i="4"/>
  <c r="G22" i="4"/>
  <c r="G23" i="4"/>
  <c r="J23" i="4" s="1"/>
  <c r="G24" i="4"/>
  <c r="G25" i="4"/>
  <c r="J25" i="4" s="1"/>
  <c r="G26" i="4"/>
  <c r="G27" i="4"/>
  <c r="J27" i="4" s="1"/>
  <c r="G28" i="4"/>
  <c r="G29" i="4"/>
  <c r="J29" i="4" s="1"/>
  <c r="G30" i="4"/>
  <c r="G31" i="4"/>
  <c r="H31" i="4" s="1"/>
  <c r="K31" i="4" s="1"/>
  <c r="G32" i="4"/>
  <c r="H32" i="4" s="1"/>
  <c r="K32" i="4" s="1"/>
  <c r="G33" i="4"/>
  <c r="H33" i="4" s="1"/>
  <c r="K33" i="4" s="1"/>
  <c r="G37" i="4"/>
  <c r="H37" i="4" s="1"/>
  <c r="K37" i="4" s="1"/>
  <c r="G38" i="4"/>
  <c r="H38" i="4" s="1"/>
  <c r="K38" i="4" s="1"/>
  <c r="G39" i="4"/>
  <c r="H39" i="4" s="1"/>
  <c r="K39" i="4" s="1"/>
  <c r="G40" i="4"/>
  <c r="J40" i="4" s="1"/>
  <c r="G41" i="4"/>
  <c r="H41" i="4" s="1"/>
  <c r="K41" i="4" s="1"/>
  <c r="G42" i="4"/>
  <c r="H42" i="4" s="1"/>
  <c r="K42" i="4" s="1"/>
  <c r="G43" i="4"/>
  <c r="H43" i="4" s="1"/>
  <c r="K43" i="4" s="1"/>
  <c r="G44" i="4"/>
  <c r="H44" i="4" s="1"/>
  <c r="K44" i="4" s="1"/>
  <c r="G45" i="4"/>
  <c r="H45" i="4" s="1"/>
  <c r="K45" i="4" s="1"/>
  <c r="G46" i="4"/>
  <c r="H46" i="4" s="1"/>
  <c r="K46" i="4" s="1"/>
  <c r="G47" i="4"/>
  <c r="H47" i="4" s="1"/>
  <c r="K47" i="4" s="1"/>
  <c r="G48" i="4"/>
  <c r="J48" i="4" s="1"/>
  <c r="G49" i="4"/>
  <c r="H49" i="4" s="1"/>
  <c r="K49" i="4" s="1"/>
  <c r="G50" i="4"/>
  <c r="H50" i="4" s="1"/>
  <c r="K50" i="4" s="1"/>
  <c r="G51" i="4"/>
  <c r="H51" i="4" s="1"/>
  <c r="K51" i="4" s="1"/>
  <c r="G52" i="4"/>
  <c r="H52" i="4" s="1"/>
  <c r="K52" i="4" s="1"/>
  <c r="G53" i="4"/>
  <c r="H53" i="4" s="1"/>
  <c r="K53" i="4" s="1"/>
  <c r="G54" i="4"/>
  <c r="H54" i="4" s="1"/>
  <c r="K54" i="4" s="1"/>
  <c r="G55" i="4"/>
  <c r="H55" i="4" s="1"/>
  <c r="K55" i="4" s="1"/>
  <c r="G56" i="4"/>
  <c r="J56" i="4" s="1"/>
  <c r="G57" i="4"/>
  <c r="H57" i="4" s="1"/>
  <c r="K57" i="4" s="1"/>
  <c r="G58" i="4"/>
  <c r="H58" i="4" s="1"/>
  <c r="K58" i="4" s="1"/>
  <c r="G59" i="4"/>
  <c r="H59" i="4" s="1"/>
  <c r="K59" i="4" s="1"/>
  <c r="G60" i="4"/>
  <c r="H60" i="4" s="1"/>
  <c r="K60" i="4" s="1"/>
  <c r="G61" i="4"/>
  <c r="J61" i="4" s="1"/>
  <c r="G62" i="4"/>
  <c r="J62" i="4" s="1"/>
  <c r="G63" i="4"/>
  <c r="J63" i="4" s="1"/>
  <c r="G64" i="4"/>
  <c r="J64" i="4" s="1"/>
  <c r="G65" i="4"/>
  <c r="J65" i="4" s="1"/>
  <c r="G66" i="4"/>
  <c r="J66" i="4" s="1"/>
  <c r="G67" i="4"/>
  <c r="J67" i="4" s="1"/>
  <c r="G68" i="4"/>
  <c r="H68" i="4" s="1"/>
  <c r="K68" i="4" s="1"/>
  <c r="J54" i="4" l="1"/>
  <c r="J46" i="4"/>
  <c r="J38" i="4"/>
  <c r="H66" i="4"/>
  <c r="K66" i="4" s="1"/>
  <c r="H40" i="4"/>
  <c r="K40" i="4" s="1"/>
  <c r="J52" i="4"/>
  <c r="J44" i="4"/>
  <c r="J36" i="4"/>
  <c r="H56" i="4"/>
  <c r="K56" i="4" s="1"/>
  <c r="J58" i="4"/>
  <c r="J50" i="4"/>
  <c r="J42" i="4"/>
  <c r="J32" i="4"/>
  <c r="J60" i="4"/>
  <c r="H48" i="4"/>
  <c r="K48" i="4" s="1"/>
  <c r="J9" i="4"/>
  <c r="H29" i="4"/>
  <c r="K29" i="4" s="1"/>
  <c r="H25" i="4"/>
  <c r="K25" i="4" s="1"/>
  <c r="H17" i="4"/>
  <c r="K17" i="4" s="1"/>
  <c r="H13" i="4"/>
  <c r="K13" i="4" s="1"/>
  <c r="H62" i="4"/>
  <c r="K62" i="4" s="1"/>
  <c r="H27" i="4"/>
  <c r="K27" i="4" s="1"/>
  <c r="H23" i="4"/>
  <c r="K23" i="4" s="1"/>
  <c r="H19" i="4"/>
  <c r="K19" i="4" s="1"/>
  <c r="H15" i="4"/>
  <c r="K15" i="4" s="1"/>
  <c r="H11" i="4"/>
  <c r="K11" i="4" s="1"/>
  <c r="J59" i="4"/>
  <c r="J57" i="4"/>
  <c r="J55" i="4"/>
  <c r="J53" i="4"/>
  <c r="J51" i="4"/>
  <c r="J49" i="4"/>
  <c r="J47" i="4"/>
  <c r="J45" i="4"/>
  <c r="J43" i="4"/>
  <c r="J41" i="4"/>
  <c r="J39" i="4"/>
  <c r="J37" i="4"/>
  <c r="J33" i="4"/>
  <c r="K9" i="4"/>
  <c r="J30" i="4"/>
  <c r="H30" i="4"/>
  <c r="K30" i="4" s="1"/>
  <c r="J28" i="4"/>
  <c r="H28" i="4"/>
  <c r="K28" i="4" s="1"/>
  <c r="J26" i="4"/>
  <c r="H26" i="4"/>
  <c r="K26" i="4" s="1"/>
  <c r="J24" i="4"/>
  <c r="H24" i="4"/>
  <c r="K24" i="4" s="1"/>
  <c r="J22" i="4"/>
  <c r="H22" i="4"/>
  <c r="K22" i="4" s="1"/>
  <c r="J20" i="4"/>
  <c r="H20" i="4"/>
  <c r="K20" i="4" s="1"/>
  <c r="J18" i="4"/>
  <c r="H18" i="4"/>
  <c r="K18" i="4" s="1"/>
  <c r="J16" i="4"/>
  <c r="H16" i="4"/>
  <c r="K16" i="4" s="1"/>
  <c r="J14" i="4"/>
  <c r="H14" i="4"/>
  <c r="K14" i="4" s="1"/>
  <c r="J12" i="4"/>
  <c r="H12" i="4"/>
  <c r="K12" i="4" s="1"/>
  <c r="J10" i="4"/>
  <c r="H10" i="4"/>
  <c r="K10" i="4" s="1"/>
  <c r="H64" i="4"/>
  <c r="K64" i="4" s="1"/>
  <c r="H67" i="4"/>
  <c r="K67" i="4" s="1"/>
  <c r="H65" i="4"/>
  <c r="K65" i="4" s="1"/>
  <c r="H63" i="4"/>
  <c r="K63" i="4" s="1"/>
  <c r="H61" i="4"/>
  <c r="K61" i="4" s="1"/>
  <c r="J68" i="4"/>
  <c r="J31" i="4"/>
  <c r="K71" i="4" l="1"/>
  <c r="J71" i="4"/>
</calcChain>
</file>

<file path=xl/sharedStrings.xml><?xml version="1.0" encoding="utf-8"?>
<sst xmlns="http://schemas.openxmlformats.org/spreadsheetml/2006/main" count="92" uniqueCount="91">
  <si>
    <t>Archeion</t>
  </si>
  <si>
    <t>Archiwista Polski</t>
  </si>
  <si>
    <t>Charaktery</t>
  </si>
  <si>
    <t>Dziennik Gazeta Prawna</t>
  </si>
  <si>
    <t>Fokus</t>
  </si>
  <si>
    <t>Fokus Historia z dodatkami</t>
  </si>
  <si>
    <t>Fokus Historia Ekstra</t>
  </si>
  <si>
    <t>Gazeta Wyborcza</t>
  </si>
  <si>
    <t>Głos Nauczycielski</t>
  </si>
  <si>
    <t>Monitor Prawa Pracy i Ubezpieczeń</t>
  </si>
  <si>
    <t>Murator</t>
  </si>
  <si>
    <t>Polityka</t>
  </si>
  <si>
    <t>Polska Zbrojna</t>
  </si>
  <si>
    <t>Polski Instalator</t>
  </si>
  <si>
    <t>Press</t>
  </si>
  <si>
    <t>Promotor</t>
  </si>
  <si>
    <t>Przegląd Pożarniczy</t>
  </si>
  <si>
    <t>Przetargi Publiczne</t>
  </si>
  <si>
    <t>Rachunkowość</t>
  </si>
  <si>
    <t>Rzeczpospolita</t>
  </si>
  <si>
    <t>Świat Nauki</t>
  </si>
  <si>
    <t>Zamówienia Publiczne w Orzecznictwie</t>
  </si>
  <si>
    <t>Ochrona Przeciwpożarowa</t>
  </si>
  <si>
    <t>Serwis Prawno - Pracowniczy</t>
  </si>
  <si>
    <t>ABI EKSPERT</t>
  </si>
  <si>
    <t>Real Estate Manager</t>
  </si>
  <si>
    <t xml:space="preserve">LP. </t>
  </si>
  <si>
    <t>Coaching - magazyn</t>
  </si>
  <si>
    <t>Newsweek Polska</t>
  </si>
  <si>
    <t>Linux Magazine</t>
  </si>
  <si>
    <t>Biuletyn VAT</t>
  </si>
  <si>
    <t>Forum Akademckie</t>
  </si>
  <si>
    <t>Stawka podatku VAT</t>
  </si>
  <si>
    <t xml:space="preserve">                                                                                         RAZEM</t>
  </si>
  <si>
    <t>Specyfikacja asortymentowa</t>
  </si>
  <si>
    <t xml:space="preserve">Formularz cenowy               </t>
  </si>
  <si>
    <t>Dostawa prasy dla jednostek Politechniki Warszawskiej</t>
  </si>
  <si>
    <t>Kwota podatku VAT</t>
  </si>
  <si>
    <t>Wartość podatku VAT</t>
  </si>
  <si>
    <t>7=[5*6]</t>
  </si>
  <si>
    <t>8=[5+7]</t>
  </si>
  <si>
    <t>9=[3*4*5]</t>
  </si>
  <si>
    <t>10 =[3*4*7]</t>
  </si>
  <si>
    <t>…………………………………………………………………………………………………….………………………………….</t>
  </si>
  <si>
    <t>(miejscowość, data)</t>
  </si>
  <si>
    <t xml:space="preserve">        (podpis i pieczęć upoważnionego przedstawiciela  Wykonawcy)</t>
  </si>
  <si>
    <t>Cena jedostkowa netto 1 egzemplarza zamawianego tytułu prasowego w wydaniu [w PLN]</t>
  </si>
  <si>
    <t>Cena jedostkowa brutto 1 egzemplarza zamawianego tytułu prasowego w wydaniu [w PLN]</t>
  </si>
  <si>
    <t>Wartość netto  [liczba zamawianych egzemplarzy dla każdego wydania x liczba wydań x cena jednostkowa netto tytułu prasowego] [w PLN]</t>
  </si>
  <si>
    <t>10=[3*4*8]</t>
  </si>
  <si>
    <t>Wartość brutto [liczba zamawianych egzemplarzy dla każdego wydania x liczba wydań x cena jednostkowa brutto tytułu prasowego [w PLN]</t>
  </si>
  <si>
    <t>Liczba zamawianych egzemplarzy każdego tytułu prasowego w poszczególnym wydaniu</t>
  </si>
  <si>
    <r>
      <t>…………….…….</t>
    </r>
    <r>
      <rPr>
        <i/>
        <sz val="10"/>
        <color theme="0"/>
        <rFont val="Calibri"/>
        <family val="2"/>
        <charset val="238"/>
        <scheme val="minor"/>
      </rPr>
      <t xml:space="preserve">, </t>
    </r>
    <r>
      <rPr>
        <sz val="10"/>
        <color theme="0"/>
        <rFont val="Calibri"/>
        <family val="2"/>
        <charset val="238"/>
        <scheme val="minor"/>
      </rPr>
      <t xml:space="preserve">dnia ………….……. r. </t>
    </r>
  </si>
  <si>
    <r>
      <t xml:space="preserve">………………………………………………………………
</t>
    </r>
    <r>
      <rPr>
        <sz val="7"/>
        <color theme="0"/>
        <rFont val="Calibri"/>
        <family val="2"/>
        <charset val="238"/>
        <scheme val="minor"/>
      </rPr>
      <t xml:space="preserve">                      /pieczątka Wykonawcy/</t>
    </r>
  </si>
  <si>
    <t>Aktualizacja Płace w Firmie 0088 - dostęp do strony produktowej "Płace w firmie"</t>
  </si>
  <si>
    <t>Budujemy Dom</t>
  </si>
  <si>
    <t>Elektronika Praktyczna</t>
  </si>
  <si>
    <t>Inżynier i Fizyk Medyczny</t>
  </si>
  <si>
    <t>Komplet wydawnictw SEKOCENBUD w wersji elektronicznej obejmujący: Zestaw czynników o cenach czynników produkcji budowlanej -CD (IMB, IMI, IRS), -zestaw biuletynów cen robót - CD (BRZ, BRB, BRI, BRE, BRR), - zestaw biuletynów cen robót scalonych - CD (BCA, BCD, BCP), - zestaw biuletynów cen zagregowanych - CD (BCO, cz.I, BCO cz.II, BCM)</t>
  </si>
  <si>
    <t>Komputer Świat</t>
  </si>
  <si>
    <t>Mechanik</t>
  </si>
  <si>
    <t>Młody Technik</t>
  </si>
  <si>
    <t>Napędy i Sterowanie</t>
  </si>
  <si>
    <t>Pomiary Automatyka  Robotyka</t>
  </si>
  <si>
    <t>Przegląd Budowlany</t>
  </si>
  <si>
    <t>Strefa Nieruchomości</t>
  </si>
  <si>
    <t>Tygodnik Powszechny</t>
  </si>
  <si>
    <r>
      <t xml:space="preserve">Dziennik Gazeta Prawna - </t>
    </r>
    <r>
      <rPr>
        <b/>
        <sz val="9"/>
        <color theme="1"/>
        <rFont val="Calibri"/>
        <family val="2"/>
        <charset val="238"/>
      </rPr>
      <t>wersja elektroniczna</t>
    </r>
  </si>
  <si>
    <r>
      <t xml:space="preserve">Dziennik Gazeta Prawna </t>
    </r>
    <r>
      <rPr>
        <b/>
        <sz val="9"/>
        <color theme="1"/>
        <rFont val="Calibri"/>
        <family val="2"/>
        <charset val="238"/>
      </rPr>
      <t>(wersja PREMIUM)</t>
    </r>
  </si>
  <si>
    <r>
      <t xml:space="preserve">Rzeczpospolita </t>
    </r>
    <r>
      <rPr>
        <b/>
        <sz val="9"/>
        <color theme="1"/>
        <rFont val="Calibri"/>
        <family val="2"/>
        <charset val="238"/>
      </rPr>
      <t>(wersja PLUS)</t>
    </r>
  </si>
  <si>
    <r>
      <t>Rzeczpospolita</t>
    </r>
    <r>
      <rPr>
        <b/>
        <sz val="9"/>
        <color theme="1"/>
        <rFont val="Calibri"/>
        <family val="2"/>
        <charset val="238"/>
      </rPr>
      <t xml:space="preserve"> (wersja PLUS) wersja elektoniczna</t>
    </r>
  </si>
  <si>
    <r>
      <t xml:space="preserve">Rzeczpospolita - </t>
    </r>
    <r>
      <rPr>
        <b/>
        <sz val="9"/>
        <color theme="1"/>
        <rFont val="Calibri"/>
        <family val="2"/>
        <charset val="238"/>
      </rPr>
      <t>wydanie środowe</t>
    </r>
  </si>
  <si>
    <r>
      <t xml:space="preserve">Wprost - </t>
    </r>
    <r>
      <rPr>
        <b/>
        <sz val="9"/>
        <color theme="1"/>
        <rFont val="Calibri"/>
        <family val="2"/>
        <charset val="238"/>
      </rPr>
      <t>wersja elektroniczna</t>
    </r>
  </si>
  <si>
    <t>Liczba wydań (tradycyjnych/papierowych i e-wydań - dostępów) każdego tytułu 
w okresie 01.01.-31.12.2022</t>
  </si>
  <si>
    <t>Biuletyn Informacyjny dla Służb Ekonimiczno -Finansowych</t>
  </si>
  <si>
    <t xml:space="preserve">Załącznik nr 3.0. do Formularza Oferty/ </t>
  </si>
  <si>
    <t>Załącznik nr 1.1. do OPZ/umowy</t>
  </si>
  <si>
    <t>25.1.</t>
  </si>
  <si>
    <t>Perspektywy</t>
  </si>
  <si>
    <r>
      <t xml:space="preserve">Gazeta Wyborcza - </t>
    </r>
    <r>
      <rPr>
        <b/>
        <sz val="9"/>
        <rFont val="Calibri"/>
        <family val="2"/>
        <charset val="238"/>
      </rPr>
      <t>wydanie poniedziałkowe</t>
    </r>
  </si>
  <si>
    <t>25.2.</t>
  </si>
  <si>
    <t>TYTUŁY PRASOWE</t>
  </si>
  <si>
    <t xml:space="preserve">Tytuł prasowy usunięty na skutek odpowiedzi na wniosek Wykonawcy o wyjaśnienie treści SWZ z dnia 28.11.2021r. </t>
  </si>
  <si>
    <r>
      <t xml:space="preserve">Komplet wydawnictw broszurowych SEKOCENBUD:- zestaw informacji o cenach czynników produkcji budowlanej (IMB, IMI, IME, IRS), - Zestaw biuletynów cen robót (BRZ, BRB, BRI, BRE, BRR), zestaw biuletynów cen robót scalonych (BCA, BCD, BCP), zestaw biuletynów cen zagregowanych (BCO cz.I, BCO cz.II, BCM, WKI), -zestaw waloryzacyjno-regionalizacyjny (BCR, ZWW, Błyskawica), Zestaw 12 miesięczników BŁYSKAWICA, </t>
    </r>
    <r>
      <rPr>
        <b/>
        <strike/>
        <sz val="9"/>
        <color theme="9" tint="-0.249977111117893"/>
        <rFont val="Calibri"/>
        <family val="2"/>
        <charset val="238"/>
      </rPr>
      <t>- zestaw 12 miesięczników LICZ i BUDUJ</t>
    </r>
  </si>
  <si>
    <r>
      <t xml:space="preserve">Gazeta Wyborcza </t>
    </r>
    <r>
      <rPr>
        <b/>
        <sz val="9"/>
        <color theme="1"/>
        <rFont val="Calibri"/>
        <family val="2"/>
        <charset val="238"/>
      </rPr>
      <t>(</t>
    </r>
    <r>
      <rPr>
        <b/>
        <sz val="9"/>
        <color theme="9" tint="-0.249977111117893"/>
        <rFont val="Calibri"/>
        <family val="2"/>
        <charset val="238"/>
      </rPr>
      <t>pakiet</t>
    </r>
    <r>
      <rPr>
        <b/>
        <sz val="9"/>
        <color theme="1"/>
        <rFont val="Calibri"/>
        <family val="2"/>
        <charset val="238"/>
      </rPr>
      <t xml:space="preserve"> PREMIUM) - wersja elektroniczna</t>
    </r>
  </si>
  <si>
    <r>
      <t xml:space="preserve">Ican Management Review w wersji </t>
    </r>
    <r>
      <rPr>
        <b/>
        <sz val="9"/>
        <color theme="9" tint="-0.249977111117893"/>
        <rFont val="Calibri"/>
        <family val="2"/>
        <charset val="238"/>
        <scheme val="minor"/>
      </rPr>
      <t>drukowanej</t>
    </r>
    <r>
      <rPr>
        <sz val="9"/>
        <rFont val="Calibri"/>
        <family val="2"/>
        <charset val="238"/>
        <scheme val="minor"/>
      </rPr>
      <t xml:space="preserve"> - dwumiesięcznik</t>
    </r>
  </si>
  <si>
    <r>
      <t xml:space="preserve">MIT Sloan Management Review </t>
    </r>
    <r>
      <rPr>
        <b/>
        <sz val="9"/>
        <color theme="9" tint="-0.249977111117893"/>
        <rFont val="Calibri"/>
        <family val="2"/>
        <charset val="238"/>
        <scheme val="minor"/>
      </rPr>
      <t xml:space="preserve">Polska </t>
    </r>
    <r>
      <rPr>
        <sz val="9"/>
        <rFont val="Calibri"/>
        <family val="2"/>
        <charset val="238"/>
        <scheme val="minor"/>
      </rPr>
      <t xml:space="preserve">w wersji </t>
    </r>
    <r>
      <rPr>
        <b/>
        <sz val="9"/>
        <color theme="9" tint="-0.249977111117893"/>
        <rFont val="Calibri"/>
        <family val="2"/>
        <charset val="238"/>
        <scheme val="minor"/>
      </rPr>
      <t>drukowanej</t>
    </r>
    <r>
      <rPr>
        <sz val="9"/>
        <rFont val="Calibri"/>
        <family val="2"/>
        <charset val="238"/>
        <scheme val="minor"/>
      </rPr>
      <t xml:space="preserve"> - kwartalnik </t>
    </r>
  </si>
  <si>
    <t xml:space="preserve">ICAN BUSINESS INSIGHT PRINT składająca się z: </t>
  </si>
  <si>
    <t>Atest - Ochrona Pracy</t>
  </si>
  <si>
    <r>
      <t xml:space="preserve">ICAN BUSINESS INSIGHT wersja Manager </t>
    </r>
    <r>
      <rPr>
        <b/>
        <sz val="9"/>
        <rFont val="Calibri"/>
        <family val="2"/>
        <charset val="238"/>
      </rPr>
      <t>(wersja elektroniczna)</t>
    </r>
  </si>
  <si>
    <r>
      <t xml:space="preserve">[akronim SA-FC] </t>
    </r>
    <r>
      <rPr>
        <b/>
        <sz val="16"/>
        <color theme="9" tint="-0.249977111117893"/>
        <rFont val="Calibri"/>
        <family val="2"/>
        <charset val="238"/>
        <scheme val="minor"/>
      </rPr>
      <t>(po modyfikacji nr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</si>
</sst>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7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</font>
    <font>
      <b/>
      <sz val="9"/>
      <color theme="9" tint="-0.249977111117893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trike/>
      <sz val="9"/>
      <color theme="9" tint="-0.249977111117893"/>
      <name val="Calibri"/>
      <family val="2"/>
      <charset val="238"/>
    </font>
    <font>
      <b/>
      <sz val="14"/>
      <color theme="9" tint="-0.249977111117893"/>
      <name val="Calibri"/>
      <family val="2"/>
      <charset val="238"/>
    </font>
    <font>
      <b/>
      <sz val="9"/>
      <color theme="9" tint="-0.249977111117893"/>
      <name val="Calibri"/>
      <family val="2"/>
      <charset val="238"/>
      <scheme val="minor"/>
    </font>
    <font>
      <sz val="9"/>
      <color theme="9" tint="0.59999389629810485"/>
      <name val="Calibri"/>
      <family val="2"/>
      <charset val="238"/>
      <scheme val="minor"/>
    </font>
    <font>
      <b/>
      <sz val="9"/>
      <color theme="9" tint="0.59999389629810485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2" fontId="11" fillId="7" borderId="24" xfId="0" applyNumberFormat="1" applyFont="1" applyFill="1" applyBorder="1" applyAlignment="1" applyProtection="1">
      <alignment horizontal="center" vertical="center" wrapText="1"/>
    </xf>
    <xf numFmtId="2" fontId="11" fillId="7" borderId="9" xfId="0" applyNumberFormat="1" applyFont="1" applyFill="1" applyBorder="1" applyAlignment="1" applyProtection="1">
      <alignment horizontal="center" vertical="center" wrapText="1"/>
    </xf>
    <xf numFmtId="0" fontId="11" fillId="7" borderId="4" xfId="2" applyFont="1" applyFill="1" applyBorder="1" applyAlignment="1" applyProtection="1">
      <alignment horizontal="center" vertical="center" wrapText="1"/>
    </xf>
    <xf numFmtId="2" fontId="11" fillId="6" borderId="9" xfId="0" applyNumberFormat="1" applyFont="1" applyFill="1" applyBorder="1" applyAlignment="1" applyProtection="1">
      <alignment horizontal="center" vertical="center" wrapText="1"/>
    </xf>
    <xf numFmtId="2" fontId="11" fillId="6" borderId="35" xfId="0" applyNumberFormat="1" applyFont="1" applyFill="1" applyBorder="1" applyAlignment="1" applyProtection="1">
      <alignment horizontal="center" vertical="center" wrapText="1"/>
    </xf>
    <xf numFmtId="2" fontId="11" fillId="6" borderId="10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6" borderId="17" xfId="0" applyNumberFormat="1" applyFont="1" applyFill="1" applyBorder="1" applyAlignment="1" applyProtection="1">
      <alignment horizontal="center" vertical="center" wrapText="1"/>
    </xf>
    <xf numFmtId="0" fontId="5" fillId="6" borderId="31" xfId="0" applyNumberFormat="1" applyFont="1" applyFill="1" applyBorder="1" applyAlignment="1" applyProtection="1">
      <alignment horizontal="center" vertical="center" wrapText="1"/>
    </xf>
    <xf numFmtId="0" fontId="5" fillId="6" borderId="18" xfId="0" applyNumberFormat="1" applyFont="1" applyFill="1" applyBorder="1" applyAlignment="1" applyProtection="1">
      <alignment horizontal="center" vertical="center" wrapText="1"/>
    </xf>
    <xf numFmtId="0" fontId="26" fillId="2" borderId="24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 wrapText="1"/>
    </xf>
    <xf numFmtId="0" fontId="27" fillId="2" borderId="10" xfId="0" applyFont="1" applyFill="1" applyBorder="1" applyAlignment="1" applyProtection="1">
      <alignment horizontal="center" vertical="center" wrapText="1"/>
    </xf>
    <xf numFmtId="164" fontId="4" fillId="8" borderId="16" xfId="0" applyNumberFormat="1" applyFont="1" applyFill="1" applyBorder="1" applyAlignment="1" applyProtection="1">
      <alignment horizontal="center" vertical="center"/>
      <protection locked="0"/>
    </xf>
    <xf numFmtId="164" fontId="4" fillId="8" borderId="22" xfId="0" applyNumberFormat="1" applyFont="1" applyFill="1" applyBorder="1" applyAlignment="1" applyProtection="1">
      <alignment horizontal="center" vertical="center"/>
      <protection locked="0"/>
    </xf>
    <xf numFmtId="164" fontId="4" fillId="8" borderId="19" xfId="0" applyNumberFormat="1" applyFont="1" applyFill="1" applyBorder="1" applyAlignment="1" applyProtection="1">
      <alignment horizontal="center" vertical="center"/>
      <protection locked="0"/>
    </xf>
    <xf numFmtId="164" fontId="4" fillId="8" borderId="20" xfId="0" applyNumberFormat="1" applyFont="1" applyFill="1" applyBorder="1" applyAlignment="1" applyProtection="1">
      <alignment horizontal="center" vertical="center"/>
      <protection locked="0"/>
    </xf>
    <xf numFmtId="164" fontId="4" fillId="8" borderId="26" xfId="0" applyNumberFormat="1" applyFont="1" applyFill="1" applyBorder="1" applyAlignment="1" applyProtection="1">
      <alignment horizontal="center" vertical="center"/>
      <protection locked="0"/>
    </xf>
    <xf numFmtId="164" fontId="12" fillId="8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2" fontId="4" fillId="0" borderId="0" xfId="0" applyNumberFormat="1" applyFont="1" applyBorder="1" applyProtection="1"/>
    <xf numFmtId="2" fontId="12" fillId="0" borderId="0" xfId="0" applyNumberFormat="1" applyFont="1" applyBorder="1" applyAlignment="1" applyProtection="1">
      <alignment horizontal="right"/>
    </xf>
    <xf numFmtId="0" fontId="1" fillId="0" borderId="0" xfId="0" applyFont="1" applyBorder="1" applyProtection="1"/>
    <xf numFmtId="2" fontId="4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 wrapText="1"/>
    </xf>
    <xf numFmtId="2" fontId="10" fillId="0" borderId="25" xfId="0" applyNumberFormat="1" applyFont="1" applyBorder="1" applyAlignment="1" applyProtection="1">
      <alignment horizontal="right" wrapText="1"/>
    </xf>
    <xf numFmtId="0" fontId="1" fillId="0" borderId="4" xfId="0" applyFont="1" applyBorder="1" applyProtection="1"/>
    <xf numFmtId="0" fontId="3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1" fillId="0" borderId="2" xfId="0" applyFont="1" applyBorder="1" applyProtection="1"/>
    <xf numFmtId="0" fontId="6" fillId="3" borderId="28" xfId="0" applyFont="1" applyFill="1" applyBorder="1" applyAlignment="1" applyProtection="1">
      <alignment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28" fillId="9" borderId="16" xfId="0" applyFont="1" applyFill="1" applyBorder="1" applyAlignment="1" applyProtection="1">
      <alignment vertical="center" wrapText="1"/>
    </xf>
    <xf numFmtId="0" fontId="30" fillId="9" borderId="17" xfId="0" applyFont="1" applyFill="1" applyBorder="1" applyAlignment="1" applyProtection="1">
      <alignment horizontal="center" vertical="center" wrapText="1"/>
    </xf>
    <xf numFmtId="0" fontId="19" fillId="9" borderId="18" xfId="0" applyFont="1" applyFill="1" applyBorder="1" applyAlignment="1" applyProtection="1">
      <alignment horizontal="center" vertical="center" wrapText="1"/>
    </xf>
    <xf numFmtId="164" fontId="34" fillId="9" borderId="16" xfId="0" applyNumberFormat="1" applyFont="1" applyFill="1" applyBorder="1" applyAlignment="1" applyProtection="1">
      <alignment horizontal="center" vertical="center"/>
    </xf>
    <xf numFmtId="9" fontId="4" fillId="0" borderId="17" xfId="1" applyFont="1" applyBorder="1" applyAlignment="1" applyProtection="1">
      <alignment horizontal="center" vertical="center"/>
    </xf>
    <xf numFmtId="164" fontId="4" fillId="0" borderId="17" xfId="1" applyNumberFormat="1" applyFont="1" applyBorder="1" applyAlignment="1" applyProtection="1">
      <alignment horizontal="center" vertical="center"/>
    </xf>
    <xf numFmtId="164" fontId="4" fillId="5" borderId="17" xfId="0" applyNumberFormat="1" applyFont="1" applyFill="1" applyBorder="1" applyAlignment="1" applyProtection="1">
      <alignment horizontal="center" vertical="center"/>
    </xf>
    <xf numFmtId="164" fontId="4" fillId="5" borderId="31" xfId="0" applyNumberFormat="1" applyFont="1" applyFill="1" applyBorder="1" applyAlignment="1" applyProtection="1">
      <alignment horizontal="center" vertical="center"/>
    </xf>
    <xf numFmtId="164" fontId="5" fillId="5" borderId="18" xfId="0" applyNumberFormat="1" applyFont="1" applyFill="1" applyBorder="1" applyAlignment="1" applyProtection="1">
      <alignment horizontal="center" vertical="center"/>
    </xf>
    <xf numFmtId="0" fontId="19" fillId="4" borderId="16" xfId="0" applyFont="1" applyFill="1" applyBorder="1" applyAlignment="1" applyProtection="1">
      <alignment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19" fillId="4" borderId="22" xfId="0" applyFont="1" applyFill="1" applyBorder="1" applyAlignment="1" applyProtection="1">
      <alignment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9" fontId="4" fillId="0" borderId="7" xfId="1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5" borderId="21" xfId="0" applyFont="1" applyFill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9" fontId="4" fillId="0" borderId="4" xfId="1" applyFont="1" applyBorder="1" applyAlignment="1" applyProtection="1">
      <alignment horizontal="center" vertical="center"/>
    </xf>
    <xf numFmtId="0" fontId="19" fillId="4" borderId="26" xfId="0" applyFont="1" applyFill="1" applyBorder="1" applyAlignment="1" applyProtection="1">
      <alignment vertical="center" wrapText="1"/>
    </xf>
    <xf numFmtId="0" fontId="19" fillId="0" borderId="3" xfId="0" applyFont="1" applyBorder="1" applyAlignment="1" applyProtection="1">
      <alignment horizontal="center" vertical="center" wrapText="1"/>
    </xf>
    <xf numFmtId="9" fontId="4" fillId="0" borderId="3" xfId="1" applyFont="1" applyBorder="1" applyAlignment="1" applyProtection="1">
      <alignment horizontal="center" vertical="center"/>
    </xf>
    <xf numFmtId="164" fontId="13" fillId="5" borderId="31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164" fontId="4" fillId="9" borderId="16" xfId="0" applyNumberFormat="1" applyFont="1" applyFill="1" applyBorder="1" applyAlignment="1" applyProtection="1">
      <alignment horizontal="center" vertical="center"/>
    </xf>
    <xf numFmtId="0" fontId="19" fillId="9" borderId="16" xfId="0" applyFont="1" applyFill="1" applyBorder="1" applyAlignment="1" applyProtection="1">
      <alignment vertical="center" wrapText="1"/>
    </xf>
    <xf numFmtId="0" fontId="32" fillId="9" borderId="17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/>
    </xf>
    <xf numFmtId="0" fontId="22" fillId="4" borderId="16" xfId="0" applyFont="1" applyFill="1" applyBorder="1" applyAlignment="1" applyProtection="1">
      <alignment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</xf>
    <xf numFmtId="9" fontId="12" fillId="0" borderId="17" xfId="1" applyFont="1" applyBorder="1" applyAlignment="1" applyProtection="1">
      <alignment horizontal="center" vertical="center"/>
    </xf>
    <xf numFmtId="164" fontId="12" fillId="0" borderId="17" xfId="1" applyNumberFormat="1" applyFont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31" xfId="0" applyNumberFormat="1" applyFont="1" applyFill="1" applyBorder="1" applyAlignment="1" applyProtection="1">
      <alignment horizontal="center" vertical="center"/>
    </xf>
    <xf numFmtId="164" fontId="24" fillId="5" borderId="18" xfId="0" applyNumberFormat="1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vertical="center" wrapText="1"/>
    </xf>
    <xf numFmtId="0" fontId="22" fillId="0" borderId="7" xfId="0" applyFont="1" applyBorder="1" applyAlignment="1" applyProtection="1">
      <alignment horizontal="center" vertical="center" wrapText="1"/>
    </xf>
    <xf numFmtId="9" fontId="12" fillId="0" borderId="7" xfId="1" applyFont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 wrapText="1"/>
    </xf>
    <xf numFmtId="0" fontId="32" fillId="9" borderId="18" xfId="0" applyFont="1" applyFill="1" applyBorder="1" applyAlignment="1" applyProtection="1">
      <alignment horizontal="center" vertical="center" wrapText="1"/>
    </xf>
    <xf numFmtId="9" fontId="12" fillId="5" borderId="17" xfId="1" applyFont="1" applyFill="1" applyBorder="1" applyAlignment="1" applyProtection="1">
      <alignment horizontal="center" vertical="center"/>
    </xf>
    <xf numFmtId="164" fontId="12" fillId="5" borderId="17" xfId="1" applyNumberFormat="1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vertical="center" wrapText="1"/>
    </xf>
    <xf numFmtId="0" fontId="24" fillId="0" borderId="37" xfId="0" applyFont="1" applyBorder="1" applyAlignment="1" applyProtection="1">
      <alignment horizontal="center" vertical="center" wrapText="1"/>
    </xf>
    <xf numFmtId="164" fontId="14" fillId="9" borderId="38" xfId="0" applyNumberFormat="1" applyFont="1" applyFill="1" applyBorder="1" applyAlignment="1" applyProtection="1">
      <alignment horizontal="center" vertical="center" wrapText="1"/>
    </xf>
    <xf numFmtId="9" fontId="34" fillId="9" borderId="37" xfId="1" applyFont="1" applyFill="1" applyBorder="1" applyAlignment="1" applyProtection="1">
      <alignment horizontal="center" vertical="center"/>
    </xf>
    <xf numFmtId="164" fontId="34" fillId="9" borderId="37" xfId="1" applyNumberFormat="1" applyFont="1" applyFill="1" applyBorder="1" applyAlignment="1" applyProtection="1">
      <alignment horizontal="center" vertical="center"/>
    </xf>
    <xf numFmtId="164" fontId="34" fillId="9" borderId="37" xfId="0" applyNumberFormat="1" applyFont="1" applyFill="1" applyBorder="1" applyAlignment="1" applyProtection="1">
      <alignment horizontal="center" vertical="center"/>
    </xf>
    <xf numFmtId="164" fontId="34" fillId="9" borderId="39" xfId="0" applyNumberFormat="1" applyFont="1" applyFill="1" applyBorder="1" applyAlignment="1" applyProtection="1">
      <alignment horizontal="center" vertical="center"/>
    </xf>
    <xf numFmtId="164" fontId="35" fillId="9" borderId="40" xfId="0" applyNumberFormat="1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center" vertical="center" wrapText="1"/>
    </xf>
    <xf numFmtId="164" fontId="25" fillId="5" borderId="31" xfId="0" applyNumberFormat="1" applyFont="1" applyFill="1" applyBorder="1" applyAlignment="1" applyProtection="1">
      <alignment horizontal="center" vertical="center"/>
    </xf>
    <xf numFmtId="0" fontId="22" fillId="9" borderId="16" xfId="0" applyFont="1" applyFill="1" applyBorder="1" applyAlignment="1" applyProtection="1">
      <alignment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8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vertical="center" wrapText="1"/>
    </xf>
    <xf numFmtId="164" fontId="4" fillId="5" borderId="15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right"/>
    </xf>
    <xf numFmtId="0" fontId="3" fillId="3" borderId="15" xfId="0" applyFont="1" applyFill="1" applyBorder="1" applyAlignment="1" applyProtection="1">
      <alignment horizontal="right"/>
    </xf>
    <xf numFmtId="0" fontId="3" fillId="3" borderId="27" xfId="0" applyFont="1" applyFill="1" applyBorder="1" applyAlignment="1" applyProtection="1">
      <alignment horizontal="right"/>
    </xf>
    <xf numFmtId="164" fontId="3" fillId="3" borderId="11" xfId="0" applyNumberFormat="1" applyFont="1" applyFill="1" applyBorder="1" applyAlignment="1" applyProtection="1"/>
    <xf numFmtId="164" fontId="3" fillId="3" borderId="27" xfId="0" applyNumberFormat="1" applyFont="1" applyFill="1" applyBorder="1" applyAlignment="1" applyProtection="1">
      <alignment horizontal="right"/>
    </xf>
    <xf numFmtId="164" fontId="3" fillId="3" borderId="11" xfId="0" applyNumberFormat="1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164" fontId="3" fillId="5" borderId="0" xfId="0" applyNumberFormat="1" applyFont="1" applyFill="1" applyBorder="1" applyAlignment="1" applyProtection="1"/>
    <xf numFmtId="164" fontId="3" fillId="5" borderId="0" xfId="0" applyNumberFormat="1" applyFont="1" applyFill="1" applyBorder="1" applyAlignment="1" applyProtection="1">
      <alignment horizontal="right"/>
    </xf>
    <xf numFmtId="44" fontId="3" fillId="5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2" fontId="1" fillId="0" borderId="0" xfId="0" applyNumberFormat="1" applyFont="1" applyProtection="1"/>
    <xf numFmtId="2" fontId="4" fillId="0" borderId="0" xfId="0" applyNumberFormat="1" applyFont="1" applyAlignment="1" applyProtection="1">
      <alignment horizontal="center"/>
    </xf>
    <xf numFmtId="0" fontId="15" fillId="0" borderId="0" xfId="0" applyFont="1" applyProtection="1"/>
    <xf numFmtId="0" fontId="14" fillId="0" borderId="0" xfId="0" applyFont="1" applyAlignment="1" applyProtection="1">
      <alignment wrapText="1"/>
    </xf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2" fontId="4" fillId="0" borderId="0" xfId="0" applyNumberFormat="1" applyFont="1" applyProtection="1"/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2" fontId="4" fillId="0" borderId="2" xfId="0" applyNumberFormat="1" applyFont="1" applyBorder="1" applyProtection="1"/>
    <xf numFmtId="2" fontId="4" fillId="0" borderId="30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CCCCFF"/>
      <color rgb="FFFFFFCC"/>
      <color rgb="FFCCECFF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A350"/>
  <sheetViews>
    <sheetView tabSelected="1" zoomScaleNormal="100" workbookViewId="0">
      <selection activeCell="E10" sqref="E10"/>
    </sheetView>
  </sheetViews>
  <sheetFormatPr defaultRowHeight="15" x14ac:dyDescent="0.25"/>
  <cols>
    <col min="1" max="1" width="5.28515625" style="142" customWidth="1"/>
    <col min="2" max="2" width="27.5703125" style="143" customWidth="1"/>
    <col min="3" max="3" width="12.85546875" style="143" customWidth="1"/>
    <col min="4" max="4" width="23" style="144" customWidth="1"/>
    <col min="5" max="5" width="13.28515625" style="145" customWidth="1"/>
    <col min="6" max="7" width="6.85546875" style="145" customWidth="1"/>
    <col min="8" max="8" width="12.28515625" style="145" customWidth="1"/>
    <col min="9" max="9" width="13.85546875" style="145" customWidth="1"/>
    <col min="10" max="10" width="12.7109375" style="145" hidden="1" customWidth="1"/>
    <col min="11" max="11" width="14.5703125" style="147" customWidth="1"/>
    <col min="12" max="12" width="13.5703125" style="38" customWidth="1"/>
    <col min="13" max="16384" width="9.140625" style="38"/>
  </cols>
  <sheetData>
    <row r="1" spans="1:209" s="29" customFormat="1" x14ac:dyDescent="0.25">
      <c r="A1" s="24"/>
      <c r="B1" s="25"/>
      <c r="C1" s="25"/>
      <c r="D1" s="26"/>
      <c r="E1" s="27"/>
      <c r="F1" s="28" t="s">
        <v>75</v>
      </c>
      <c r="G1" s="28"/>
      <c r="H1" s="28"/>
      <c r="I1" s="28"/>
      <c r="J1" s="28"/>
      <c r="K1" s="28"/>
    </row>
    <row r="2" spans="1:209" s="29" customFormat="1" x14ac:dyDescent="0.25">
      <c r="A2" s="24"/>
      <c r="B2" s="25"/>
      <c r="C2" s="25"/>
      <c r="D2" s="26"/>
      <c r="E2" s="27"/>
      <c r="F2" s="27"/>
      <c r="G2" s="27"/>
      <c r="H2" s="30" t="s">
        <v>76</v>
      </c>
      <c r="I2" s="30"/>
      <c r="J2" s="30"/>
      <c r="K2" s="30"/>
    </row>
    <row r="3" spans="1:209" s="34" customFormat="1" ht="9.75" customHeight="1" x14ac:dyDescent="0.25">
      <c r="A3" s="31"/>
      <c r="B3" s="32" t="s">
        <v>53</v>
      </c>
      <c r="C3" s="25"/>
      <c r="D3" s="26"/>
      <c r="E3" s="27"/>
      <c r="F3" s="33"/>
      <c r="G3" s="33"/>
      <c r="H3" s="33"/>
      <c r="I3" s="33"/>
      <c r="J3" s="33"/>
      <c r="K3" s="33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</row>
    <row r="4" spans="1:209" x14ac:dyDescent="0.25">
      <c r="A4" s="35"/>
      <c r="B4" s="36" t="s">
        <v>36</v>
      </c>
      <c r="C4" s="36"/>
      <c r="D4" s="36"/>
      <c r="E4" s="36"/>
      <c r="F4" s="36"/>
      <c r="G4" s="36"/>
      <c r="H4" s="36"/>
      <c r="I4" s="36"/>
      <c r="J4" s="36"/>
      <c r="K4" s="37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</row>
    <row r="5" spans="1:209" ht="55.5" customHeight="1" thickBot="1" x14ac:dyDescent="0.3">
      <c r="A5" s="39"/>
      <c r="B5" s="40" t="s">
        <v>34</v>
      </c>
      <c r="C5" s="41"/>
      <c r="D5" s="42"/>
      <c r="E5" s="41" t="s">
        <v>35</v>
      </c>
      <c r="F5" s="41"/>
      <c r="G5" s="41"/>
      <c r="H5" s="41"/>
      <c r="I5" s="41"/>
      <c r="J5" s="41"/>
      <c r="K5" s="42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</row>
    <row r="6" spans="1:209" ht="16.5" customHeight="1" thickBot="1" x14ac:dyDescent="0.3">
      <c r="A6" s="43"/>
      <c r="B6" s="44" t="s">
        <v>90</v>
      </c>
      <c r="C6" s="44"/>
      <c r="D6" s="44"/>
      <c r="E6" s="44"/>
      <c r="F6" s="44"/>
      <c r="G6" s="44"/>
      <c r="H6" s="44"/>
      <c r="I6" s="44"/>
      <c r="J6" s="44"/>
      <c r="K6" s="4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</row>
    <row r="7" spans="1:209" s="48" customFormat="1" ht="70.5" customHeight="1" thickBot="1" x14ac:dyDescent="0.35">
      <c r="A7" s="46" t="s">
        <v>26</v>
      </c>
      <c r="B7" s="15" t="s">
        <v>81</v>
      </c>
      <c r="C7" s="16" t="s">
        <v>51</v>
      </c>
      <c r="D7" s="17" t="s">
        <v>73</v>
      </c>
      <c r="E7" s="1" t="s">
        <v>46</v>
      </c>
      <c r="F7" s="2" t="s">
        <v>32</v>
      </c>
      <c r="G7" s="3" t="s">
        <v>37</v>
      </c>
      <c r="H7" s="3" t="s">
        <v>47</v>
      </c>
      <c r="I7" s="4" t="s">
        <v>48</v>
      </c>
      <c r="J7" s="5" t="s">
        <v>38</v>
      </c>
      <c r="K7" s="6" t="s">
        <v>50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</row>
    <row r="8" spans="1:209" s="51" customFormat="1" ht="15" customHeight="1" thickBot="1" x14ac:dyDescent="0.3">
      <c r="A8" s="49">
        <v>1</v>
      </c>
      <c r="B8" s="7">
        <v>2</v>
      </c>
      <c r="C8" s="8">
        <v>3</v>
      </c>
      <c r="D8" s="9">
        <v>4</v>
      </c>
      <c r="E8" s="10">
        <v>5</v>
      </c>
      <c r="F8" s="11">
        <v>6</v>
      </c>
      <c r="G8" s="11" t="s">
        <v>39</v>
      </c>
      <c r="H8" s="11" t="s">
        <v>40</v>
      </c>
      <c r="I8" s="12" t="s">
        <v>41</v>
      </c>
      <c r="J8" s="13" t="s">
        <v>42</v>
      </c>
      <c r="K8" s="14" t="s">
        <v>49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</row>
    <row r="9" spans="1:209" ht="51.75" thickBot="1" x14ac:dyDescent="0.3">
      <c r="A9" s="52">
        <v>1</v>
      </c>
      <c r="B9" s="53" t="s">
        <v>82</v>
      </c>
      <c r="C9" s="54">
        <v>0</v>
      </c>
      <c r="D9" s="55"/>
      <c r="E9" s="56">
        <v>0</v>
      </c>
      <c r="F9" s="57">
        <v>0.08</v>
      </c>
      <c r="G9" s="58">
        <f>(E9*F9)</f>
        <v>0</v>
      </c>
      <c r="H9" s="58">
        <f>(E9+G9)</f>
        <v>0</v>
      </c>
      <c r="I9" s="59">
        <f>C9*D9*E9</f>
        <v>0</v>
      </c>
      <c r="J9" s="60">
        <f>C9*D9*G9</f>
        <v>0</v>
      </c>
      <c r="K9" s="61">
        <f>C9*D9*H9</f>
        <v>0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</row>
    <row r="10" spans="1:209" ht="15.75" thickBot="1" x14ac:dyDescent="0.3">
      <c r="A10" s="52">
        <v>2</v>
      </c>
      <c r="B10" s="62" t="s">
        <v>24</v>
      </c>
      <c r="C10" s="63">
        <v>1</v>
      </c>
      <c r="D10" s="64">
        <v>4</v>
      </c>
      <c r="E10" s="18"/>
      <c r="F10" s="57">
        <v>0.08</v>
      </c>
      <c r="G10" s="58">
        <f t="shared" ref="G10:G70" si="0">(E10*F10)</f>
        <v>0</v>
      </c>
      <c r="H10" s="58">
        <f t="shared" ref="H10:H70" si="1">(E10+G10)</f>
        <v>0</v>
      </c>
      <c r="I10" s="59">
        <f t="shared" ref="I10:I70" si="2">C10*D10*E10</f>
        <v>0</v>
      </c>
      <c r="J10" s="60">
        <f t="shared" ref="J10:J68" si="3">C10*D10*G10</f>
        <v>0</v>
      </c>
      <c r="K10" s="61">
        <f t="shared" ref="K10:K70" si="4">C10*D10*H10</f>
        <v>0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</row>
    <row r="11" spans="1:209" ht="36.75" customHeight="1" thickBot="1" x14ac:dyDescent="0.3">
      <c r="A11" s="52">
        <v>3</v>
      </c>
      <c r="B11" s="65" t="s">
        <v>54</v>
      </c>
      <c r="C11" s="66">
        <v>1</v>
      </c>
      <c r="D11" s="67">
        <v>15</v>
      </c>
      <c r="E11" s="19"/>
      <c r="F11" s="68">
        <v>0.08</v>
      </c>
      <c r="G11" s="58">
        <f t="shared" si="0"/>
        <v>0</v>
      </c>
      <c r="H11" s="58">
        <f t="shared" si="1"/>
        <v>0</v>
      </c>
      <c r="I11" s="59">
        <f>C11*D11*E11</f>
        <v>0</v>
      </c>
      <c r="J11" s="60">
        <f t="shared" si="3"/>
        <v>0</v>
      </c>
      <c r="K11" s="61">
        <f t="shared" si="4"/>
        <v>0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</row>
    <row r="12" spans="1:209" ht="15.75" thickBot="1" x14ac:dyDescent="0.3">
      <c r="A12" s="52">
        <v>4</v>
      </c>
      <c r="B12" s="62" t="s">
        <v>0</v>
      </c>
      <c r="C12" s="63">
        <v>1</v>
      </c>
      <c r="D12" s="64">
        <v>1</v>
      </c>
      <c r="E12" s="18"/>
      <c r="F12" s="57">
        <v>0.08</v>
      </c>
      <c r="G12" s="58">
        <f t="shared" si="0"/>
        <v>0</v>
      </c>
      <c r="H12" s="58">
        <f t="shared" si="1"/>
        <v>0</v>
      </c>
      <c r="I12" s="59">
        <f t="shared" si="2"/>
        <v>0</v>
      </c>
      <c r="J12" s="60">
        <f t="shared" si="3"/>
        <v>0</v>
      </c>
      <c r="K12" s="61">
        <f t="shared" si="4"/>
        <v>0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</row>
    <row r="13" spans="1:209" ht="15.75" thickBot="1" x14ac:dyDescent="0.3">
      <c r="A13" s="52">
        <v>5</v>
      </c>
      <c r="B13" s="62" t="s">
        <v>1</v>
      </c>
      <c r="C13" s="63">
        <v>1</v>
      </c>
      <c r="D13" s="64">
        <v>4</v>
      </c>
      <c r="E13" s="18"/>
      <c r="F13" s="57">
        <v>0.08</v>
      </c>
      <c r="G13" s="58">
        <f t="shared" si="0"/>
        <v>0</v>
      </c>
      <c r="H13" s="58">
        <f t="shared" si="1"/>
        <v>0</v>
      </c>
      <c r="I13" s="59">
        <f t="shared" si="2"/>
        <v>0</v>
      </c>
      <c r="J13" s="60">
        <f t="shared" si="3"/>
        <v>0</v>
      </c>
      <c r="K13" s="61">
        <f t="shared" si="4"/>
        <v>0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</row>
    <row r="14" spans="1:209" ht="15.75" thickBot="1" x14ac:dyDescent="0.3">
      <c r="A14" s="52">
        <v>6</v>
      </c>
      <c r="B14" s="62" t="s">
        <v>88</v>
      </c>
      <c r="C14" s="63">
        <v>1</v>
      </c>
      <c r="D14" s="64">
        <v>12</v>
      </c>
      <c r="E14" s="18"/>
      <c r="F14" s="57">
        <v>0.08</v>
      </c>
      <c r="G14" s="58">
        <f t="shared" si="0"/>
        <v>0</v>
      </c>
      <c r="H14" s="58">
        <f t="shared" si="1"/>
        <v>0</v>
      </c>
      <c r="I14" s="59">
        <f t="shared" si="2"/>
        <v>0</v>
      </c>
      <c r="J14" s="60">
        <f t="shared" si="3"/>
        <v>0</v>
      </c>
      <c r="K14" s="61">
        <f t="shared" si="4"/>
        <v>0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</row>
    <row r="15" spans="1:209" ht="24.75" thickBot="1" x14ac:dyDescent="0.3">
      <c r="A15" s="69">
        <v>7</v>
      </c>
      <c r="B15" s="70" t="s">
        <v>74</v>
      </c>
      <c r="C15" s="71">
        <v>2</v>
      </c>
      <c r="D15" s="72">
        <v>36</v>
      </c>
      <c r="E15" s="20"/>
      <c r="F15" s="73">
        <v>0.08</v>
      </c>
      <c r="G15" s="58">
        <f t="shared" si="0"/>
        <v>0</v>
      </c>
      <c r="H15" s="58">
        <f t="shared" si="1"/>
        <v>0</v>
      </c>
      <c r="I15" s="59">
        <f t="shared" si="2"/>
        <v>0</v>
      </c>
      <c r="J15" s="60">
        <f t="shared" si="3"/>
        <v>0</v>
      </c>
      <c r="K15" s="61">
        <f t="shared" si="4"/>
        <v>0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</row>
    <row r="16" spans="1:209" ht="15.75" thickBot="1" x14ac:dyDescent="0.3">
      <c r="A16" s="52">
        <v>8</v>
      </c>
      <c r="B16" s="62" t="s">
        <v>30</v>
      </c>
      <c r="C16" s="63">
        <v>1</v>
      </c>
      <c r="D16" s="64">
        <v>12</v>
      </c>
      <c r="E16" s="18"/>
      <c r="F16" s="57">
        <v>0.08</v>
      </c>
      <c r="G16" s="58">
        <f t="shared" si="0"/>
        <v>0</v>
      </c>
      <c r="H16" s="58">
        <f t="shared" si="1"/>
        <v>0</v>
      </c>
      <c r="I16" s="59">
        <f t="shared" si="2"/>
        <v>0</v>
      </c>
      <c r="J16" s="60">
        <f t="shared" si="3"/>
        <v>0</v>
      </c>
      <c r="K16" s="61">
        <f t="shared" si="4"/>
        <v>0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</row>
    <row r="17" spans="1:209" ht="15.75" thickBot="1" x14ac:dyDescent="0.3">
      <c r="A17" s="52">
        <v>9</v>
      </c>
      <c r="B17" s="62" t="s">
        <v>55</v>
      </c>
      <c r="C17" s="63">
        <v>1</v>
      </c>
      <c r="D17" s="64">
        <v>9</v>
      </c>
      <c r="E17" s="18"/>
      <c r="F17" s="57">
        <v>0.08</v>
      </c>
      <c r="G17" s="58">
        <f t="shared" si="0"/>
        <v>0</v>
      </c>
      <c r="H17" s="58">
        <f t="shared" si="1"/>
        <v>0</v>
      </c>
      <c r="I17" s="59">
        <f t="shared" si="2"/>
        <v>0</v>
      </c>
      <c r="J17" s="60">
        <f t="shared" si="3"/>
        <v>0</v>
      </c>
      <c r="K17" s="61">
        <f t="shared" si="4"/>
        <v>0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</row>
    <row r="18" spans="1:209" ht="15.75" thickBot="1" x14ac:dyDescent="0.3">
      <c r="A18" s="69">
        <v>10</v>
      </c>
      <c r="B18" s="62" t="s">
        <v>2</v>
      </c>
      <c r="C18" s="63">
        <v>1</v>
      </c>
      <c r="D18" s="74">
        <v>12</v>
      </c>
      <c r="E18" s="21"/>
      <c r="F18" s="57">
        <v>0.08</v>
      </c>
      <c r="G18" s="58">
        <f t="shared" si="0"/>
        <v>0</v>
      </c>
      <c r="H18" s="58">
        <f t="shared" si="1"/>
        <v>0</v>
      </c>
      <c r="I18" s="59">
        <f t="shared" si="2"/>
        <v>0</v>
      </c>
      <c r="J18" s="60">
        <f t="shared" si="3"/>
        <v>0</v>
      </c>
      <c r="K18" s="61">
        <f t="shared" si="4"/>
        <v>0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</row>
    <row r="19" spans="1:209" ht="15.75" thickBot="1" x14ac:dyDescent="0.3">
      <c r="A19" s="69">
        <v>11</v>
      </c>
      <c r="B19" s="75" t="s">
        <v>27</v>
      </c>
      <c r="C19" s="76">
        <v>1</v>
      </c>
      <c r="D19" s="77">
        <v>4</v>
      </c>
      <c r="E19" s="22"/>
      <c r="F19" s="78">
        <v>0.08</v>
      </c>
      <c r="G19" s="58">
        <f t="shared" si="0"/>
        <v>0</v>
      </c>
      <c r="H19" s="58">
        <f t="shared" si="1"/>
        <v>0</v>
      </c>
      <c r="I19" s="59">
        <f t="shared" si="2"/>
        <v>0</v>
      </c>
      <c r="J19" s="60">
        <f t="shared" si="3"/>
        <v>0</v>
      </c>
      <c r="K19" s="61">
        <f t="shared" si="4"/>
        <v>0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</row>
    <row r="20" spans="1:209" ht="15.75" thickBot="1" x14ac:dyDescent="0.3">
      <c r="A20" s="69">
        <v>12</v>
      </c>
      <c r="B20" s="79" t="s">
        <v>3</v>
      </c>
      <c r="C20" s="80">
        <v>9</v>
      </c>
      <c r="D20" s="77">
        <v>252</v>
      </c>
      <c r="E20" s="22"/>
      <c r="F20" s="81">
        <v>0.08</v>
      </c>
      <c r="G20" s="58">
        <f t="shared" si="0"/>
        <v>0</v>
      </c>
      <c r="H20" s="58">
        <f t="shared" si="1"/>
        <v>0</v>
      </c>
      <c r="I20" s="59">
        <f>C20*D20*E20</f>
        <v>0</v>
      </c>
      <c r="J20" s="60">
        <f>C20*D20*G20</f>
        <v>0</v>
      </c>
      <c r="K20" s="61">
        <f>C20*D20*H20</f>
        <v>0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</row>
    <row r="21" spans="1:209" ht="24.75" thickBot="1" x14ac:dyDescent="0.3">
      <c r="A21" s="52">
        <v>13</v>
      </c>
      <c r="B21" s="79" t="s">
        <v>67</v>
      </c>
      <c r="C21" s="80">
        <v>5</v>
      </c>
      <c r="D21" s="77">
        <v>1</v>
      </c>
      <c r="E21" s="18"/>
      <c r="F21" s="81">
        <v>0.08</v>
      </c>
      <c r="G21" s="58">
        <f t="shared" si="0"/>
        <v>0</v>
      </c>
      <c r="H21" s="58">
        <f t="shared" si="1"/>
        <v>0</v>
      </c>
      <c r="I21" s="59">
        <f>C21*D21*E21</f>
        <v>0</v>
      </c>
      <c r="J21" s="82">
        <f>C21*D21*G21</f>
        <v>0</v>
      </c>
      <c r="K21" s="61">
        <f>C21*D21*H21</f>
        <v>0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</row>
    <row r="22" spans="1:209" ht="24.75" thickBot="1" x14ac:dyDescent="0.3">
      <c r="A22" s="52">
        <v>14</v>
      </c>
      <c r="B22" s="62" t="s">
        <v>68</v>
      </c>
      <c r="C22" s="63">
        <v>6</v>
      </c>
      <c r="D22" s="64">
        <v>252</v>
      </c>
      <c r="E22" s="18"/>
      <c r="F22" s="57">
        <v>0.08</v>
      </c>
      <c r="G22" s="58">
        <f t="shared" si="0"/>
        <v>0</v>
      </c>
      <c r="H22" s="58">
        <f t="shared" si="1"/>
        <v>0</v>
      </c>
      <c r="I22" s="59">
        <f t="shared" si="2"/>
        <v>0</v>
      </c>
      <c r="J22" s="60">
        <f t="shared" si="3"/>
        <v>0</v>
      </c>
      <c r="K22" s="61">
        <f t="shared" si="4"/>
        <v>0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</row>
    <row r="23" spans="1:209" ht="15.75" thickBot="1" x14ac:dyDescent="0.3">
      <c r="A23" s="83">
        <v>15</v>
      </c>
      <c r="B23" s="79" t="s">
        <v>56</v>
      </c>
      <c r="C23" s="80">
        <v>1</v>
      </c>
      <c r="D23" s="67">
        <v>12</v>
      </c>
      <c r="E23" s="19"/>
      <c r="F23" s="57">
        <v>0.08</v>
      </c>
      <c r="G23" s="58">
        <f t="shared" si="0"/>
        <v>0</v>
      </c>
      <c r="H23" s="58">
        <f t="shared" si="1"/>
        <v>0</v>
      </c>
      <c r="I23" s="59">
        <f t="shared" si="2"/>
        <v>0</v>
      </c>
      <c r="J23" s="60">
        <f t="shared" si="3"/>
        <v>0</v>
      </c>
      <c r="K23" s="61">
        <f t="shared" si="4"/>
        <v>0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</row>
    <row r="24" spans="1:209" ht="15.75" thickBot="1" x14ac:dyDescent="0.3">
      <c r="A24" s="69">
        <v>16</v>
      </c>
      <c r="B24" s="70" t="s">
        <v>4</v>
      </c>
      <c r="C24" s="71">
        <v>1</v>
      </c>
      <c r="D24" s="72">
        <v>12</v>
      </c>
      <c r="E24" s="20"/>
      <c r="F24" s="73">
        <v>0.08</v>
      </c>
      <c r="G24" s="58">
        <f t="shared" si="0"/>
        <v>0</v>
      </c>
      <c r="H24" s="58">
        <f t="shared" si="1"/>
        <v>0</v>
      </c>
      <c r="I24" s="59">
        <f t="shared" si="2"/>
        <v>0</v>
      </c>
      <c r="J24" s="60">
        <f t="shared" si="3"/>
        <v>0</v>
      </c>
      <c r="K24" s="61">
        <f t="shared" si="4"/>
        <v>0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</row>
    <row r="25" spans="1:209" ht="15.75" thickBot="1" x14ac:dyDescent="0.3">
      <c r="A25" s="52">
        <v>17</v>
      </c>
      <c r="B25" s="62" t="s">
        <v>6</v>
      </c>
      <c r="C25" s="63">
        <v>1</v>
      </c>
      <c r="D25" s="64">
        <v>6</v>
      </c>
      <c r="E25" s="18"/>
      <c r="F25" s="57">
        <v>0.08</v>
      </c>
      <c r="G25" s="58">
        <f t="shared" si="0"/>
        <v>0</v>
      </c>
      <c r="H25" s="58">
        <f t="shared" si="1"/>
        <v>0</v>
      </c>
      <c r="I25" s="59">
        <f t="shared" si="2"/>
        <v>0</v>
      </c>
      <c r="J25" s="60">
        <f t="shared" si="3"/>
        <v>0</v>
      </c>
      <c r="K25" s="61">
        <f t="shared" si="4"/>
        <v>0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</row>
    <row r="26" spans="1:209" ht="15.75" thickBot="1" x14ac:dyDescent="0.3">
      <c r="A26" s="52">
        <v>18</v>
      </c>
      <c r="B26" s="62" t="s">
        <v>5</v>
      </c>
      <c r="C26" s="63">
        <v>1</v>
      </c>
      <c r="D26" s="64">
        <v>6</v>
      </c>
      <c r="E26" s="18"/>
      <c r="F26" s="57">
        <v>0.08</v>
      </c>
      <c r="G26" s="58">
        <f t="shared" si="0"/>
        <v>0</v>
      </c>
      <c r="H26" s="58">
        <f t="shared" si="1"/>
        <v>0</v>
      </c>
      <c r="I26" s="59">
        <f t="shared" si="2"/>
        <v>0</v>
      </c>
      <c r="J26" s="60">
        <f t="shared" si="3"/>
        <v>0</v>
      </c>
      <c r="K26" s="61">
        <f t="shared" si="4"/>
        <v>0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</row>
    <row r="27" spans="1:209" ht="15.75" thickBot="1" x14ac:dyDescent="0.3">
      <c r="A27" s="52">
        <v>19</v>
      </c>
      <c r="B27" s="62" t="s">
        <v>31</v>
      </c>
      <c r="C27" s="63">
        <v>13</v>
      </c>
      <c r="D27" s="64">
        <v>11</v>
      </c>
      <c r="E27" s="18"/>
      <c r="F27" s="57">
        <v>0.08</v>
      </c>
      <c r="G27" s="58">
        <f t="shared" si="0"/>
        <v>0</v>
      </c>
      <c r="H27" s="58">
        <f t="shared" si="1"/>
        <v>0</v>
      </c>
      <c r="I27" s="59">
        <f t="shared" si="2"/>
        <v>0</v>
      </c>
      <c r="J27" s="60">
        <f t="shared" si="3"/>
        <v>0</v>
      </c>
      <c r="K27" s="61">
        <f t="shared" si="4"/>
        <v>0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</row>
    <row r="28" spans="1:209" ht="15.75" thickBot="1" x14ac:dyDescent="0.3">
      <c r="A28" s="52">
        <v>20</v>
      </c>
      <c r="B28" s="70" t="s">
        <v>7</v>
      </c>
      <c r="C28" s="71">
        <v>6</v>
      </c>
      <c r="D28" s="64">
        <v>304</v>
      </c>
      <c r="E28" s="18"/>
      <c r="F28" s="73">
        <v>0.08</v>
      </c>
      <c r="G28" s="58">
        <f t="shared" si="0"/>
        <v>0</v>
      </c>
      <c r="H28" s="58">
        <f t="shared" si="1"/>
        <v>0</v>
      </c>
      <c r="I28" s="59">
        <f t="shared" si="2"/>
        <v>0</v>
      </c>
      <c r="J28" s="60">
        <f t="shared" si="3"/>
        <v>0</v>
      </c>
      <c r="K28" s="61">
        <f t="shared" si="4"/>
        <v>0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</row>
    <row r="29" spans="1:209" ht="51.75" thickBot="1" x14ac:dyDescent="0.3">
      <c r="A29" s="69">
        <v>21</v>
      </c>
      <c r="B29" s="53" t="s">
        <v>82</v>
      </c>
      <c r="C29" s="54">
        <v>0</v>
      </c>
      <c r="D29" s="55"/>
      <c r="E29" s="84"/>
      <c r="F29" s="57">
        <v>0.08</v>
      </c>
      <c r="G29" s="58">
        <f t="shared" si="0"/>
        <v>0</v>
      </c>
      <c r="H29" s="58">
        <f t="shared" si="1"/>
        <v>0</v>
      </c>
      <c r="I29" s="59">
        <f t="shared" si="2"/>
        <v>0</v>
      </c>
      <c r="J29" s="60">
        <f t="shared" si="3"/>
        <v>0</v>
      </c>
      <c r="K29" s="61">
        <f t="shared" si="4"/>
        <v>0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</row>
    <row r="30" spans="1:209" ht="24.75" thickBot="1" x14ac:dyDescent="0.3">
      <c r="A30" s="52">
        <v>22</v>
      </c>
      <c r="B30" s="85" t="s">
        <v>84</v>
      </c>
      <c r="C30" s="86">
        <f>3+2</f>
        <v>5</v>
      </c>
      <c r="D30" s="55">
        <v>1</v>
      </c>
      <c r="E30" s="18"/>
      <c r="F30" s="57">
        <v>0.08</v>
      </c>
      <c r="G30" s="58">
        <f t="shared" si="0"/>
        <v>0</v>
      </c>
      <c r="H30" s="58">
        <f t="shared" si="1"/>
        <v>0</v>
      </c>
      <c r="I30" s="59">
        <f t="shared" si="2"/>
        <v>0</v>
      </c>
      <c r="J30" s="60">
        <f t="shared" si="3"/>
        <v>0</v>
      </c>
      <c r="K30" s="61">
        <f t="shared" si="4"/>
        <v>0</v>
      </c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</row>
    <row r="31" spans="1:209" ht="24.75" thickBot="1" x14ac:dyDescent="0.3">
      <c r="A31" s="87">
        <v>23</v>
      </c>
      <c r="B31" s="88" t="s">
        <v>79</v>
      </c>
      <c r="C31" s="89">
        <v>1</v>
      </c>
      <c r="D31" s="90">
        <v>49</v>
      </c>
      <c r="E31" s="23"/>
      <c r="F31" s="91">
        <v>0.08</v>
      </c>
      <c r="G31" s="92">
        <f t="shared" si="0"/>
        <v>0</v>
      </c>
      <c r="H31" s="92">
        <f t="shared" si="1"/>
        <v>0</v>
      </c>
      <c r="I31" s="93">
        <f t="shared" si="2"/>
        <v>0</v>
      </c>
      <c r="J31" s="94">
        <f t="shared" si="3"/>
        <v>0</v>
      </c>
      <c r="K31" s="95">
        <f t="shared" si="4"/>
        <v>0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</row>
    <row r="32" spans="1:209" ht="15.75" thickBot="1" x14ac:dyDescent="0.3">
      <c r="A32" s="87">
        <v>24</v>
      </c>
      <c r="B32" s="96" t="s">
        <v>8</v>
      </c>
      <c r="C32" s="97">
        <v>1</v>
      </c>
      <c r="D32" s="90">
        <v>52</v>
      </c>
      <c r="E32" s="23"/>
      <c r="F32" s="98">
        <v>0.08</v>
      </c>
      <c r="G32" s="92">
        <f t="shared" si="0"/>
        <v>0</v>
      </c>
      <c r="H32" s="92">
        <f t="shared" si="1"/>
        <v>0</v>
      </c>
      <c r="I32" s="93">
        <f t="shared" si="2"/>
        <v>0</v>
      </c>
      <c r="J32" s="94">
        <f t="shared" si="3"/>
        <v>0</v>
      </c>
      <c r="K32" s="95">
        <f t="shared" si="4"/>
        <v>0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</row>
    <row r="33" spans="1:209" ht="24.75" thickBot="1" x14ac:dyDescent="0.3">
      <c r="A33" s="87">
        <v>25</v>
      </c>
      <c r="B33" s="88" t="s">
        <v>87</v>
      </c>
      <c r="C33" s="99">
        <v>1</v>
      </c>
      <c r="D33" s="100">
        <f>D35+D34</f>
        <v>10</v>
      </c>
      <c r="E33" s="23"/>
      <c r="F33" s="101">
        <v>0.08</v>
      </c>
      <c r="G33" s="102">
        <f t="shared" si="0"/>
        <v>0</v>
      </c>
      <c r="H33" s="102">
        <f t="shared" si="1"/>
        <v>0</v>
      </c>
      <c r="I33" s="93">
        <f t="shared" si="2"/>
        <v>0</v>
      </c>
      <c r="J33" s="94">
        <f t="shared" si="3"/>
        <v>0</v>
      </c>
      <c r="K33" s="95">
        <f t="shared" si="4"/>
        <v>0</v>
      </c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</row>
    <row r="34" spans="1:209" ht="24.75" customHeight="1" thickBot="1" x14ac:dyDescent="0.3">
      <c r="A34" s="87" t="s">
        <v>77</v>
      </c>
      <c r="B34" s="103" t="s">
        <v>85</v>
      </c>
      <c r="C34" s="104"/>
      <c r="D34" s="90">
        <v>6</v>
      </c>
      <c r="E34" s="105"/>
      <c r="F34" s="106">
        <v>0.08</v>
      </c>
      <c r="G34" s="107">
        <f t="shared" ref="G34:G35" si="5">(E34*F34)</f>
        <v>0</v>
      </c>
      <c r="H34" s="107">
        <f t="shared" ref="H34:H35" si="6">(E34+G34)</f>
        <v>0</v>
      </c>
      <c r="I34" s="108">
        <f t="shared" ref="I34:I35" si="7">C34*D34*E34</f>
        <v>0</v>
      </c>
      <c r="J34" s="109">
        <f t="shared" ref="J34:J35" si="8">C34*D34*G34</f>
        <v>0</v>
      </c>
      <c r="K34" s="110">
        <f t="shared" ref="K34:K35" si="9">C34*D34*H34</f>
        <v>0</v>
      </c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</row>
    <row r="35" spans="1:209" ht="36.75" thickBot="1" x14ac:dyDescent="0.3">
      <c r="A35" s="87" t="s">
        <v>80</v>
      </c>
      <c r="B35" s="103" t="s">
        <v>86</v>
      </c>
      <c r="C35" s="104"/>
      <c r="D35" s="111">
        <v>4</v>
      </c>
      <c r="E35" s="105"/>
      <c r="F35" s="106">
        <v>0.08</v>
      </c>
      <c r="G35" s="107">
        <f t="shared" si="5"/>
        <v>0</v>
      </c>
      <c r="H35" s="107">
        <f t="shared" si="6"/>
        <v>0</v>
      </c>
      <c r="I35" s="108">
        <f t="shared" si="7"/>
        <v>0</v>
      </c>
      <c r="J35" s="109">
        <f t="shared" si="8"/>
        <v>0</v>
      </c>
      <c r="K35" s="110">
        <f t="shared" si="9"/>
        <v>0</v>
      </c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</row>
    <row r="36" spans="1:209" ht="25.5" customHeight="1" thickBot="1" x14ac:dyDescent="0.3">
      <c r="A36" s="87">
        <v>26</v>
      </c>
      <c r="B36" s="88" t="s">
        <v>89</v>
      </c>
      <c r="C36" s="89">
        <v>1</v>
      </c>
      <c r="D36" s="90">
        <v>1</v>
      </c>
      <c r="E36" s="23"/>
      <c r="F36" s="91">
        <v>0.08</v>
      </c>
      <c r="G36" s="92">
        <f t="shared" si="0"/>
        <v>0</v>
      </c>
      <c r="H36" s="92">
        <f t="shared" si="1"/>
        <v>0</v>
      </c>
      <c r="I36" s="93">
        <f t="shared" si="2"/>
        <v>0</v>
      </c>
      <c r="J36" s="112">
        <f t="shared" si="3"/>
        <v>0</v>
      </c>
      <c r="K36" s="95">
        <f t="shared" si="4"/>
        <v>0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</row>
    <row r="37" spans="1:209" ht="18" customHeight="1" thickBot="1" x14ac:dyDescent="0.3">
      <c r="A37" s="87">
        <v>27</v>
      </c>
      <c r="B37" s="88" t="s">
        <v>57</v>
      </c>
      <c r="C37" s="89">
        <v>1</v>
      </c>
      <c r="D37" s="90">
        <v>6</v>
      </c>
      <c r="E37" s="23"/>
      <c r="F37" s="91">
        <v>0.08</v>
      </c>
      <c r="G37" s="92">
        <f t="shared" si="0"/>
        <v>0</v>
      </c>
      <c r="H37" s="92">
        <f t="shared" si="1"/>
        <v>0</v>
      </c>
      <c r="I37" s="93">
        <f t="shared" si="2"/>
        <v>0</v>
      </c>
      <c r="J37" s="94">
        <f t="shared" si="3"/>
        <v>0</v>
      </c>
      <c r="K37" s="95">
        <f t="shared" si="4"/>
        <v>0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</row>
    <row r="38" spans="1:209" ht="192.75" customHeight="1" thickBot="1" x14ac:dyDescent="0.3">
      <c r="A38" s="87">
        <v>28</v>
      </c>
      <c r="B38" s="113" t="s">
        <v>83</v>
      </c>
      <c r="C38" s="114">
        <v>1</v>
      </c>
      <c r="D38" s="115">
        <v>1</v>
      </c>
      <c r="E38" s="23"/>
      <c r="F38" s="91">
        <v>0.08</v>
      </c>
      <c r="G38" s="92">
        <f t="shared" si="0"/>
        <v>0</v>
      </c>
      <c r="H38" s="92">
        <f t="shared" si="1"/>
        <v>0</v>
      </c>
      <c r="I38" s="93">
        <f t="shared" si="2"/>
        <v>0</v>
      </c>
      <c r="J38" s="94">
        <f t="shared" si="3"/>
        <v>0</v>
      </c>
      <c r="K38" s="95">
        <f t="shared" si="4"/>
        <v>0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</row>
    <row r="39" spans="1:209" ht="136.5" customHeight="1" thickBot="1" x14ac:dyDescent="0.3">
      <c r="A39" s="52">
        <v>29</v>
      </c>
      <c r="B39" s="62" t="s">
        <v>58</v>
      </c>
      <c r="C39" s="63">
        <v>1</v>
      </c>
      <c r="D39" s="64">
        <v>1</v>
      </c>
      <c r="E39" s="18"/>
      <c r="F39" s="57">
        <v>0.23</v>
      </c>
      <c r="G39" s="58">
        <f t="shared" si="0"/>
        <v>0</v>
      </c>
      <c r="H39" s="58">
        <f t="shared" si="1"/>
        <v>0</v>
      </c>
      <c r="I39" s="59">
        <f t="shared" si="2"/>
        <v>0</v>
      </c>
      <c r="J39" s="60">
        <f t="shared" si="3"/>
        <v>0</v>
      </c>
      <c r="K39" s="61">
        <f t="shared" si="4"/>
        <v>0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</row>
    <row r="40" spans="1:209" ht="15.75" thickBot="1" x14ac:dyDescent="0.3">
      <c r="A40" s="52">
        <v>30</v>
      </c>
      <c r="B40" s="62" t="s">
        <v>59</v>
      </c>
      <c r="C40" s="63">
        <v>1</v>
      </c>
      <c r="D40" s="64">
        <v>12</v>
      </c>
      <c r="E40" s="18"/>
      <c r="F40" s="57">
        <v>0.08</v>
      </c>
      <c r="G40" s="58">
        <f t="shared" si="0"/>
        <v>0</v>
      </c>
      <c r="H40" s="58">
        <f t="shared" si="1"/>
        <v>0</v>
      </c>
      <c r="I40" s="59">
        <f t="shared" si="2"/>
        <v>0</v>
      </c>
      <c r="J40" s="60">
        <f t="shared" si="3"/>
        <v>0</v>
      </c>
      <c r="K40" s="61">
        <f t="shared" si="4"/>
        <v>0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</row>
    <row r="41" spans="1:209" ht="15.75" thickBot="1" x14ac:dyDescent="0.3">
      <c r="A41" s="52">
        <v>31</v>
      </c>
      <c r="B41" s="62" t="s">
        <v>29</v>
      </c>
      <c r="C41" s="63">
        <v>1</v>
      </c>
      <c r="D41" s="67">
        <v>12</v>
      </c>
      <c r="E41" s="19"/>
      <c r="F41" s="57">
        <v>0.08</v>
      </c>
      <c r="G41" s="58">
        <f t="shared" si="0"/>
        <v>0</v>
      </c>
      <c r="H41" s="58">
        <f t="shared" si="1"/>
        <v>0</v>
      </c>
      <c r="I41" s="59">
        <f t="shared" si="2"/>
        <v>0</v>
      </c>
      <c r="J41" s="60">
        <f t="shared" si="3"/>
        <v>0</v>
      </c>
      <c r="K41" s="61">
        <f t="shared" si="4"/>
        <v>0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</row>
    <row r="42" spans="1:209" ht="15.75" thickBot="1" x14ac:dyDescent="0.3">
      <c r="A42" s="69">
        <v>32</v>
      </c>
      <c r="B42" s="62" t="s">
        <v>60</v>
      </c>
      <c r="C42" s="63">
        <v>1</v>
      </c>
      <c r="D42" s="72">
        <v>12</v>
      </c>
      <c r="E42" s="20"/>
      <c r="F42" s="57">
        <v>0.08</v>
      </c>
      <c r="G42" s="58">
        <f t="shared" si="0"/>
        <v>0</v>
      </c>
      <c r="H42" s="58">
        <f t="shared" si="1"/>
        <v>0</v>
      </c>
      <c r="I42" s="59">
        <f t="shared" si="2"/>
        <v>0</v>
      </c>
      <c r="J42" s="60">
        <f t="shared" si="3"/>
        <v>0</v>
      </c>
      <c r="K42" s="61">
        <f t="shared" si="4"/>
        <v>0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</row>
    <row r="43" spans="1:209" ht="15.75" thickBot="1" x14ac:dyDescent="0.3">
      <c r="A43" s="69">
        <v>33</v>
      </c>
      <c r="B43" s="62" t="s">
        <v>61</v>
      </c>
      <c r="C43" s="63">
        <v>1</v>
      </c>
      <c r="D43" s="77">
        <v>12</v>
      </c>
      <c r="E43" s="22"/>
      <c r="F43" s="57">
        <v>0.08</v>
      </c>
      <c r="G43" s="58">
        <f t="shared" si="0"/>
        <v>0</v>
      </c>
      <c r="H43" s="58">
        <f t="shared" si="1"/>
        <v>0</v>
      </c>
      <c r="I43" s="59">
        <f t="shared" si="2"/>
        <v>0</v>
      </c>
      <c r="J43" s="60">
        <f t="shared" si="3"/>
        <v>0</v>
      </c>
      <c r="K43" s="61">
        <f t="shared" si="4"/>
        <v>0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</row>
    <row r="44" spans="1:209" ht="15" customHeight="1" thickBot="1" x14ac:dyDescent="0.3">
      <c r="A44" s="69">
        <v>34</v>
      </c>
      <c r="B44" s="70" t="s">
        <v>9</v>
      </c>
      <c r="C44" s="71">
        <v>2</v>
      </c>
      <c r="D44" s="72">
        <v>12</v>
      </c>
      <c r="E44" s="20"/>
      <c r="F44" s="73">
        <v>0.08</v>
      </c>
      <c r="G44" s="58">
        <f t="shared" si="0"/>
        <v>0</v>
      </c>
      <c r="H44" s="58">
        <f t="shared" si="1"/>
        <v>0</v>
      </c>
      <c r="I44" s="59">
        <f t="shared" si="2"/>
        <v>0</v>
      </c>
      <c r="J44" s="60">
        <f t="shared" si="3"/>
        <v>0</v>
      </c>
      <c r="K44" s="61">
        <f t="shared" si="4"/>
        <v>0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</row>
    <row r="45" spans="1:209" ht="15.75" thickBot="1" x14ac:dyDescent="0.3">
      <c r="A45" s="52">
        <v>35</v>
      </c>
      <c r="B45" s="79" t="s">
        <v>10</v>
      </c>
      <c r="C45" s="80">
        <v>2</v>
      </c>
      <c r="D45" s="77">
        <v>12</v>
      </c>
      <c r="E45" s="22"/>
      <c r="F45" s="81">
        <v>0.08</v>
      </c>
      <c r="G45" s="58">
        <f t="shared" si="0"/>
        <v>0</v>
      </c>
      <c r="H45" s="58">
        <f t="shared" si="1"/>
        <v>0</v>
      </c>
      <c r="I45" s="59">
        <f t="shared" si="2"/>
        <v>0</v>
      </c>
      <c r="J45" s="60">
        <f t="shared" si="3"/>
        <v>0</v>
      </c>
      <c r="K45" s="61">
        <f t="shared" si="4"/>
        <v>0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</row>
    <row r="46" spans="1:209" ht="15.75" thickBot="1" x14ac:dyDescent="0.3">
      <c r="A46" s="52">
        <v>36</v>
      </c>
      <c r="B46" s="79" t="s">
        <v>62</v>
      </c>
      <c r="C46" s="80">
        <v>1</v>
      </c>
      <c r="D46" s="64">
        <v>11</v>
      </c>
      <c r="E46" s="18"/>
      <c r="F46" s="81">
        <v>0.08</v>
      </c>
      <c r="G46" s="58">
        <f t="shared" si="0"/>
        <v>0</v>
      </c>
      <c r="H46" s="58">
        <f t="shared" si="1"/>
        <v>0</v>
      </c>
      <c r="I46" s="59">
        <f t="shared" si="2"/>
        <v>0</v>
      </c>
      <c r="J46" s="60">
        <f t="shared" si="3"/>
        <v>0</v>
      </c>
      <c r="K46" s="61">
        <f t="shared" si="4"/>
        <v>0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</row>
    <row r="47" spans="1:209" ht="15" customHeight="1" thickBot="1" x14ac:dyDescent="0.3">
      <c r="A47" s="69">
        <v>37</v>
      </c>
      <c r="B47" s="70" t="s">
        <v>28</v>
      </c>
      <c r="C47" s="71">
        <v>2</v>
      </c>
      <c r="D47" s="77">
        <v>51</v>
      </c>
      <c r="E47" s="22"/>
      <c r="F47" s="73">
        <v>0.08</v>
      </c>
      <c r="G47" s="58">
        <f t="shared" si="0"/>
        <v>0</v>
      </c>
      <c r="H47" s="58">
        <f t="shared" si="1"/>
        <v>0</v>
      </c>
      <c r="I47" s="59">
        <f t="shared" si="2"/>
        <v>0</v>
      </c>
      <c r="J47" s="60">
        <f t="shared" si="3"/>
        <v>0</v>
      </c>
      <c r="K47" s="61">
        <f t="shared" si="4"/>
        <v>0</v>
      </c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</row>
    <row r="48" spans="1:209" ht="15.75" thickBot="1" x14ac:dyDescent="0.3">
      <c r="A48" s="52">
        <v>38</v>
      </c>
      <c r="B48" s="79" t="s">
        <v>22</v>
      </c>
      <c r="C48" s="80">
        <v>1</v>
      </c>
      <c r="D48" s="64">
        <v>4</v>
      </c>
      <c r="E48" s="18"/>
      <c r="F48" s="81">
        <v>0.08</v>
      </c>
      <c r="G48" s="58">
        <f t="shared" si="0"/>
        <v>0</v>
      </c>
      <c r="H48" s="58">
        <f t="shared" si="1"/>
        <v>0</v>
      </c>
      <c r="I48" s="59">
        <f t="shared" si="2"/>
        <v>0</v>
      </c>
      <c r="J48" s="60">
        <f t="shared" si="3"/>
        <v>0</v>
      </c>
      <c r="K48" s="61">
        <f t="shared" si="4"/>
        <v>0</v>
      </c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</row>
    <row r="49" spans="1:209" ht="15.75" thickBot="1" x14ac:dyDescent="0.3">
      <c r="A49" s="52">
        <v>39</v>
      </c>
      <c r="B49" s="62" t="s">
        <v>78</v>
      </c>
      <c r="C49" s="63">
        <v>1</v>
      </c>
      <c r="D49" s="64">
        <v>6</v>
      </c>
      <c r="E49" s="18"/>
      <c r="F49" s="57">
        <v>0.08</v>
      </c>
      <c r="G49" s="58">
        <f t="shared" si="0"/>
        <v>0</v>
      </c>
      <c r="H49" s="58">
        <f t="shared" si="1"/>
        <v>0</v>
      </c>
      <c r="I49" s="59">
        <f t="shared" si="2"/>
        <v>0</v>
      </c>
      <c r="J49" s="60">
        <f t="shared" si="3"/>
        <v>0</v>
      </c>
      <c r="K49" s="61">
        <f t="shared" si="4"/>
        <v>0</v>
      </c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</row>
    <row r="50" spans="1:209" ht="15.75" thickBot="1" x14ac:dyDescent="0.3">
      <c r="A50" s="52">
        <v>40</v>
      </c>
      <c r="B50" s="62" t="s">
        <v>11</v>
      </c>
      <c r="C50" s="63">
        <v>2</v>
      </c>
      <c r="D50" s="67">
        <v>52</v>
      </c>
      <c r="E50" s="19"/>
      <c r="F50" s="57">
        <v>0.08</v>
      </c>
      <c r="G50" s="58">
        <f t="shared" si="0"/>
        <v>0</v>
      </c>
      <c r="H50" s="58">
        <f t="shared" si="1"/>
        <v>0</v>
      </c>
      <c r="I50" s="59">
        <f t="shared" si="2"/>
        <v>0</v>
      </c>
      <c r="J50" s="60">
        <f t="shared" si="3"/>
        <v>0</v>
      </c>
      <c r="K50" s="61">
        <f t="shared" si="4"/>
        <v>0</v>
      </c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</row>
    <row r="51" spans="1:209" ht="15.75" thickBot="1" x14ac:dyDescent="0.3">
      <c r="A51" s="52">
        <v>41</v>
      </c>
      <c r="B51" s="65" t="s">
        <v>12</v>
      </c>
      <c r="C51" s="66">
        <v>1</v>
      </c>
      <c r="D51" s="64">
        <v>12</v>
      </c>
      <c r="E51" s="18"/>
      <c r="F51" s="68">
        <v>0.08</v>
      </c>
      <c r="G51" s="58">
        <f t="shared" si="0"/>
        <v>0</v>
      </c>
      <c r="H51" s="58">
        <f t="shared" si="1"/>
        <v>0</v>
      </c>
      <c r="I51" s="59">
        <f t="shared" si="2"/>
        <v>0</v>
      </c>
      <c r="J51" s="60">
        <f t="shared" si="3"/>
        <v>0</v>
      </c>
      <c r="K51" s="61">
        <f t="shared" si="4"/>
        <v>0</v>
      </c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</row>
    <row r="52" spans="1:209" ht="15.75" thickBot="1" x14ac:dyDescent="0.3">
      <c r="A52" s="52">
        <v>42</v>
      </c>
      <c r="B52" s="62" t="s">
        <v>13</v>
      </c>
      <c r="C52" s="63">
        <v>2</v>
      </c>
      <c r="D52" s="64">
        <v>8</v>
      </c>
      <c r="E52" s="18"/>
      <c r="F52" s="57">
        <v>0.08</v>
      </c>
      <c r="G52" s="58">
        <f t="shared" si="0"/>
        <v>0</v>
      </c>
      <c r="H52" s="58">
        <f t="shared" si="1"/>
        <v>0</v>
      </c>
      <c r="I52" s="59">
        <f t="shared" si="2"/>
        <v>0</v>
      </c>
      <c r="J52" s="60">
        <f t="shared" si="3"/>
        <v>0</v>
      </c>
      <c r="K52" s="61">
        <f t="shared" si="4"/>
        <v>0</v>
      </c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</row>
    <row r="53" spans="1:209" ht="15.75" thickBot="1" x14ac:dyDescent="0.3">
      <c r="A53" s="52">
        <v>43</v>
      </c>
      <c r="B53" s="62" t="s">
        <v>63</v>
      </c>
      <c r="C53" s="63">
        <v>1</v>
      </c>
      <c r="D53" s="67">
        <v>4</v>
      </c>
      <c r="E53" s="19"/>
      <c r="F53" s="57">
        <v>0.08</v>
      </c>
      <c r="G53" s="58">
        <f t="shared" si="0"/>
        <v>0</v>
      </c>
      <c r="H53" s="58">
        <f t="shared" si="1"/>
        <v>0</v>
      </c>
      <c r="I53" s="59">
        <f t="shared" si="2"/>
        <v>0</v>
      </c>
      <c r="J53" s="60">
        <f t="shared" si="3"/>
        <v>0</v>
      </c>
      <c r="K53" s="61">
        <f t="shared" si="4"/>
        <v>0</v>
      </c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</row>
    <row r="54" spans="1:209" ht="15.75" thickBot="1" x14ac:dyDescent="0.3">
      <c r="A54" s="52">
        <v>44</v>
      </c>
      <c r="B54" s="62" t="s">
        <v>14</v>
      </c>
      <c r="C54" s="63">
        <v>1</v>
      </c>
      <c r="D54" s="64">
        <v>6</v>
      </c>
      <c r="E54" s="18"/>
      <c r="F54" s="57">
        <v>0.08</v>
      </c>
      <c r="G54" s="58">
        <f t="shared" si="0"/>
        <v>0</v>
      </c>
      <c r="H54" s="58">
        <f t="shared" si="1"/>
        <v>0</v>
      </c>
      <c r="I54" s="59">
        <f t="shared" si="2"/>
        <v>0</v>
      </c>
      <c r="J54" s="60">
        <f t="shared" si="3"/>
        <v>0</v>
      </c>
      <c r="K54" s="61">
        <f t="shared" si="4"/>
        <v>0</v>
      </c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</row>
    <row r="55" spans="1:209" ht="15.75" thickBot="1" x14ac:dyDescent="0.3">
      <c r="A55" s="52">
        <v>45</v>
      </c>
      <c r="B55" s="65" t="s">
        <v>15</v>
      </c>
      <c r="C55" s="66">
        <v>1</v>
      </c>
      <c r="D55" s="67">
        <v>8</v>
      </c>
      <c r="E55" s="19"/>
      <c r="F55" s="68">
        <v>0.08</v>
      </c>
      <c r="G55" s="58">
        <f t="shared" si="0"/>
        <v>0</v>
      </c>
      <c r="H55" s="58">
        <f t="shared" si="1"/>
        <v>0</v>
      </c>
      <c r="I55" s="59">
        <f t="shared" si="2"/>
        <v>0</v>
      </c>
      <c r="J55" s="60">
        <f t="shared" si="3"/>
        <v>0</v>
      </c>
      <c r="K55" s="61">
        <f t="shared" si="4"/>
        <v>0</v>
      </c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</row>
    <row r="56" spans="1:209" ht="15.75" thickBot="1" x14ac:dyDescent="0.3">
      <c r="A56" s="52">
        <v>46</v>
      </c>
      <c r="B56" s="62" t="s">
        <v>64</v>
      </c>
      <c r="C56" s="63">
        <v>1</v>
      </c>
      <c r="D56" s="64">
        <v>12</v>
      </c>
      <c r="E56" s="18"/>
      <c r="F56" s="57">
        <v>0.08</v>
      </c>
      <c r="G56" s="58">
        <f t="shared" si="0"/>
        <v>0</v>
      </c>
      <c r="H56" s="58">
        <f t="shared" si="1"/>
        <v>0</v>
      </c>
      <c r="I56" s="59">
        <f t="shared" si="2"/>
        <v>0</v>
      </c>
      <c r="J56" s="60">
        <f t="shared" si="3"/>
        <v>0</v>
      </c>
      <c r="K56" s="61">
        <f t="shared" si="4"/>
        <v>0</v>
      </c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</row>
    <row r="57" spans="1:209" ht="15.75" thickBot="1" x14ac:dyDescent="0.3">
      <c r="A57" s="69">
        <v>47</v>
      </c>
      <c r="B57" s="62" t="s">
        <v>16</v>
      </c>
      <c r="C57" s="63">
        <v>1</v>
      </c>
      <c r="D57" s="74">
        <v>12</v>
      </c>
      <c r="E57" s="21"/>
      <c r="F57" s="57">
        <v>0.08</v>
      </c>
      <c r="G57" s="58">
        <f t="shared" si="0"/>
        <v>0</v>
      </c>
      <c r="H57" s="58">
        <f t="shared" si="1"/>
        <v>0</v>
      </c>
      <c r="I57" s="59">
        <f t="shared" si="2"/>
        <v>0</v>
      </c>
      <c r="J57" s="60">
        <f t="shared" si="3"/>
        <v>0</v>
      </c>
      <c r="K57" s="61">
        <f t="shared" si="4"/>
        <v>0</v>
      </c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</row>
    <row r="58" spans="1:209" ht="15.75" thickBot="1" x14ac:dyDescent="0.3">
      <c r="A58" s="52">
        <v>48</v>
      </c>
      <c r="B58" s="75" t="s">
        <v>17</v>
      </c>
      <c r="C58" s="76">
        <v>4</v>
      </c>
      <c r="D58" s="64">
        <v>11</v>
      </c>
      <c r="E58" s="18"/>
      <c r="F58" s="78">
        <v>0.08</v>
      </c>
      <c r="G58" s="58">
        <f t="shared" si="0"/>
        <v>0</v>
      </c>
      <c r="H58" s="58">
        <f t="shared" si="1"/>
        <v>0</v>
      </c>
      <c r="I58" s="59">
        <f t="shared" si="2"/>
        <v>0</v>
      </c>
      <c r="J58" s="60">
        <f t="shared" si="3"/>
        <v>0</v>
      </c>
      <c r="K58" s="61">
        <f t="shared" si="4"/>
        <v>0</v>
      </c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</row>
    <row r="59" spans="1:209" ht="15.75" thickBot="1" x14ac:dyDescent="0.3">
      <c r="A59" s="52">
        <v>49</v>
      </c>
      <c r="B59" s="62" t="s">
        <v>18</v>
      </c>
      <c r="C59" s="63">
        <v>1</v>
      </c>
      <c r="D59" s="67">
        <v>12</v>
      </c>
      <c r="E59" s="19"/>
      <c r="F59" s="57">
        <v>0.08</v>
      </c>
      <c r="G59" s="58">
        <f t="shared" si="0"/>
        <v>0</v>
      </c>
      <c r="H59" s="58">
        <f t="shared" si="1"/>
        <v>0</v>
      </c>
      <c r="I59" s="59">
        <f t="shared" si="2"/>
        <v>0</v>
      </c>
      <c r="J59" s="60">
        <f t="shared" si="3"/>
        <v>0</v>
      </c>
      <c r="K59" s="61">
        <f t="shared" si="4"/>
        <v>0</v>
      </c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</row>
    <row r="60" spans="1:209" ht="15.75" thickBot="1" x14ac:dyDescent="0.3">
      <c r="A60" s="52">
        <v>50</v>
      </c>
      <c r="B60" s="65" t="s">
        <v>25</v>
      </c>
      <c r="C60" s="66">
        <v>1</v>
      </c>
      <c r="D60" s="64">
        <v>6</v>
      </c>
      <c r="E60" s="18"/>
      <c r="F60" s="68">
        <v>0.08</v>
      </c>
      <c r="G60" s="58">
        <f t="shared" si="0"/>
        <v>0</v>
      </c>
      <c r="H60" s="58">
        <f t="shared" si="1"/>
        <v>0</v>
      </c>
      <c r="I60" s="59">
        <f t="shared" si="2"/>
        <v>0</v>
      </c>
      <c r="J60" s="60">
        <f t="shared" si="3"/>
        <v>0</v>
      </c>
      <c r="K60" s="61">
        <f t="shared" si="4"/>
        <v>0</v>
      </c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</row>
    <row r="61" spans="1:209" ht="15.75" thickBot="1" x14ac:dyDescent="0.3">
      <c r="A61" s="69">
        <v>51</v>
      </c>
      <c r="B61" s="70" t="s">
        <v>19</v>
      </c>
      <c r="C61" s="71">
        <v>14</v>
      </c>
      <c r="D61" s="72">
        <v>304</v>
      </c>
      <c r="E61" s="20"/>
      <c r="F61" s="73">
        <v>0.08</v>
      </c>
      <c r="G61" s="58">
        <f t="shared" si="0"/>
        <v>0</v>
      </c>
      <c r="H61" s="58">
        <f t="shared" si="1"/>
        <v>0</v>
      </c>
      <c r="I61" s="59">
        <f t="shared" si="2"/>
        <v>0</v>
      </c>
      <c r="J61" s="60">
        <f t="shared" si="3"/>
        <v>0</v>
      </c>
      <c r="K61" s="61">
        <f t="shared" si="4"/>
        <v>0</v>
      </c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</row>
    <row r="62" spans="1:209" ht="15.75" thickBot="1" x14ac:dyDescent="0.3">
      <c r="A62" s="52">
        <v>52</v>
      </c>
      <c r="B62" s="62" t="s">
        <v>69</v>
      </c>
      <c r="C62" s="63">
        <v>3</v>
      </c>
      <c r="D62" s="64">
        <v>304</v>
      </c>
      <c r="E62" s="18"/>
      <c r="F62" s="57">
        <v>0.08</v>
      </c>
      <c r="G62" s="58">
        <f t="shared" si="0"/>
        <v>0</v>
      </c>
      <c r="H62" s="58">
        <f t="shared" si="1"/>
        <v>0</v>
      </c>
      <c r="I62" s="59">
        <f t="shared" si="2"/>
        <v>0</v>
      </c>
      <c r="J62" s="60">
        <f t="shared" si="3"/>
        <v>0</v>
      </c>
      <c r="K62" s="61">
        <f t="shared" si="4"/>
        <v>0</v>
      </c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</row>
    <row r="63" spans="1:209" ht="24.75" thickBot="1" x14ac:dyDescent="0.3">
      <c r="A63" s="83">
        <v>53</v>
      </c>
      <c r="B63" s="116" t="s">
        <v>70</v>
      </c>
      <c r="C63" s="63">
        <v>2</v>
      </c>
      <c r="D63" s="67">
        <v>1</v>
      </c>
      <c r="E63" s="19"/>
      <c r="F63" s="57">
        <v>0.08</v>
      </c>
      <c r="G63" s="58">
        <f t="shared" si="0"/>
        <v>0</v>
      </c>
      <c r="H63" s="58">
        <f t="shared" si="1"/>
        <v>0</v>
      </c>
      <c r="I63" s="59">
        <f t="shared" si="2"/>
        <v>0</v>
      </c>
      <c r="J63" s="60">
        <f t="shared" si="3"/>
        <v>0</v>
      </c>
      <c r="K63" s="61">
        <f t="shared" si="4"/>
        <v>0</v>
      </c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</row>
    <row r="64" spans="1:209" ht="15.75" thickBot="1" x14ac:dyDescent="0.3">
      <c r="A64" s="69">
        <v>54</v>
      </c>
      <c r="B64" s="65" t="s">
        <v>71</v>
      </c>
      <c r="C64" s="66">
        <v>1</v>
      </c>
      <c r="D64" s="77">
        <v>52</v>
      </c>
      <c r="E64" s="22"/>
      <c r="F64" s="68">
        <v>0.08</v>
      </c>
      <c r="G64" s="58">
        <f t="shared" si="0"/>
        <v>0</v>
      </c>
      <c r="H64" s="58">
        <f t="shared" si="1"/>
        <v>0</v>
      </c>
      <c r="I64" s="59">
        <f t="shared" si="2"/>
        <v>0</v>
      </c>
      <c r="J64" s="60">
        <f t="shared" si="3"/>
        <v>0</v>
      </c>
      <c r="K64" s="61">
        <f t="shared" si="4"/>
        <v>0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</row>
    <row r="65" spans="1:209" ht="15.75" thickBot="1" x14ac:dyDescent="0.3">
      <c r="A65" s="52">
        <v>55</v>
      </c>
      <c r="B65" s="79" t="s">
        <v>23</v>
      </c>
      <c r="C65" s="80">
        <v>2</v>
      </c>
      <c r="D65" s="64">
        <v>24</v>
      </c>
      <c r="E65" s="18"/>
      <c r="F65" s="81">
        <v>0.08</v>
      </c>
      <c r="G65" s="58">
        <f t="shared" si="0"/>
        <v>0</v>
      </c>
      <c r="H65" s="58">
        <f t="shared" si="1"/>
        <v>0</v>
      </c>
      <c r="I65" s="59">
        <f t="shared" si="2"/>
        <v>0</v>
      </c>
      <c r="J65" s="60">
        <f t="shared" si="3"/>
        <v>0</v>
      </c>
      <c r="K65" s="61">
        <f t="shared" si="4"/>
        <v>0</v>
      </c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</row>
    <row r="66" spans="1:209" ht="15.75" thickBot="1" x14ac:dyDescent="0.3">
      <c r="A66" s="69">
        <v>56</v>
      </c>
      <c r="B66" s="79" t="s">
        <v>65</v>
      </c>
      <c r="C66" s="80">
        <v>1</v>
      </c>
      <c r="D66" s="72">
        <v>12</v>
      </c>
      <c r="E66" s="20"/>
      <c r="F66" s="81">
        <v>0.08</v>
      </c>
      <c r="G66" s="58">
        <f t="shared" si="0"/>
        <v>0</v>
      </c>
      <c r="H66" s="58">
        <f t="shared" si="1"/>
        <v>0</v>
      </c>
      <c r="I66" s="59">
        <f t="shared" si="2"/>
        <v>0</v>
      </c>
      <c r="J66" s="60">
        <f t="shared" si="3"/>
        <v>0</v>
      </c>
      <c r="K66" s="61">
        <f t="shared" si="4"/>
        <v>0</v>
      </c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</row>
    <row r="67" spans="1:209" ht="15.75" thickBot="1" x14ac:dyDescent="0.3">
      <c r="A67" s="52">
        <v>57</v>
      </c>
      <c r="B67" s="62" t="s">
        <v>20</v>
      </c>
      <c r="C67" s="63">
        <v>2</v>
      </c>
      <c r="D67" s="64">
        <v>12</v>
      </c>
      <c r="E67" s="18"/>
      <c r="F67" s="57">
        <v>0.08</v>
      </c>
      <c r="G67" s="58">
        <f t="shared" si="0"/>
        <v>0</v>
      </c>
      <c r="H67" s="58">
        <f t="shared" si="1"/>
        <v>0</v>
      </c>
      <c r="I67" s="59">
        <f t="shared" si="2"/>
        <v>0</v>
      </c>
      <c r="J67" s="60">
        <f t="shared" si="3"/>
        <v>0</v>
      </c>
      <c r="K67" s="61">
        <f t="shared" si="4"/>
        <v>0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</row>
    <row r="68" spans="1:209" ht="15.75" thickBot="1" x14ac:dyDescent="0.3">
      <c r="A68" s="52">
        <v>58</v>
      </c>
      <c r="B68" s="70" t="s">
        <v>66</v>
      </c>
      <c r="C68" s="71">
        <v>1</v>
      </c>
      <c r="D68" s="64">
        <v>52</v>
      </c>
      <c r="E68" s="18"/>
      <c r="F68" s="73">
        <v>0.08</v>
      </c>
      <c r="G68" s="58">
        <f t="shared" si="0"/>
        <v>0</v>
      </c>
      <c r="H68" s="58">
        <f t="shared" si="1"/>
        <v>0</v>
      </c>
      <c r="I68" s="59">
        <f t="shared" si="2"/>
        <v>0</v>
      </c>
      <c r="J68" s="60">
        <f t="shared" si="3"/>
        <v>0</v>
      </c>
      <c r="K68" s="61">
        <f t="shared" si="4"/>
        <v>0</v>
      </c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</row>
    <row r="69" spans="1:209" ht="15.75" thickBot="1" x14ac:dyDescent="0.3">
      <c r="A69" s="52">
        <v>59</v>
      </c>
      <c r="B69" s="62" t="s">
        <v>72</v>
      </c>
      <c r="C69" s="63">
        <v>1</v>
      </c>
      <c r="D69" s="64">
        <v>1</v>
      </c>
      <c r="E69" s="18"/>
      <c r="F69" s="57">
        <v>0.08</v>
      </c>
      <c r="G69" s="58">
        <f t="shared" si="0"/>
        <v>0</v>
      </c>
      <c r="H69" s="58">
        <f t="shared" si="1"/>
        <v>0</v>
      </c>
      <c r="I69" s="59">
        <f t="shared" si="2"/>
        <v>0</v>
      </c>
      <c r="J69" s="117"/>
      <c r="K69" s="61">
        <f t="shared" si="4"/>
        <v>0</v>
      </c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</row>
    <row r="70" spans="1:209" ht="24.75" thickBot="1" x14ac:dyDescent="0.3">
      <c r="A70" s="52">
        <v>60</v>
      </c>
      <c r="B70" s="62" t="s">
        <v>21</v>
      </c>
      <c r="C70" s="63">
        <v>1</v>
      </c>
      <c r="D70" s="64">
        <v>24</v>
      </c>
      <c r="E70" s="18"/>
      <c r="F70" s="57">
        <v>0.08</v>
      </c>
      <c r="G70" s="58">
        <f t="shared" si="0"/>
        <v>0</v>
      </c>
      <c r="H70" s="58">
        <f t="shared" si="1"/>
        <v>0</v>
      </c>
      <c r="I70" s="59">
        <f t="shared" si="2"/>
        <v>0</v>
      </c>
      <c r="J70" s="117"/>
      <c r="K70" s="61">
        <f t="shared" si="4"/>
        <v>0</v>
      </c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</row>
    <row r="71" spans="1:209" ht="15.75" thickBot="1" x14ac:dyDescent="0.3">
      <c r="A71" s="118" t="s">
        <v>33</v>
      </c>
      <c r="B71" s="119"/>
      <c r="C71" s="119"/>
      <c r="D71" s="119"/>
      <c r="E71" s="119"/>
      <c r="F71" s="119"/>
      <c r="G71" s="119"/>
      <c r="H71" s="120"/>
      <c r="I71" s="121">
        <f>SUM(I9:I70)-I34-I35-E9-E29</f>
        <v>0</v>
      </c>
      <c r="J71" s="122">
        <f>SUM(J9:J68)</f>
        <v>0</v>
      </c>
      <c r="K71" s="123">
        <f>SUM(K9:K70)-K33</f>
        <v>0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</row>
    <row r="72" spans="1:209" x14ac:dyDescent="0.25">
      <c r="A72" s="124"/>
      <c r="B72" s="124"/>
      <c r="C72" s="124"/>
      <c r="D72" s="124"/>
      <c r="E72" s="124"/>
      <c r="F72" s="124"/>
      <c r="G72" s="124"/>
      <c r="H72" s="124"/>
      <c r="I72" s="125"/>
      <c r="J72" s="126"/>
      <c r="K72" s="127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</row>
    <row r="73" spans="1:209" x14ac:dyDescent="0.25">
      <c r="A73" s="124"/>
      <c r="B73" s="124"/>
      <c r="C73" s="124"/>
      <c r="D73" s="124"/>
      <c r="E73" s="124"/>
      <c r="F73" s="124"/>
      <c r="G73" s="124"/>
      <c r="H73" s="124"/>
      <c r="I73" s="125"/>
      <c r="J73" s="126"/>
      <c r="K73" s="127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</row>
    <row r="74" spans="1:209" x14ac:dyDescent="0.25">
      <c r="A74" s="128"/>
      <c r="B74" s="129"/>
      <c r="C74" s="129"/>
      <c r="D74" s="130"/>
      <c r="E74" s="131"/>
      <c r="F74" s="131"/>
      <c r="G74" s="131"/>
      <c r="H74" s="131"/>
      <c r="I74" s="131"/>
      <c r="J74" s="131"/>
      <c r="K74" s="132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</row>
    <row r="75" spans="1:209" x14ac:dyDescent="0.25">
      <c r="A75" s="133" t="s">
        <v>52</v>
      </c>
      <c r="B75" s="134"/>
      <c r="C75" s="135"/>
      <c r="D75" s="135"/>
      <c r="E75" s="136" t="s">
        <v>43</v>
      </c>
      <c r="F75" s="136"/>
      <c r="G75" s="136"/>
      <c r="H75" s="136"/>
      <c r="I75" s="136"/>
      <c r="J75" s="136"/>
      <c r="K75" s="136"/>
      <c r="L75" s="13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</row>
    <row r="76" spans="1:209" x14ac:dyDescent="0.25">
      <c r="A76" s="138" t="s">
        <v>44</v>
      </c>
      <c r="B76" s="134"/>
      <c r="C76" s="135"/>
      <c r="D76" s="135"/>
      <c r="E76" s="139" t="s">
        <v>45</v>
      </c>
      <c r="F76" s="139"/>
      <c r="G76" s="139"/>
      <c r="H76" s="139"/>
      <c r="I76" s="139"/>
      <c r="J76" s="139"/>
      <c r="K76" s="13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</row>
    <row r="77" spans="1:209" x14ac:dyDescent="0.25">
      <c r="A77" s="128"/>
      <c r="B77" s="129"/>
      <c r="C77" s="129"/>
      <c r="D77" s="130"/>
      <c r="E77" s="131"/>
      <c r="F77" s="131"/>
      <c r="G77" s="131"/>
      <c r="H77" s="131"/>
      <c r="I77" s="131"/>
      <c r="J77" s="131"/>
      <c r="K77" s="132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</row>
    <row r="78" spans="1:209" x14ac:dyDescent="0.25">
      <c r="A78" s="128"/>
      <c r="B78" s="129"/>
      <c r="C78" s="129"/>
      <c r="D78" s="130"/>
      <c r="E78" s="131"/>
      <c r="F78" s="131"/>
      <c r="G78" s="131"/>
      <c r="H78" s="131"/>
      <c r="I78" s="131"/>
      <c r="J78" s="131"/>
      <c r="K78" s="132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</row>
    <row r="79" spans="1:209" x14ac:dyDescent="0.25">
      <c r="A79" s="128"/>
      <c r="B79" s="129"/>
      <c r="C79" s="129"/>
      <c r="D79" s="130"/>
      <c r="E79" s="131"/>
      <c r="F79" s="131"/>
      <c r="G79" s="131"/>
      <c r="H79" s="131"/>
      <c r="I79" s="131"/>
      <c r="J79" s="131"/>
      <c r="K79" s="132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</row>
    <row r="80" spans="1:209" x14ac:dyDescent="0.25">
      <c r="A80" s="128"/>
      <c r="B80" s="129"/>
      <c r="C80" s="129"/>
      <c r="D80" s="130"/>
      <c r="E80" s="131"/>
      <c r="F80" s="131"/>
      <c r="G80" s="131"/>
      <c r="H80" s="131"/>
      <c r="I80" s="131"/>
      <c r="J80" s="131"/>
      <c r="K80" s="132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</row>
    <row r="81" spans="1:209" x14ac:dyDescent="0.25">
      <c r="A81" s="128"/>
      <c r="B81" s="129"/>
      <c r="C81" s="129"/>
      <c r="D81" s="130"/>
      <c r="E81" s="131"/>
      <c r="F81" s="131"/>
      <c r="G81" s="131"/>
      <c r="H81" s="131"/>
      <c r="I81" s="131"/>
      <c r="J81" s="131"/>
      <c r="K81" s="132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</row>
    <row r="82" spans="1:209" x14ac:dyDescent="0.25">
      <c r="A82" s="128"/>
      <c r="B82" s="129"/>
      <c r="C82" s="129"/>
      <c r="D82" s="130"/>
      <c r="E82" s="131"/>
      <c r="F82" s="131"/>
      <c r="G82" s="131"/>
      <c r="H82" s="131"/>
      <c r="I82" s="131"/>
      <c r="J82" s="131"/>
      <c r="K82" s="132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</row>
    <row r="83" spans="1:209" x14ac:dyDescent="0.25">
      <c r="A83" s="128"/>
      <c r="B83" s="129"/>
      <c r="C83" s="129"/>
      <c r="D83" s="130"/>
      <c r="E83" s="131"/>
      <c r="F83" s="131"/>
      <c r="G83" s="131"/>
      <c r="H83" s="131"/>
      <c r="I83" s="131"/>
      <c r="J83" s="131"/>
      <c r="K83" s="140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</row>
    <row r="84" spans="1:209" x14ac:dyDescent="0.25">
      <c r="A84" s="128"/>
      <c r="B84" s="129"/>
      <c r="C84" s="129"/>
      <c r="D84" s="130"/>
      <c r="E84" s="131"/>
      <c r="F84" s="131"/>
      <c r="G84" s="131"/>
      <c r="H84" s="131"/>
      <c r="I84" s="131"/>
      <c r="J84" s="131"/>
      <c r="K84" s="140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</row>
    <row r="85" spans="1:209" x14ac:dyDescent="0.25">
      <c r="A85" s="128"/>
      <c r="B85" s="129"/>
      <c r="C85" s="129"/>
      <c r="D85" s="130"/>
      <c r="E85" s="131"/>
      <c r="F85" s="131"/>
      <c r="G85" s="131"/>
      <c r="H85" s="131"/>
      <c r="I85" s="131"/>
      <c r="J85" s="131"/>
      <c r="K85" s="140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</row>
    <row r="86" spans="1:209" x14ac:dyDescent="0.25">
      <c r="A86" s="128"/>
      <c r="B86" s="129"/>
      <c r="C86" s="129"/>
      <c r="D86" s="130"/>
      <c r="E86" s="141"/>
      <c r="F86" s="141"/>
      <c r="G86" s="141"/>
      <c r="H86" s="141"/>
      <c r="I86" s="141"/>
      <c r="J86" s="141"/>
      <c r="K86" s="132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</row>
    <row r="87" spans="1:209" x14ac:dyDescent="0.25">
      <c r="A87" s="128"/>
      <c r="B87" s="129"/>
      <c r="C87" s="129"/>
      <c r="D87" s="130"/>
      <c r="E87" s="141"/>
      <c r="F87" s="141"/>
      <c r="G87" s="141"/>
      <c r="H87" s="141"/>
      <c r="I87" s="141"/>
      <c r="J87" s="141"/>
      <c r="K87" s="132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</row>
    <row r="88" spans="1:209" x14ac:dyDescent="0.25">
      <c r="A88" s="128"/>
      <c r="B88" s="129"/>
      <c r="C88" s="129"/>
      <c r="D88" s="130"/>
      <c r="E88" s="141"/>
      <c r="F88" s="141"/>
      <c r="G88" s="141"/>
      <c r="H88" s="141"/>
      <c r="I88" s="141"/>
      <c r="J88" s="141"/>
      <c r="K88" s="132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</row>
    <row r="89" spans="1:209" x14ac:dyDescent="0.25">
      <c r="A89" s="128"/>
      <c r="B89" s="129"/>
      <c r="C89" s="129"/>
      <c r="D89" s="130"/>
      <c r="E89" s="141"/>
      <c r="F89" s="141"/>
      <c r="G89" s="141"/>
      <c r="H89" s="141"/>
      <c r="I89" s="141"/>
      <c r="J89" s="141"/>
      <c r="K89" s="132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</row>
    <row r="90" spans="1:209" x14ac:dyDescent="0.25">
      <c r="A90" s="128"/>
      <c r="B90" s="129"/>
      <c r="C90" s="129"/>
      <c r="D90" s="130"/>
      <c r="E90" s="141"/>
      <c r="F90" s="141"/>
      <c r="G90" s="141"/>
      <c r="H90" s="141"/>
      <c r="I90" s="141"/>
      <c r="J90" s="141"/>
      <c r="K90" s="132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</row>
    <row r="91" spans="1:209" x14ac:dyDescent="0.25">
      <c r="A91" s="128"/>
      <c r="B91" s="129"/>
      <c r="C91" s="129"/>
      <c r="D91" s="130"/>
      <c r="E91" s="141"/>
      <c r="F91" s="141"/>
      <c r="G91" s="141"/>
      <c r="H91" s="141"/>
      <c r="I91" s="141"/>
      <c r="J91" s="141"/>
      <c r="K91" s="132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</row>
    <row r="92" spans="1:209" x14ac:dyDescent="0.25">
      <c r="A92" s="128"/>
      <c r="B92" s="129"/>
      <c r="C92" s="129"/>
      <c r="D92" s="130"/>
      <c r="E92" s="141"/>
      <c r="F92" s="141"/>
      <c r="G92" s="141"/>
      <c r="H92" s="141"/>
      <c r="I92" s="141"/>
      <c r="J92" s="141"/>
      <c r="K92" s="132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</row>
    <row r="93" spans="1:209" x14ac:dyDescent="0.25">
      <c r="A93" s="128"/>
      <c r="B93" s="129"/>
      <c r="C93" s="129"/>
      <c r="D93" s="130"/>
      <c r="E93" s="141"/>
      <c r="F93" s="141"/>
      <c r="G93" s="141"/>
      <c r="H93" s="141"/>
      <c r="I93" s="141"/>
      <c r="J93" s="141"/>
      <c r="K93" s="132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</row>
    <row r="94" spans="1:209" x14ac:dyDescent="0.25">
      <c r="A94" s="128"/>
      <c r="B94" s="129"/>
      <c r="C94" s="129"/>
      <c r="D94" s="130"/>
      <c r="E94" s="141"/>
      <c r="F94" s="141"/>
      <c r="G94" s="141"/>
      <c r="H94" s="141"/>
      <c r="I94" s="141"/>
      <c r="J94" s="141"/>
      <c r="K94" s="132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</row>
    <row r="95" spans="1:209" x14ac:dyDescent="0.25">
      <c r="A95" s="128"/>
      <c r="B95" s="129"/>
      <c r="C95" s="129"/>
      <c r="D95" s="130"/>
      <c r="E95" s="141"/>
      <c r="F95" s="141"/>
      <c r="G95" s="141"/>
      <c r="H95" s="141"/>
      <c r="I95" s="141"/>
      <c r="J95" s="141"/>
      <c r="K95" s="132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</row>
    <row r="96" spans="1:209" x14ac:dyDescent="0.25">
      <c r="A96" s="128"/>
      <c r="B96" s="129"/>
      <c r="C96" s="129"/>
      <c r="D96" s="130"/>
      <c r="E96" s="141"/>
      <c r="F96" s="141"/>
      <c r="G96" s="141"/>
      <c r="H96" s="141"/>
      <c r="I96" s="141"/>
      <c r="J96" s="141"/>
      <c r="K96" s="132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</row>
    <row r="97" spans="1:209" x14ac:dyDescent="0.25">
      <c r="A97" s="128"/>
      <c r="B97" s="129"/>
      <c r="C97" s="129"/>
      <c r="D97" s="130"/>
      <c r="E97" s="141"/>
      <c r="F97" s="141"/>
      <c r="G97" s="141"/>
      <c r="H97" s="141"/>
      <c r="I97" s="141"/>
      <c r="J97" s="141"/>
      <c r="K97" s="132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</row>
    <row r="98" spans="1:209" x14ac:dyDescent="0.25">
      <c r="A98" s="128"/>
      <c r="B98" s="129"/>
      <c r="C98" s="129"/>
      <c r="D98" s="130"/>
      <c r="E98" s="141"/>
      <c r="F98" s="141"/>
      <c r="G98" s="141"/>
      <c r="H98" s="141"/>
      <c r="I98" s="141"/>
      <c r="J98" s="141"/>
      <c r="K98" s="132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</row>
    <row r="99" spans="1:209" x14ac:dyDescent="0.25">
      <c r="A99" s="128"/>
      <c r="B99" s="129"/>
      <c r="C99" s="129"/>
      <c r="D99" s="130"/>
      <c r="E99" s="141"/>
      <c r="F99" s="141"/>
      <c r="G99" s="141"/>
      <c r="H99" s="141"/>
      <c r="I99" s="141"/>
      <c r="J99" s="141"/>
      <c r="K99" s="132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</row>
    <row r="100" spans="1:209" x14ac:dyDescent="0.25">
      <c r="A100" s="128"/>
      <c r="B100" s="129"/>
      <c r="C100" s="129"/>
      <c r="D100" s="130"/>
      <c r="E100" s="141"/>
      <c r="F100" s="141"/>
      <c r="G100" s="141"/>
      <c r="H100" s="141"/>
      <c r="I100" s="141"/>
      <c r="J100" s="141"/>
      <c r="K100" s="132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</row>
    <row r="101" spans="1:209" x14ac:dyDescent="0.25">
      <c r="A101" s="128"/>
      <c r="B101" s="129"/>
      <c r="C101" s="129"/>
      <c r="D101" s="130"/>
      <c r="E101" s="141"/>
      <c r="F101" s="141"/>
      <c r="G101" s="141"/>
      <c r="H101" s="141"/>
      <c r="I101" s="141"/>
      <c r="J101" s="141"/>
      <c r="K101" s="132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</row>
    <row r="102" spans="1:209" x14ac:dyDescent="0.25">
      <c r="A102" s="128"/>
      <c r="B102" s="129"/>
      <c r="C102" s="129"/>
      <c r="D102" s="130"/>
      <c r="E102" s="141"/>
      <c r="F102" s="141"/>
      <c r="G102" s="141"/>
      <c r="H102" s="141"/>
      <c r="I102" s="141"/>
      <c r="J102" s="141"/>
      <c r="K102" s="132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</row>
    <row r="103" spans="1:209" x14ac:dyDescent="0.25">
      <c r="A103" s="128"/>
      <c r="B103" s="129"/>
      <c r="C103" s="129"/>
      <c r="D103" s="130"/>
      <c r="E103" s="141"/>
      <c r="F103" s="141"/>
      <c r="G103" s="141"/>
      <c r="H103" s="141"/>
      <c r="I103" s="141"/>
      <c r="J103" s="141"/>
      <c r="K103" s="132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</row>
    <row r="104" spans="1:209" x14ac:dyDescent="0.25">
      <c r="A104" s="128"/>
      <c r="B104" s="129"/>
      <c r="C104" s="129"/>
      <c r="D104" s="130"/>
      <c r="E104" s="141"/>
      <c r="F104" s="141"/>
      <c r="G104" s="141"/>
      <c r="H104" s="141"/>
      <c r="I104" s="141"/>
      <c r="J104" s="141"/>
      <c r="K104" s="132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</row>
    <row r="105" spans="1:209" x14ac:dyDescent="0.25">
      <c r="A105" s="128"/>
      <c r="B105" s="129"/>
      <c r="C105" s="129"/>
      <c r="D105" s="130"/>
      <c r="E105" s="141"/>
      <c r="F105" s="141"/>
      <c r="G105" s="141"/>
      <c r="H105" s="141"/>
      <c r="I105" s="141"/>
      <c r="J105" s="141"/>
      <c r="K105" s="132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</row>
    <row r="106" spans="1:209" x14ac:dyDescent="0.25">
      <c r="A106" s="128"/>
      <c r="B106" s="129"/>
      <c r="C106" s="129"/>
      <c r="D106" s="130"/>
      <c r="E106" s="141"/>
      <c r="F106" s="141"/>
      <c r="G106" s="141"/>
      <c r="H106" s="141"/>
      <c r="I106" s="141"/>
      <c r="J106" s="141"/>
      <c r="K106" s="132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</row>
    <row r="107" spans="1:209" x14ac:dyDescent="0.25">
      <c r="A107" s="128"/>
      <c r="B107" s="129"/>
      <c r="C107" s="129"/>
      <c r="D107" s="130"/>
      <c r="E107" s="141"/>
      <c r="F107" s="141"/>
      <c r="G107" s="141"/>
      <c r="H107" s="141"/>
      <c r="I107" s="141"/>
      <c r="J107" s="141"/>
      <c r="K107" s="132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</row>
    <row r="108" spans="1:209" x14ac:dyDescent="0.25">
      <c r="A108" s="128"/>
      <c r="B108" s="129"/>
      <c r="C108" s="129"/>
      <c r="D108" s="130"/>
      <c r="E108" s="141"/>
      <c r="F108" s="141"/>
      <c r="G108" s="141"/>
      <c r="H108" s="141"/>
      <c r="I108" s="141"/>
      <c r="J108" s="141"/>
      <c r="K108" s="132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</row>
    <row r="109" spans="1:209" x14ac:dyDescent="0.25">
      <c r="A109" s="128"/>
      <c r="B109" s="129"/>
      <c r="C109" s="129"/>
      <c r="D109" s="130"/>
      <c r="E109" s="141"/>
      <c r="F109" s="141"/>
      <c r="G109" s="141"/>
      <c r="H109" s="141"/>
      <c r="I109" s="141"/>
      <c r="J109" s="141"/>
      <c r="K109" s="132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</row>
    <row r="110" spans="1:209" x14ac:dyDescent="0.25">
      <c r="A110" s="128"/>
      <c r="B110" s="129"/>
      <c r="C110" s="129"/>
      <c r="D110" s="130"/>
      <c r="E110" s="141"/>
      <c r="F110" s="141"/>
      <c r="G110" s="141"/>
      <c r="H110" s="141"/>
      <c r="I110" s="141"/>
      <c r="J110" s="141"/>
      <c r="K110" s="132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</row>
    <row r="111" spans="1:209" x14ac:dyDescent="0.25">
      <c r="A111" s="128"/>
      <c r="B111" s="129"/>
      <c r="C111" s="129"/>
      <c r="D111" s="130"/>
      <c r="E111" s="141"/>
      <c r="F111" s="141"/>
      <c r="G111" s="141"/>
      <c r="H111" s="141"/>
      <c r="I111" s="141"/>
      <c r="J111" s="141"/>
      <c r="K111" s="132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</row>
    <row r="112" spans="1:209" x14ac:dyDescent="0.25">
      <c r="A112" s="128"/>
      <c r="B112" s="129"/>
      <c r="C112" s="129"/>
      <c r="D112" s="130"/>
      <c r="E112" s="141"/>
      <c r="F112" s="141"/>
      <c r="G112" s="141"/>
      <c r="H112" s="141"/>
      <c r="I112" s="141"/>
      <c r="J112" s="141"/>
      <c r="K112" s="132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</row>
    <row r="113" spans="1:209" x14ac:dyDescent="0.25">
      <c r="A113" s="128"/>
      <c r="B113" s="129"/>
      <c r="C113" s="129"/>
      <c r="D113" s="130"/>
      <c r="E113" s="141"/>
      <c r="F113" s="141"/>
      <c r="G113" s="141"/>
      <c r="H113" s="141"/>
      <c r="I113" s="141"/>
      <c r="J113" s="141"/>
      <c r="K113" s="132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</row>
    <row r="114" spans="1:209" x14ac:dyDescent="0.25">
      <c r="A114" s="128"/>
      <c r="B114" s="129"/>
      <c r="C114" s="129"/>
      <c r="D114" s="130"/>
      <c r="E114" s="141"/>
      <c r="F114" s="141"/>
      <c r="G114" s="141"/>
      <c r="H114" s="141"/>
      <c r="I114" s="141"/>
      <c r="J114" s="141"/>
      <c r="K114" s="132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</row>
    <row r="115" spans="1:209" x14ac:dyDescent="0.25">
      <c r="A115" s="128"/>
      <c r="B115" s="129"/>
      <c r="C115" s="129"/>
      <c r="D115" s="130"/>
      <c r="E115" s="141"/>
      <c r="F115" s="141"/>
      <c r="G115" s="141"/>
      <c r="H115" s="141"/>
      <c r="I115" s="141"/>
      <c r="J115" s="141"/>
      <c r="K115" s="132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</row>
    <row r="116" spans="1:209" x14ac:dyDescent="0.25">
      <c r="A116" s="128"/>
      <c r="B116" s="129"/>
      <c r="C116" s="129"/>
      <c r="D116" s="130"/>
      <c r="E116" s="141"/>
      <c r="F116" s="141"/>
      <c r="G116" s="141"/>
      <c r="H116" s="141"/>
      <c r="I116" s="141"/>
      <c r="J116" s="141"/>
      <c r="K116" s="132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</row>
    <row r="117" spans="1:209" x14ac:dyDescent="0.25">
      <c r="A117" s="128"/>
      <c r="B117" s="129"/>
      <c r="C117" s="129"/>
      <c r="D117" s="130"/>
      <c r="E117" s="141"/>
      <c r="F117" s="141"/>
      <c r="G117" s="141"/>
      <c r="H117" s="141"/>
      <c r="I117" s="141"/>
      <c r="J117" s="141"/>
      <c r="K117" s="132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</row>
    <row r="118" spans="1:209" x14ac:dyDescent="0.25">
      <c r="A118" s="128"/>
      <c r="B118" s="129"/>
      <c r="C118" s="129"/>
      <c r="D118" s="130"/>
      <c r="E118" s="141"/>
      <c r="F118" s="141"/>
      <c r="G118" s="141"/>
      <c r="H118" s="141"/>
      <c r="I118" s="141"/>
      <c r="J118" s="141"/>
      <c r="K118" s="132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</row>
    <row r="119" spans="1:209" x14ac:dyDescent="0.25">
      <c r="A119" s="128"/>
      <c r="B119" s="129"/>
      <c r="C119" s="129"/>
      <c r="D119" s="130"/>
      <c r="E119" s="141"/>
      <c r="F119" s="141"/>
      <c r="G119" s="141"/>
      <c r="H119" s="141"/>
      <c r="I119" s="141"/>
      <c r="J119" s="141"/>
      <c r="K119" s="132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</row>
    <row r="120" spans="1:209" x14ac:dyDescent="0.25">
      <c r="A120" s="128"/>
      <c r="B120" s="129"/>
      <c r="C120" s="129"/>
      <c r="D120" s="130"/>
      <c r="E120" s="141"/>
      <c r="F120" s="141"/>
      <c r="G120" s="141"/>
      <c r="H120" s="141"/>
      <c r="I120" s="141"/>
      <c r="J120" s="141"/>
      <c r="K120" s="132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</row>
    <row r="121" spans="1:209" x14ac:dyDescent="0.25">
      <c r="A121" s="128"/>
      <c r="B121" s="129"/>
      <c r="C121" s="129"/>
      <c r="D121" s="130"/>
      <c r="E121" s="141"/>
      <c r="F121" s="141"/>
      <c r="G121" s="141"/>
      <c r="H121" s="141"/>
      <c r="I121" s="141"/>
      <c r="J121" s="141"/>
      <c r="K121" s="132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</row>
    <row r="122" spans="1:209" x14ac:dyDescent="0.25">
      <c r="A122" s="128"/>
      <c r="B122" s="129"/>
      <c r="C122" s="129"/>
      <c r="D122" s="130"/>
      <c r="E122" s="141"/>
      <c r="F122" s="141"/>
      <c r="G122" s="141"/>
      <c r="H122" s="141"/>
      <c r="I122" s="141"/>
      <c r="J122" s="141"/>
      <c r="K122" s="132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</row>
    <row r="123" spans="1:209" x14ac:dyDescent="0.25">
      <c r="A123" s="128"/>
      <c r="B123" s="129"/>
      <c r="C123" s="129"/>
      <c r="D123" s="130"/>
      <c r="E123" s="141"/>
      <c r="F123" s="141"/>
      <c r="G123" s="141"/>
      <c r="H123" s="141"/>
      <c r="I123" s="141"/>
      <c r="J123" s="141"/>
      <c r="K123" s="132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</row>
    <row r="124" spans="1:209" x14ac:dyDescent="0.25">
      <c r="A124" s="128"/>
      <c r="B124" s="129"/>
      <c r="C124" s="129"/>
      <c r="D124" s="130"/>
      <c r="E124" s="141"/>
      <c r="F124" s="141"/>
      <c r="G124" s="141"/>
      <c r="H124" s="141"/>
      <c r="I124" s="141"/>
      <c r="J124" s="141"/>
      <c r="K124" s="132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</row>
    <row r="125" spans="1:209" x14ac:dyDescent="0.25">
      <c r="A125" s="128"/>
      <c r="B125" s="129"/>
      <c r="C125" s="129"/>
      <c r="D125" s="130"/>
      <c r="E125" s="141"/>
      <c r="F125" s="141"/>
      <c r="G125" s="141"/>
      <c r="H125" s="141"/>
      <c r="I125" s="141"/>
      <c r="J125" s="141"/>
      <c r="K125" s="132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</row>
    <row r="126" spans="1:209" x14ac:dyDescent="0.25">
      <c r="A126" s="128"/>
      <c r="B126" s="129"/>
      <c r="C126" s="129"/>
      <c r="D126" s="130"/>
      <c r="E126" s="141"/>
      <c r="F126" s="141"/>
      <c r="G126" s="141"/>
      <c r="H126" s="141"/>
      <c r="I126" s="141"/>
      <c r="J126" s="141"/>
      <c r="K126" s="132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</row>
    <row r="127" spans="1:209" x14ac:dyDescent="0.25">
      <c r="A127" s="128"/>
      <c r="B127" s="129"/>
      <c r="C127" s="129"/>
      <c r="D127" s="130"/>
      <c r="E127" s="141"/>
      <c r="F127" s="141"/>
      <c r="G127" s="141"/>
      <c r="H127" s="141"/>
      <c r="I127" s="141"/>
      <c r="J127" s="141"/>
      <c r="K127" s="132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</row>
    <row r="128" spans="1:209" x14ac:dyDescent="0.25">
      <c r="A128" s="128"/>
      <c r="B128" s="129"/>
      <c r="C128" s="129"/>
      <c r="D128" s="130"/>
      <c r="E128" s="141"/>
      <c r="F128" s="141"/>
      <c r="G128" s="141"/>
      <c r="H128" s="141"/>
      <c r="I128" s="141"/>
      <c r="J128" s="141"/>
      <c r="K128" s="132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</row>
    <row r="129" spans="1:209" x14ac:dyDescent="0.25">
      <c r="A129" s="128"/>
      <c r="B129" s="129"/>
      <c r="C129" s="129"/>
      <c r="D129" s="130"/>
      <c r="E129" s="141"/>
      <c r="F129" s="141"/>
      <c r="G129" s="141"/>
      <c r="H129" s="141"/>
      <c r="I129" s="141"/>
      <c r="J129" s="141"/>
      <c r="K129" s="132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</row>
    <row r="130" spans="1:209" x14ac:dyDescent="0.25">
      <c r="A130" s="128"/>
      <c r="B130" s="129"/>
      <c r="C130" s="129"/>
      <c r="D130" s="130"/>
      <c r="E130" s="141"/>
      <c r="F130" s="141"/>
      <c r="G130" s="141"/>
      <c r="H130" s="141"/>
      <c r="I130" s="141"/>
      <c r="J130" s="141"/>
      <c r="K130" s="132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</row>
    <row r="131" spans="1:209" x14ac:dyDescent="0.25">
      <c r="A131" s="128"/>
      <c r="B131" s="129"/>
      <c r="C131" s="129"/>
      <c r="D131" s="130"/>
      <c r="E131" s="141"/>
      <c r="F131" s="141"/>
      <c r="G131" s="141"/>
      <c r="H131" s="141"/>
      <c r="I131" s="141"/>
      <c r="J131" s="141"/>
      <c r="K131" s="132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</row>
    <row r="132" spans="1:209" x14ac:dyDescent="0.25">
      <c r="A132" s="128"/>
      <c r="B132" s="129"/>
      <c r="C132" s="129"/>
      <c r="D132" s="130"/>
      <c r="E132" s="141"/>
      <c r="F132" s="141"/>
      <c r="G132" s="141"/>
      <c r="H132" s="141"/>
      <c r="I132" s="141"/>
      <c r="J132" s="141"/>
      <c r="K132" s="132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</row>
    <row r="133" spans="1:209" x14ac:dyDescent="0.25">
      <c r="A133" s="128"/>
      <c r="B133" s="129"/>
      <c r="C133" s="129"/>
      <c r="D133" s="130"/>
      <c r="E133" s="141"/>
      <c r="F133" s="141"/>
      <c r="G133" s="141"/>
      <c r="H133" s="141"/>
      <c r="I133" s="141"/>
      <c r="J133" s="141"/>
      <c r="K133" s="132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</row>
    <row r="134" spans="1:209" x14ac:dyDescent="0.25">
      <c r="A134" s="128"/>
      <c r="B134" s="129"/>
      <c r="C134" s="129"/>
      <c r="D134" s="130"/>
      <c r="E134" s="141"/>
      <c r="F134" s="141"/>
      <c r="G134" s="141"/>
      <c r="H134" s="141"/>
      <c r="I134" s="141"/>
      <c r="J134" s="141"/>
      <c r="K134" s="132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</row>
    <row r="135" spans="1:209" x14ac:dyDescent="0.25">
      <c r="A135" s="128"/>
      <c r="B135" s="129"/>
      <c r="C135" s="129"/>
      <c r="D135" s="130"/>
      <c r="E135" s="141"/>
      <c r="F135" s="141"/>
      <c r="G135" s="141"/>
      <c r="H135" s="141"/>
      <c r="I135" s="141"/>
      <c r="J135" s="141"/>
      <c r="K135" s="132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</row>
    <row r="136" spans="1:209" x14ac:dyDescent="0.25">
      <c r="A136" s="128"/>
      <c r="B136" s="129"/>
      <c r="C136" s="129"/>
      <c r="D136" s="130"/>
      <c r="E136" s="141"/>
      <c r="F136" s="141"/>
      <c r="G136" s="141"/>
      <c r="H136" s="141"/>
      <c r="I136" s="141"/>
      <c r="J136" s="141"/>
      <c r="K136" s="132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</row>
    <row r="137" spans="1:209" x14ac:dyDescent="0.25">
      <c r="K137" s="146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</row>
    <row r="138" spans="1:209" x14ac:dyDescent="0.25">
      <c r="K138" s="146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</row>
    <row r="139" spans="1:209" x14ac:dyDescent="0.25">
      <c r="K139" s="146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</row>
    <row r="140" spans="1:209" x14ac:dyDescent="0.25">
      <c r="K140" s="146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</row>
    <row r="141" spans="1:209" x14ac:dyDescent="0.25">
      <c r="K141" s="146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</row>
    <row r="142" spans="1:209" x14ac:dyDescent="0.25">
      <c r="K142" s="146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</row>
    <row r="143" spans="1:209" x14ac:dyDescent="0.25">
      <c r="K143" s="146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</row>
    <row r="144" spans="1:209" x14ac:dyDescent="0.25">
      <c r="K144" s="146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</row>
    <row r="145" spans="11:209" x14ac:dyDescent="0.25">
      <c r="K145" s="146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</row>
    <row r="146" spans="11:209" x14ac:dyDescent="0.25">
      <c r="K146" s="146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</row>
    <row r="147" spans="11:209" x14ac:dyDescent="0.25">
      <c r="K147" s="146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</row>
    <row r="148" spans="11:209" x14ac:dyDescent="0.25">
      <c r="K148" s="146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</row>
    <row r="149" spans="11:209" x14ac:dyDescent="0.25">
      <c r="K149" s="146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</row>
    <row r="150" spans="11:209" x14ac:dyDescent="0.25">
      <c r="K150" s="146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</row>
    <row r="151" spans="11:209" x14ac:dyDescent="0.25">
      <c r="K151" s="146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</row>
    <row r="152" spans="11:209" x14ac:dyDescent="0.25">
      <c r="K152" s="14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</row>
    <row r="153" spans="11:209" x14ac:dyDescent="0.25">
      <c r="K153" s="14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</row>
    <row r="154" spans="11:209" x14ac:dyDescent="0.25">
      <c r="K154" s="146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</row>
    <row r="155" spans="11:209" x14ac:dyDescent="0.25">
      <c r="K155" s="146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</row>
    <row r="156" spans="11:209" x14ac:dyDescent="0.25">
      <c r="K156" s="146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</row>
    <row r="157" spans="11:209" x14ac:dyDescent="0.25">
      <c r="K157" s="146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</row>
    <row r="158" spans="11:209" x14ac:dyDescent="0.25">
      <c r="K158" s="146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</row>
    <row r="159" spans="11:209" x14ac:dyDescent="0.25">
      <c r="K159" s="146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</row>
    <row r="160" spans="11:209" x14ac:dyDescent="0.25">
      <c r="K160" s="146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</row>
    <row r="161" spans="11:209" x14ac:dyDescent="0.25">
      <c r="K161" s="146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</row>
    <row r="162" spans="11:209" x14ac:dyDescent="0.25">
      <c r="K162" s="146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</row>
    <row r="163" spans="11:209" x14ac:dyDescent="0.25">
      <c r="K163" s="146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</row>
    <row r="164" spans="11:209" x14ac:dyDescent="0.25">
      <c r="K164" s="146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</row>
    <row r="165" spans="11:209" x14ac:dyDescent="0.25">
      <c r="K165" s="146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</row>
    <row r="166" spans="11:209" x14ac:dyDescent="0.25">
      <c r="K166" s="146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</row>
    <row r="167" spans="11:209" x14ac:dyDescent="0.25">
      <c r="K167" s="146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</row>
    <row r="168" spans="11:209" x14ac:dyDescent="0.25">
      <c r="K168" s="146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</row>
    <row r="169" spans="11:209" x14ac:dyDescent="0.25">
      <c r="K169" s="146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</row>
    <row r="170" spans="11:209" x14ac:dyDescent="0.25">
      <c r="K170" s="146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</row>
    <row r="171" spans="11:209" x14ac:dyDescent="0.25">
      <c r="K171" s="146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</row>
    <row r="172" spans="11:209" x14ac:dyDescent="0.25">
      <c r="K172" s="146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</row>
    <row r="173" spans="11:209" x14ac:dyDescent="0.25">
      <c r="K173" s="146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</row>
    <row r="174" spans="11:209" x14ac:dyDescent="0.25">
      <c r="K174" s="146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</row>
    <row r="175" spans="11:209" x14ac:dyDescent="0.25">
      <c r="K175" s="146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</row>
    <row r="176" spans="11:209" x14ac:dyDescent="0.25">
      <c r="K176" s="146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</row>
    <row r="177" spans="11:209" x14ac:dyDescent="0.25">
      <c r="K177" s="146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</row>
    <row r="178" spans="11:209" x14ac:dyDescent="0.25">
      <c r="K178" s="146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</row>
    <row r="179" spans="11:209" x14ac:dyDescent="0.25">
      <c r="K179" s="146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</row>
    <row r="180" spans="11:209" x14ac:dyDescent="0.25">
      <c r="K180" s="146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</row>
    <row r="181" spans="11:209" x14ac:dyDescent="0.25">
      <c r="K181" s="146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</row>
    <row r="182" spans="11:209" x14ac:dyDescent="0.25">
      <c r="K182" s="146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</row>
    <row r="183" spans="11:209" x14ac:dyDescent="0.25">
      <c r="K183" s="146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</row>
    <row r="184" spans="11:209" x14ac:dyDescent="0.25">
      <c r="K184" s="146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</row>
    <row r="185" spans="11:209" x14ac:dyDescent="0.25">
      <c r="K185" s="146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</row>
    <row r="186" spans="11:209" x14ac:dyDescent="0.25">
      <c r="K186" s="146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</row>
    <row r="187" spans="11:209" x14ac:dyDescent="0.25">
      <c r="K187" s="146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</row>
    <row r="188" spans="11:209" x14ac:dyDescent="0.25">
      <c r="K188" s="146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</row>
    <row r="189" spans="11:209" x14ac:dyDescent="0.25">
      <c r="K189" s="146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</row>
    <row r="190" spans="11:209" x14ac:dyDescent="0.25">
      <c r="K190" s="146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</row>
    <row r="191" spans="11:209" x14ac:dyDescent="0.25">
      <c r="K191" s="146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</row>
    <row r="192" spans="11:209" x14ac:dyDescent="0.25">
      <c r="K192" s="146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</row>
    <row r="193" spans="11:209" x14ac:dyDescent="0.25">
      <c r="K193" s="146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</row>
    <row r="194" spans="11:209" x14ac:dyDescent="0.25">
      <c r="K194" s="146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</row>
    <row r="195" spans="11:209" x14ac:dyDescent="0.25">
      <c r="K195" s="146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</row>
    <row r="196" spans="11:209" x14ac:dyDescent="0.25">
      <c r="K196" s="146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</row>
    <row r="197" spans="11:209" x14ac:dyDescent="0.25">
      <c r="K197" s="146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</row>
    <row r="198" spans="11:209" x14ac:dyDescent="0.25">
      <c r="K198" s="146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</row>
    <row r="199" spans="11:209" x14ac:dyDescent="0.25">
      <c r="K199" s="146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</row>
    <row r="200" spans="11:209" x14ac:dyDescent="0.25">
      <c r="K200" s="146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</row>
    <row r="201" spans="11:209" x14ac:dyDescent="0.25">
      <c r="K201" s="146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</row>
    <row r="202" spans="11:209" x14ac:dyDescent="0.25">
      <c r="K202" s="146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</row>
    <row r="203" spans="11:209" x14ac:dyDescent="0.25">
      <c r="K203" s="146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</row>
    <row r="204" spans="11:209" x14ac:dyDescent="0.25">
      <c r="K204" s="146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</row>
    <row r="205" spans="11:209" x14ac:dyDescent="0.25">
      <c r="K205" s="146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</row>
    <row r="206" spans="11:209" x14ac:dyDescent="0.25">
      <c r="K206" s="146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</row>
    <row r="207" spans="11:209" x14ac:dyDescent="0.25">
      <c r="K207" s="146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</row>
    <row r="208" spans="11:209" x14ac:dyDescent="0.25">
      <c r="K208" s="146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</row>
    <row r="209" spans="11:209" x14ac:dyDescent="0.25">
      <c r="K209" s="146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</row>
    <row r="210" spans="11:209" x14ac:dyDescent="0.25">
      <c r="K210" s="146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</row>
    <row r="211" spans="11:209" x14ac:dyDescent="0.25">
      <c r="K211" s="146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</row>
    <row r="212" spans="11:209" x14ac:dyDescent="0.25">
      <c r="K212" s="146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</row>
    <row r="213" spans="11:209" x14ac:dyDescent="0.25">
      <c r="K213" s="146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</row>
    <row r="214" spans="11:209" x14ac:dyDescent="0.25">
      <c r="K214" s="146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</row>
    <row r="215" spans="11:209" x14ac:dyDescent="0.25">
      <c r="K215" s="146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</row>
    <row r="216" spans="11:209" x14ac:dyDescent="0.25">
      <c r="K216" s="146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</row>
    <row r="217" spans="11:209" x14ac:dyDescent="0.25">
      <c r="K217" s="146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</row>
    <row r="218" spans="11:209" x14ac:dyDescent="0.25">
      <c r="K218" s="146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</row>
    <row r="219" spans="11:209" x14ac:dyDescent="0.25">
      <c r="K219" s="146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</row>
    <row r="220" spans="11:209" x14ac:dyDescent="0.25">
      <c r="K220" s="146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</row>
    <row r="221" spans="11:209" x14ac:dyDescent="0.25">
      <c r="K221" s="146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</row>
    <row r="222" spans="11:209" x14ac:dyDescent="0.25">
      <c r="K222" s="146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</row>
    <row r="223" spans="11:209" x14ac:dyDescent="0.25">
      <c r="K223" s="146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9"/>
    </row>
    <row r="224" spans="11:209" x14ac:dyDescent="0.25">
      <c r="K224" s="146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</row>
    <row r="225" spans="11:209" x14ac:dyDescent="0.25">
      <c r="K225" s="146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</row>
    <row r="226" spans="11:209" x14ac:dyDescent="0.25">
      <c r="K226" s="146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</row>
    <row r="227" spans="11:209" x14ac:dyDescent="0.25">
      <c r="K227" s="146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</row>
    <row r="228" spans="11:209" x14ac:dyDescent="0.25">
      <c r="K228" s="146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</row>
    <row r="229" spans="11:209" x14ac:dyDescent="0.25">
      <c r="K229" s="146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</row>
    <row r="230" spans="11:209" x14ac:dyDescent="0.25">
      <c r="K230" s="146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</row>
    <row r="231" spans="11:209" x14ac:dyDescent="0.25">
      <c r="K231" s="146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</row>
    <row r="232" spans="11:209" x14ac:dyDescent="0.25">
      <c r="K232" s="146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</row>
    <row r="233" spans="11:209" x14ac:dyDescent="0.25">
      <c r="K233" s="146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</row>
    <row r="234" spans="11:209" x14ac:dyDescent="0.25">
      <c r="K234" s="146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</row>
    <row r="235" spans="11:209" x14ac:dyDescent="0.25">
      <c r="K235" s="146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</row>
    <row r="236" spans="11:209" x14ac:dyDescent="0.25">
      <c r="K236" s="146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</row>
    <row r="237" spans="11:209" x14ac:dyDescent="0.25">
      <c r="K237" s="146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</row>
    <row r="238" spans="11:209" x14ac:dyDescent="0.25">
      <c r="K238" s="146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</row>
    <row r="239" spans="11:209" x14ac:dyDescent="0.25">
      <c r="K239" s="146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  <c r="EO239" s="29"/>
      <c r="EP239" s="29"/>
      <c r="EQ239" s="29"/>
      <c r="ER239" s="29"/>
      <c r="ES239" s="29"/>
      <c r="ET239" s="29"/>
      <c r="EU239" s="29"/>
      <c r="EV239" s="29"/>
      <c r="EW239" s="29"/>
      <c r="EX239" s="29"/>
      <c r="EY239" s="29"/>
      <c r="EZ239" s="29"/>
      <c r="FA239" s="29"/>
      <c r="FB239" s="29"/>
      <c r="FC239" s="29"/>
      <c r="FD239" s="29"/>
      <c r="FE239" s="29"/>
      <c r="FF239" s="29"/>
      <c r="FG239" s="29"/>
      <c r="FH239" s="29"/>
      <c r="FI239" s="29"/>
      <c r="FJ239" s="29"/>
      <c r="FK239" s="29"/>
      <c r="FL239" s="29"/>
      <c r="FM239" s="29"/>
      <c r="FN239" s="29"/>
      <c r="FO239" s="29"/>
      <c r="FP239" s="29"/>
      <c r="FQ239" s="29"/>
      <c r="FR239" s="29"/>
      <c r="FS239" s="29"/>
      <c r="FT239" s="29"/>
      <c r="FU239" s="29"/>
      <c r="FV239" s="29"/>
      <c r="FW239" s="29"/>
      <c r="FX239" s="29"/>
      <c r="FY239" s="29"/>
      <c r="FZ239" s="29"/>
      <c r="GA239" s="29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  <c r="GO239" s="29"/>
      <c r="GP239" s="29"/>
      <c r="GQ239" s="29"/>
      <c r="GR239" s="29"/>
      <c r="GS239" s="29"/>
      <c r="GT239" s="29"/>
      <c r="GU239" s="29"/>
      <c r="GV239" s="29"/>
      <c r="GW239" s="29"/>
      <c r="GX239" s="29"/>
      <c r="GY239" s="29"/>
      <c r="GZ239" s="29"/>
      <c r="HA239" s="29"/>
    </row>
    <row r="240" spans="11:209" x14ac:dyDescent="0.25">
      <c r="K240" s="146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</row>
    <row r="241" spans="11:209" x14ac:dyDescent="0.25">
      <c r="K241" s="146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  <c r="EO241" s="29"/>
      <c r="EP241" s="29"/>
      <c r="EQ241" s="29"/>
      <c r="ER241" s="29"/>
      <c r="ES241" s="29"/>
      <c r="ET241" s="29"/>
      <c r="EU241" s="29"/>
      <c r="EV241" s="29"/>
      <c r="EW241" s="29"/>
      <c r="EX241" s="29"/>
      <c r="EY241" s="29"/>
      <c r="EZ241" s="29"/>
      <c r="FA241" s="29"/>
      <c r="FB241" s="29"/>
      <c r="FC241" s="29"/>
      <c r="FD241" s="29"/>
      <c r="FE241" s="29"/>
      <c r="FF241" s="29"/>
      <c r="FG241" s="29"/>
      <c r="FH241" s="29"/>
      <c r="FI241" s="29"/>
      <c r="FJ241" s="29"/>
      <c r="FK241" s="29"/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  <c r="GO241" s="29"/>
      <c r="GP241" s="29"/>
      <c r="GQ241" s="29"/>
      <c r="GR241" s="29"/>
      <c r="GS241" s="29"/>
      <c r="GT241" s="29"/>
      <c r="GU241" s="29"/>
      <c r="GV241" s="29"/>
      <c r="GW241" s="29"/>
      <c r="GX241" s="29"/>
      <c r="GY241" s="29"/>
      <c r="GZ241" s="29"/>
      <c r="HA241" s="29"/>
    </row>
    <row r="242" spans="11:209" x14ac:dyDescent="0.25">
      <c r="K242" s="146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</row>
    <row r="243" spans="11:209" x14ac:dyDescent="0.25">
      <c r="K243" s="146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</row>
    <row r="244" spans="11:209" x14ac:dyDescent="0.25">
      <c r="K244" s="146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</row>
    <row r="245" spans="11:209" x14ac:dyDescent="0.25">
      <c r="K245" s="146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</row>
    <row r="246" spans="11:209" x14ac:dyDescent="0.25">
      <c r="K246" s="146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</row>
    <row r="247" spans="11:209" x14ac:dyDescent="0.25">
      <c r="K247" s="146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</row>
    <row r="248" spans="11:209" x14ac:dyDescent="0.25">
      <c r="K248" s="146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</row>
    <row r="249" spans="11:209" x14ac:dyDescent="0.25">
      <c r="K249" s="146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</row>
    <row r="250" spans="11:209" x14ac:dyDescent="0.25">
      <c r="K250" s="146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</row>
    <row r="251" spans="11:209" x14ac:dyDescent="0.25">
      <c r="K251" s="146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</row>
    <row r="252" spans="11:209" x14ac:dyDescent="0.25">
      <c r="K252" s="146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</row>
    <row r="253" spans="11:209" x14ac:dyDescent="0.25">
      <c r="K253" s="146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</row>
    <row r="254" spans="11:209" x14ac:dyDescent="0.25">
      <c r="K254" s="146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</row>
    <row r="255" spans="11:209" x14ac:dyDescent="0.25">
      <c r="K255" s="146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</row>
    <row r="256" spans="11:209" x14ac:dyDescent="0.25">
      <c r="K256" s="146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</row>
    <row r="257" spans="11:209" x14ac:dyDescent="0.25">
      <c r="K257" s="146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</row>
    <row r="258" spans="11:209" x14ac:dyDescent="0.25">
      <c r="K258" s="146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</row>
    <row r="259" spans="11:209" x14ac:dyDescent="0.25">
      <c r="K259" s="146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</row>
    <row r="260" spans="11:209" x14ac:dyDescent="0.25">
      <c r="K260" s="146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</row>
    <row r="261" spans="11:209" x14ac:dyDescent="0.25">
      <c r="K261" s="146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</row>
    <row r="262" spans="11:209" x14ac:dyDescent="0.25">
      <c r="K262" s="146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</row>
    <row r="263" spans="11:209" x14ac:dyDescent="0.25">
      <c r="K263" s="146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</row>
    <row r="264" spans="11:209" x14ac:dyDescent="0.25">
      <c r="K264" s="146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</row>
    <row r="265" spans="11:209" x14ac:dyDescent="0.25">
      <c r="K265" s="146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</row>
    <row r="266" spans="11:209" x14ac:dyDescent="0.25">
      <c r="K266" s="146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</row>
    <row r="267" spans="11:209" x14ac:dyDescent="0.25">
      <c r="K267" s="146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</row>
    <row r="268" spans="11:209" x14ac:dyDescent="0.25">
      <c r="K268" s="146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</row>
    <row r="269" spans="11:209" x14ac:dyDescent="0.25">
      <c r="K269" s="146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</row>
    <row r="270" spans="11:209" x14ac:dyDescent="0.25">
      <c r="K270" s="146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</row>
    <row r="271" spans="11:209" x14ac:dyDescent="0.25">
      <c r="K271" s="146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</row>
    <row r="272" spans="11:209" x14ac:dyDescent="0.25">
      <c r="K272" s="146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</row>
    <row r="273" spans="11:209" x14ac:dyDescent="0.25">
      <c r="K273" s="146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</row>
    <row r="274" spans="11:209" x14ac:dyDescent="0.25">
      <c r="K274" s="146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</row>
    <row r="275" spans="11:209" x14ac:dyDescent="0.25">
      <c r="K275" s="146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</row>
    <row r="276" spans="11:209" x14ac:dyDescent="0.25">
      <c r="K276" s="146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</row>
    <row r="277" spans="11:209" x14ac:dyDescent="0.25">
      <c r="K277" s="146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</row>
    <row r="278" spans="11:209" x14ac:dyDescent="0.25">
      <c r="K278" s="146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</row>
    <row r="279" spans="11:209" x14ac:dyDescent="0.25">
      <c r="K279" s="146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</row>
    <row r="280" spans="11:209" x14ac:dyDescent="0.25">
      <c r="K280" s="146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</row>
    <row r="281" spans="11:209" x14ac:dyDescent="0.25">
      <c r="K281" s="146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</row>
    <row r="282" spans="11:209" x14ac:dyDescent="0.25">
      <c r="K282" s="146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</row>
    <row r="283" spans="11:209" x14ac:dyDescent="0.25">
      <c r="K283" s="146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</row>
    <row r="284" spans="11:209" x14ac:dyDescent="0.25">
      <c r="K284" s="146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</row>
    <row r="285" spans="11:209" x14ac:dyDescent="0.25">
      <c r="K285" s="146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</row>
    <row r="286" spans="11:209" x14ac:dyDescent="0.25">
      <c r="K286" s="146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</row>
    <row r="287" spans="11:209" x14ac:dyDescent="0.25">
      <c r="K287" s="146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</row>
    <row r="288" spans="11:209" x14ac:dyDescent="0.25">
      <c r="K288" s="146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</row>
    <row r="289" spans="11:209" x14ac:dyDescent="0.25">
      <c r="K289" s="146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</row>
    <row r="290" spans="11:209" x14ac:dyDescent="0.25">
      <c r="K290" s="146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</row>
    <row r="291" spans="11:209" x14ac:dyDescent="0.25">
      <c r="K291" s="146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</row>
    <row r="292" spans="11:209" x14ac:dyDescent="0.25">
      <c r="K292" s="146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</row>
    <row r="293" spans="11:209" x14ac:dyDescent="0.25">
      <c r="K293" s="146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</row>
    <row r="294" spans="11:209" x14ac:dyDescent="0.25">
      <c r="K294" s="146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</row>
    <row r="295" spans="11:209" x14ac:dyDescent="0.25">
      <c r="K295" s="146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</row>
    <row r="296" spans="11:209" x14ac:dyDescent="0.25">
      <c r="K296" s="146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</row>
    <row r="297" spans="11:209" x14ac:dyDescent="0.25">
      <c r="K297" s="146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</row>
    <row r="298" spans="11:209" x14ac:dyDescent="0.25">
      <c r="K298" s="146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</row>
    <row r="299" spans="11:209" x14ac:dyDescent="0.25">
      <c r="K299" s="146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</row>
    <row r="300" spans="11:209" x14ac:dyDescent="0.25">
      <c r="K300" s="146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</row>
    <row r="301" spans="11:209" x14ac:dyDescent="0.25">
      <c r="K301" s="146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</row>
    <row r="302" spans="11:209" x14ac:dyDescent="0.25">
      <c r="K302" s="146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</row>
    <row r="303" spans="11:209" x14ac:dyDescent="0.25">
      <c r="K303" s="146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</row>
    <row r="304" spans="11:209" x14ac:dyDescent="0.25">
      <c r="K304" s="146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</row>
    <row r="305" spans="11:209" x14ac:dyDescent="0.25">
      <c r="K305" s="146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</row>
    <row r="306" spans="11:209" x14ac:dyDescent="0.25">
      <c r="K306" s="146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</row>
    <row r="307" spans="11:209" x14ac:dyDescent="0.25">
      <c r="K307" s="146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</row>
    <row r="308" spans="11:209" x14ac:dyDescent="0.25">
      <c r="K308" s="146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</row>
    <row r="309" spans="11:209" x14ac:dyDescent="0.25">
      <c r="K309" s="146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</row>
    <row r="310" spans="11:209" x14ac:dyDescent="0.25">
      <c r="K310" s="146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</row>
    <row r="311" spans="11:209" x14ac:dyDescent="0.25">
      <c r="K311" s="146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</row>
    <row r="312" spans="11:209" x14ac:dyDescent="0.25">
      <c r="K312" s="146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</row>
    <row r="313" spans="11:209" x14ac:dyDescent="0.25">
      <c r="K313" s="146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</row>
    <row r="314" spans="11:209" x14ac:dyDescent="0.25">
      <c r="K314" s="146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</row>
    <row r="315" spans="11:209" x14ac:dyDescent="0.25">
      <c r="K315" s="146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</row>
    <row r="316" spans="11:209" x14ac:dyDescent="0.25">
      <c r="K316" s="146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</row>
    <row r="317" spans="11:209" x14ac:dyDescent="0.25">
      <c r="K317" s="146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</row>
    <row r="318" spans="11:209" x14ac:dyDescent="0.25">
      <c r="K318" s="146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</row>
    <row r="319" spans="11:209" x14ac:dyDescent="0.25">
      <c r="K319" s="146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</row>
    <row r="320" spans="11:209" x14ac:dyDescent="0.25">
      <c r="K320" s="146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</row>
    <row r="321" spans="11:209" x14ac:dyDescent="0.25">
      <c r="K321" s="146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</row>
    <row r="322" spans="11:209" x14ac:dyDescent="0.25">
      <c r="K322" s="146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</row>
    <row r="323" spans="11:209" x14ac:dyDescent="0.25">
      <c r="K323" s="146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  <c r="FZ323" s="29"/>
      <c r="GA323" s="29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  <c r="GO323" s="29"/>
      <c r="GP323" s="29"/>
      <c r="GQ323" s="29"/>
      <c r="GR323" s="29"/>
      <c r="GS323" s="29"/>
      <c r="GT323" s="29"/>
      <c r="GU323" s="29"/>
      <c r="GV323" s="29"/>
      <c r="GW323" s="29"/>
      <c r="GX323" s="29"/>
      <c r="GY323" s="29"/>
      <c r="GZ323" s="29"/>
      <c r="HA323" s="29"/>
    </row>
    <row r="324" spans="11:209" x14ac:dyDescent="0.25">
      <c r="K324" s="146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</row>
    <row r="325" spans="11:209" x14ac:dyDescent="0.25">
      <c r="K325" s="146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  <c r="GO325" s="29"/>
      <c r="GP325" s="29"/>
      <c r="GQ325" s="29"/>
      <c r="GR325" s="29"/>
      <c r="GS325" s="29"/>
      <c r="GT325" s="29"/>
      <c r="GU325" s="29"/>
      <c r="GV325" s="29"/>
      <c r="GW325" s="29"/>
      <c r="GX325" s="29"/>
      <c r="GY325" s="29"/>
      <c r="GZ325" s="29"/>
      <c r="HA325" s="29"/>
    </row>
    <row r="326" spans="11:209" x14ac:dyDescent="0.25">
      <c r="K326" s="146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</row>
    <row r="327" spans="11:209" x14ac:dyDescent="0.25">
      <c r="K327" s="146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</row>
    <row r="328" spans="11:209" x14ac:dyDescent="0.25">
      <c r="K328" s="146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</row>
    <row r="329" spans="11:209" x14ac:dyDescent="0.25">
      <c r="K329" s="146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</row>
    <row r="330" spans="11:209" x14ac:dyDescent="0.25">
      <c r="K330" s="146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</row>
    <row r="331" spans="11:209" x14ac:dyDescent="0.25">
      <c r="K331" s="146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</row>
    <row r="332" spans="11:209" x14ac:dyDescent="0.25">
      <c r="K332" s="146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</row>
    <row r="333" spans="11:209" x14ac:dyDescent="0.25">
      <c r="K333" s="146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  <c r="FA333" s="29"/>
      <c r="FB333" s="29"/>
      <c r="FC333" s="29"/>
      <c r="FD333" s="29"/>
      <c r="FE333" s="29"/>
      <c r="FF333" s="29"/>
      <c r="FG333" s="29"/>
      <c r="FH333" s="29"/>
      <c r="FI333" s="29"/>
      <c r="FJ333" s="29"/>
      <c r="FK333" s="29"/>
      <c r="FL333" s="29"/>
      <c r="FM333" s="29"/>
      <c r="FN333" s="29"/>
      <c r="FO333" s="29"/>
      <c r="FP333" s="29"/>
      <c r="FQ333" s="29"/>
      <c r="FR333" s="29"/>
      <c r="FS333" s="29"/>
      <c r="FT333" s="29"/>
      <c r="FU333" s="29"/>
      <c r="FV333" s="29"/>
      <c r="FW333" s="29"/>
      <c r="FX333" s="29"/>
      <c r="FY333" s="29"/>
      <c r="FZ333" s="29"/>
      <c r="GA333" s="29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  <c r="GO333" s="29"/>
      <c r="GP333" s="29"/>
      <c r="GQ333" s="29"/>
      <c r="GR333" s="29"/>
      <c r="GS333" s="29"/>
      <c r="GT333" s="29"/>
      <c r="GU333" s="29"/>
      <c r="GV333" s="29"/>
      <c r="GW333" s="29"/>
      <c r="GX333" s="29"/>
      <c r="GY333" s="29"/>
      <c r="GZ333" s="29"/>
      <c r="HA333" s="29"/>
    </row>
    <row r="334" spans="11:209" x14ac:dyDescent="0.25">
      <c r="K334" s="146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</row>
    <row r="335" spans="11:209" x14ac:dyDescent="0.25">
      <c r="K335" s="146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  <c r="FA335" s="29"/>
      <c r="FB335" s="29"/>
      <c r="FC335" s="29"/>
      <c r="FD335" s="29"/>
      <c r="FE335" s="29"/>
      <c r="FF335" s="29"/>
      <c r="FG335" s="29"/>
      <c r="FH335" s="29"/>
      <c r="FI335" s="29"/>
      <c r="FJ335" s="29"/>
      <c r="FK335" s="29"/>
      <c r="FL335" s="29"/>
      <c r="FM335" s="29"/>
      <c r="FN335" s="29"/>
      <c r="FO335" s="29"/>
      <c r="FP335" s="29"/>
      <c r="FQ335" s="29"/>
      <c r="FR335" s="29"/>
      <c r="FS335" s="29"/>
      <c r="FT335" s="29"/>
      <c r="FU335" s="29"/>
      <c r="FV335" s="29"/>
      <c r="FW335" s="29"/>
      <c r="FX335" s="29"/>
      <c r="FY335" s="29"/>
      <c r="FZ335" s="29"/>
      <c r="GA335" s="29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  <c r="GO335" s="29"/>
      <c r="GP335" s="29"/>
      <c r="GQ335" s="29"/>
      <c r="GR335" s="29"/>
      <c r="GS335" s="29"/>
      <c r="GT335" s="29"/>
      <c r="GU335" s="29"/>
      <c r="GV335" s="29"/>
      <c r="GW335" s="29"/>
      <c r="GX335" s="29"/>
      <c r="GY335" s="29"/>
      <c r="GZ335" s="29"/>
      <c r="HA335" s="29"/>
    </row>
    <row r="336" spans="11:209" x14ac:dyDescent="0.25">
      <c r="K336" s="146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</row>
    <row r="337" spans="11:209" x14ac:dyDescent="0.25">
      <c r="K337" s="146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  <c r="FA337" s="29"/>
      <c r="FB337" s="29"/>
      <c r="FC337" s="29"/>
      <c r="FD337" s="29"/>
      <c r="FE337" s="29"/>
      <c r="FF337" s="29"/>
      <c r="FG337" s="29"/>
      <c r="FH337" s="29"/>
      <c r="FI337" s="29"/>
      <c r="FJ337" s="29"/>
      <c r="FK337" s="29"/>
      <c r="FL337" s="29"/>
      <c r="FM337" s="29"/>
      <c r="FN337" s="29"/>
      <c r="FO337" s="29"/>
      <c r="FP337" s="29"/>
      <c r="FQ337" s="29"/>
      <c r="FR337" s="29"/>
      <c r="FS337" s="29"/>
      <c r="FT337" s="29"/>
      <c r="FU337" s="29"/>
      <c r="FV337" s="29"/>
      <c r="FW337" s="29"/>
      <c r="FX337" s="29"/>
      <c r="FY337" s="29"/>
      <c r="FZ337" s="29"/>
      <c r="GA337" s="29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  <c r="GO337" s="29"/>
      <c r="GP337" s="29"/>
      <c r="GQ337" s="29"/>
      <c r="GR337" s="29"/>
      <c r="GS337" s="29"/>
      <c r="GT337" s="29"/>
      <c r="GU337" s="29"/>
      <c r="GV337" s="29"/>
      <c r="GW337" s="29"/>
      <c r="GX337" s="29"/>
      <c r="GY337" s="29"/>
      <c r="GZ337" s="29"/>
      <c r="HA337" s="29"/>
    </row>
    <row r="338" spans="11:209" x14ac:dyDescent="0.25">
      <c r="K338" s="146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</row>
    <row r="339" spans="11:209" x14ac:dyDescent="0.25">
      <c r="K339" s="146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  <c r="FA339" s="29"/>
      <c r="FB339" s="29"/>
      <c r="FC339" s="29"/>
      <c r="FD339" s="29"/>
      <c r="FE339" s="29"/>
      <c r="FF339" s="29"/>
      <c r="FG339" s="29"/>
      <c r="FH339" s="29"/>
      <c r="FI339" s="29"/>
      <c r="FJ339" s="29"/>
      <c r="FK339" s="29"/>
      <c r="FL339" s="29"/>
      <c r="FM339" s="29"/>
      <c r="FN339" s="29"/>
      <c r="FO339" s="29"/>
      <c r="FP339" s="29"/>
      <c r="FQ339" s="29"/>
      <c r="FR339" s="29"/>
      <c r="FS339" s="29"/>
      <c r="FT339" s="29"/>
      <c r="FU339" s="29"/>
      <c r="FV339" s="29"/>
      <c r="FW339" s="29"/>
      <c r="FX339" s="29"/>
      <c r="FY339" s="29"/>
      <c r="FZ339" s="29"/>
      <c r="GA339" s="29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  <c r="GO339" s="29"/>
      <c r="GP339" s="29"/>
      <c r="GQ339" s="29"/>
      <c r="GR339" s="29"/>
      <c r="GS339" s="29"/>
      <c r="GT339" s="29"/>
      <c r="GU339" s="29"/>
      <c r="GV339" s="29"/>
      <c r="GW339" s="29"/>
      <c r="GX339" s="29"/>
      <c r="GY339" s="29"/>
      <c r="GZ339" s="29"/>
      <c r="HA339" s="29"/>
    </row>
    <row r="340" spans="11:209" x14ac:dyDescent="0.25">
      <c r="K340" s="146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</row>
    <row r="341" spans="11:209" x14ac:dyDescent="0.25">
      <c r="K341" s="146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  <c r="FK341" s="29"/>
      <c r="FL341" s="29"/>
      <c r="FM341" s="29"/>
      <c r="FN341" s="29"/>
      <c r="FO341" s="29"/>
      <c r="FP341" s="29"/>
      <c r="FQ341" s="29"/>
      <c r="FR341" s="29"/>
      <c r="FS341" s="29"/>
      <c r="FT341" s="29"/>
      <c r="FU341" s="29"/>
      <c r="FV341" s="29"/>
      <c r="FW341" s="29"/>
      <c r="FX341" s="29"/>
      <c r="FY341" s="29"/>
      <c r="FZ341" s="29"/>
      <c r="GA341" s="29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  <c r="GO341" s="29"/>
      <c r="GP341" s="29"/>
      <c r="GQ341" s="29"/>
      <c r="GR341" s="29"/>
      <c r="GS341" s="29"/>
      <c r="GT341" s="29"/>
      <c r="GU341" s="29"/>
      <c r="GV341" s="29"/>
      <c r="GW341" s="29"/>
      <c r="GX341" s="29"/>
      <c r="GY341" s="29"/>
      <c r="GZ341" s="29"/>
      <c r="HA341" s="29"/>
    </row>
    <row r="342" spans="11:209" x14ac:dyDescent="0.25">
      <c r="K342" s="146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</row>
    <row r="343" spans="11:209" x14ac:dyDescent="0.25">
      <c r="K343" s="146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</row>
    <row r="344" spans="11:209" x14ac:dyDescent="0.25">
      <c r="K344" s="146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</row>
    <row r="345" spans="11:209" x14ac:dyDescent="0.25">
      <c r="K345" s="146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  <c r="FK345" s="29"/>
      <c r="FL345" s="29"/>
      <c r="FM345" s="29"/>
      <c r="FN345" s="29"/>
      <c r="FO345" s="29"/>
      <c r="FP345" s="29"/>
      <c r="FQ345" s="29"/>
      <c r="FR345" s="29"/>
      <c r="FS345" s="29"/>
      <c r="FT345" s="29"/>
      <c r="FU345" s="29"/>
      <c r="FV345" s="29"/>
      <c r="FW345" s="29"/>
      <c r="FX345" s="29"/>
      <c r="FY345" s="29"/>
      <c r="FZ345" s="29"/>
      <c r="GA345" s="29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  <c r="GO345" s="29"/>
      <c r="GP345" s="29"/>
      <c r="GQ345" s="29"/>
      <c r="GR345" s="29"/>
      <c r="GS345" s="29"/>
      <c r="GT345" s="29"/>
      <c r="GU345" s="29"/>
      <c r="GV345" s="29"/>
      <c r="GW345" s="29"/>
      <c r="GX345" s="29"/>
      <c r="GY345" s="29"/>
      <c r="GZ345" s="29"/>
      <c r="HA345" s="29"/>
    </row>
    <row r="346" spans="11:209" x14ac:dyDescent="0.25">
      <c r="K346" s="146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</row>
    <row r="347" spans="11:209" x14ac:dyDescent="0.25">
      <c r="K347" s="146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</row>
    <row r="348" spans="11:209" x14ac:dyDescent="0.25">
      <c r="K348" s="146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  <c r="FK348" s="29"/>
      <c r="FL348" s="29"/>
      <c r="FM348" s="29"/>
      <c r="FN348" s="29"/>
      <c r="FO348" s="29"/>
      <c r="FP348" s="29"/>
      <c r="FQ348" s="29"/>
      <c r="FR348" s="29"/>
      <c r="FS348" s="29"/>
      <c r="FT348" s="29"/>
      <c r="FU348" s="29"/>
      <c r="FV348" s="29"/>
      <c r="FW348" s="29"/>
      <c r="FX348" s="29"/>
      <c r="FY348" s="29"/>
      <c r="FZ348" s="29"/>
      <c r="GA348" s="29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  <c r="GO348" s="29"/>
      <c r="GP348" s="29"/>
      <c r="GQ348" s="29"/>
      <c r="GR348" s="29"/>
      <c r="GS348" s="29"/>
      <c r="GT348" s="29"/>
      <c r="GU348" s="29"/>
      <c r="GV348" s="29"/>
      <c r="GW348" s="29"/>
      <c r="GX348" s="29"/>
      <c r="GY348" s="29"/>
      <c r="GZ348" s="29"/>
      <c r="HA348" s="29"/>
    </row>
    <row r="349" spans="11:209" x14ac:dyDescent="0.25">
      <c r="K349" s="146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  <c r="FA349" s="29"/>
      <c r="FB349" s="29"/>
      <c r="FC349" s="29"/>
      <c r="FD349" s="29"/>
      <c r="FE349" s="29"/>
      <c r="FF349" s="29"/>
      <c r="FG349" s="29"/>
      <c r="FH349" s="29"/>
      <c r="FI349" s="29"/>
      <c r="FJ349" s="29"/>
      <c r="FK349" s="29"/>
      <c r="FL349" s="29"/>
      <c r="FM349" s="29"/>
      <c r="FN349" s="29"/>
      <c r="FO349" s="29"/>
      <c r="FP349" s="29"/>
      <c r="FQ349" s="29"/>
      <c r="FR349" s="29"/>
      <c r="FS349" s="29"/>
      <c r="FT349" s="29"/>
      <c r="FU349" s="29"/>
      <c r="FV349" s="29"/>
      <c r="FW349" s="29"/>
      <c r="FX349" s="29"/>
      <c r="FY349" s="29"/>
      <c r="FZ349" s="29"/>
      <c r="GA349" s="29"/>
      <c r="GB349" s="29"/>
      <c r="GC349" s="29"/>
      <c r="GD349" s="29"/>
      <c r="GE349" s="29"/>
      <c r="GF349" s="29"/>
      <c r="GG349" s="29"/>
      <c r="GH349" s="29"/>
      <c r="GI349" s="29"/>
      <c r="GJ349" s="29"/>
      <c r="GK349" s="29"/>
      <c r="GL349" s="29"/>
      <c r="GM349" s="29"/>
      <c r="GN349" s="29"/>
      <c r="GO349" s="29"/>
      <c r="GP349" s="29"/>
      <c r="GQ349" s="29"/>
      <c r="GR349" s="29"/>
      <c r="GS349" s="29"/>
      <c r="GT349" s="29"/>
      <c r="GU349" s="29"/>
      <c r="GV349" s="29"/>
      <c r="GW349" s="29"/>
      <c r="GX349" s="29"/>
      <c r="GY349" s="29"/>
      <c r="GZ349" s="29"/>
      <c r="HA349" s="29"/>
    </row>
    <row r="350" spans="11:209" x14ac:dyDescent="0.25">
      <c r="K350" s="146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  <c r="FK350" s="29"/>
      <c r="FL350" s="29"/>
      <c r="FM350" s="29"/>
      <c r="FN350" s="29"/>
      <c r="FO350" s="29"/>
      <c r="FP350" s="29"/>
      <c r="FQ350" s="29"/>
      <c r="FR350" s="29"/>
      <c r="FS350" s="29"/>
      <c r="FT350" s="29"/>
      <c r="FU350" s="29"/>
      <c r="FV350" s="29"/>
      <c r="FW350" s="29"/>
      <c r="FX350" s="29"/>
      <c r="FY350" s="29"/>
      <c r="FZ350" s="29"/>
      <c r="GA350" s="29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  <c r="GO350" s="29"/>
      <c r="GP350" s="29"/>
      <c r="GQ350" s="29"/>
      <c r="GR350" s="29"/>
      <c r="GS350" s="29"/>
      <c r="GT350" s="29"/>
      <c r="GU350" s="29"/>
      <c r="GV350" s="29"/>
      <c r="GW350" s="29"/>
      <c r="GX350" s="29"/>
      <c r="GY350" s="29"/>
      <c r="GZ350" s="29"/>
      <c r="HA350" s="29"/>
    </row>
  </sheetData>
  <sheetProtection algorithmName="SHA-512" hashValue="qLx1+pCjvVhGqsaxCXbdWxk6AYTuL0OD55fLuo6KIAcAxvmCSdBgUvqCtA0u2fHX8K4w5XIDpr8Ki2W6gA6WZQ==" saltValue="Pi5RX+OP2leYhkzjAKvkNA==" spinCount="100000" sheet="1" objects="1" scenarios="1" selectLockedCells="1"/>
  <mergeCells count="9">
    <mergeCell ref="E76:K76"/>
    <mergeCell ref="A71:H71"/>
    <mergeCell ref="F1:K1"/>
    <mergeCell ref="F3:K3"/>
    <mergeCell ref="E5:K5"/>
    <mergeCell ref="B5:D5"/>
    <mergeCell ref="B4:K4"/>
    <mergeCell ref="B6:K6"/>
    <mergeCell ref="H2:K2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SA-FC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Kurczewska Karolina</dc:creator>
  <cp:lastModifiedBy>Pawelec Małgorzata</cp:lastModifiedBy>
  <cp:lastPrinted>2021-11-29T13:00:27Z</cp:lastPrinted>
  <dcterms:created xsi:type="dcterms:W3CDTF">2019-10-03T08:06:32Z</dcterms:created>
  <dcterms:modified xsi:type="dcterms:W3CDTF">2021-11-29T13:05:59Z</dcterms:modified>
</cp:coreProperties>
</file>