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13" firstSheet="24" activeTab="24"/>
  </bookViews>
  <sheets>
    <sheet name="Uwagi wspólne dla pakietów" sheetId="1" r:id="rId1"/>
    <sheet name="Pakiet 1." sheetId="2" r:id="rId2"/>
    <sheet name="Pakiet 2. " sheetId="3" r:id="rId3"/>
    <sheet name="Pakiet 3." sheetId="4" r:id="rId4"/>
    <sheet name="Pakiet 4." sheetId="5" r:id="rId5"/>
    <sheet name="Pakiet 5." sheetId="6" r:id="rId6"/>
    <sheet name="Pakiet 6." sheetId="7" r:id="rId7"/>
    <sheet name="Pakiet 7" sheetId="8" r:id="rId8"/>
    <sheet name="Pakiet 8." sheetId="9" r:id="rId9"/>
    <sheet name="Pakiet 9." sheetId="10" r:id="rId10"/>
    <sheet name="Pakiet 10." sheetId="11" r:id="rId11"/>
    <sheet name="Pakiet 11." sheetId="12" r:id="rId12"/>
    <sheet name="Pakiet 12." sheetId="13" r:id="rId13"/>
    <sheet name="Pakiet 13." sheetId="14" r:id="rId14"/>
    <sheet name="Pakiet 14." sheetId="15" r:id="rId15"/>
    <sheet name="Pakiet 15." sheetId="16" r:id="rId16"/>
    <sheet name="Pakiet 16." sheetId="17" r:id="rId17"/>
    <sheet name="Pakiet 17." sheetId="18" r:id="rId18"/>
    <sheet name="Pakiet 18." sheetId="19" r:id="rId19"/>
    <sheet name="Pakiet 19." sheetId="20" r:id="rId20"/>
    <sheet name="Pakiet 20." sheetId="21" r:id="rId21"/>
    <sheet name="Pakiet 21." sheetId="22" r:id="rId22"/>
    <sheet name="Pakiet 22." sheetId="23" r:id="rId23"/>
    <sheet name="Pakiet 23." sheetId="24" r:id="rId24"/>
    <sheet name="Pakiet 24." sheetId="25" r:id="rId25"/>
    <sheet name="Pakiet 25." sheetId="26" r:id="rId26"/>
    <sheet name="Pakiet 26." sheetId="27" r:id="rId27"/>
    <sheet name="Pakiet 27." sheetId="28" r:id="rId28"/>
    <sheet name="Pakiet 28." sheetId="29" r:id="rId29"/>
    <sheet name="Pakiet 29." sheetId="30" r:id="rId30"/>
    <sheet name="Pakiet 30." sheetId="31" r:id="rId31"/>
    <sheet name="Pakiet 31." sheetId="32" r:id="rId32"/>
    <sheet name="Pakiet 32." sheetId="33" r:id="rId33"/>
    <sheet name="Pakiet 33." sheetId="34" r:id="rId34"/>
    <sheet name="Pakiet 34." sheetId="35" r:id="rId35"/>
    <sheet name="Pakiet 35." sheetId="36" r:id="rId36"/>
    <sheet name="Pakiet 36." sheetId="37" r:id="rId37"/>
    <sheet name="Pakiet 37" sheetId="38" r:id="rId38"/>
    <sheet name="Pakiet 38." sheetId="39" r:id="rId39"/>
    <sheet name="Pakiet 39." sheetId="40" r:id="rId40"/>
    <sheet name="Pakiet 40" sheetId="41" r:id="rId41"/>
  </sheets>
  <definedNames>
    <definedName name="_GoBack" localSheetId="0">'Uwagi wspólne dla pakietów'!$A$20</definedName>
    <definedName name="_xlnm.Print_Area" localSheetId="10">'Pakiet 10.'!$A$1:$K$40</definedName>
    <definedName name="_xlnm.Print_Area" localSheetId="11">'Pakiet 11.'!$A$1:$K$7</definedName>
    <definedName name="_xlnm.Print_Area" localSheetId="15">'Pakiet 15.'!$A$1:$K$99</definedName>
    <definedName name="_xlnm.Print_Area" localSheetId="16">'Pakiet 16.'!$A$1:$K$22</definedName>
    <definedName name="_xlnm.Print_Area" localSheetId="19">'Pakiet 19.'!$A$1:$K$7</definedName>
    <definedName name="_xlnm.Print_Area" localSheetId="22">'Pakiet 22.'!$A$1:$K$19</definedName>
    <definedName name="_xlnm.Print_Area" localSheetId="34">'Pakiet 34.'!$A$1:$K$24</definedName>
    <definedName name="_xlnm.Print_Area" localSheetId="39">'Pakiet 39.'!$A$1:$K$8</definedName>
    <definedName name="_xlnm.Print_Area" localSheetId="8">'Pakiet 8.'!$A$1:$K$39</definedName>
  </definedNames>
  <calcPr fullCalcOnLoad="1"/>
</workbook>
</file>

<file path=xl/sharedStrings.xml><?xml version="1.0" encoding="utf-8"?>
<sst xmlns="http://schemas.openxmlformats.org/spreadsheetml/2006/main" count="2499" uniqueCount="1074">
  <si>
    <t>Amoxicillinum + clavulonic acid tabl. 625 mg a 14 szt</t>
  </si>
  <si>
    <t>Amoxicillinum + clavulonic acid tabl.1000  mg a 14 szt</t>
  </si>
  <si>
    <t>Amoxicilinum +ac.clavulanicum 600mg  x 5  amp</t>
  </si>
  <si>
    <t>Amoxicilinum +ac clavulanicum 1200mg x 5 amp</t>
  </si>
  <si>
    <t>Diclofenac czopki 100 mg a 10 szt.</t>
  </si>
  <si>
    <t>Diclofenac amp. 75 mg/3 ml a 10 szt.</t>
  </si>
  <si>
    <t>Dobutamin  fiol. 250 mg a 1 szt.</t>
  </si>
  <si>
    <t>Amlodipinum 5mg tablx30</t>
  </si>
  <si>
    <t>Amlodipinum 10 mg tabl. x 30</t>
  </si>
  <si>
    <t>Bisoprololum 10 mg tabl. x 30</t>
  </si>
  <si>
    <t>Bisoprololum 5 mg tabl. x 30</t>
  </si>
  <si>
    <t>Bisoprololum 2,5 mg tabl.x 30</t>
  </si>
  <si>
    <t>Metyldigoxinum tabl. 0,1 mg x 30 szt</t>
  </si>
  <si>
    <t>Ambroksol amp. 15Mg / 2 ml x 5szt</t>
  </si>
  <si>
    <t>Altacet żel 1% 75 g</t>
  </si>
  <si>
    <t>Ferrum LEK amp. i.m. 2 ml a 50 szt.</t>
  </si>
  <si>
    <t>Loratadinum tabl. 10 mg a 30 szt.</t>
  </si>
  <si>
    <t>Loratadinum  zaw. 120 ml 5 mg/5 ml</t>
  </si>
  <si>
    <t>Ketoprofenum amp.  iv. / im. 50 mg/ ml a 10 szt.</t>
  </si>
  <si>
    <t>Ketoprofenum  tabl. 100 mg a 30 szt.</t>
  </si>
  <si>
    <t>Ketoprofenum  kaps. 50 mg a 20 szt.</t>
  </si>
  <si>
    <t>Bromocriptini mesylas tabl. 2,5 mg a 30 szt.</t>
  </si>
  <si>
    <t>Cefazolin pr.do sporz.r-ru do wstrz.1000 mg opak x 10 szt</t>
  </si>
  <si>
    <t>Vancomycin 500 mg inj ( preparat stosowany również doustnie w rzekomobłoniastym i gronkowcowym zapaleniu jelit  oraz w zakażeniach układu nerwowego)</t>
  </si>
  <si>
    <t>Vancomycin 1000 mg inj. (preparat stosowany również doustnie w rzekomobłoniastym i gronkowcowym zapaleniu jelit  oraz w zakażeniach układu nerwowego)</t>
  </si>
  <si>
    <t>Piperacillinum + Tazobactamum amp.   4 / 0,5g x 10szt</t>
  </si>
  <si>
    <t>Venofer amp. iv 5 ml a 5 szt.</t>
  </si>
  <si>
    <t>Pakiet 11. VANCOMYCIN</t>
  </si>
  <si>
    <t xml:space="preserve">Termin realizacji pojedynczej dostawy: 24 godziny od zamówienia telefonicznego lub mailem </t>
  </si>
  <si>
    <t>Vancomycin 500 mg inj.</t>
  </si>
  <si>
    <t xml:space="preserve">Vancomycin 1000 mg inj. </t>
  </si>
  <si>
    <t>Pakiet nr 12. KONTRASTY (1)</t>
  </si>
  <si>
    <t>Termin realizacji pojedynczej dostawy: 48 godzin od chwili złożenia zamówienia telefonicznego lub mailem.</t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</si>
  <si>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</si>
  <si>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</si>
  <si>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</si>
  <si>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</si>
  <si>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 xml:space="preserve">Pakiet nr 13. KONTRASTY (2) </t>
  </si>
  <si>
    <t>Termin realizacji pojedynczej dostawy: 48 godzin od chwili złożenia zamówienia telefonicznego  lub mailem.</t>
  </si>
  <si>
    <t>Termin realizacji pojedynczej dostawy: 48 godzin od zamówienia telefonicznego lub mailem z wyjątkiem dni wolnych od pracy i świąt</t>
  </si>
  <si>
    <t xml:space="preserve">Pakiet nr 15. LEKI </t>
  </si>
  <si>
    <t>Termin realizacji pojedynczej dostawy : 24 godziny od zamówienia telefonicznego lub mailem z wyjątkiem dni wolnych od pracy i świąt</t>
  </si>
  <si>
    <t>Ciprofloxacinum 250 mg x 10 tabl</t>
  </si>
  <si>
    <t>Ciproflaxacinum 500 mg x 10 tabl. op</t>
  </si>
  <si>
    <t>Epinephrinum 1 mg /ml opak x 10 amp</t>
  </si>
  <si>
    <t xml:space="preserve">Magnesium sulfuricum 20% 10ml x 10 </t>
  </si>
  <si>
    <t>Piracetam 20 % 60 ml</t>
  </si>
  <si>
    <t>Metoprolol 50 mg x 30 tabl</t>
  </si>
  <si>
    <t>Metoprolol 100 mg x 30 tabl</t>
  </si>
  <si>
    <r>
      <t>Metoprolol  o przedł.dział. 23,75 mg</t>
    </r>
    <r>
      <rPr>
        <sz val="9"/>
        <color indexed="8"/>
        <rFont val="Arial"/>
        <family val="2"/>
      </rPr>
      <t xml:space="preserve"> x 28 szt</t>
    </r>
  </si>
  <si>
    <r>
      <t xml:space="preserve">Metoprolol o przedł.dział.47,5mg </t>
    </r>
    <r>
      <rPr>
        <sz val="9"/>
        <color indexed="8"/>
        <rFont val="Arial"/>
        <family val="2"/>
      </rPr>
      <t>x 28 szt</t>
    </r>
  </si>
  <si>
    <r>
      <t xml:space="preserve">Metoprolol o przedł.dział. 95mg </t>
    </r>
    <r>
      <rPr>
        <sz val="9"/>
        <color indexed="8"/>
        <rFont val="Arial"/>
        <family val="2"/>
      </rPr>
      <t>x 28szt</t>
    </r>
  </si>
  <si>
    <t>Metoclopramidum 0,01 x 50 tabl</t>
  </si>
  <si>
    <t>Metoclopramidum 0,01/2 ml x 5 amp</t>
  </si>
  <si>
    <t>Natrium bicarbonicum 8,4% 20 ml x 10 fl</t>
  </si>
  <si>
    <t>Pentoxyfilinum 300 mg/15 ml x 10 fl</t>
  </si>
  <si>
    <t>Acidum acetylosalicylicum 75 mg x 60 tabl</t>
  </si>
  <si>
    <r>
      <t xml:space="preserve">Pakiet nr 14. </t>
    </r>
    <r>
      <rPr>
        <b/>
        <sz val="11"/>
        <rFont val="Arial"/>
        <family val="2"/>
      </rPr>
      <t xml:space="preserve"> Preparat do leczenia dystonii ogniskowych i połowicznego kurczu twarzy</t>
    </r>
  </si>
  <si>
    <t>Kod EAN</t>
  </si>
  <si>
    <t>RAZEM</t>
  </si>
  <si>
    <r>
      <t xml:space="preserve">3. Wszelkie miejsca w opisie przedmiotu zamówienia gdzie zostały wskazane znaki towarowe, patenty lub pochodzenie należy rozumieć, że dopuszcza się składanie ofert równoważnych.   W przypadku, gdy ze względów terapeutycznych Zamawiający wymaga dokładnie produktu wyszczególnionego w formularzu asortymentowo-cenowym - w opisie pozycji lub informacji dodatkowej do pakietu pojawia się zastrzeżenie: </t>
    </r>
    <r>
      <rPr>
        <b/>
        <sz val="10"/>
        <rFont val="Arial"/>
        <family val="2"/>
      </rPr>
      <t>"nie zamieniać"</t>
    </r>
  </si>
  <si>
    <r>
      <t>•</t>
    </r>
    <r>
      <rPr>
        <sz val="10"/>
        <rFont val="Arial"/>
        <family val="2"/>
      </rPr>
      <t xml:space="preserve">    zamiast: (tabletek, tabletek powlekanych  lub kapsułek)  o powolnym uwalnianiu – (tabletki,  tabletki powl. lub kapsułki)  o zmodyfikowanym uwalnianiu</t>
    </r>
  </si>
  <si>
    <r>
      <t>5.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 kolumnie:</t>
    </r>
    <r>
      <rPr>
        <b/>
        <sz val="9"/>
        <rFont val="Arial"/>
        <family val="2"/>
      </rPr>
      <t xml:space="preserve"> Oferowany produkt (wpisać) </t>
    </r>
    <r>
      <rPr>
        <sz val="9"/>
        <rFont val="Arial"/>
        <family val="2"/>
      </rPr>
      <t>należy podać nazwę handlową oferowanego produktu oraz jego dawkę/stężenie/postać wielkość op. jednostkowego itp..</t>
    </r>
  </si>
  <si>
    <t>Acidum acetylosalicylicum 150 mg x 60 tabl</t>
  </si>
  <si>
    <t>Acidum Acetylosalicylicum 300 mg x 20 tabl</t>
  </si>
  <si>
    <t>Tramadolum h.chlor 50 mg x 20 kaps</t>
  </si>
  <si>
    <t>Tramadolum h.chlor. 0,05/ml x 5 amp</t>
  </si>
  <si>
    <t>Tramadolum h.chlor.0,1/2 ml x 5 amp</t>
  </si>
  <si>
    <t>Tramadolum 100 mg x 30 tabl.o p. dział</t>
  </si>
  <si>
    <t>Opipramolum 50 mg x 20 tabl</t>
  </si>
  <si>
    <t>Metamizole sodium 0,5 x 6 tabl</t>
  </si>
  <si>
    <t>Sulfacetamidum sodium krople  0,5 ml x 12</t>
  </si>
  <si>
    <t>Ranitidinum 0,05% 100 ml</t>
  </si>
  <si>
    <t>Amikacyna amp.250 mg / 2ml</t>
  </si>
  <si>
    <t xml:space="preserve">Amikacyna amp.1000 mg / 4 ml </t>
  </si>
  <si>
    <t>Amikacyna amp.500 mg / 2 ml</t>
  </si>
  <si>
    <t>Amikacyna krople do oczu 0,3% 5ml</t>
  </si>
  <si>
    <t>Omeprazolum 20 mg x 28</t>
  </si>
  <si>
    <t>Omeprazolum 10 mg x 28</t>
  </si>
  <si>
    <t>Esomeprazol 20 mg kaps x 28 kaps</t>
  </si>
  <si>
    <t>Bupivacaina Spinal 0,5% amp 4 ml.x 5 szt</t>
  </si>
  <si>
    <t>Bupivacaina 0,5% amp 20 ml x 5 szt</t>
  </si>
  <si>
    <t>Heparyna niefrakcj. 25000 j. 5 ml x 10 szt</t>
  </si>
  <si>
    <t>Lignocainum 10 mg/ ml amp. 2 ml x 10 szt</t>
  </si>
  <si>
    <t>Lignocainum 20 mg / ml amp 2 ml x 10 szt</t>
  </si>
  <si>
    <t>Lignocainum 10 mg / ml amp 20 ml x 5 szt</t>
  </si>
  <si>
    <t>Norepinefryna 1 mg/ml amp 4 ml x  5 szt</t>
  </si>
  <si>
    <t>Trimesolphar 480 mg amp x 10 szt</t>
  </si>
  <si>
    <t>Papaveryna inj. 40 mg/2 ml a 10 szt</t>
  </si>
  <si>
    <t>Atropinum inj. 1 mg/1 ml a 10 szt</t>
  </si>
  <si>
    <t>Atropinum inj. 0.5 mg/1 ml a 10 szt</t>
  </si>
  <si>
    <t>Loperamid tabl. 2 mg a 30 szt</t>
  </si>
  <si>
    <t>Glimepirydum tabl.1mg a 30 szt.</t>
  </si>
  <si>
    <t>Metforminum tabl.powl.1000 mg a 60 szt</t>
  </si>
  <si>
    <t>Metforminum  tabl. powl.850 mg a 60 szt</t>
  </si>
  <si>
    <t>Metforminum tabl. powl. 500 mg a 60 szt</t>
  </si>
  <si>
    <t>Glimepirydum tabl.3 mg a 30 szt</t>
  </si>
  <si>
    <t>Glimepirydum tabl.4 mg a 30 szt</t>
  </si>
  <si>
    <t>Acenocumarol 1 mg x 60 tabl.</t>
  </si>
  <si>
    <t>Acenocumarol tabl. 4 mg a 60 szt</t>
  </si>
  <si>
    <t>Metronidazolum 5 mg/ml a 100 ml *</t>
  </si>
  <si>
    <t>Digoxin inj. 0,5 mg/2 ml a 5 szt</t>
  </si>
  <si>
    <t>Digoxin tabl. 0,25 mg a 30 szt</t>
  </si>
  <si>
    <t>Polfenon tabl. 150 mg a 60 szt</t>
  </si>
  <si>
    <t>Torasemidum 10 mg tabl.x 30 szt</t>
  </si>
  <si>
    <t xml:space="preserve">Dopaminum hchlor.4% x 10 amp a 5 ml </t>
  </si>
  <si>
    <t>Torasemidum 5 mg tabl.x 30 szt</t>
  </si>
  <si>
    <t>Furosemid tabl. 40 mg a 30 szt</t>
  </si>
  <si>
    <t>Furosemid inj. 20 mg/2 ml x 50 amp</t>
  </si>
  <si>
    <t>Furosemid inj. 20 mg/2 ml x 5 amp</t>
  </si>
  <si>
    <t>Pentoxyfilinum 400mg x 60 szt</t>
  </si>
  <si>
    <t>Carvedilol 6,25 x 30 tabl</t>
  </si>
  <si>
    <t>Carvedilol 12,5 mg x 30 tabl</t>
  </si>
  <si>
    <t>Carvedilol 25 mg x 30 tabl</t>
  </si>
  <si>
    <t>Doxazosinum tabl. 2 mg x 30 szt</t>
  </si>
  <si>
    <t>Doxazosinum tabl. 4 mg x  30 szt</t>
  </si>
  <si>
    <t>Enalapril tabl. 5 mg a 60 szt</t>
  </si>
  <si>
    <t>Enalapril tabl. 10 mg a 60 szt</t>
  </si>
  <si>
    <t>Enalapril tabl. 20 mg a 60 szt</t>
  </si>
  <si>
    <t>Atorvasterolum 10 mg x 30 szt</t>
  </si>
  <si>
    <t>Aciclovir tabl. 800 mg a 30 szt</t>
  </si>
  <si>
    <t>Aciclovir 200 mg a 30 tabl.</t>
  </si>
  <si>
    <t>Barium Sulf. 1g/ml zaw 200 ml</t>
  </si>
  <si>
    <t>Natr. chloratum 10 % amp. 10 ml a 100 szt</t>
  </si>
  <si>
    <t>Fluconazolum 50 mg x14 szt</t>
  </si>
  <si>
    <t>Fluconazole kaps. 100 mg x 7 szt</t>
  </si>
  <si>
    <t>Aciclovir tabl. 400 mg a 30 szt</t>
  </si>
  <si>
    <t xml:space="preserve">Omeprazolum inj. 40 mg </t>
  </si>
  <si>
    <t>Betahistyna tabl.16mg a 50 tabl</t>
  </si>
  <si>
    <t xml:space="preserve">Betahistyna tabl.24 mg a  60 tabl. </t>
  </si>
  <si>
    <t>Cefazidimum 1000 mg fiol.</t>
  </si>
  <si>
    <t>Cefazolin 1000 mg fiol.</t>
  </si>
  <si>
    <t>Cefotaksym 1000 mg fiol.</t>
  </si>
  <si>
    <t>Piracetam tabl. 800 mg a 60 szt</t>
  </si>
  <si>
    <t>Oxodil 12 mikrograma x 60 dawek</t>
  </si>
  <si>
    <t>Phenazolinum inj. 50 mg/ml a 10 szt</t>
  </si>
  <si>
    <t xml:space="preserve">Simvastatinum 20 mg x 30 tabl </t>
  </si>
  <si>
    <t>Simvastatinum 40 mg x 30 tabl</t>
  </si>
  <si>
    <t>Atorvasterolum 20 mg x 30 szt</t>
  </si>
  <si>
    <t>Atorvasterolum 40 mg x 30 szt</t>
  </si>
  <si>
    <t xml:space="preserve">Calcium chlor.10 mg/ml 10 amp a 10 ml. </t>
  </si>
  <si>
    <t>Bupivacainum 0,5% 10ml x 10 amp</t>
  </si>
  <si>
    <t>Ranitidinum 150 mg tabl.28-30 szt</t>
  </si>
  <si>
    <t>Pakiet nr 16. Leki</t>
  </si>
  <si>
    <t>Termin realizacji pojedynczej dostawy: 24 godziny od zamówienia telefonicznego lub mailem z wyjątkiem dni ustawowo wolnych od pracy i świąt</t>
  </si>
  <si>
    <t>Rifampicyna kaps 150 mg x 100 kaps</t>
  </si>
  <si>
    <t>Rifampicyna kaps 300 mg x 100 kaps</t>
  </si>
  <si>
    <t>Rifamazid kaps. 300 mg + 150 mg 100 kaps.</t>
  </si>
  <si>
    <t>Doxycylinum kaps. 100 mg x 10 sz</t>
  </si>
  <si>
    <t>Doxycyclinum inj. 100 mg/5 ml a 10 szt</t>
  </si>
  <si>
    <t>Ampicillin inj. 1000 mg a 1 szt</t>
  </si>
  <si>
    <t>Ampicillin inj. 500 mg a 1 szt</t>
  </si>
  <si>
    <t>Ampicillin inj. 2 g a 1 szt</t>
  </si>
  <si>
    <t>Cloxacilinum tabl. 500 mg x 16 szt</t>
  </si>
  <si>
    <t xml:space="preserve">Cloxacilinum fiol.  1000 mg </t>
  </si>
  <si>
    <t>Neomycinum  tabl.250 mg x 16</t>
  </si>
  <si>
    <t>Erythromycinum tabl. 200 mg a 16 szt</t>
  </si>
  <si>
    <t>Colistin 1 000 000 j.m x 20 fiol.</t>
  </si>
  <si>
    <t>Amoxicilinum + clavulonian 1200 mg amp</t>
  </si>
  <si>
    <t>Penicillinum cryst. 5 000 000 j fiol.</t>
  </si>
  <si>
    <t>Cefuroximum 1500 mg inj</t>
  </si>
  <si>
    <t>Cefuroximum 750 mg inj.</t>
  </si>
  <si>
    <t>Pakiet nr 17. ANTYBIOTYKI</t>
  </si>
  <si>
    <t>Termin realizacji pojedynczej dostawy: 24 godziny od zamówienia telefonicznego lub faksem z wyjątkiem dni ustawowo wolnych od pracy i świąt</t>
  </si>
  <si>
    <t>Imipenem + cyclostatyna 500+500 mg but 20 ml opak.10 szt</t>
  </si>
  <si>
    <t>Piperacylinum + Tazobactam  4,5  fiol. 50 ml opak 10 szt</t>
  </si>
  <si>
    <t xml:space="preserve">Ciprofloxacinum    2mg/ml   poj.  100 ml </t>
  </si>
  <si>
    <t>Ciproflaxacinum    2mg/ml   poj.   200 ml</t>
  </si>
  <si>
    <t xml:space="preserve">Pakiet nr 18.  LEKI  
</t>
  </si>
  <si>
    <t>Termin realizacji pojedynczej dostawy: 24 godzin po zamówieniu telefonicznym lub mailem</t>
  </si>
  <si>
    <t>Propofol lipuro 1% 10 mg/ml x 5 fiol a 20 ml</t>
  </si>
  <si>
    <t>Propofol – Lipuro 2 %, a 1 fiolka 50 ml</t>
  </si>
  <si>
    <t>Etomidate-Lipuro 2mg/ml, a 10 ampułek 10 ml</t>
  </si>
  <si>
    <t>Lignocainum hydrochloricum 400mg/20ml opak.20 szt</t>
  </si>
  <si>
    <t>Gentamycinum 240 mg / 80 ml opak.RTU*</t>
  </si>
  <si>
    <t>Gentamycinum 360 mg / 120 ml opak. RTU*</t>
  </si>
  <si>
    <t>Amikacyna 10 mg/ml 100 ml opak.RTU*</t>
  </si>
  <si>
    <t>0,3% Chlorek potasu w 0,9% Na Cl a 500 ml</t>
  </si>
  <si>
    <t>0,3% Chlorek potasu w 5% Glukozie a 500 ml</t>
  </si>
  <si>
    <t>Tobramycyna 3 mg/ml 80 ml opak.RTU*</t>
  </si>
  <si>
    <t>Tobramycyna 3 mg/ml 120 ml opak.RTU*</t>
  </si>
  <si>
    <t>*opak. RTU - roztwór gotowy do użycia w opakowaniu RTU tj. flakony stojące z podwójnymi portami, 
które zapewniają szczelne połączenie portu z aparatem do przetoczeń</t>
  </si>
  <si>
    <t>Pakiet nr 19.  Preparaty stosowane w leczeniu spastyczności kończyny dolnej i górnej po udarze mózgu</t>
  </si>
  <si>
    <t>Termin realizacji pojedynczej dostawy: 24 godziny od zamówienia telefonicznego lub faksem z wyjątkiem dni wolnych od pracy i świąt</t>
  </si>
  <si>
    <t xml:space="preserve">Pakiet nr 20. LINCOMYCINUM </t>
  </si>
  <si>
    <t xml:space="preserve">Lincomycinum 600 mg / 2 ml </t>
  </si>
  <si>
    <t>Pakiet nr 21. Enoxaparinum natricum</t>
  </si>
  <si>
    <t>Enoxaparinum natricum 20 mg/0,2 ml x 10 amp-strz.</t>
  </si>
  <si>
    <t>Enoxaparinum natricum 40 mg /0,4 ml x 10 amp-strz.</t>
  </si>
  <si>
    <t>Endoxaparinum natricum 60 mg/0,6 ml x 10 amp-strz.</t>
  </si>
  <si>
    <t>Enoxaparinum natricum 80 mg/0,8 ml x 10 amp-strz.</t>
  </si>
  <si>
    <t xml:space="preserve">Pakiet nr 22.  Leki </t>
  </si>
  <si>
    <t>Termin realizacji pojedynczej dostawy: 24 godzin od zamówienia telefonicznego lub faksem lub mailem z wyjątkiem dni wolnych od pracy i świąt</t>
  </si>
  <si>
    <t>Fragmin 2,5tys x 10 amp</t>
  </si>
  <si>
    <t>Fragmin 5 tys x 10 amp</t>
  </si>
  <si>
    <t>Fragmin 7,5 tys x 10 amp</t>
  </si>
  <si>
    <t>Methylprednisolonum 40 mg x 1fiol.</t>
  </si>
  <si>
    <t>Methylprednisolonum 500 mg x 1 fiol.</t>
  </si>
  <si>
    <t>Methylprednisolonum 1000 mg x 1 fiol.</t>
  </si>
  <si>
    <t>Sulfasalazin EN tabl.</t>
  </si>
  <si>
    <t>Ketanest 10 mg/ml 20 ml x 5 fiol.</t>
  </si>
  <si>
    <t>Ketanest 50 mg/ml 10ml. X 5 fiol</t>
  </si>
  <si>
    <t xml:space="preserve">Sulperazon 1000 mg </t>
  </si>
  <si>
    <t xml:space="preserve">Sulperazon 2000 mg </t>
  </si>
  <si>
    <t>Doxazosin 2 mg tabl.x 30</t>
  </si>
  <si>
    <t>Doxazosin 4mg o przedłużonym uwalnianiu tabl. x30szt.</t>
  </si>
  <si>
    <t>Prostin V 0,5mg/ml amp1 ml x 5 szt</t>
  </si>
  <si>
    <t>Anidulafungina 100 mg proszek do przyg. koncentratu roztworu do infuzji</t>
  </si>
  <si>
    <t xml:space="preserve">Pakiet nr 23. PREPARAT DO TAMOWANIA KRWAWIEŃ ATYPOWYCH     </t>
  </si>
  <si>
    <t xml:space="preserve">Zamawiajacy zastrzega sobie możliwość dostaw na CITO (na leki dla ratowania życia) </t>
  </si>
  <si>
    <t>Eptacog alfa 2 mg / fiol.</t>
  </si>
  <si>
    <t xml:space="preserve">Zamawiający zastrzega sobie prawo do wymiany u producenta niewykorzystanego w okresie ważności preparatu na preparat nowej serii za pośrednictwem Wykonawcy. </t>
  </si>
  <si>
    <t xml:space="preserve">Pakiet nr 24. PREPARATY KRWIOPOCHODNE (1)    </t>
  </si>
  <si>
    <t xml:space="preserve"> Termin realizacji pojedynczej dostawy: 24 godzin od zamówienia telefonicznego lub faksem lub mailem z wyjątkiem dni wolnych od pracy i świąt.</t>
  </si>
  <si>
    <t>Albuminy ludzkie 20% 100 ml*</t>
  </si>
  <si>
    <t>Albuminy ludzkie 20% 50 ml*</t>
  </si>
  <si>
    <t xml:space="preserve">Pakiet nr 25.  PREPARATY KRWIOPOCHODNE (2)      </t>
  </si>
  <si>
    <t>Termin realizacji pojedynczej dostawy: 24 godzin od zamówienia telefonicznego lub faksem lub mailem z wyjątkiem dni wolnych od pracy i świąt.</t>
  </si>
  <si>
    <t xml:space="preserve">  ( * ) Opakowania mogą zawierać podaną ilość z tolerancją +/- 1,0 g z zachowaniem ogólnej ilości w gramach w poszczególnych pozycjach</t>
  </si>
  <si>
    <t xml:space="preserve">Pakiet nr 26. LEKI           </t>
  </si>
  <si>
    <t>Termin realizacji pojedynczej dostawy: 48 godzin od zamówienia telefonicznego, faksem lub mailem</t>
  </si>
  <si>
    <t>Tianeptinel tabl. x 90 szt</t>
  </si>
  <si>
    <t>Trimetazidine 35mg MR tabl.x 90 szt</t>
  </si>
  <si>
    <t>Perindopril 5 mg x 90 szt</t>
  </si>
  <si>
    <t>Perindopril 10 mg x 90szt</t>
  </si>
  <si>
    <t>Indapamide 1,5 SR x 90 szt</t>
  </si>
  <si>
    <t>Gliclazid 60 mg MR x 30 tabl</t>
  </si>
  <si>
    <t xml:space="preserve">Pakiet nr 27. LEKI PRZECIW NADKWASOCIE </t>
  </si>
  <si>
    <t>Termin realizacji pojedynczej dostawy: 24 godzin od zamówienia telefonicznego lub faksem z wyjątkiem dni wolnych od pracy i świąt</t>
  </si>
  <si>
    <t>Pantoprazolum 20 mg tabl.x28 szt</t>
  </si>
  <si>
    <t>Pantoprazolum 40 mg tabl.x 28 szt</t>
  </si>
  <si>
    <t xml:space="preserve">Zestaw do przetaczania metodą grawitacyjną z końcówką typu EnFit </t>
  </si>
  <si>
    <t>Zestaw do przetaczania za pomocą pompy z końcówką typu EnFit</t>
  </si>
  <si>
    <t xml:space="preserve">Strzykawki z końcówką En Fit, 60 ml </t>
  </si>
  <si>
    <t>Pantoprazolum 40 mg inj.</t>
  </si>
  <si>
    <t xml:space="preserve">Pakiet nr 28. CEFTRIAXONUM           </t>
  </si>
  <si>
    <t xml:space="preserve">CEFTRIAXONUM 1000 MG </t>
  </si>
  <si>
    <t xml:space="preserve">Pakiet nr 29. CLINDAMYCINUM     </t>
  </si>
  <si>
    <t>Clindamycinum amp 300mg / 2 ml opak.x 5 szt</t>
  </si>
  <si>
    <t>Clindamycinum amp 600mg /4 ml opak.5 szt</t>
  </si>
  <si>
    <t xml:space="preserve">Pakiet nr 30. MEROPENEM           </t>
  </si>
  <si>
    <t>Meropenem 500 mg x 10szt</t>
  </si>
  <si>
    <t>Meropenem 1000 mgx 10szt</t>
  </si>
  <si>
    <t xml:space="preserve">Pakiet nr 31. INSULINY </t>
  </si>
  <si>
    <t>Termin realizacji pojedynczej dostawy: 48 godzin od zamówienia telefonicznego lub faksem z wyjątkiem dni wolnych od pracy i świąt</t>
  </si>
  <si>
    <t xml:space="preserve">Gensulin M 30 100j/ml op. 10 szt. x 3 ml </t>
  </si>
  <si>
    <t>Gensulin M 40 100j/ml op.10 szt x 3 ml</t>
  </si>
  <si>
    <t>Gensulin M 50 100j/ml 10szt x 3 ml</t>
  </si>
  <si>
    <t>Gensulin N       100j/ml op.10szt x 3 ml</t>
  </si>
  <si>
    <t xml:space="preserve">Gensulin R       100j/ml op.10szt x 3 ml </t>
  </si>
  <si>
    <t xml:space="preserve">Gensulin R       100j/ml  fiolka 10 ml </t>
  </si>
  <si>
    <t>Actrapid penfil 100j/ml  op. 5szt x 3 ml</t>
  </si>
  <si>
    <t>Insulatard 100j/ml op. 5 x 3 ml</t>
  </si>
  <si>
    <t>Mixtard 30  100j/ml op. 5 x 3 ml</t>
  </si>
  <si>
    <t>Mixtard 40  100j/ml op5 x 3 ml</t>
  </si>
  <si>
    <t>Mixtard 50  100j/ml op.5 x 3 ml</t>
  </si>
  <si>
    <t>Novo Mix 30  op.10 x 3 ml</t>
  </si>
  <si>
    <t>Novo Mix 50  op 10 x 3 ml</t>
  </si>
  <si>
    <t>Novo Rapid  op. 10 x 3 ml</t>
  </si>
  <si>
    <t>Igły do penów  0,8mm op. 100szt</t>
  </si>
  <si>
    <t>Humulin M 3 100j/ml op.5 x 3 ml</t>
  </si>
  <si>
    <t>Humulin R     100j/ml op. 5 x 3 ml</t>
  </si>
  <si>
    <t>Humulin N      100j/ml op.5 x 3 ml</t>
  </si>
  <si>
    <t xml:space="preserve">Humalog            100j/ml op.5 x 3 ml </t>
  </si>
  <si>
    <t>Humalog Mix 25 100j/ml op. 5 x 3 ml</t>
  </si>
  <si>
    <t>Humalog Mix 50 100j/ml op.5 x 3 ml</t>
  </si>
  <si>
    <t>Uwaga! poz. 1-21 Nie zamieniać</t>
  </si>
  <si>
    <t>Pakiet nr 32.  FRAXIPARYNA</t>
  </si>
  <si>
    <t xml:space="preserve">
Termin realizacji pojedynczej dostawy: 48 godzin od chwili złożenia zamówienia telefonicznego lub faksem.
</t>
  </si>
  <si>
    <t>Fraxiparyna  0,3 ml inj. a 10 amp.</t>
  </si>
  <si>
    <t>Fraxiparyna  0,4 ml inj. a 10 amp.</t>
  </si>
  <si>
    <t>Fraxiparyna 0,6 ml inj. a 10 amp.</t>
  </si>
  <si>
    <t>Fraxiparyna Multi a 10 fiol.</t>
  </si>
  <si>
    <t>Bupiwakainy chlorowodorek  r-r do wstrzykiwań dooponowych 4 ml x 5 amp.</t>
  </si>
  <si>
    <t>Strzykawki tuberkulinowe x 100 szt</t>
  </si>
  <si>
    <t>Pakiet nr 33. Paracetamol - roztwór do infuzji</t>
  </si>
  <si>
    <t>Paracetamol roztwór do infuzji 100 ml *</t>
  </si>
  <si>
    <t>Paracetamol roztwór do infuzji 50 ml. *</t>
  </si>
  <si>
    <t>* Zamawiający wymaga produktów w opakowaniach typu RTU tj. flakony stojące z tworzywa sztucznego z portami niewymagającymi dezynfekcji przed pierwszym wkłuciem</t>
  </si>
  <si>
    <t xml:space="preserve">Pakiet nr 34.  PŁYNY INFUZYJNE </t>
  </si>
  <si>
    <t>Termin realizacji pojedynczej dostawy: 24 godziny po zamówieniu telefonicznym lub mailem</t>
  </si>
  <si>
    <t>Aqua pro injectione , a 100ml *</t>
  </si>
  <si>
    <t>Aqua pro injectione , a 500ml *</t>
  </si>
  <si>
    <t>Glucosum 5 %, a 250 ml *</t>
  </si>
  <si>
    <t>Glucosum 5 %, a 500 ml *</t>
  </si>
  <si>
    <t>Glucosum 5 %, a 1000 ml *</t>
  </si>
  <si>
    <t>Glucosum 10 %, a 500 ml *</t>
  </si>
  <si>
    <t>Glucosum 10 %, a 1000 ml *</t>
  </si>
  <si>
    <t>Glucosum 20 %, a 500 ml *</t>
  </si>
  <si>
    <t>Natrium chloratum 0,9 %, a 100 ml *</t>
  </si>
  <si>
    <t>Natrium chloratum 0,9 %, a 250 ml  *</t>
  </si>
  <si>
    <t>Natrium chloratum 0,9 %, a 500 ml *</t>
  </si>
  <si>
    <t xml:space="preserve">Natrium chloratum 0,9 %, a 1000 ml * </t>
  </si>
  <si>
    <t>Solutio Ringeri, a 500 ml *</t>
  </si>
  <si>
    <t>Solutio Ringeri, a 1000 ml *</t>
  </si>
  <si>
    <t>Hydroksyetyloskrobia 6% zbilansowana jabłczanami i octanami, zawierająca kationy Ca à  500 ml *</t>
  </si>
  <si>
    <t>Płyn wieloelektrolitowy  z zawartością Ca, zbilansowany octanami i jabłczanami , a 500 ml *</t>
  </si>
  <si>
    <t xml:space="preserve">Płyn wieloelektrolitowy  z zawartością Ca, zbilansowany octanami i jabłczanami , a 1000 ml </t>
  </si>
  <si>
    <t>(*)  opakowania stojące z dwoma portami niewymagającymi dezynfekcji przy pierwszym nakłuciu, które zapewniają szczelne połączenie każdego portu z aparatem do przetoczeń</t>
  </si>
  <si>
    <t>Pakiet nr 35.  Płynoterapia</t>
  </si>
  <si>
    <t>Metronidazol 100 ml</t>
  </si>
  <si>
    <t>sz</t>
  </si>
  <si>
    <t>Płyn do infuzji wieloelektrolitowy typu Optylite 500 ml *</t>
  </si>
  <si>
    <t>Pyn do infuzji wieloelektrolitowy typu Optylite 1000 ml *</t>
  </si>
  <si>
    <t>Glucosum 5% +NaCl 0,9% 250 ml 2:1 *</t>
  </si>
  <si>
    <t>Glucosum 5% +NaCl 0,9% 500 ml 2:1 *</t>
  </si>
  <si>
    <t>Glucosum 10 % 250 ml *</t>
  </si>
  <si>
    <t>NaCl 0,9%  500 ml *</t>
  </si>
  <si>
    <t>NaCl 0,9% 1000 ml *</t>
  </si>
  <si>
    <t>NaCl 0,9%  10 ml x 50 szt</t>
  </si>
  <si>
    <t>NaCl 0,9%  5 ml x 50 szt</t>
  </si>
  <si>
    <t>NaCl 0,9%  100 ml *</t>
  </si>
  <si>
    <t>NaCl 0,9% 250 ml *</t>
  </si>
  <si>
    <t>KCl 15 % 150 mg/ml konc. r-ru do inf. amp.20 ml x20 szt</t>
  </si>
  <si>
    <t>Aqua pro inj. 100 ml *</t>
  </si>
  <si>
    <t>Aqua pro inj. 500 ml *</t>
  </si>
  <si>
    <t>Glucosum 5% 250 ml *</t>
  </si>
  <si>
    <t>Glucosum 5% 500 ml *</t>
  </si>
  <si>
    <t>Glucosum 10% 500 ml *</t>
  </si>
  <si>
    <t>Pakiet Nr 4. GĄBKA GARAMYCYNOWA</t>
  </si>
  <si>
    <r>
      <t xml:space="preserve">3. W kolumnie </t>
    </r>
    <r>
      <rPr>
        <b/>
        <sz val="10"/>
        <rFont val="Arial"/>
        <family val="2"/>
      </rPr>
      <t>Stawka podatku VAT</t>
    </r>
    <r>
      <rPr>
        <sz val="10"/>
        <rFont val="Arial"/>
        <family val="2"/>
      </rPr>
      <t xml:space="preserve"> należy wskazać obowiązującą stawkę procentową podatku VAT </t>
    </r>
  </si>
  <si>
    <t>20% r-r dwupeptydu zawierający L-alaninę i L-glutaminę dla chorych z podwyższonym katabolizmem i/lub metabolizmem but.100 ml</t>
  </si>
  <si>
    <t>Worek 3-komorowy do żywienia pozajeltowego drogą podaży centralnej o obj.493 ml</t>
  </si>
  <si>
    <t>Worek 3-komorowy do żywienia pozajeltowego drogą podaży centralnej o obj.986 ml</t>
  </si>
  <si>
    <t>Worek 3-komorowy do żywienia pozajelitowego drogą podaży centralnej i obwodowej o obj.1206 ml</t>
  </si>
  <si>
    <t>Worek 3-komorowy do żywienia pozajelitowego drogą podaży centralnej i obwodowej o obj.1448 ml</t>
  </si>
  <si>
    <t xml:space="preserve"> Worek 3-komorowy do podaży centralnej, z możliwością zastosowania u pacjentów z niewydolnością nerek i dializowanych poj. 1012 ml</t>
  </si>
  <si>
    <t xml:space="preserve"> Worek 3-komorowy do podaży centralnej, z możliwością zastosowania u pacjentów z niewydolnością nerek i dializowanych poj. 1518 ml</t>
  </si>
  <si>
    <t xml:space="preserve"> Drink do picia dla pacjentów niedożywionych i z ryzykiem wystąpienia niedożywienia 200 ml</t>
  </si>
  <si>
    <t xml:space="preserve"> Drink do picia dla pacjentów w okresie okołooperacyjnym, ze zwiekszonym zapotrzebowaniem na energię i białko 200 ml</t>
  </si>
  <si>
    <t>Konc.do sporządzania emulsji do inf. zawierający witaminy rozpuszczalne w tłuszczach do suplementacji worków do żywienia pozajelitowego amp 10 ml; opak. 10 amp</t>
  </si>
  <si>
    <t>Koncentrat do inf.zawierający glicerofosforan 216mg/ml a 20 ml opak. x 10 fiol</t>
  </si>
  <si>
    <t>Koncentrat do inf.zawierający witaminy rozpuszczalne w wodzie do suplementacji worków do żywienia pozajelitowego fiol. 10 ml opak x10 fiolek</t>
  </si>
  <si>
    <t>Koncentrat do inf. 10 ml zawierający pierwiastki śladowe do suplemenacji worków do żywienia  pozajelitowego opak.  x 20 amp</t>
  </si>
  <si>
    <t>* Zamawiający wymaga opakowań typu KabiClear z kapslem</t>
  </si>
  <si>
    <t xml:space="preserve">        </t>
  </si>
  <si>
    <t>Pakiet nr 36.  ŻYWIENIE POZAJELITOWE i DOJELITOWE</t>
  </si>
  <si>
    <t>Gelaspan 4% zawierający kationy Ca w zbilansowanym roztworze elektrolitów ( zbilansowany octanami )</t>
  </si>
  <si>
    <t>Worek trójkomorowy do żywienia pozajelitowego   drogą dostępu centralnego zawierający aminokwasy glukozę i emulsję tłuszczową w proporcji LCT/MCT 50:50 a 1250 ml</t>
  </si>
  <si>
    <t xml:space="preserve"> Worek trójkomorowy do żywienia pozajelitowego   drogą dostępu centralnego zawierający aminokwasy glukozę i emulsję tłuszczową w proporcji LCT/MCT 50:50 a 1875ml ml</t>
  </si>
  <si>
    <t>Worek trójkomorowy do żywienia pozajelitowego   drogą dostępu centralnego lub przez żyły obwodowe zawierający aminokwasy glukozę i emulsję tłuszczową w proporcji LCT/MCT 50:50 , a 2500 ml</t>
  </si>
  <si>
    <t>Worek trójkomorowy do żywienia pozajelitowego   drogą dostępu centralnego lub przez żyły obwodowe zawierający aminokwasy glukozę i emulsję tłuszczową w proporcji LCT/MCT 50:50 , a 1250 ml</t>
  </si>
  <si>
    <t>Worek trójkomorowy do żywienia pozajelitowego   drogą dostępu centralnego lub przez żyły obwodowe zawierający aminokwasy glukozę i emulsję tłuszczową w proporcji LCT/MCT 50:50, a 1875 ml</t>
  </si>
  <si>
    <t>Worek trójkomorowy do żywienia pozajelitowego drogą dostępu centralnego zawierający aminokwasy glukozę i emulsję tłuszczową z łańcuchami MCT i kwasami omega-3 a 1250 ml</t>
  </si>
  <si>
    <t>Worek trójkomorowy do żywienia pozajelitowego drogą dostępu centralnego zawierający aminokwasy glukozę i emulsję tłuszczową z łańcuchami MCT i kwasami omega-3 a 1875 ml</t>
  </si>
  <si>
    <t>Worek trójkomorowy do żywienia pozajelitowego drogą dostępu centralnego zawierający aminokwasy glukozę i emulsję tłuszczową z łańcuchami MCT i kwasami omega-3 a 625 ml</t>
  </si>
  <si>
    <t>Worek trójkomorowy do żywienia pozajelitowego drogą dostępu centralnego zawierający aminokwasy glukozę i emulsję tłuszczową z łańcuchami MCT i kwasami omega-3 a 1250 ml dla pacjentów o zwiększonym zapotrzebowaniu żywieniowym</t>
  </si>
  <si>
    <t xml:space="preserve">Dietetyczny środek spożywczy -dieta normokaloryczna, zawierająca kompletny zestaw składników odżywczych, wzbogacona olejem rybim. Produkt do stosowania doustnie jako napój uzupełniający dietę lub podawania przez zgłębnik. Smak neutral op. a 500ml.  Właściwości:  bezglutenowy, wolny od laktozy i cholesterolu, o niskiej zawartości puryn, zawarte tłuszcze: zrównoważona mieszanina oleju sojowego, oleju rybnego i MCT; rozkład kaloryczny (% kcal)   15 (białko) : 30 (węglowodany) : 55 (tłuszcz) : 0 (błonnik);    </t>
  </si>
  <si>
    <t>Dietetyczny środek spożywczy -dieta normokaloryczna, zawierająca kompletny zestaw składników odżywczych, wzbogacona olejem rybim z dodatkiem błonnika. Produkt do stosowania doustnie jako napój uzupełniający dietę lub podawania przez zgłębnik. Smak neutral op. a 500ml  Właściwości: bezglutenowy, wolny od laktozy i cholesterolu, o niskiej zawartości puryn; zawarte tłuszcze: zrównoważona mieszanina oleju sojowego, oleju rybnego i MCT; rozkład kaloryczny (% kcal)   15 (białko) : 29 (węglowodany) : 53 (tłuszcz) : 3 (błonnik)</t>
  </si>
  <si>
    <t>Zestaw pierwiastków śladowych typuTracutil, a 5 ampułek 10 ml</t>
  </si>
  <si>
    <t>Proszek do sporządzenia roztworu do infuzji zawierający witaminy rozpuszczalne w wodzie i witaminy rozpuszczalne w tłuszczach 13 witamin włącznie z wit K (zgodne z ESPEN) do suplementacji worków do żywienie pozajelitowego  opak . 10 szt</t>
  </si>
  <si>
    <t xml:space="preserve">Pakiet nr 37. ŻYWIENIE DOJELITOWE </t>
  </si>
  <si>
    <t xml:space="preserve">
1</t>
  </si>
  <si>
    <t>Kompletna, normokaloryczna dieta bogatoresztkowa, z 6 rodzajami błonnika (6MF) i karetonoidami, bezlaktozowa, z kwasami omega 3 i 6, białko nie mniej niż 4g/100ml, 250 mOsm/l , worek 1000 ml</t>
  </si>
  <si>
    <t>Kompletna normokaloryczna, bogatoresztkowa, bezlaktozowa dieta wspomagająca gojenie ran i odleżyn z argininą (0,86g/100 ml), osmolarność 315 mosmol/l , 22% energii z białka , worek  1000ml</t>
  </si>
  <si>
    <t>Dieta normokaloryczna, peptydowa, serwatkowa, białko 4g/100 ml, niskotłuszczowa 1,7g/100 ml (średnio łańcuchowe trójglicerydy MCT i olej rybi) , worek 1000 ml</t>
  </si>
  <si>
    <t>Kompletna dieta wysokobiałkowa (ok. 7,5g/100 ml), hiperkaloryczna (1,28kcal/ml), bogatoresztkowa,  bezlaktozowa, 270mOsm/l, terapia stresu metabolicznego, worek 500 ml.</t>
  </si>
  <si>
    <t>Kompletna  dieta wysokobiałkowa, 6,3 g białka/100ml, kazeinowa, z glutaminą (1,28 g/100ml), hiperkaloryczna ( 1,25 kcal/ml), bezresztkowa,bezlaktozowa worek 1000 ml</t>
  </si>
  <si>
    <t>Kompletna dieta, normalizująca glikemię , hiperkaloryczna (1,5 kcal/ml), bogatobiałkowa, sojowo / kazeinowa (40/60), białko 7,7g/100 ml, z błonnikiem (6 MF) 1,5g/100 ml, obniżony współczynnik oddechowy (powyżej 46% energii z tłuszczu)w tym olej rybi, bez fruktozy worek a 1000 ml</t>
  </si>
  <si>
    <t>Preparat nawadniający na bazie maltodekstryn bezresztkowy bezglutenowy o niskiej osmolarności o smaku cytrynowym 4 x 200 ml</t>
  </si>
  <si>
    <t>Dieta do picia hiperkaloryczna bezresztkowa (ok. 1,25kcal / ml) wspomagająca leczenie ran i odleżyn z argininą op. 4 x 200ml</t>
  </si>
  <si>
    <t>Dieta kompletna hiperkaloryczna 2,4 kcal/ml o zawartości białka min. 9,4 g /100 ml do podaży doustnej bezreszkowa, bezglutenowa op.4 x 125 ml</t>
  </si>
  <si>
    <t>Zgłębnik gastrostomijny zakładany techniką pull pod kontrolą endoskopii CH 10, 14,18 z wewnętrzną silikonową płytką mocującą utrzymujaca zgłębnik pod kątem ok. 90st. ułatwiającą higienę przetoki</t>
  </si>
  <si>
    <t>Zgłębnik jejunostomijny uożliwiajacy żywienie do jelitowe lub dodwunastnicze CH 18 z prowadnią spiraną umożliwiającą powstanie pętli po usunięciu prowadnicy.</t>
  </si>
  <si>
    <t xml:space="preserve">Zgłębnik do krótkoterminowego żywienia dożołądkowego lub dojelitowego z końcówką en fit z podziałką co 1 cm. rozmiary 10/110; 10/130;12/110 </t>
  </si>
  <si>
    <t>Zgłębnik nosowy-żołądkowy  dodatkowo z  portem do odbarczania i ewakuacji treści żołądkowej CH 14/110 cm z podziałką co 1 cm.</t>
  </si>
  <si>
    <t>Zgłębnik nosowo – jelitowy  Ch 10/145cm z podziałką co 1 cm kontrastujący całą powierzchnią z prowadnicą spiralną umożliwiającą powstanie pętli po usunięciu prowadnicy</t>
  </si>
  <si>
    <t>Wykonawca w ramach ceny ofertowej udostępni Zamawiającemu pompy do żywienia dojelitowego kompatybilne z oferowanymi produktami (do ok. 12 - 14 szt)</t>
  </si>
  <si>
    <t xml:space="preserve">Pompy najnowsze technologicznie z oferty danego producenta (Wykonawcy), rok produkcji nie starszy niż 2013 </t>
  </si>
  <si>
    <t xml:space="preserve">Produkty poz. 10  muszą być dedykowane do oferowanych pomp </t>
  </si>
  <si>
    <t>Wykonawca w ramach ceny ofertowej zapewnia przeglądy techniczne dostarczonych pomp przez cały okres obowiązywania umowy.</t>
  </si>
  <si>
    <t>Pakiet nr 38.   PŁYNY DO IRYGACJI</t>
  </si>
  <si>
    <t>Niniejszy załącznik stanowiący ofertę cenową zawiera opis przedmiotu zamówienia do postępowania na dostawę produktów leczniczych i dietetycznych</t>
  </si>
  <si>
    <r>
      <t>0,9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zakończeniem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</si>
  <si>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</si>
  <si>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</si>
  <si>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Pakiet nr 39. Produkty dietetyczne (1)</t>
  </si>
  <si>
    <t>Termin realizacji pojedynczej dostawy: 48 godziny od zamówienia telefonicznego lub faksem z wyjątkiem dni wolnych od pracy i świąt</t>
  </si>
  <si>
    <t>Mleko modyfikowane dla niemowląt od pierwszych dni życia  Bebilon „1” 90 ml butelka</t>
  </si>
  <si>
    <t>Mleko modyfikowane dla niemowląt od pierwszych dni życia  Bebiko "1” 90 ml butelka</t>
  </si>
  <si>
    <t>Mleko modyfikowane dla niemowląt z nietolerancją pokarmową lub alergią na białka pokarmowe  Bebilon pepti „1” 90 ml. Butelka</t>
  </si>
  <si>
    <t xml:space="preserve">Smoczki typu Nutricia standard dla niemowląt od 1 miesiąca życia,  jednorazowe wykonane z naturalnego lateksu, nie zawiera BPA,  z odpowietrzaczem, sterylne, osobno zapakowane, gotowe do użytku </t>
  </si>
  <si>
    <t>Mleko modyfikowane dla niemowląt od pierwszych dni życia  Nan ”1” 90 ml butelka</t>
  </si>
  <si>
    <t xml:space="preserve">Smoczki typu Nuk jednorazowe wykonane z naturalnego lateksu, nie zawiera BPA,  do butelki standardowej rozmiar „1” od 0 do 6 miesięcy z odpowietrzaczem, sterylne, osobno zapakowane, gotowe do użytku </t>
  </si>
  <si>
    <t>Obiadki od 5 miesiąca z mięsem (dowolne smaki)  120 ml słoik tj. ok.125 g</t>
  </si>
  <si>
    <t>Obiadki od 8 miesiąca z mięsem  (dowolne smaki)  180 ml słoik tj. ok. 190 g</t>
  </si>
  <si>
    <t>Botulinum A toxin a 100 j. (typu Xeomin)</t>
  </si>
  <si>
    <t>Botulinum A toxin a 100 j  (typu Botox)</t>
  </si>
  <si>
    <t>Botulinum A toxin a 300 j  (typu Dysport)</t>
  </si>
  <si>
    <t>Botulinum A toxin a 500 j  (typu Dysport )</t>
  </si>
  <si>
    <t xml:space="preserve">Immunoglobulina anty D 50 j </t>
  </si>
  <si>
    <t>Immunoglobulina anty D  150 j</t>
  </si>
  <si>
    <t>Immunoglobulina anty D 300 j</t>
  </si>
  <si>
    <t>Pakiet  nr 3.  Środki odurzające i psychotropowe</t>
  </si>
  <si>
    <r>
      <t>Gąbka Garamycin 2 mg / 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
(130 mg gentamycyny )  10 x 10 x 0,5 cm *</t>
    </r>
  </si>
  <si>
    <t>Alteplaza 10 mg fiol. Proszek +rozp.do przyg.r-ru do infuzji</t>
  </si>
  <si>
    <t>Alteplaza 20 mg fiol. Proszek +rozp.do przyg.r-ru do infuzji</t>
  </si>
  <si>
    <t>Alteplaza 50 mg fiol. Proszek +rozp.do przyg.r-ru do infuzji</t>
  </si>
  <si>
    <t>Omnipaque 350j a 100 ml</t>
  </si>
  <si>
    <t xml:space="preserve">Omnipaque 350j a 50 ml </t>
  </si>
  <si>
    <t>Omnipaque 350j a 200 ml</t>
  </si>
  <si>
    <t>Omnipaque 240j a 50 ml</t>
  </si>
  <si>
    <t>Visipaque 320j a 100 ml</t>
  </si>
  <si>
    <t>Visipaque 320j a 50 ml</t>
  </si>
  <si>
    <t>Pakiet nr 40. Produkty dietetyczne (2)</t>
  </si>
  <si>
    <t>Wyciąg z kłącza ruszczyka + hesperydyna + kwas askorbinowy  ( 150 +150+100 mg) x 30 szt</t>
  </si>
  <si>
    <t>Donepezilum hydrochloridum 5 mg tabl. a 28 szt</t>
  </si>
  <si>
    <t>Donepezilum hydrochloridum 10 mg tabl. a 28 szt</t>
  </si>
  <si>
    <t>Hydroxyzinum syrop 10 mg/5 ml a 250 g</t>
  </si>
  <si>
    <t>Płynny puder zawierający tlenek cynku, talk i taninę(1g/100 g) 100 g</t>
  </si>
  <si>
    <t>* W przypadku zmiany dotychczasowego preparatu (Baxter) zamawiający wymaga  dostarczenia i użyczenia w ramach ceny ofertowej odpowiednich parowników w ilości  5 sztuk dla Sevofluranu i 2 sztuk do Desfluranu na czas trwania umowy dostawy.</t>
  </si>
  <si>
    <t>Kompletna normokaloryczna dieta normalizująca glikemię, z błonnikiem(6MF),bezlaktozowa, białko nie mniej niż 4,3g/100ml, 300 mOsm/, worek  1000 ml</t>
  </si>
  <si>
    <t>Kompleksowa hiperkaloryczna dieta bezresztkowa (ok.1,5 kcal/ml ), 6g białka na litr (serwatka, kazeina, soja, groch ), tłuszcze omega 6/omega 3, osmolarność 360 mOsm/l worek 1000 ml</t>
  </si>
  <si>
    <t>Dieta do picia normalizująca glikemię, normokaloryczna, bez sacharozy (1,04 kcal/ml) białko 4,9g /100 ml zawierająca vit B,E i selen,  z błonnikiem,opak. 4 x 200ml</t>
  </si>
  <si>
    <t>W przypadku złożenia oferty równoważnej Zamawiający bezwzględnie wymaga:</t>
  </si>
  <si>
    <t>1. Zaoferowania środka równoważnego:</t>
  </si>
  <si>
    <t xml:space="preserve"> Załącznik  Nr 1A do SIWZ        Formularz asortymentowo – cenowy           (zmodyfikowany dn. 6.12.2019r.)                                                                </t>
  </si>
  <si>
    <t>a) Wykonawcy mogą zaoferować produkty równoważne będące odpowiednikami produktów leczniczych przedstawionych w cenniku/formularzu ofertowym. Przez odpowiednik rozumie się produkt leczniczy  posiadający: 
-  tę samą nazwę międzynarodową;
-  tę samą dawkę;
- taką samą postać farmaceutyczną lub zbliżoną postać farmaceutyczną, nie powodującą powstania różnic terapeutycznych;
-  takie samo wskazanie terapeutyczne;</t>
  </si>
  <si>
    <t>b) o spektrum działania identycznym, co środek podany przez Zamawiającego na formularzu asortymentowo-cenowym tzn. Zamawiający nie dopuszcza zmiany w zakresie czasu działania tj. preparaty o przedłużonym działaniu nie mogą być zamienione na te o niemodyfikowanym czasie uwalniania i na odwrót.</t>
  </si>
  <si>
    <r>
      <t xml:space="preserve">4. W przypadku gdy zaoferowany produkt równoważny posiada inną liczbę szt w opakowaniu Wykonawca winien przeliczyć ilość opakowań </t>
    </r>
    <r>
      <rPr>
        <b/>
        <sz val="10"/>
        <rFont val="Arial"/>
        <family val="2"/>
      </rPr>
      <t>z zaokrągleniem do pełnych opakowań w górę</t>
    </r>
    <r>
      <rPr>
        <sz val="10"/>
        <rFont val="Arial"/>
        <family val="2"/>
      </rPr>
      <t xml:space="preserve"> - dokonaną zmianę liczby opakowań Wykonawca winien zaznaczyć (opisać). </t>
    </r>
  </si>
  <si>
    <t xml:space="preserve">Wyjaśnienia do wypełniania formularzy: </t>
  </si>
  <si>
    <r>
      <t xml:space="preserve">1. W odpowiednich pozycjach formularza należy wpisać </t>
    </r>
    <r>
      <rPr>
        <b/>
        <sz val="10"/>
        <rFont val="Arial"/>
        <family val="2"/>
      </rPr>
      <t>ceny jednostkowe netto</t>
    </r>
    <r>
      <rPr>
        <sz val="10"/>
        <rFont val="Arial"/>
        <family val="2"/>
      </rPr>
      <t xml:space="preserve"> produktu za 1 szt./ op. / fiol…. itp.. zgodnie z jednostką miary podaną w kolumnie Jednostka miary (J.m.)</t>
    </r>
  </si>
  <si>
    <r>
      <t xml:space="preserve">2. W kolumnie </t>
    </r>
    <r>
      <rPr>
        <b/>
        <sz val="10"/>
        <rFont val="Arial"/>
        <family val="2"/>
      </rPr>
      <t>Wartość netto</t>
    </r>
    <r>
      <rPr>
        <sz val="10"/>
        <rFont val="Arial"/>
        <family val="2"/>
      </rPr>
      <t xml:space="preserve"> : należy przemnożyć podaną ilość (szt./op. …itp.) przez cenę jednostkową netto danego produktu</t>
    </r>
  </si>
  <si>
    <r>
      <t xml:space="preserve">4. </t>
    </r>
    <r>
      <rPr>
        <b/>
        <sz val="10"/>
        <rFont val="Arial"/>
        <family val="2"/>
      </rPr>
      <t xml:space="preserve">Wartość brutto </t>
    </r>
    <r>
      <rPr>
        <sz val="10"/>
        <rFont val="Arial"/>
        <family val="2"/>
      </rPr>
      <t>produktu należy wyliczyć przez pomnożenie wartości netto danego produktu przez odpowiednią stawkę % podatku VAT i dodanie otrzymanej kwoty podatku VAT do wartości netto produktu</t>
    </r>
  </si>
  <si>
    <r>
      <t>6. W kolumnie</t>
    </r>
    <r>
      <rPr>
        <b/>
        <sz val="10"/>
        <rFont val="Arial"/>
        <family val="2"/>
      </rPr>
      <t xml:space="preserve"> Producent</t>
    </r>
    <r>
      <rPr>
        <sz val="10"/>
        <rFont val="Arial"/>
        <family val="2"/>
      </rPr>
      <t>: należy podać Nazwę producenta zaoferowanego produktu</t>
    </r>
  </si>
  <si>
    <t xml:space="preserve">W przypadku zaoferowania produktów w innych opakowaniach bezpośrednich niż podane w SIWZ Zamawiający dopuszcza zamianę fiolek i ampułek na ampułkostrzykawki, fiolek na blistry o ile w opisie pakietu nie zastrzeżono inaczej. </t>
  </si>
  <si>
    <t>W przypadku zoferowania produktu równoważnego Zamawiający  dopuści wycenę :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</si>
  <si>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– tabletki powlekane, kapsułki, kapsułki twarde lub drażetki</t>
    </r>
  </si>
  <si>
    <t>5. W przypadku, gdy w wyniku udzielonych przez Zamawiającego wyjaśnień Wykonawca oferuje produkt o innych parametrach, niż określone pierwotnie w Opisie przedmiotu zamówienia, w Załączniku 1A należy uwzględnić zmiany i wpisać faktycznie oferowany produkt, dopuszczony przez Zamawiającego na etapie zadawania pytań (oferowane parametry).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</si>
  <si>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powlekanych – tabletki,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</si>
  <si>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kapsułek - kapsułki twarde, tabletki powlekane, tabletki,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</si>
  <si>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drażetek – kapsułki, tabletki lub tabletki powlekane</t>
    </r>
  </si>
  <si>
    <t>Pakiet nr 1. LEKI</t>
  </si>
  <si>
    <t>Termin realizacji pojedynczej dostawy: 24 godziny od chwili złożenia zamówienia telefonicznie lub mailem oprócz dni ustawowo wolnych od pracy, niedziel oraz świąt.</t>
  </si>
  <si>
    <r>
      <t> </t>
    </r>
    <r>
      <rPr>
        <b/>
        <sz val="10"/>
        <color indexed="10"/>
        <rFont val="Arial"/>
        <family val="2"/>
      </rPr>
      <t xml:space="preserve">Zamawiający zastrzega sobie prawo zgłaszania dostaw na CITO (na leki dla ratowania życia). </t>
    </r>
  </si>
  <si>
    <t>Lp.</t>
  </si>
  <si>
    <t xml:space="preserve">Nazwa artykułu </t>
  </si>
  <si>
    <t>Oferowany produkt (wpisać)</t>
  </si>
  <si>
    <t>Producent</t>
  </si>
  <si>
    <t>J.m.</t>
  </si>
  <si>
    <t>Ilość</t>
  </si>
  <si>
    <t>Cena jedn. netto (zł)</t>
  </si>
  <si>
    <t xml:space="preserve">Wartość netto (zł) </t>
  </si>
  <si>
    <t>VAT %</t>
  </si>
  <si>
    <t>Wartość brutto (zł)</t>
  </si>
  <si>
    <t>Krople zawierajace Lactobacillus rhamnosus GG(,nie mniej niż 1 mld/kroplę), oliwa z oliwek, do stosowania u noworodków i wcześniaków) dietetyczny środek spożywczy specjalnego przeznaczenia medycznego***</t>
  </si>
  <si>
    <t>op.</t>
  </si>
  <si>
    <t>Dietetyczny środek spożywczy specjalnego przeznaczenia medycznego zawierający co najmniej 6mld bakterii Lactocabillus rhamnosus w kaps. Opak a 20 kaps ***</t>
  </si>
  <si>
    <t>op</t>
  </si>
  <si>
    <t>Proszek do sporządzania zawiesiny doustnej zawierający co najmniej 2 mld CFU pałeczek Lactobacillus rhamnosus. Opak a 50 amp.</t>
  </si>
  <si>
    <t>Witamina D3 w ilości 400 j.m w skojarzeniu z kwasem dekozaheksaenowym w postaci kapsułek typu twist-off x 30 szt. ***</t>
  </si>
  <si>
    <t>Alphacalcidolum kaps. 0,25 mikrograma x 100 szt</t>
  </si>
  <si>
    <t>Alphacalcidolum kaps 1 mikrogram x 100 szt</t>
  </si>
  <si>
    <t>Wodoroasparaginian magnezu 300 mg + chlorowodorek pirydoksyny 0,25 mg tabl. x 50 szt. ***</t>
  </si>
  <si>
    <r>
      <t>Wodoroasparginian potasu + wodoasparginian magnezu ( 54 mg magnezu+ 17 mg potasu)  x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50 szt</t>
    </r>
  </si>
  <si>
    <t>Calcium carbonicum 500mg (200 mg jonów wapnia ) x 200 kaps.twarda</t>
  </si>
  <si>
    <t>Calcium carbonicum 1000 mg (400 mg jonów wapnia ) x 100 kaps.twarda</t>
  </si>
  <si>
    <t>Calcium syrop 5,7mEq/5ml 150ml***</t>
  </si>
  <si>
    <t>szt.</t>
  </si>
  <si>
    <t>Calcium 500 + Vit D3  x 30 sasz</t>
  </si>
  <si>
    <t>Calcium gluconicum 10 % inj. 10 ml a 50 szt</t>
  </si>
  <si>
    <t>Mleczan wapnia co najmniej 177 mg w  tabl. musującej opak. a 16 szt</t>
  </si>
  <si>
    <t>Acidum Folicum 5mg x 30 tabl</t>
  </si>
  <si>
    <t>Acidum folicum 15 mg x 30 tabl</t>
  </si>
  <si>
    <t>Bebilon pepti DHA 1 proszek 450 g</t>
  </si>
  <si>
    <t>Bebilon pepti DHA 2 proszek 450 g</t>
  </si>
  <si>
    <t>Nutramigen 1 LGG proszek 400g</t>
  </si>
  <si>
    <t>Nutramigen 2 LGG proszek 400 g</t>
  </si>
  <si>
    <t xml:space="preserve">Ondansetron amp.4 mg/2 ml( iv / im) x 5 amp. </t>
  </si>
  <si>
    <t>Ornithinium 3000 granulat 5 g x 30 szt</t>
  </si>
  <si>
    <t>Controloc amp 40 mg (nie zamieniać)</t>
  </si>
  <si>
    <t>Gelatum Aluminium Phosphorici 250g.</t>
  </si>
  <si>
    <t>Simeticon kaps. 40 mg a 100 szt</t>
  </si>
  <si>
    <t>Simeticon krople doustne 40 mg/ml 30 ml.</t>
  </si>
  <si>
    <t>Kwas ursodeoksycholowy 25 mg kaps twarda opak x 100 szt</t>
  </si>
  <si>
    <t>Resonium A 454g; 1,42g Na+/15g</t>
  </si>
  <si>
    <t>Buscolysin inj. 20 mg/1 ml a 10 szt</t>
  </si>
  <si>
    <t>Scopolan czopki 10 mg a 6 szt</t>
  </si>
  <si>
    <t>Scopolan tabl. 10 mg a 30 szt</t>
  </si>
  <si>
    <t>Spasmalgon inj. 5 ml a 10 szt</t>
  </si>
  <si>
    <t>Inozyna syr.50 mg/ml 150 ml</t>
  </si>
  <si>
    <t>Bisacodyl 10 mg  czopki x 5 szt</t>
  </si>
  <si>
    <t>Ornithinum 5 g/10 ml x 10 amp</t>
  </si>
  <si>
    <t>Phospholipidum Essentiale kaps.twarde 300 mg op. a 50 szt.</t>
  </si>
  <si>
    <t>CitraFleet  x  2 sasz.</t>
  </si>
  <si>
    <t>Carbo Medicinalis 250 mg tabl. x 20</t>
  </si>
  <si>
    <t>Macrogolum 74 g a 1 sasz ( typu Fortrans)</t>
  </si>
  <si>
    <t>Lactulosum syrop 150 ml</t>
  </si>
  <si>
    <t>Wlewki doodbytnicze przeczyszczające 150 ml</t>
  </si>
  <si>
    <t>Czopki glicerynowe czopki 2 g a 10 szt</t>
  </si>
  <si>
    <t>Nifuroksazyd tabl. 100 mg a 24 szt</t>
  </si>
  <si>
    <t>Taninum albuminatum tabl. 500 mg a 20 szt</t>
  </si>
  <si>
    <t>Hemorectal czopki x 10 szt</t>
  </si>
  <si>
    <t>Smecta proszek 3,76 g a 30 szt</t>
  </si>
  <si>
    <t>Cytotec 0,2 mg tabl. x 30 szt </t>
  </si>
  <si>
    <t>Mesalazinum tabl. dojel.250 mg x 100 szt.</t>
  </si>
  <si>
    <t>Mesalazinum tabl. dojel.500 mg x 100 szt</t>
  </si>
  <si>
    <t>Salazopiryna tabl.dojel. 500 mg a 50 szt</t>
  </si>
  <si>
    <t>Krople miętowe  a 35g</t>
  </si>
  <si>
    <t>Pancreatinum 16-25 tys j x 20 szt</t>
  </si>
  <si>
    <t>Pancreatinum 8-10 tys j x 50 szt</t>
  </si>
  <si>
    <t>Finasteride 5 mg tabl. powl. x 28 szt</t>
  </si>
  <si>
    <t>Fenofibrat 215 mg tabl.powl.x30szt</t>
  </si>
  <si>
    <t>Fenofibrat 267 mg tabl. powl.x 30szt</t>
  </si>
  <si>
    <t>Fenofibrat 160mg, tabl. powl. 30 szt</t>
  </si>
  <si>
    <t>Aqua pro iniectione amp. 10 ml a 100 szt</t>
  </si>
  <si>
    <t>Aqua pro iniectione amp. 5 ml a 100 szt</t>
  </si>
  <si>
    <t>Tamsulosin 0,4 mg kaps.o zmodyf. uwal.. 28 szt</t>
  </si>
  <si>
    <t>Metforminum tabl o przedł. dział.1000 mg a 30 szt</t>
  </si>
  <si>
    <t>Metforminum  tabl o przedł. dział.750 mg a 30 szt</t>
  </si>
  <si>
    <t>Metforminum  tabl o przedł. dział.500 mg a 30 szt</t>
  </si>
  <si>
    <t>Acarboza tabl. 50 mg a 30 szt</t>
  </si>
  <si>
    <t>Witamina B 1 tabl. 25 mg a 50 szt</t>
  </si>
  <si>
    <t>Vitaminum B1 inj. 25 mg / ml amp 2 ml x 10 amp.</t>
  </si>
  <si>
    <t>Vitamina B1(100 mg )+ B6(200 mg) + B12 ( 0,2mg) tabl x 100</t>
  </si>
  <si>
    <t>Vitamina B1+ B6 + B12 (50+50 +1) mg/ml amp 2 ml x 5 szt</t>
  </si>
  <si>
    <t>Witamina B 6 tabl. 50 mg a 50 szt</t>
  </si>
  <si>
    <t>Vitaminum B 12 inj.1000 mcg / amp x 5 szt</t>
  </si>
  <si>
    <t>Witamina B compositum drażetki a 50 szt</t>
  </si>
  <si>
    <t>Witamina C 500mg/5 ml x 10 amp.</t>
  </si>
  <si>
    <t>Witamina C tabl. 200 mg a 50 szt</t>
  </si>
  <si>
    <t>Witamina PP tabl. 200 mg a 20 szt</t>
  </si>
  <si>
    <t>Kalium chloridum 391 mg K+, tabl.o przed.uwal. X 60 tabl.</t>
  </si>
  <si>
    <t>Kalium chloridum 315 mg K+, kapsułki o przedł.uwal. możliwość podania przez zgłębnik opak x 100 szt</t>
  </si>
  <si>
    <t>Kalium effervescens b.cukr x 20 sasz</t>
  </si>
  <si>
    <t>Kwas ursodeoksycholowy 250 mg kaps.twarda x 100 szt.</t>
  </si>
  <si>
    <t>Vitamina E liquidum 10 ml</t>
  </si>
  <si>
    <t>Pyrantelum zawiesina 250 mg/5 ml a 15 ml</t>
  </si>
  <si>
    <t>szt</t>
  </si>
  <si>
    <t>Pyrantelum tabl. 250 mg a 3 szt</t>
  </si>
  <si>
    <t xml:space="preserve">Zentel zaw. 20 ml </t>
  </si>
  <si>
    <t xml:space="preserve">Węgiel aktywny ( Carbo medicinalis) proszek  subs.250 g </t>
  </si>
  <si>
    <t>Carbo Medicinalis 300 mg tabl.</t>
  </si>
  <si>
    <t>Eplerenon 25mg.tabl.powl.x 30 szt</t>
  </si>
  <si>
    <t>Acenocumarolum 1 mg x 60 tabl.</t>
  </si>
  <si>
    <t>Ticlopidinum 250 mg x 60 tabl</t>
  </si>
  <si>
    <t>Clopidogrelum tabl. 75 mg a 28 szt</t>
  </si>
  <si>
    <t>Warfina sodowa tabl. 3 mg a 100 szt</t>
  </si>
  <si>
    <t>Warfina sodowa tabl. 5 mg a 100 szt</t>
  </si>
  <si>
    <t>Phytomenadionum tabl.draż. 10 mg a 30 szt</t>
  </si>
  <si>
    <t>Phytomenadionum inj. 10 mg/1 ml a 10 szt</t>
  </si>
  <si>
    <t xml:space="preserve">Phytomenadionum inj. 2 mg/0,2ml x 5 amp.możliwość podania doustnie u noworodków </t>
  </si>
  <si>
    <t>Etamsylate 125 mg / ml amp 2 ml x 50 szt.</t>
  </si>
  <si>
    <t>Etamsylate tabl. 250 mg a 30 szt</t>
  </si>
  <si>
    <t>Siarczan żelaza 100 mg  + kwas askorbowy 60 mg tabl.o przedł.uwal.x 50 szt</t>
  </si>
  <si>
    <t>Gąbka hemostatyczna 80x50x10 mm  10 szt</t>
  </si>
  <si>
    <t>Siarczan żelaza 80 mg x 30 tabl.powl.</t>
  </si>
  <si>
    <t>Siarczan żelaza 80 mg + kwas foliowy 0,35 mg x 30 tabl</t>
  </si>
  <si>
    <t>Etexylat debigatanu 150 mg kaps.twarda x 180 szt</t>
  </si>
  <si>
    <t>Etexylat debigatanu 110 mg kaps.twarda x 180 szt</t>
  </si>
  <si>
    <t>Rivaroksaban 15 mg tabl.powl.x 100 szt.</t>
  </si>
  <si>
    <t>Rivaroksaban 20 mg tabl.powl.x 100 szt.</t>
  </si>
  <si>
    <t xml:space="preserve">Flumazenil 0,1 mg/ ml; 5 ml roztw.do wstrz. X 5 </t>
  </si>
  <si>
    <t>Digoxin tabl. 0,1 mg a 30 szt</t>
  </si>
  <si>
    <t>Propafenonu chlorowodorek  tabl. 150 mg a 60 szt</t>
  </si>
  <si>
    <t>Propafenonu chlorowodorek  3,5 mg/ml; 20 ml, rozt.do wstrz. a 5 szt</t>
  </si>
  <si>
    <t>Filgrastimum inj.30 mln.j/ 0,5 ml  a 1 amp.strz.</t>
  </si>
  <si>
    <t>Filgrastimum inj.48 mln a 1 szt</t>
  </si>
  <si>
    <t>Molsidomina tabl. 4 mg a 30 szt</t>
  </si>
  <si>
    <t>Nebivolol 5 mg tabl. x 28 szt</t>
  </si>
  <si>
    <t>Clonidyny chlorowodorek  tabl. 75 mg a 50 szt</t>
  </si>
  <si>
    <t>Urapidyl  r-r do wstrz. 5 mg/ml; 5ml a 5 szt</t>
  </si>
  <si>
    <t>Metyldopa tabl. 250 mg a 50 szt</t>
  </si>
  <si>
    <t>Chlortalidon tabl. 50 mg a 20 szt</t>
  </si>
  <si>
    <t>Spironolacton tabl. 25 mg a 100 szt</t>
  </si>
  <si>
    <t>Spironolacton tabl. 100 mg a 20 szt</t>
  </si>
  <si>
    <t>Hydrochlorothiazidum tabl. 12,5 mg a 30 szt</t>
  </si>
  <si>
    <t>Hydrochlorothiazidum tabl. 25 mg a 30 szt</t>
  </si>
  <si>
    <t xml:space="preserve">Timololum 5mg/ml krople do oczu 5 ml </t>
  </si>
  <si>
    <t>Propranololum rozt.do wstrz. 1 mg/ml ;1ml a 10 szt</t>
  </si>
  <si>
    <t>Proporanololum tabl. 10 mg 10 mg a 50 szt</t>
  </si>
  <si>
    <t>Proporanololum tabl. 40 mg a 50 szt</t>
  </si>
  <si>
    <t>Losartan tabl. 50 mg x 30 szt</t>
  </si>
  <si>
    <t>Nicergolinum  10 mg x 30 tabl.</t>
  </si>
  <si>
    <t xml:space="preserve">Torasemidum 5 mg/ml;4 ml amp x 5 szt </t>
  </si>
  <si>
    <t xml:space="preserve">Sotaloli hydrochloridum tabl. 40 mg </t>
  </si>
  <si>
    <t>Metoprololum inj. 1 mg/ml amp 5 ml.a 5 szt</t>
  </si>
  <si>
    <t>Nimodipina  tabl. powl. 30 mg x 100 szt</t>
  </si>
  <si>
    <t>Nimodipina  r-r do inf. 10mg/50 ml, 1 but.</t>
  </si>
  <si>
    <t>Nitrendypina tabl. 20 mg a 30 szt</t>
  </si>
  <si>
    <t>Nitrendypina tabl. 10 mg a 30 szt</t>
  </si>
  <si>
    <t>Verapamil hydrochlor.120 mg tabl.o przedł.dział.x 40szt</t>
  </si>
  <si>
    <t>Isosorbid mononitras tabl.o przedł.uwal. 50 mg a 30 szt</t>
  </si>
  <si>
    <t>Isosorbid mononitras tabl.o przedł.uwal. 75 mg a 30 szt</t>
  </si>
  <si>
    <t>Nitroglycerini r-r do inf. 1 mg / ml ;10 ml x 10 szt.</t>
  </si>
  <si>
    <t>Nitroglycerini aerozol 0,4 mg/dawkę 200 dawek</t>
  </si>
  <si>
    <t>Quinalapril tabl. 5 mg a 30 szt</t>
  </si>
  <si>
    <t>Trandolapril tabl. 0,5 mg a 28 szt</t>
  </si>
  <si>
    <t>Trandolapril  tabl. 2 mg a 28 szt</t>
  </si>
  <si>
    <t>Izomaltozyd żelaza100mg/ml r-r do wstrz.1 ml x 5 fiol.</t>
  </si>
  <si>
    <t>Izomaltozyd żelaza100mg/ml r-r do wstrz. 5 ml x 5 fiol.</t>
  </si>
  <si>
    <t>Captopril tabl. 12,5 mg a 30 szt</t>
  </si>
  <si>
    <t>Captopril tabl. 25 mg a 30 szt</t>
  </si>
  <si>
    <t>Captopril tabl. 50 mg a 30 szt</t>
  </si>
  <si>
    <t>Lisinopril tabl. 5 mg a 28 -30szt</t>
  </si>
  <si>
    <t>Lisinopril tabl. 10 mg a 28-30 szt</t>
  </si>
  <si>
    <t>Cilazapril tabl. 1 mg a 28 szt</t>
  </si>
  <si>
    <t>Cilazapril tabl.2, 5 mg a 28 szt</t>
  </si>
  <si>
    <t>Cilazapril tabl. 5 mg a 28 szt</t>
  </si>
  <si>
    <t>Valsartan HCT 160mg+12,5mg x 28 szt</t>
  </si>
  <si>
    <t>Valsartan tabl.powl. 80 mg a 28 szt</t>
  </si>
  <si>
    <t>Valsartan tabl powl.160 mg a 28 szt</t>
  </si>
  <si>
    <r>
      <t xml:space="preserve">Flutamidum 250 mg tabl. </t>
    </r>
    <r>
      <rPr>
        <sz val="9"/>
        <color indexed="8"/>
        <rFont val="Arial"/>
        <family val="2"/>
      </rPr>
      <t>a 30 szt</t>
    </r>
  </si>
  <si>
    <t>Chlorchinaldol + metronidazol  glob. 100+250 mg x 10 glob.</t>
  </si>
  <si>
    <t>Fenoterolum 0,5mg/ml  x 15 amp</t>
  </si>
  <si>
    <t>Progesteron tabl. podj. 50 mg a 30 szt</t>
  </si>
  <si>
    <t>Progesteron  tabl. dopoch.100 mg x 30 szt</t>
  </si>
  <si>
    <t>Dydrogestron tabl. 10 mg a 20 szt</t>
  </si>
  <si>
    <t>Bromocriptini tabl. 2,5 mg a 30 szt</t>
  </si>
  <si>
    <t>Estriol 1mg/g krem a 25 g</t>
  </si>
  <si>
    <t>Octan desmopresyny 120 mcg liofilizat doustny a 30 szt</t>
  </si>
  <si>
    <t>Octan desmopresyny  aerozol donosowy  10 mcg / dawka 5 ml</t>
  </si>
  <si>
    <t>Bethametazonu dipropionian 6,43+2,63 mg /ml zaw do wstrz. a 5 szt</t>
  </si>
  <si>
    <t>Prednizon tabl. 10 mg x 20 szt</t>
  </si>
  <si>
    <t>Op</t>
  </si>
  <si>
    <t>Prednizon tabl. 20 mg x 20 szt</t>
  </si>
  <si>
    <t>Prednizon tabl. 5 mg x 100 szt</t>
  </si>
  <si>
    <t>Prednizolon tabl. 5 mg x 20 szt</t>
  </si>
  <si>
    <t xml:space="preserve">Niniejszy Formularz asortymentowo-cenowy stanowi treść oferty i nie podlega uzupełnieniu ani poprawieniu (z zastrzeżeniem art. 87 ust. 2 ustawy PZP). Nie dołączenie do  oferty niniejszego dokumentu, skutkować będzie odrzuceniem oferty jako niespełniającej wymogów SIWZ. Wykonawcy winni wypałnić formularz asortymentowo-cenowy dla Pakietów, na które składają ofertę. </t>
  </si>
  <si>
    <t>UWAGA:
Zamawiający dopuszcza złożenie oferty równoważnej tzn. oferty przedstawiającej środki (produkty) o innych nazwach handlowych niż te przedstawione przez Zamawiającego w  formularzu asortymentowo-cenowym dla poszczególnych Pakietów (Części).</t>
  </si>
  <si>
    <t>2. W kolumnie Oferowany produkt (wpisać) należy podać nazwę handlową oferowanego produktu oraz jego dawkę/stężenie/postać wielkość op. jednostkowego itp..</t>
  </si>
  <si>
    <t>Dexamethazonu fosforan rozt.do wstrz. 4 mg/1 ml a 10 szt</t>
  </si>
  <si>
    <t>Dexamethazonu fosforan  rozt.do wstrz. 8 mg/2 ml a 10 szt</t>
  </si>
  <si>
    <t>Hydrocortisonu bursztynian pr.,rozp.do sp.r.do wstrz. 25 mg x 5 szt</t>
  </si>
  <si>
    <t>Hydrocortisonu bursztynian pr.,rozp.do sp.r.do wstrz. 100 mg x 5 szt</t>
  </si>
  <si>
    <t>Hydrocortisonum tabl. 20 mg a 20 szt</t>
  </si>
  <si>
    <t>Methylprednisolonu octan inj. 40 mg/1 ml x amp</t>
  </si>
  <si>
    <t>Atozybanu octan inj 37,5 mg /5 ml 1amp</t>
  </si>
  <si>
    <t>Atozybanu octaninj  6,75mg /0,9 ml 1amp</t>
  </si>
  <si>
    <t>Methylprednisolon tabl. 16 mg a 30 szt</t>
  </si>
  <si>
    <t>Methylprednisolon tabl. 4mg a 30 szt</t>
  </si>
  <si>
    <t>Propylthiouracyl tabl. 50 mg a 20 szt</t>
  </si>
  <si>
    <t>Thiamazolum tabl.powl. 20 mg a 50 szt</t>
  </si>
  <si>
    <t>Thiamazolum tabl.powl.10 mg a 50 szt</t>
  </si>
  <si>
    <t>Thiamazolum tabl.powl. 5 mg a 50 szt</t>
  </si>
  <si>
    <r>
      <t xml:space="preserve">GlucaGen </t>
    </r>
    <r>
      <rPr>
        <sz val="9"/>
        <color indexed="8"/>
        <rFont val="Arial"/>
        <family val="2"/>
      </rPr>
      <t>1 mg</t>
    </r>
    <r>
      <rPr>
        <sz val="9"/>
        <rFont val="Arial"/>
        <family val="2"/>
      </rPr>
      <t xml:space="preserve"> amp x 1 szt</t>
    </r>
  </si>
  <si>
    <t>L- Tyroxinum 50 mcg x 100 tabl</t>
  </si>
  <si>
    <t>L-Thyroxinum 25 mcg x 100 tabl.</t>
  </si>
  <si>
    <t>L- Tyroxinum 100 mcg x 100 tabl</t>
  </si>
  <si>
    <t>L-Thyroxinum 88 mcg x 100 tabl.</t>
  </si>
  <si>
    <t>Terlipressinum 0,2 mg / ml amp 5 ml x 5 szt</t>
  </si>
  <si>
    <t>Carbetocin r-r do wstrz.100 mcg/ ml  a 5 szt</t>
  </si>
  <si>
    <t>Oxytocin rozt.do wstrz. 5 j.m./1 ml a10 szt</t>
  </si>
  <si>
    <t>Sandostatin rozt.do wstrz. 0,1 mg/1 ml a 5 szt</t>
  </si>
  <si>
    <t>Celestone inj. 4 mg/1 ml a 1 szt</t>
  </si>
  <si>
    <t>Ertapenem inj 1 g  x 1 szt ( Invanz )</t>
  </si>
  <si>
    <t>Metronidazolum tabl. 250mg a 20 szt</t>
  </si>
  <si>
    <t>Furaginum 50 mg tab. x 30 szt</t>
  </si>
  <si>
    <t>Cefepime + Larginina 1 g inj.im/iv (s. sucha) (Maxipime) x 10 szt.</t>
  </si>
  <si>
    <t>Fosfomycyna 3 g.granulat do sp. zaw. 1 sasz.</t>
  </si>
  <si>
    <t>Ketokonazolum tabl. 200 mg a 10szt</t>
  </si>
  <si>
    <t>Amoksycilinum tabl. 500 mg a 16 szt</t>
  </si>
  <si>
    <t>Amoksycilinum tabl. 1000 mg a 16 szt</t>
  </si>
  <si>
    <t xml:space="preserve">Amoksycilinum zaw. 250 mg /5 ml </t>
  </si>
  <si>
    <t xml:space="preserve">Rifaximina 200 mg x 28 tabl. </t>
  </si>
  <si>
    <t>Azitromycyna 500 mg x 3 szt</t>
  </si>
  <si>
    <t>Levofloxacinum tabl. 250 mg x 10 szt</t>
  </si>
  <si>
    <t>Levofloxacinum tabl. 500 mg x 10 szt</t>
  </si>
  <si>
    <t>Clotrimazolum krem, 10 mg/g  a 20 g</t>
  </si>
  <si>
    <t>Clotrimazolum tabl. dop. 100 mg a 6 szt.</t>
  </si>
  <si>
    <t>Clarithromycyma r-r do inf. iv  500 mg x 1szt</t>
  </si>
  <si>
    <t>Levofloxacinum fiol. 500 mg/100 ml x 10</t>
  </si>
  <si>
    <t>Cefaleksyna kaps. 500 mg a 16 szt</t>
  </si>
  <si>
    <t>Claritromycyna gr.do sp. zaw 250 mg/5 ml a 100 ml</t>
  </si>
  <si>
    <t>Claritromycyna gr.do sp. zaw. 125mg/5 ml a 100 ml</t>
  </si>
  <si>
    <t xml:space="preserve">Claritromycyna tabl. 250 mg x 14 szt </t>
  </si>
  <si>
    <t xml:space="preserve">Claritromycyna tabl. 500 mg x 14 szt </t>
  </si>
  <si>
    <r>
      <t xml:space="preserve">Flumycon syrop 5 mg/ml a 150 ml </t>
    </r>
    <r>
      <rPr>
        <b/>
        <sz val="9"/>
        <rFont val="Arial"/>
        <family val="2"/>
      </rPr>
      <t>(nie zamieniać)</t>
    </r>
  </si>
  <si>
    <t>Gentamicin inj. 80 mg/2 ml a 10 szt</t>
  </si>
  <si>
    <t>Co-trimoxazol  tabl. 960 mg a 10 szt</t>
  </si>
  <si>
    <t>Co-trimoxazol tabl. 480 mg a 20 szt</t>
  </si>
  <si>
    <t>Co-trimoxazol zawiesina 240 mg/5 ml a 100 ml</t>
  </si>
  <si>
    <t xml:space="preserve">Aciclovir 250 mg pr.do sp.roztw.do inf ;5 fiol </t>
  </si>
  <si>
    <t>Linezolid 0,6g / 300 ml x 10 szt</t>
  </si>
  <si>
    <t>Benzydaminy chlorowodorek atomizer 30ml</t>
  </si>
  <si>
    <t>Oseltamivir 75 mg kaps twarde x 10 szt</t>
  </si>
  <si>
    <t>Norfloxacinum 400 mg x 20 tabl.</t>
  </si>
  <si>
    <t>Hydroxycarbamid 500 mg x 100 tabl</t>
  </si>
  <si>
    <t>Fluconazol inj. 2mg/ml 100 ml</t>
  </si>
  <si>
    <t>Nystatinum zawiesina 2,8 mln / 28 ml</t>
  </si>
  <si>
    <t>Nystatinum tabl. 0,5 mln a 16 szt</t>
  </si>
  <si>
    <t>Amphoteracin B 50 mg proszek do sporz.inf.</t>
  </si>
  <si>
    <t>Cefuroxim 500 mg tabl. opak x 10 szt</t>
  </si>
  <si>
    <t>Cefuroxim zaw.doustna 250mg/5 ml opak .100 ml</t>
  </si>
  <si>
    <t>Naproxen czopki 250 mg a 10 szt</t>
  </si>
  <si>
    <t>Naproxen tabl. 500 mg a 30 szt</t>
  </si>
  <si>
    <t>Naproxen tabl. 250 mg a 50 szt</t>
  </si>
  <si>
    <r>
      <t xml:space="preserve">Butapirazol maść </t>
    </r>
    <r>
      <rPr>
        <sz val="9"/>
        <color indexed="8"/>
        <rFont val="Arial"/>
        <family val="2"/>
      </rPr>
      <t xml:space="preserve">50mg/g  30 g </t>
    </r>
  </si>
  <si>
    <t>Ibuprofen tabl. 200 mg a 60 szt</t>
  </si>
  <si>
    <t>Ibuprofenum zaw. doustna 200 mg /5 ml opak 100 ml</t>
  </si>
  <si>
    <t>Baclofen tabl. 10 mg a 50 szt</t>
  </si>
  <si>
    <t>Baclofen tabl. 25 mg a 50 szt</t>
  </si>
  <si>
    <t>Tizanidine tabl. 4 mg a 30 szt</t>
  </si>
  <si>
    <t>Tolperisone  tabl. 50 mg a 30 szt</t>
  </si>
  <si>
    <t xml:space="preserve">Tolperisone forte tabl.150 mg a 30 szt. </t>
  </si>
  <si>
    <t>Milurit tabl. 300 mg a 30 szt</t>
  </si>
  <si>
    <t>Milurit tabl. 100 mg a 50 szt</t>
  </si>
  <si>
    <t>Colchicum - Dispert tabl. 0,5 mg a 20 szt</t>
  </si>
  <si>
    <t>Diclofenac tabl. 50 mg x 30 szt</t>
  </si>
  <si>
    <t>Diclofenac tabl.o przedł. dział.100 mg x 30 szt</t>
  </si>
  <si>
    <t>Arthrotec 50 mg +0,2 mg tabl. a 20 szt</t>
  </si>
  <si>
    <t>CitraLock 46,7% 5 ml płyn , 20 fiol.</t>
  </si>
  <si>
    <t>Wapno sodowane granulat  4,5 kg</t>
  </si>
  <si>
    <t>Tachosil gąbka leczn p.krwot. 3 x  2,5 cm 1 szt</t>
  </si>
  <si>
    <t>Tachosil gąbka leczn p.krwot. 4,8 x 4,8 cm 1 szt</t>
  </si>
  <si>
    <t>*** Zamawiajacy dopuszcza zaoferowanie suplementu diety</t>
  </si>
  <si>
    <t>Pakiet nr 2. LEKI</t>
  </si>
  <si>
    <t>L.p.</t>
  </si>
  <si>
    <t>Wazelina biała maść 20 g</t>
  </si>
  <si>
    <t>Linomag maść a 30 g</t>
  </si>
  <si>
    <t>Krem ochronny z witaminą A tuba 20 g</t>
  </si>
  <si>
    <t>Alantoina 200 mg + dekspanthenol 50 mg maść  30 g</t>
  </si>
  <si>
    <t>Deksanthenol aerozol 130 g a 130 ml</t>
  </si>
  <si>
    <t>Maleinian dimetyndenu żel 1 mg/g a 30 g</t>
  </si>
  <si>
    <t>Detreomycyna 2 % maść 20 mg/g a 5 g</t>
  </si>
  <si>
    <t>Argentum nitricum pipette krople10 mg/ml a 50 szt</t>
  </si>
  <si>
    <t xml:space="preserve">Neomycinum aerozol 6,8 mg/ml a 55 ml </t>
  </si>
  <si>
    <t>Neomycyna maść oczna 3 g</t>
  </si>
  <si>
    <t>Neomycyna maść 5 g na skórę</t>
  </si>
  <si>
    <t>Argosulfan 2 % krem 40 g, 20 mg/g</t>
  </si>
  <si>
    <t>Argosulfan 2 % krem 400 g, 20 mg/g</t>
  </si>
  <si>
    <t xml:space="preserve">Krem ochronny z tlankiem cynku z dodatkiem kreatyny neutralizujacy zapachy 200 ml </t>
  </si>
  <si>
    <t>Maść cynkowa maść a 20 g</t>
  </si>
  <si>
    <t>Pianka ochronno-pielęgnująca, neutralizująca zapachy  400 ml a 1 szt</t>
  </si>
  <si>
    <t>Hascovir krem ok.5 g</t>
  </si>
  <si>
    <t xml:space="preserve">Benzylis benzoas płyn 300 mg/g a 120 ml </t>
  </si>
  <si>
    <t>Hydrocortisonum 1 % krem 10 mg/g a 15 g</t>
  </si>
  <si>
    <t>Unguentum cholesteroli 850g</t>
  </si>
  <si>
    <t>Permethrinum 50mg /g krem 30 g</t>
  </si>
  <si>
    <t>Rivanolum tabl. 100 mg a 5 szt</t>
  </si>
  <si>
    <t xml:space="preserve">Braunol 2000 płyn 1000ml </t>
  </si>
  <si>
    <t>Braunovidon 10 % maść a 250 g</t>
  </si>
  <si>
    <t>Solcoseryl Żel 20 g</t>
  </si>
  <si>
    <t>Solcoseryl maść 20 g</t>
  </si>
  <si>
    <t xml:space="preserve">Woda utleniona 1000 ml </t>
  </si>
  <si>
    <t>Woda utleniona 3 % płyn a 100 g</t>
  </si>
  <si>
    <t>Kalium hypermanganicum tabl. 100 mg a 30 szt</t>
  </si>
  <si>
    <t>Pyoctaninum coeruleum r-r wodny. 2% a 20 g</t>
  </si>
  <si>
    <t>Heparyna żel 30 g</t>
  </si>
  <si>
    <t>NanoSilver</t>
  </si>
  <si>
    <t>Mupirocyna 20 mg / g krem 30 g</t>
  </si>
  <si>
    <t>Sachol żel stomatologiczny 10 g</t>
  </si>
  <si>
    <t xml:space="preserve">Braunoderm płyn </t>
  </si>
  <si>
    <t>Szampon przeciw wszawicy zawierający 10 mg / ml permetryny  but 50 ml.</t>
  </si>
  <si>
    <t>Maść ichtiolowa 20 g</t>
  </si>
  <si>
    <t xml:space="preserve">Betadine płyn 30 ml </t>
  </si>
  <si>
    <t xml:space="preserve">Żel z lidocaliną i chlorheksydyną do cewnikowania pęcherza moczowego opakowania jednorazowe obj.od 10-12,5 ml x 25 szt </t>
  </si>
  <si>
    <t>Lignocainum A żel a 30 g</t>
  </si>
  <si>
    <t>Lignocainum inj 20 mg/ml amp.5 ml x10szt.</t>
  </si>
  <si>
    <t>Lignocainum U żel a 30 g</t>
  </si>
  <si>
    <t>Lidocaina aerozol 10%, 38g</t>
  </si>
  <si>
    <t>Emla krem 30 g</t>
  </si>
  <si>
    <t>Aethylum chloratum aerozol 70 g</t>
  </si>
  <si>
    <t>Paracetamol 500 mg tabl x 1000 szt</t>
  </si>
  <si>
    <t>Paracetamol czopki 500 mg a 10 szt</t>
  </si>
  <si>
    <t>Paracetamol czopki 250 mg a 10 szt</t>
  </si>
  <si>
    <t>Paracetamol czopki 125 mg a 10 szt</t>
  </si>
  <si>
    <t>Paracetamol czopki 80 mg a 10 szt</t>
  </si>
  <si>
    <t>Paracetamol krople 100mg/ml 60 ml</t>
  </si>
  <si>
    <t>Carbamizepinum tabl. 200 mg a 50 szt</t>
  </si>
  <si>
    <t>Carbamizepinum o przedł dział. 200 mg  a 50 szt</t>
  </si>
  <si>
    <t>Carbamizepinum o przedł dział. 300 mg a 50 szt</t>
  </si>
  <si>
    <t>Carbamizepinum o przedł dział. 400 mg a 50 szt</t>
  </si>
  <si>
    <t>Carbamizepinum o przedł dział. 600 mg a 50 szt</t>
  </si>
  <si>
    <t>Oxcarbazepinum tabl. 150 mg a 50 szt</t>
  </si>
  <si>
    <t>Oxcarbazepinum  tabl. 300 mg a 50 szt</t>
  </si>
  <si>
    <t>Oxcarbazepinum tabl. 600 mg a 50 szt</t>
  </si>
  <si>
    <t xml:space="preserve">Mizodin 250 mg mg x 60 tabl. </t>
  </si>
  <si>
    <t>Moklobemid 150mg x 30 szt</t>
  </si>
  <si>
    <t>Sertralina 50 mg tabl. powl x 28 szt</t>
  </si>
  <si>
    <t>Sertralina100 mg tabl. x 28 szt</t>
  </si>
  <si>
    <t>Citalopram tabl 10 mg x 28-30 szt</t>
  </si>
  <si>
    <t>Citalopram tabl 20 mg x 28-30 szt</t>
  </si>
  <si>
    <t>Heminevrin tabl. 300 mg a 100 szt</t>
  </si>
  <si>
    <t>Mirtazapina tabl 15 mg x 28-30 szt</t>
  </si>
  <si>
    <t>Mirtazapina tabl 30 mg x 28-30 szt</t>
  </si>
  <si>
    <t>Mirtazapina tabl 45 mg x 28-30 szt</t>
  </si>
  <si>
    <t>Madopar HBS kaps. 125 mg a 100 szt</t>
  </si>
  <si>
    <t>Madopar 62,5 kaps. 50 + 12,5 mg a 100 szt</t>
  </si>
  <si>
    <t>Madopar 62,5 tabl. rozp. 50 + 12,5 mg a 100 szt</t>
  </si>
  <si>
    <t>Madopar 125 (100+25mg) kaps a 100 szt</t>
  </si>
  <si>
    <t>Madopar 125 (100+25mg) tabl.rozp/. 100 szt</t>
  </si>
  <si>
    <t>Madopar 250 (200+50mg) kaps a 100 szt</t>
  </si>
  <si>
    <t>Madopar 250 (200+50mg) tabl.a 100 szt</t>
  </si>
  <si>
    <t>Quetiapine tabl. powl 100mg a 30 szt</t>
  </si>
  <si>
    <t>Quetiapine tabl. powl.  25Mg a 30 szt</t>
  </si>
  <si>
    <t>Risperidon tabl 1 mg a 30 tabl</t>
  </si>
  <si>
    <t>Mestinon tabl.60mg.a 150 tabl</t>
  </si>
  <si>
    <t>Fenactil krople 40 mg/g 10 g</t>
  </si>
  <si>
    <t>Promazin draż. 100 mg a 60 szt</t>
  </si>
  <si>
    <t>Promazin draż. 50 mg a 60 szt</t>
  </si>
  <si>
    <t>Promazin draż. 25 mg a 60 szt</t>
  </si>
  <si>
    <t>Pernazinum tabl. 100 mg a 30 szt</t>
  </si>
  <si>
    <t>Pernazinum tabl. 25 mg a 20 szt</t>
  </si>
  <si>
    <t>Haloperidol krople 2 mg/ml a 10 ml</t>
  </si>
  <si>
    <t>Haloperidol tabl. 1 mg a 40 szt</t>
  </si>
  <si>
    <t>Haloperidol inj. 5 mg/1 ml a 10 szt</t>
  </si>
  <si>
    <t xml:space="preserve">Levetitacetam 250 mg tabl.powl.x 50 szt. </t>
  </si>
  <si>
    <t>Levetiracetam 500 mg tabl.powl. X 50 szt.</t>
  </si>
  <si>
    <t>Levetiracetam 0,1mg /ml 300 ml r-r doustny</t>
  </si>
  <si>
    <t>Gabapentin kaps 100 mg x 100szt</t>
  </si>
  <si>
    <t>Gabapentin kaps. 300 mg x100 szt</t>
  </si>
  <si>
    <t>Memantine tabl. powl.10 mg x 56szt</t>
  </si>
  <si>
    <t>Hydroxyzinum tabl. 10 mg a 30 szt</t>
  </si>
  <si>
    <t>Hydroxyzinum tabl. 25 mg a 30 szt</t>
  </si>
  <si>
    <t>Hydroxyzinum inj. 50mg/ml x 5 amp a 2 ml</t>
  </si>
  <si>
    <t>Trazodonu chlorowodorek tabl. o przedłużonym uwalnianiu150 mg x 20 tab.</t>
  </si>
  <si>
    <t>Trazodonu chlorowodorek tabl. o przedłużonym uwalnianiu 75 mg x 30 szt</t>
  </si>
  <si>
    <t>Mianserin 10 mg x 30 tabl.</t>
  </si>
  <si>
    <t>Mianserin 30 mg x 30 tabl.</t>
  </si>
  <si>
    <t>Akineton 2 mg x 50 tabl.</t>
  </si>
  <si>
    <t>Chlorprothixen 15 mg x 30 tabl.powl.</t>
  </si>
  <si>
    <t>Chlorprothixen 50 mg x 50 tabl.powl.</t>
  </si>
  <si>
    <t>Tramadol 37,5 mg + Paracetamol 325 mg x 60 tabl. powl.</t>
  </si>
  <si>
    <t>Duloxetyna 30 mg x 28 tabl. powl.</t>
  </si>
  <si>
    <t>Duloxetyna 60 mg x 28 tabl. powl.</t>
  </si>
  <si>
    <t>Escitalopram 10 mg x 30 tabl.powl.</t>
  </si>
  <si>
    <t>Fluoksetyna 20 mg tabl.powl. X 30 szt</t>
  </si>
  <si>
    <t>Lamotrigina 25 mg tabl. x 30 szt</t>
  </si>
  <si>
    <t>Lamotrigima 100 mg tabl.x 30 szt.</t>
  </si>
  <si>
    <t>Klozapina tabl. 25 mg x 30 szt</t>
  </si>
  <si>
    <t>Amantix r-r do przet. 200 mg / 500 ml x 10 szt</t>
  </si>
  <si>
    <t>Amantix tabl 100 mg x 30 szt</t>
  </si>
  <si>
    <t>Tiaprid 100 mg tabl. opak. 20 szt</t>
  </si>
  <si>
    <t>Venlafaxin 75 mg tabl. o przedł dział.opak x 28 szt</t>
  </si>
  <si>
    <t>Venlafaxin 3,75 mg tabl. o przedł dział.opak x 28 szt</t>
  </si>
  <si>
    <t xml:space="preserve">Sulpiryd 50 mg kaps x 24 szt </t>
  </si>
  <si>
    <t>Fenoterol + Ipratropina płyn do inhalacji  20 ml</t>
  </si>
  <si>
    <t>Fenoterol + Ipratropina  aerozol 200 dawek a 10 ml</t>
  </si>
  <si>
    <t>Fenoterolu bromowodorek aerozol 0,1 mg/dawkę a 10 ml</t>
  </si>
  <si>
    <t>Betadrin krople do nosa a 10 ml</t>
  </si>
  <si>
    <t>Fluticazonu propionian płyn do nebulizacji 0,5 mg/2 ml x 10 szt</t>
  </si>
  <si>
    <t>Fluticazonu propionian  aerozol 125 mcg/daw a 60 dawek</t>
  </si>
  <si>
    <t>Fluticazonu propionian aerozol 250 mcg/daw a 60 dawek</t>
  </si>
  <si>
    <t>Fluticazonu propionian płyn do nebulizacji 2 mg/2 ml x 10 szt</t>
  </si>
  <si>
    <t>Oxymetazolina 0,025 krople do nosa 10 ml</t>
  </si>
  <si>
    <t>Oxymetazolina 0,05 krople do nosa 10 ml</t>
  </si>
  <si>
    <t>Oxymetazolina 0,01 krople do nosa 10 ml</t>
  </si>
  <si>
    <t>Chlorchinaldin tabl. 2 mg a 40 szt</t>
  </si>
  <si>
    <t>Salbutamolum  płyn do inh. 2,5 mg/2,5ml  a 20 amp</t>
  </si>
  <si>
    <t>Salbutamolum  płyn do inh. 5mg/2,5ml a 20 amp</t>
  </si>
  <si>
    <t>Salbutamolum aer. 0,1mg/dawkę 200 dawek</t>
  </si>
  <si>
    <t>Salbutamolum inj. 0,5 mg/1 ml a 10 szt</t>
  </si>
  <si>
    <t>Xylometazolin krople 0,1 % a 10 ml</t>
  </si>
  <si>
    <t>Budesonidum zaw. do nebulizacji 0,25 mg/ml  2ml opak. X 20 poj, preparat zgodny z roztworem bromku ipratropiny</t>
  </si>
  <si>
    <t>Budesonidum zaw. do nebulizacji 0,5 mg/ml 2 ml x 20 poj.(preparat zgodny z roztworem bromku ipratropiny)</t>
  </si>
  <si>
    <t>Flutixon 125 mg x 60 dawek</t>
  </si>
  <si>
    <t>Flutixon 250 mg x 60 dawek</t>
  </si>
  <si>
    <t>Pulmicort zaw. do nebulizacji 0,25 mg/ml, amp.2ml 20 szt (nie zamieniać)</t>
  </si>
  <si>
    <t>Pulmicort zaw. do nebulizacji  0,5 mg/ml, amp 2ml 20 szt (nie zamieniać)</t>
  </si>
  <si>
    <t>Ipratropina  r-r do inhal.  0,25 mg/ml a 20 ml</t>
  </si>
  <si>
    <t>Ipratropina  aerozol  0,02 mg/ml a 1 szt</t>
  </si>
  <si>
    <t>Indacaterol 85 mcg +  glikopironium 43 mcg w porcji wdychanej w postaci kapsułek opak. X 30 szt.</t>
  </si>
  <si>
    <t>Loratadinum syrop 5 mg/5 ml a 125 ml</t>
  </si>
  <si>
    <t>Theophylinum  inj. 20 mg/ml amp 10 ml x 5 szt</t>
  </si>
  <si>
    <t>Theophylinum  retard tabl. 300 mg a 50 szt</t>
  </si>
  <si>
    <t>Theophylinum  retard tabl. 150 mg a 50 szt</t>
  </si>
  <si>
    <t>Theophylinum inj. 300 mg/250 ml a 1 szt</t>
  </si>
  <si>
    <t xml:space="preserve">Ambroksol r-r do inh.30 mg/ml opak. 100 ml </t>
  </si>
  <si>
    <t>Ambroksol syrop 30 mg/5 ml a 120 ml</t>
  </si>
  <si>
    <t>Ambroksol syrop 15mg/5 ml a 120 ml</t>
  </si>
  <si>
    <t>Ambroksol  krople 7,5 mg/ml a 50 ml</t>
  </si>
  <si>
    <t>Bromoheksyna syrop 4 mg/5 ml a 120 ml</t>
  </si>
  <si>
    <t>Bromoheksyna tabl. 8 mg a 40 szt</t>
  </si>
  <si>
    <t>Butamirat krople 5 mg/ml a 20 ml</t>
  </si>
  <si>
    <t xml:space="preserve">Butamirat syrop 200ml </t>
  </si>
  <si>
    <t>Clemastinum tabl. 1 mg a 30 szt</t>
  </si>
  <si>
    <t>Clemastinum inj. 2 mg/2 ml a 5 szt</t>
  </si>
  <si>
    <t>Fenistil krople 1 mg/ml a 20 ml</t>
  </si>
  <si>
    <t>Diphergan syrop 5 mg/5 ml a 150 ml</t>
  </si>
  <si>
    <t>Diphergan draż. 25 mg a 20 szt</t>
  </si>
  <si>
    <t>Diphergan draż. 10 mg a 20 szt</t>
  </si>
  <si>
    <t>Torecan tabl. 6,5 mg a 50 szt</t>
  </si>
  <si>
    <t>Torecan czopki 6,5 mg a 6 szt</t>
  </si>
  <si>
    <t>Torecan amp x 5 szt</t>
  </si>
  <si>
    <t>Cetirizinum  krople 10 ml</t>
  </si>
  <si>
    <t>Cetirizinum tabl.powl.  10 mg a 20 szt</t>
  </si>
  <si>
    <t>Budesonid aer.do nosa 50 mikg/dawkę 200 dawek</t>
  </si>
  <si>
    <t>Proksymetacainy chlorowodorek 5 mg / ml roztwór,  krople do oczu 15ml</t>
  </si>
  <si>
    <t>Cornergel żel 5 % a 10 g</t>
  </si>
  <si>
    <t>Gentamicin 0,3 % krople 3 mg/ml a 5 ml</t>
  </si>
  <si>
    <t>Fenylefryny chlorowodorek 100mg/ml krople do oczu opak 10 ml</t>
  </si>
  <si>
    <t>Ofloxacinum krople 3 mg/g a 5 ml</t>
  </si>
  <si>
    <t>Ofloxacinum maść 3 mg/g a 3 g</t>
  </si>
  <si>
    <t>Dicortineff zawiesina  a 5 ml</t>
  </si>
  <si>
    <t>Oxycort aerozol a  55 ml (32,25g)</t>
  </si>
  <si>
    <t>Oxycort maść a 10 g</t>
  </si>
  <si>
    <t>Diuramid tabl. 250 mg a 30 szt</t>
  </si>
  <si>
    <t>Tymolol krople 2,5 mg/ml a 5 ml</t>
  </si>
  <si>
    <t>Tropicamidum 0,5 % krople 5 mg/ml 2x 5 ml</t>
  </si>
  <si>
    <t>Tropicamidum 1 % krople 10 mg/ml 2x 5 ml</t>
  </si>
  <si>
    <t>Atropinum sulf 1% krople do oczu</t>
  </si>
  <si>
    <t>Cefuroksym  50 mg/ fiolka, do podania śródgałkowego.gotowy r-r zawiera 1 mg/0,1ml subst.czynnej opak. 10 fiol.</t>
  </si>
  <si>
    <t>Karbachol 0,1 mg/ml, fiolka 1,5 ml, do wstrz.dogał. X 12 fiolek</t>
  </si>
  <si>
    <t>Karbomer  2 mg/1g żelu do oczu opak. 10 g (lepkość subst. czynnej 40,000-60,000mPa.s)</t>
  </si>
  <si>
    <t xml:space="preserve">Glucosum proszek 100 % </t>
  </si>
  <si>
    <t>kg</t>
  </si>
  <si>
    <t>Anaesthezinum proszek x 50 g</t>
  </si>
  <si>
    <t>Azulan płyn a 100 ml</t>
  </si>
  <si>
    <t xml:space="preserve">Glycerolum 86 % płyn </t>
  </si>
  <si>
    <t xml:space="preserve">Natrium tetraboricum (borax) subst. </t>
  </si>
  <si>
    <t>Tanninum albuminatum x 25 g</t>
  </si>
  <si>
    <t xml:space="preserve">Euceryna podłoże 100 % </t>
  </si>
  <si>
    <t xml:space="preserve">Vaselinum album podłoże 100 % </t>
  </si>
  <si>
    <t>Acidum boricum subst.</t>
  </si>
  <si>
    <t>Chloramphenicolum subst x 5 g</t>
  </si>
  <si>
    <t>Natrium chloratum subst.</t>
  </si>
  <si>
    <t>Gummi arabicum 100 g</t>
  </si>
  <si>
    <t>Chloralhydratum 100 g</t>
  </si>
  <si>
    <t>3% Kwas borny roztwór 1000 ml</t>
  </si>
  <si>
    <t>Spirytus Vini 96 % 1000g</t>
  </si>
  <si>
    <t>Spirytus vini 70 % a 800 g</t>
  </si>
  <si>
    <t>Spirytus skażony a 800 g</t>
  </si>
  <si>
    <t>Spirytus kamforowy a 800g</t>
  </si>
  <si>
    <t>Parafinum liquidum  a 800 g</t>
  </si>
  <si>
    <t>Perhydrol a 1000 g</t>
  </si>
  <si>
    <t>Jodyna a 800g</t>
  </si>
  <si>
    <t>Formaldehydum roztwór buforowany  4% opak 1000 ml</t>
  </si>
  <si>
    <t>Formaldehydum  roztwór buforowany 10 % opak 1000 ml</t>
  </si>
  <si>
    <t>Pudełko do maści a 100 g opak 20 szt</t>
  </si>
  <si>
    <t>Pudełko do maści a 50 g opak 20 szt</t>
  </si>
  <si>
    <t>Etykieta samoprzylepna x 100 ( zewnetrzna )</t>
  </si>
  <si>
    <t>Rivanol roztwór 1000 ml</t>
  </si>
  <si>
    <t>Butelka apteczna bez nakrętki 125 ml</t>
  </si>
  <si>
    <t>Butelka apteczna bez nakrętki 250 ml</t>
  </si>
  <si>
    <t>Butelka apteczna bez nakrętki 500 ml</t>
  </si>
  <si>
    <t>Torebka apteczna biała duża x 100 szt</t>
  </si>
  <si>
    <t>Opłatki skrobiowe nr 2 (500 kompletów)</t>
  </si>
  <si>
    <t>Opłatki skrobiowe nr 4  (500 kompletów)</t>
  </si>
  <si>
    <t>Saccharum lactis proszek opak. 100 g</t>
  </si>
  <si>
    <t>Argentum nitricum subst. X 50 g</t>
  </si>
  <si>
    <t>Hydrocorticonum subst. X 5 g</t>
  </si>
  <si>
    <t>Nakrętki na but 28 mm x 100 szt</t>
  </si>
  <si>
    <t>Benzyna but.plast. 100 ml</t>
  </si>
  <si>
    <t>Mannitol flak. 100 ml, 200 mg/ml</t>
  </si>
  <si>
    <t>Mannitol flak. 100 ml, 150 mg/ml</t>
  </si>
  <si>
    <t>Glucosum 20% inj a 10 ml x 50 amp</t>
  </si>
  <si>
    <t>Glucosum 40% inj a 10 ml x 50 amp</t>
  </si>
  <si>
    <t>Roztw.glukozy 30 % gotowy do użycia, fiol 0,7 ml x 100szt</t>
  </si>
  <si>
    <t>Natrium chloratum 0,9 % amp. 5 ml a 100 szt</t>
  </si>
  <si>
    <t>Natrium chloratum 0,9 % amp. 10 ml a 100 szt</t>
  </si>
  <si>
    <t>Natrium chloratum 10 % amp. 10 ml a 100 szt</t>
  </si>
  <si>
    <t xml:space="preserve">Glycina 1,5% do irygacji 3000 ml </t>
  </si>
  <si>
    <t>Natrium chloratum 1000 ml worek</t>
  </si>
  <si>
    <t>Natrium chloratum worek 3000 ml</t>
  </si>
  <si>
    <t>Natrium chloratum worek 5000 ml</t>
  </si>
  <si>
    <t>Desferal 500mg kon.do sp. roztw.do wstrz. x 10 szt.</t>
  </si>
  <si>
    <t xml:space="preserve">Gruszka do nosa dla niemowląt z miękkim końcem nr 7 </t>
  </si>
  <si>
    <t>Gastrografin 760 mg/ml 100 ml. 10 flak.</t>
  </si>
  <si>
    <t>Immunoglobulina ludzka przeciw WZW typu B roztwór do wstrzykiwań 180j./ml 1 ml 1 fiolka</t>
  </si>
  <si>
    <t>Immunoglobulina przeciwtężcowa ludzka 250IU/ml roztw.do wstrz.dom. 1 amp-strz.</t>
  </si>
  <si>
    <t>Razem:</t>
  </si>
  <si>
    <t>Termin realizacji pojedynczej dostawy: 24 godzin od chwili złożenia zamówienia telefonicznego lub mailem (za wyjątkiem dni ustawowo wolnych od pracy).</t>
  </si>
  <si>
    <t>Wartość netto (zł)</t>
  </si>
  <si>
    <t>Wartość brutto
(zł)</t>
  </si>
  <si>
    <t>Oxycodone hydrochloride 5 mg tabl.o przedł.dział. op. a 60 tabl</t>
  </si>
  <si>
    <t>opak</t>
  </si>
  <si>
    <t>Oxycodone hydrochloride 10 mg tabl.o przedł.dział. op. a 60 tabl</t>
  </si>
  <si>
    <t>Oxycodone hydrochl.10 mg/ml ;1ml r-r do wstrz. x 10 szt</t>
  </si>
  <si>
    <t>Oxycodonie hydrochl. 10mg/ml; 2ml r-r do wstrz. x 10 szt</t>
  </si>
  <si>
    <t>Estazolam tabl. 2 mg a 20 szt</t>
  </si>
  <si>
    <t>Morphini sulf. tabl.o zmod.uwal.10 mg a 60 szt</t>
  </si>
  <si>
    <t>Morphini sulf.tabl.o zmod.uwal. 30 mg a 60 szt</t>
  </si>
  <si>
    <t>Morphini sulf.tabl.o zmod.uwal. 60 mg a 60 szt</t>
  </si>
  <si>
    <t>Morphini sulfas inj. 20 mg/1 ml a 10 szt</t>
  </si>
  <si>
    <t>Morphini sulfas inj. 10 mg/1 ml a 10 szt</t>
  </si>
  <si>
    <t>Pethidini hydrochl. Inj. 100 mg/2 ml a 10 szt</t>
  </si>
  <si>
    <t>Pethidini hydrochl. Inj. 50 mg/ml a 10 szt</t>
  </si>
  <si>
    <t>Fentanyl 0,05 mg /ml 2 ml  50 amp.</t>
  </si>
  <si>
    <t>Fentanyl 0,05 mg /ml 10 ml    50 amp.</t>
  </si>
  <si>
    <t>Fentanyl system transdermalny 100mcg/h x 5 szt</t>
  </si>
  <si>
    <t xml:space="preserve">Fentanyl system transdermalny 25mcg/h x 5 szt  </t>
  </si>
  <si>
    <t xml:space="preserve">Fentanyl system transdermalny 50mcg/h x 5 szt  </t>
  </si>
  <si>
    <t xml:space="preserve">Fentanyl system transdermalny 75mcg/h x 5 szt  </t>
  </si>
  <si>
    <t>Alprazolam 0,5 mg x 30 tabl.</t>
  </si>
  <si>
    <r>
      <t>Diazepam 2 mg tabl.</t>
    </r>
    <r>
      <rPr>
        <sz val="9"/>
        <color indexed="8"/>
        <rFont val="Arial"/>
        <family val="2"/>
      </rPr>
      <t xml:space="preserve"> a 20 szt</t>
    </r>
  </si>
  <si>
    <r>
      <t>Diazepam 5 mg tabl.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 20 szt</t>
    </r>
  </si>
  <si>
    <t>Diazepam inj. 10 mg/2 ml a 50 szt</t>
  </si>
  <si>
    <t>Diazepam wlewki 10 mg/2,5 ml a 5 szt</t>
  </si>
  <si>
    <t>Diazepam wlewki 5 mg/2,5 ml a 5 szt</t>
  </si>
  <si>
    <t>Ephedrini hydrochlor. 25Mg/ml x 10 amp</t>
  </si>
  <si>
    <t>Cloranxen tabl. 5 mg a 30 szt</t>
  </si>
  <si>
    <t>Buprenorfina  plastry 35 mcg/h 5 plastrów</t>
  </si>
  <si>
    <t>Buprenorfina plastry 52,5 mcg/h 5 plastrów</t>
  </si>
  <si>
    <t>Buprenorfina  plastry 70 mcg/h 5 plastrów</t>
  </si>
  <si>
    <t>Zolpidem tartrate 10 mg tabl. x 20 szt</t>
  </si>
  <si>
    <t>Temazepam tabl. 10 mg a 20 szt</t>
  </si>
  <si>
    <t>Oxazepam 10 mg x 20 tabl.</t>
  </si>
  <si>
    <t>Remifentanil 1 mg x 5 szt</t>
  </si>
  <si>
    <t>Remifentanil 2 mg x 5 szt</t>
  </si>
  <si>
    <t>Midazolamum 15 mg tabl. x 100 szt</t>
  </si>
  <si>
    <t>Midazolamum 7,5 mg tabl. x 10 szt</t>
  </si>
  <si>
    <t>Midazolamum 50 mg / 10 ml x 5 amp</t>
  </si>
  <si>
    <t>Midazolamum 5 mg / 1 ml x 10 amp</t>
  </si>
  <si>
    <t xml:space="preserve">Midazolamum 5mg / 5ml x10 amp </t>
  </si>
  <si>
    <t xml:space="preserve">Clonazepam 0,5 mg tabl. x 30 szt </t>
  </si>
  <si>
    <t>Clonazepam 2 mg tabl. x 30 szt</t>
  </si>
  <si>
    <t>Clonazepam 1 mg/ml amp x 10 szt</t>
  </si>
  <si>
    <t>Lorazepam 2,5 mg x 20 szt</t>
  </si>
  <si>
    <t>Thiocodin tabl. a 10 szt</t>
  </si>
  <si>
    <t>Phenobarbital tabl. 15 mg x 10 szt</t>
  </si>
  <si>
    <t>Phenobarbital czopki. 15 mg x 10 szt</t>
  </si>
  <si>
    <t>Lp</t>
  </si>
  <si>
    <t>Wymagana rejestracja jako produkt leczniczy-lek</t>
  </si>
  <si>
    <t>Zgłębnik gastrostomijny z wewnętrznym balonem mocującym G-tube CH 18, 14 , 20  z wewnętrzną, silikonową płytką mocującą, utrzymującą zgłębnik pod kątem ok 90 st do powłok brzusznych</t>
  </si>
  <si>
    <t>* Produkt z rejestracją do leczenia i zapobiegania zakażeniom tkanek miękkich i kości</t>
  </si>
  <si>
    <t>Pakiet  nr 5. Leki</t>
  </si>
  <si>
    <t>Metronidazol 5mg/ml poj. 100 ml</t>
  </si>
  <si>
    <t>Metamizole sodium 1mg/2 ml x 5 amp</t>
  </si>
  <si>
    <t>Metamizole sodium 2,5mg/5 ml x 5 amp</t>
  </si>
  <si>
    <t>Kalium chloratum inj. 15 % x 20 ml a 10szt</t>
  </si>
  <si>
    <t>Pakiet nr 6. Leki anestezjologiczne (I)</t>
  </si>
  <si>
    <t>Deksmedetomidyny chlorowodorek  koncentrat 0,1mg/ml opak. 5 amp ( 2 ml )</t>
  </si>
  <si>
    <t>Naloxon h/chlo.0,4 mg/1 ml inj.10 amp (1ml)</t>
  </si>
  <si>
    <t>Neostygminum metilsulfas 0,5mg / 1ml opak. 10 amp ( 1 ml)</t>
  </si>
  <si>
    <t>Rocuronium inj. 10 mg/ ml (10 ml ) opak 10 szt</t>
  </si>
  <si>
    <t>Mivacurium 2 mg/ml opak.5 amp ( 5 ml )</t>
  </si>
  <si>
    <t>Suxamethonium chloridum  fiol. 200 mg prosz.do sporz.r-ru do wstrz.  a 10 szt</t>
  </si>
  <si>
    <t>Ropimol amp. r-r do wstrzyk. 5 mg/ml (10 ml) opak x 5 amp</t>
  </si>
  <si>
    <t>Pancuronium inj. 4 mg/2 ml opak. 10 szt</t>
  </si>
  <si>
    <t>Pipecuronium fiol.4 mg prosz.+ rozp do sporz.r-ru do wstrz.opak x 25 kompl.</t>
  </si>
  <si>
    <t>Cisatracurium 5 mg/2,5ml  x 5 szt</t>
  </si>
  <si>
    <t>Cisatracurium 10 mg/5ml amp  x 5szt</t>
  </si>
  <si>
    <t>Thiopental sodowy 500 mg  prosz.dosporz.r-ru do wstrz.op. x 25 szt</t>
  </si>
  <si>
    <t>Thiopental sodowy 1000 mg prosz.do sporz.r-ru do wstrz.opak x 25 szt</t>
  </si>
  <si>
    <t>Pakiet nr 7. Leki anestezjologiczne (II)</t>
  </si>
  <si>
    <t>Desfluran 240 ml</t>
  </si>
  <si>
    <t>Sevoflurane 250 ml *</t>
  </si>
  <si>
    <t>Wykonawca w ramach ceny ofertowej zapewnia serwis i kalibrację użyczonych parowników przez okres obowiązywania umowy</t>
  </si>
  <si>
    <t xml:space="preserve">Pakiet nr 8. LEKI  </t>
  </si>
  <si>
    <t>Termin realizacji pojedynczej dostawy: 24 godzin od chwili złożenia zamówienia telefonicznego lub mailem.</t>
  </si>
  <si>
    <t xml:space="preserve">Ilość </t>
  </si>
  <si>
    <t>Amiodaron  tabl. 200 mg a 30 szt.</t>
  </si>
  <si>
    <t>Amiodaron  inj. 50 mg/ml x 3 ml a 6 amp.</t>
  </si>
  <si>
    <t xml:space="preserve">Dekstrometorfan syrop 300 mg 100 ml </t>
  </si>
  <si>
    <t>Dekstrometorfan  syrop 150 mg 100 ml.</t>
  </si>
  <si>
    <t>Dekstrometorfan tabl. 15 mg x 30 szt</t>
  </si>
  <si>
    <t>Valproinian sodu + kwas valproinowy 300 mg a 30 tabl.powl.o przedł.uwal.</t>
  </si>
  <si>
    <t>Valproinian sodu + kwas valproinowy 500 mg a 30 tabl.powl o przedł.uwaln.</t>
  </si>
  <si>
    <t>Valproinian sodu + kwas valproinowy 400mg 4 ml amp.pow.l o przedł uwal.</t>
  </si>
  <si>
    <t xml:space="preserve">szt </t>
  </si>
  <si>
    <t>Valproinian sodu + kwas valproinowy 500 mg  granulat o przedł.uwaln.opak. 30 szt</t>
  </si>
  <si>
    <t>Acidum tranexamicum 500 mg tabl. powl. a 20 szt.</t>
  </si>
  <si>
    <t>Acidum tranexamicum 500 mg/ml amp.5 ml opak.x 5 amp.</t>
  </si>
  <si>
    <t>Enoksaparyna sodowa 100 mg/ml (300 mg/3 ml) fiolka</t>
  </si>
  <si>
    <t>Enoksaparyna sodowa 120 mg /0,8ml x 10 wstrz.</t>
  </si>
  <si>
    <t>Ramipril 2,5 mg tabl. a 28 szt</t>
  </si>
  <si>
    <t>Ramipril 5 mg tabl. a 28 szt</t>
  </si>
  <si>
    <t>Ramipril 10 mg tabl. a 28 szt</t>
  </si>
  <si>
    <t>Drotaveryny chlorowodorek tabl. 40 mg a 20 szt.</t>
  </si>
  <si>
    <t>Drotaveryny chlorowodorek tabl. 80 mg a 20 szt.</t>
  </si>
  <si>
    <t>Drotaveryny chlorowodorek  inj. 40 mg/2 ml x 2 ml a 5 amp.</t>
  </si>
  <si>
    <t>Monoazotan isosorbidu tabl. 40 mg a 30 szt.</t>
  </si>
  <si>
    <t>Monoazotan isosorbudu  tabl.o przedł uwal. 60 mg a 30 szt.</t>
  </si>
  <si>
    <t>Monoazotan isosorbidu tabl.20 mg x 60 szt</t>
  </si>
  <si>
    <t>Monoazotan isosorbidu  tabl.o przedł uwal. 100 mg a 30 szt.</t>
  </si>
  <si>
    <t>Clopidogrel  tabl 75 mg x 84 tabl</t>
  </si>
  <si>
    <t xml:space="preserve">Adenosinum  6 mg/2 mlx 6 amp </t>
  </si>
  <si>
    <t>Insulina glarginowa100 mg/ml  wstrz.typu solostar 3ml opak 5 szt</t>
  </si>
  <si>
    <t>Insulina glulizynowa 100j./ml wstrz. typu solostar 3 ml opak 5 szt</t>
  </si>
  <si>
    <t>Insulina ludzka neutralna 100 j. / ml wstrz typu solostar 3 ml opak. 5 szt</t>
  </si>
  <si>
    <t>Insulina ludzka izofanowa 100j./ml wstrz 3 ml opak x 5  szt</t>
  </si>
  <si>
    <t>Insulina ludzka dwufazowa (25% rozp.+75% kryst) 100j./ml wstrz 3 ml opak x 5  szt</t>
  </si>
  <si>
    <t>Insulina glarginowa 300 j./ml  wstrz.typu solostar 1,5 ml  opak 10 szt</t>
  </si>
  <si>
    <t>Targocid im/iv  400 mg x 3 ml a 1 fiol.</t>
  </si>
  <si>
    <t>Pakiet nr 9. ACTILYSE</t>
  </si>
  <si>
    <t>Termin realizacji pojedynczej dostawy: 24 godziny od zamówienia telefonicznego lub mailem z wyjątkiem dni wolnych od pracy i świąt</t>
  </si>
  <si>
    <t xml:space="preserve">Zamawiający zastrzega sobie możliwość dostaw na CITO (na leki dla ratowania życia) </t>
  </si>
  <si>
    <t>Pakiet nr 10. LEKI</t>
  </si>
  <si>
    <t>Termin realizacji pojedynczej dostawy: 24 godziny od chwili złożenia zamówienia telefonicznego lub mailem.</t>
  </si>
  <si>
    <t>Acetylocysteine 600  tabl mus x 10 szt.</t>
  </si>
  <si>
    <t>Acetylocysteine  200 mg tabl mus x 20 szt</t>
  </si>
  <si>
    <t>Acetylocysteine  100 mg/ml a 5 amp/3 ml</t>
  </si>
  <si>
    <t>Clindamycinum  300mg kaps x 16szt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</si>
</sst>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zł &quot;;\-* #,##0.00&quot; zł &quot;;\ * \-#&quot; zł &quot;;@\ "/>
    <numFmt numFmtId="165" formatCode="#,##0.00\ ;\-#,##0.00\ "/>
    <numFmt numFmtId="166" formatCode="\ * #,##0.00&quot;      &quot;;\-* #,##0.00&quot;      &quot;;\ * \-#&quot;      &quot;;@\ "/>
    <numFmt numFmtId="167" formatCode="[$-415]dddd\,\ d\ mmmm\ yyyy"/>
    <numFmt numFmtId="168" formatCode="#,##0.00\ &quot;zł&quot;"/>
    <numFmt numFmtId="169" formatCode="0.000"/>
    <numFmt numFmtId="170" formatCode="0.0"/>
    <numFmt numFmtId="171" formatCode="#,##0.000"/>
    <numFmt numFmtId="172" formatCode="#,##0.0"/>
    <numFmt numFmtId="173" formatCode="#,##0.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sz val="12"/>
      <name val="Arial"/>
      <family val="2"/>
    </font>
    <font>
      <b/>
      <sz val="7"/>
      <color indexed="10"/>
      <name val="Times New Roman"/>
      <family val="1"/>
    </font>
    <font>
      <b/>
      <sz val="10"/>
      <color indexed="1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58"/>
      <name val="Arial"/>
      <family val="2"/>
    </font>
    <font>
      <sz val="9"/>
      <color indexed="10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sz val="9"/>
      <name val="Arial Unicode MS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4"/>
      <name val="Arial"/>
      <family val="2"/>
    </font>
    <font>
      <sz val="9"/>
      <color indexed="5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u val="single"/>
      <sz val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9" borderId="0" applyNumberFormat="0" applyBorder="0" applyAlignment="0" applyProtection="0"/>
    <xf numFmtId="0" fontId="1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5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8" borderId="0" applyNumberFormat="0" applyBorder="0" applyAlignment="0" applyProtection="0"/>
    <xf numFmtId="0" fontId="48" fillId="19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49" fillId="15" borderId="0" applyNumberFormat="0" applyBorder="0" applyAlignment="0" applyProtection="0"/>
    <xf numFmtId="0" fontId="2" fillId="16" borderId="0" applyNumberFormat="0" applyBorder="0" applyAlignment="0" applyProtection="0"/>
    <xf numFmtId="0" fontId="49" fillId="5" borderId="0" applyNumberFormat="0" applyBorder="0" applyAlignment="0" applyProtection="0"/>
    <xf numFmtId="0" fontId="2" fillId="17" borderId="0" applyNumberFormat="0" applyBorder="0" applyAlignment="0" applyProtection="0"/>
    <xf numFmtId="0" fontId="49" fillId="18" borderId="0" applyNumberFormat="0" applyBorder="0" applyAlignment="0" applyProtection="0"/>
    <xf numFmtId="0" fontId="2" fillId="23" borderId="0" applyNumberFormat="0" applyBorder="0" applyAlignment="0" applyProtection="0"/>
    <xf numFmtId="0" fontId="49" fillId="19" borderId="0" applyNumberFormat="0" applyBorder="0" applyAlignment="0" applyProtection="0"/>
    <xf numFmtId="0" fontId="2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0" applyNumberFormat="0" applyBorder="0" applyAlignment="0" applyProtection="0"/>
    <xf numFmtId="0" fontId="4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6" borderId="0" applyNumberFormat="0" applyBorder="0" applyAlignment="0" applyProtection="0"/>
    <xf numFmtId="0" fontId="50" fillId="13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33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2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5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52" fillId="36" borderId="0" applyNumberFormat="0" applyBorder="0" applyAlignment="0" applyProtection="0"/>
  </cellStyleXfs>
  <cellXfs count="9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10" borderId="10" xfId="0" applyFont="1" applyFill="1" applyBorder="1" applyAlignment="1">
      <alignment horizontal="center" vertical="center" wrapText="1"/>
    </xf>
    <xf numFmtId="0" fontId="21" fillId="10" borderId="11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9" fontId="30" fillId="0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vertical="center" wrapText="1"/>
    </xf>
    <xf numFmtId="4" fontId="23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left" vertical="center" wrapText="1"/>
    </xf>
    <xf numFmtId="9" fontId="23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  <protection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4" fontId="23" fillId="0" borderId="12" xfId="0" applyNumberFormat="1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3" fillId="0" borderId="12" xfId="0" applyNumberFormat="1" applyFont="1" applyBorder="1" applyAlignment="1">
      <alignment horizontal="center" vertical="center" wrapText="1"/>
    </xf>
    <xf numFmtId="9" fontId="23" fillId="0" borderId="12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vertical="center" wrapText="1"/>
    </xf>
    <xf numFmtId="4" fontId="23" fillId="0" borderId="17" xfId="0" applyNumberFormat="1" applyFont="1" applyBorder="1" applyAlignment="1">
      <alignment horizontal="right" vertical="center"/>
    </xf>
    <xf numFmtId="9" fontId="23" fillId="0" borderId="16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4" fillId="10" borderId="18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wrapText="1"/>
    </xf>
    <xf numFmtId="4" fontId="23" fillId="0" borderId="16" xfId="0" applyNumberFormat="1" applyFont="1" applyBorder="1" applyAlignment="1">
      <alignment horizontal="right"/>
    </xf>
    <xf numFmtId="9" fontId="23" fillId="0" borderId="16" xfId="0" applyNumberFormat="1" applyFont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4" fontId="23" fillId="0" borderId="12" xfId="0" applyNumberFormat="1" applyFont="1" applyBorder="1" applyAlignment="1">
      <alignment horizontal="right" wrapText="1"/>
    </xf>
    <xf numFmtId="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 wrapText="1"/>
    </xf>
    <xf numFmtId="4" fontId="23" fillId="0" borderId="12" xfId="0" applyNumberFormat="1" applyFont="1" applyBorder="1" applyAlignment="1">
      <alignment wrapText="1"/>
    </xf>
    <xf numFmtId="0" fontId="23" fillId="0" borderId="12" xfId="0" applyFont="1" applyBorder="1" applyAlignment="1">
      <alignment/>
    </xf>
    <xf numFmtId="9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165" fontId="23" fillId="0" borderId="12" xfId="90" applyNumberFormat="1" applyFont="1" applyFill="1" applyBorder="1" applyAlignment="1" applyProtection="1">
      <alignment horizontal="right"/>
      <protection/>
    </xf>
    <xf numFmtId="0" fontId="23" fillId="0" borderId="12" xfId="0" applyFont="1" applyFill="1" applyBorder="1" applyAlignment="1">
      <alignment/>
    </xf>
    <xf numFmtId="0" fontId="23" fillId="0" borderId="0" xfId="0" applyFont="1" applyBorder="1" applyAlignment="1">
      <alignment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23" fillId="0" borderId="20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0" fontId="23" fillId="0" borderId="21" xfId="0" applyFont="1" applyBorder="1" applyAlignment="1">
      <alignment horizontal="center" wrapText="1"/>
    </xf>
    <xf numFmtId="4" fontId="23" fillId="0" borderId="21" xfId="0" applyNumberFormat="1" applyFont="1" applyBorder="1" applyAlignment="1">
      <alignment wrapText="1"/>
    </xf>
    <xf numFmtId="4" fontId="23" fillId="0" borderId="17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1" fillId="10" borderId="19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4" fontId="23" fillId="0" borderId="22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wrapText="1"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23" fillId="0" borderId="25" xfId="0" applyFont="1" applyBorder="1" applyAlignment="1">
      <alignment wrapText="1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/>
    </xf>
    <xf numFmtId="4" fontId="23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 vertical="center"/>
    </xf>
    <xf numFmtId="9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9" fontId="23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5" xfId="0" applyFont="1" applyBorder="1" applyAlignment="1">
      <alignment vertical="center" wrapText="1"/>
    </xf>
    <xf numFmtId="4" fontId="0" fillId="0" borderId="25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vertical="center" wrapText="1"/>
    </xf>
    <xf numFmtId="9" fontId="23" fillId="0" borderId="14" xfId="0" applyNumberFormat="1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 wrapText="1"/>
    </xf>
    <xf numFmtId="0" fontId="31" fillId="0" borderId="16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right" vertical="center" wrapText="1"/>
    </xf>
    <xf numFmtId="9" fontId="23" fillId="0" borderId="12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/>
    </xf>
    <xf numFmtId="4" fontId="23" fillId="0" borderId="16" xfId="0" applyNumberFormat="1" applyFont="1" applyBorder="1" applyAlignment="1">
      <alignment horizontal="right" vertical="center" wrapText="1"/>
    </xf>
    <xf numFmtId="0" fontId="23" fillId="0" borderId="27" xfId="0" applyFont="1" applyBorder="1" applyAlignment="1">
      <alignment horizontal="center"/>
    </xf>
    <xf numFmtId="4" fontId="23" fillId="0" borderId="17" xfId="0" applyNumberFormat="1" applyFont="1" applyBorder="1" applyAlignment="1">
      <alignment horizontal="right" vertical="center" wrapText="1"/>
    </xf>
    <xf numFmtId="9" fontId="23" fillId="0" borderId="14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0" xfId="80">
      <alignment/>
      <protection/>
    </xf>
    <xf numFmtId="0" fontId="0" fillId="0" borderId="0" xfId="75" applyFont="1">
      <alignment/>
      <protection/>
    </xf>
    <xf numFmtId="0" fontId="0" fillId="0" borderId="0" xfId="75">
      <alignment/>
      <protection/>
    </xf>
    <xf numFmtId="0" fontId="18" fillId="0" borderId="0" xfId="0" applyFont="1" applyBorder="1" applyAlignment="1">
      <alignment vertical="center" wrapText="1"/>
    </xf>
    <xf numFmtId="4" fontId="21" fillId="0" borderId="18" xfId="0" applyNumberFormat="1" applyFont="1" applyBorder="1" applyAlignment="1">
      <alignment horizontal="right" vertical="center" wrapText="1"/>
    </xf>
    <xf numFmtId="9" fontId="21" fillId="0" borderId="1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 wrapText="1"/>
    </xf>
    <xf numFmtId="9" fontId="0" fillId="0" borderId="0" xfId="0" applyNumberFormat="1" applyBorder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right" vertical="center"/>
    </xf>
    <xf numFmtId="9" fontId="21" fillId="0" borderId="18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wrapText="1"/>
    </xf>
    <xf numFmtId="4" fontId="23" fillId="0" borderId="25" xfId="0" applyNumberFormat="1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9" fontId="0" fillId="0" borderId="16" xfId="0" applyNumberFormat="1" applyFont="1" applyBorder="1" applyAlignment="1">
      <alignment horizontal="center" vertical="center"/>
    </xf>
    <xf numFmtId="9" fontId="19" fillId="0" borderId="18" xfId="0" applyNumberFormat="1" applyFont="1" applyBorder="1" applyAlignment="1">
      <alignment horizontal="center" vertical="center"/>
    </xf>
    <xf numFmtId="0" fontId="21" fillId="10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 vertical="center"/>
    </xf>
    <xf numFmtId="9" fontId="0" fillId="0" borderId="2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center" vertical="center"/>
    </xf>
    <xf numFmtId="0" fontId="21" fillId="10" borderId="19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4" fontId="23" fillId="0" borderId="25" xfId="0" applyNumberFormat="1" applyFont="1" applyBorder="1" applyAlignment="1">
      <alignment vertical="center"/>
    </xf>
    <xf numFmtId="4" fontId="23" fillId="0" borderId="25" xfId="0" applyNumberFormat="1" applyFont="1" applyBorder="1" applyAlignment="1">
      <alignment horizontal="right" vertical="center"/>
    </xf>
    <xf numFmtId="9" fontId="23" fillId="0" borderId="2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" fontId="23" fillId="0" borderId="12" xfId="0" applyNumberFormat="1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4" fontId="23" fillId="0" borderId="16" xfId="0" applyNumberFormat="1" applyFont="1" applyBorder="1" applyAlignment="1">
      <alignment vertical="center"/>
    </xf>
    <xf numFmtId="4" fontId="23" fillId="0" borderId="16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23" fillId="0" borderId="29" xfId="0" applyFont="1" applyBorder="1" applyAlignment="1">
      <alignment vertical="center" wrapText="1"/>
    </xf>
    <xf numFmtId="0" fontId="23" fillId="0" borderId="12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4" fillId="10" borderId="19" xfId="73" applyFont="1" applyFill="1" applyBorder="1" applyAlignment="1">
      <alignment horizontal="center" vertical="center" wrapText="1"/>
      <protection/>
    </xf>
    <xf numFmtId="0" fontId="24" fillId="10" borderId="18" xfId="73" applyFont="1" applyFill="1" applyBorder="1" applyAlignment="1">
      <alignment horizontal="center" vertical="center" wrapText="1"/>
      <protection/>
    </xf>
    <xf numFmtId="0" fontId="0" fillId="0" borderId="25" xfId="73" applyFont="1" applyBorder="1" applyAlignment="1">
      <alignment vertical="center" wrapText="1"/>
      <protection/>
    </xf>
    <xf numFmtId="0" fontId="0" fillId="0" borderId="16" xfId="73" applyFont="1" applyBorder="1" applyAlignment="1">
      <alignment vertical="center" wrapText="1"/>
      <protection/>
    </xf>
    <xf numFmtId="4" fontId="24" fillId="0" borderId="18" xfId="73" applyNumberFormat="1" applyFont="1" applyBorder="1" applyAlignment="1">
      <alignment horizontal="right" vertical="center"/>
      <protection/>
    </xf>
    <xf numFmtId="9" fontId="24" fillId="0" borderId="18" xfId="73" applyNumberFormat="1" applyFont="1" applyBorder="1" applyAlignment="1">
      <alignment horizontal="center" vertical="center"/>
      <protection/>
    </xf>
    <xf numFmtId="0" fontId="21" fillId="0" borderId="0" xfId="73" applyFont="1" applyBorder="1" applyAlignment="1">
      <alignment/>
      <protection/>
    </xf>
    <xf numFmtId="0" fontId="24" fillId="0" borderId="0" xfId="73" applyFont="1" applyBorder="1" applyAlignment="1">
      <alignment/>
      <protection/>
    </xf>
    <xf numFmtId="0" fontId="0" fillId="0" borderId="0" xfId="80" applyFont="1" applyAlignment="1">
      <alignment/>
      <protection/>
    </xf>
    <xf numFmtId="0" fontId="0" fillId="0" borderId="0" xfId="73" applyFont="1">
      <alignment/>
      <protection/>
    </xf>
    <xf numFmtId="0" fontId="24" fillId="10" borderId="19" xfId="74" applyFont="1" applyFill="1" applyBorder="1" applyAlignment="1">
      <alignment horizontal="center" vertical="center" wrapText="1"/>
      <protection/>
    </xf>
    <xf numFmtId="0" fontId="24" fillId="10" borderId="18" xfId="74" applyFont="1" applyFill="1" applyBorder="1" applyAlignment="1">
      <alignment horizontal="center" vertical="center" wrapText="1"/>
      <protection/>
    </xf>
    <xf numFmtId="0" fontId="23" fillId="0" borderId="13" xfId="74" applyFont="1" applyBorder="1" applyAlignment="1">
      <alignment horizontal="center" vertical="center" wrapText="1"/>
      <protection/>
    </xf>
    <xf numFmtId="0" fontId="23" fillId="0" borderId="12" xfId="74" applyFont="1" applyBorder="1" applyAlignment="1">
      <alignment vertical="center" wrapText="1"/>
      <protection/>
    </xf>
    <xf numFmtId="0" fontId="23" fillId="0" borderId="12" xfId="74" applyFont="1" applyBorder="1" applyAlignment="1">
      <alignment horizontal="center" vertical="center" wrapText="1"/>
      <protection/>
    </xf>
    <xf numFmtId="3" fontId="23" fillId="0" borderId="12" xfId="74" applyNumberFormat="1" applyFont="1" applyBorder="1" applyAlignment="1">
      <alignment horizontal="right" vertical="center" wrapText="1"/>
      <protection/>
    </xf>
    <xf numFmtId="4" fontId="23" fillId="0" borderId="12" xfId="74" applyNumberFormat="1" applyFont="1" applyBorder="1" applyAlignment="1">
      <alignment horizontal="right" vertical="center" wrapText="1"/>
      <protection/>
    </xf>
    <xf numFmtId="4" fontId="23" fillId="0" borderId="14" xfId="74" applyNumberFormat="1" applyFont="1" applyBorder="1" applyAlignment="1">
      <alignment horizontal="right" vertical="center" wrapText="1"/>
      <protection/>
    </xf>
    <xf numFmtId="9" fontId="23" fillId="0" borderId="14" xfId="74" applyNumberFormat="1" applyFont="1" applyBorder="1" applyAlignment="1">
      <alignment horizontal="center" vertical="center" wrapText="1"/>
      <protection/>
    </xf>
    <xf numFmtId="0" fontId="23" fillId="0" borderId="12" xfId="74" applyFont="1" applyBorder="1" applyAlignment="1">
      <alignment horizontal="left" vertical="center" wrapText="1"/>
      <protection/>
    </xf>
    <xf numFmtId="0" fontId="44" fillId="0" borderId="12" xfId="74" applyFont="1" applyBorder="1" applyAlignment="1">
      <alignment vertical="center" wrapText="1"/>
      <protection/>
    </xf>
    <xf numFmtId="0" fontId="36" fillId="0" borderId="20" xfId="74" applyFont="1" applyBorder="1" applyAlignment="1">
      <alignment vertical="center" wrapText="1"/>
      <protection/>
    </xf>
    <xf numFmtId="0" fontId="44" fillId="0" borderId="12" xfId="74" applyFont="1" applyBorder="1" applyAlignment="1">
      <alignment horizontal="center" vertical="center" wrapText="1"/>
      <protection/>
    </xf>
    <xf numFmtId="3" fontId="44" fillId="0" borderId="20" xfId="74" applyNumberFormat="1" applyFont="1" applyBorder="1" applyAlignment="1">
      <alignment horizontal="right" vertical="center" wrapText="1"/>
      <protection/>
    </xf>
    <xf numFmtId="4" fontId="23" fillId="0" borderId="20" xfId="74" applyNumberFormat="1" applyFont="1" applyBorder="1" applyAlignment="1">
      <alignment horizontal="right" vertical="center" wrapText="1"/>
      <protection/>
    </xf>
    <xf numFmtId="0" fontId="23" fillId="0" borderId="28" xfId="74" applyFont="1" applyBorder="1" applyAlignment="1">
      <alignment horizontal="center" vertical="center" wrapText="1"/>
      <protection/>
    </xf>
    <xf numFmtId="0" fontId="36" fillId="0" borderId="21" xfId="74" applyFont="1" applyBorder="1" applyAlignment="1">
      <alignment vertical="center" wrapText="1"/>
      <protection/>
    </xf>
    <xf numFmtId="0" fontId="35" fillId="0" borderId="16" xfId="74" applyFont="1" applyBorder="1" applyAlignment="1">
      <alignment horizontal="center" vertical="center" wrapText="1"/>
      <protection/>
    </xf>
    <xf numFmtId="3" fontId="35" fillId="0" borderId="21" xfId="74" applyNumberFormat="1" applyFont="1" applyBorder="1" applyAlignment="1">
      <alignment horizontal="right" vertical="center" wrapText="1"/>
      <protection/>
    </xf>
    <xf numFmtId="4" fontId="23" fillId="0" borderId="21" xfId="74" applyNumberFormat="1" applyFont="1" applyBorder="1" applyAlignment="1">
      <alignment horizontal="right" vertical="center" wrapText="1"/>
      <protection/>
    </xf>
    <xf numFmtId="0" fontId="0" fillId="0" borderId="0" xfId="74" applyFont="1">
      <alignment/>
      <protection/>
    </xf>
    <xf numFmtId="0" fontId="0" fillId="0" borderId="0" xfId="74">
      <alignment/>
      <protection/>
    </xf>
    <xf numFmtId="0" fontId="21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9" fontId="19" fillId="0" borderId="18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1" fillId="0" borderId="0" xfId="80" applyFont="1" applyAlignment="1">
      <alignment/>
      <protection/>
    </xf>
    <xf numFmtId="0" fontId="0" fillId="0" borderId="0" xfId="80" applyAlignment="1">
      <alignment/>
      <protection/>
    </xf>
    <xf numFmtId="0" fontId="21" fillId="0" borderId="0" xfId="80" applyFont="1">
      <alignment/>
      <protection/>
    </xf>
    <xf numFmtId="0" fontId="24" fillId="10" borderId="19" xfId="79" applyFont="1" applyFill="1" applyBorder="1" applyAlignment="1">
      <alignment horizontal="center" vertical="center" wrapText="1"/>
      <protection/>
    </xf>
    <xf numFmtId="0" fontId="24" fillId="10" borderId="18" xfId="79" applyFont="1" applyFill="1" applyBorder="1" applyAlignment="1">
      <alignment horizontal="center" vertical="center" wrapText="1"/>
      <protection/>
    </xf>
    <xf numFmtId="0" fontId="21" fillId="10" borderId="18" xfId="79" applyFont="1" applyFill="1" applyBorder="1" applyAlignment="1">
      <alignment horizontal="center" vertical="center" wrapText="1"/>
      <protection/>
    </xf>
    <xf numFmtId="0" fontId="0" fillId="0" borderId="13" xfId="79" applyFont="1" applyBorder="1" applyAlignment="1">
      <alignment horizontal="center" vertical="center" wrapText="1"/>
      <protection/>
    </xf>
    <xf numFmtId="0" fontId="23" fillId="0" borderId="12" xfId="79" applyFont="1" applyBorder="1" applyAlignment="1">
      <alignment vertical="center" wrapText="1"/>
      <protection/>
    </xf>
    <xf numFmtId="0" fontId="0" fillId="0" borderId="12" xfId="79" applyFont="1" applyBorder="1" applyAlignment="1">
      <alignment vertical="center" wrapText="1"/>
      <protection/>
    </xf>
    <xf numFmtId="0" fontId="0" fillId="0" borderId="12" xfId="79" applyFont="1" applyBorder="1" applyAlignment="1">
      <alignment horizontal="center" vertical="center" wrapText="1"/>
      <protection/>
    </xf>
    <xf numFmtId="4" fontId="0" fillId="0" borderId="12" xfId="79" applyNumberFormat="1" applyFont="1" applyBorder="1" applyAlignment="1">
      <alignment horizontal="center" vertical="center" wrapText="1"/>
      <protection/>
    </xf>
    <xf numFmtId="4" fontId="0" fillId="0" borderId="14" xfId="79" applyNumberFormat="1" applyFont="1" applyBorder="1" applyAlignment="1">
      <alignment horizontal="right" vertical="center" wrapText="1"/>
      <protection/>
    </xf>
    <xf numFmtId="9" fontId="0" fillId="0" borderId="14" xfId="79" applyNumberFormat="1" applyFont="1" applyBorder="1" applyAlignment="1">
      <alignment horizontal="center" vertical="center" wrapText="1"/>
      <protection/>
    </xf>
    <xf numFmtId="0" fontId="27" fillId="0" borderId="12" xfId="79" applyFont="1" applyBorder="1" applyAlignment="1">
      <alignment vertical="center" wrapText="1"/>
      <protection/>
    </xf>
    <xf numFmtId="0" fontId="23" fillId="0" borderId="16" xfId="79" applyFont="1" applyBorder="1" applyAlignment="1">
      <alignment vertical="center" wrapText="1"/>
      <protection/>
    </xf>
    <xf numFmtId="0" fontId="0" fillId="0" borderId="15" xfId="79" applyFont="1" applyBorder="1" applyAlignment="1">
      <alignment horizontal="center" vertical="center" wrapText="1"/>
      <protection/>
    </xf>
    <xf numFmtId="0" fontId="0" fillId="0" borderId="16" xfId="79" applyFont="1" applyBorder="1" applyAlignment="1">
      <alignment vertical="center" wrapText="1"/>
      <protection/>
    </xf>
    <xf numFmtId="0" fontId="0" fillId="0" borderId="16" xfId="79" applyFont="1" applyBorder="1" applyAlignment="1">
      <alignment horizontal="center" vertical="center" wrapText="1"/>
      <protection/>
    </xf>
    <xf numFmtId="4" fontId="0" fillId="0" borderId="16" xfId="79" applyNumberFormat="1" applyFont="1" applyBorder="1" applyAlignment="1">
      <alignment horizontal="center" vertical="center" wrapText="1"/>
      <protection/>
    </xf>
    <xf numFmtId="9" fontId="0" fillId="0" borderId="16" xfId="79" applyNumberFormat="1" applyFont="1" applyBorder="1" applyAlignment="1">
      <alignment horizontal="center" vertical="center" wrapText="1"/>
      <protection/>
    </xf>
    <xf numFmtId="0" fontId="0" fillId="0" borderId="19" xfId="79" applyFont="1" applyBorder="1">
      <alignment/>
      <protection/>
    </xf>
    <xf numFmtId="0" fontId="18" fillId="0" borderId="18" xfId="79" applyFont="1" applyBorder="1" applyAlignment="1">
      <alignment horizontal="center" wrapText="1"/>
      <protection/>
    </xf>
    <xf numFmtId="0" fontId="27" fillId="0" borderId="18" xfId="79" applyFont="1" applyBorder="1" applyAlignment="1">
      <alignment horizontal="center"/>
      <protection/>
    </xf>
    <xf numFmtId="0" fontId="18" fillId="0" borderId="18" xfId="79" applyFont="1" applyBorder="1" applyAlignment="1">
      <alignment horizontal="center"/>
      <protection/>
    </xf>
    <xf numFmtId="4" fontId="18" fillId="0" borderId="18" xfId="79" applyNumberFormat="1" applyFont="1" applyBorder="1" applyAlignment="1">
      <alignment horizontal="center"/>
      <protection/>
    </xf>
    <xf numFmtId="4" fontId="19" fillId="0" borderId="18" xfId="79" applyNumberFormat="1" applyFont="1" applyBorder="1" applyAlignment="1">
      <alignment horizontal="right"/>
      <protection/>
    </xf>
    <xf numFmtId="0" fontId="0" fillId="0" borderId="0" xfId="79" applyFont="1">
      <alignment/>
      <protection/>
    </xf>
    <xf numFmtId="0" fontId="0" fillId="0" borderId="0" xfId="79">
      <alignment/>
      <protection/>
    </xf>
    <xf numFmtId="0" fontId="24" fillId="10" borderId="10" xfId="72" applyFont="1" applyFill="1" applyBorder="1" applyAlignment="1">
      <alignment horizontal="center" vertical="center" wrapText="1"/>
      <protection/>
    </xf>
    <xf numFmtId="0" fontId="24" fillId="10" borderId="11" xfId="72" applyFont="1" applyFill="1" applyBorder="1" applyAlignment="1">
      <alignment horizontal="center" vertical="center" wrapText="1"/>
      <protection/>
    </xf>
    <xf numFmtId="0" fontId="0" fillId="0" borderId="24" xfId="72" applyFont="1" applyBorder="1" applyAlignment="1">
      <alignment horizontal="center" vertical="center" wrapText="1"/>
      <protection/>
    </xf>
    <xf numFmtId="0" fontId="23" fillId="0" borderId="25" xfId="72" applyFont="1" applyBorder="1" applyAlignment="1">
      <alignment vertical="center" wrapText="1"/>
      <protection/>
    </xf>
    <xf numFmtId="0" fontId="0" fillId="0" borderId="25" xfId="72" applyFont="1" applyBorder="1" applyAlignment="1">
      <alignment horizontal="center" vertical="center"/>
      <protection/>
    </xf>
    <xf numFmtId="4" fontId="0" fillId="0" borderId="25" xfId="72" applyNumberFormat="1" applyFont="1" applyBorder="1" applyAlignment="1">
      <alignment horizontal="right" vertical="center"/>
      <protection/>
    </xf>
    <xf numFmtId="4" fontId="0" fillId="0" borderId="11" xfId="72" applyNumberFormat="1" applyFont="1" applyBorder="1" applyAlignment="1">
      <alignment vertical="center"/>
      <protection/>
    </xf>
    <xf numFmtId="9" fontId="0" fillId="0" borderId="25" xfId="72" applyNumberFormat="1" applyFont="1" applyBorder="1" applyAlignment="1">
      <alignment horizontal="center" vertical="center"/>
      <protection/>
    </xf>
    <xf numFmtId="0" fontId="0" fillId="0" borderId="13" xfId="72" applyFont="1" applyBorder="1" applyAlignment="1">
      <alignment horizontal="center" vertical="center"/>
      <protection/>
    </xf>
    <xf numFmtId="0" fontId="23" fillId="0" borderId="12" xfId="72" applyFont="1" applyBorder="1" applyAlignment="1">
      <alignment vertical="center" wrapText="1"/>
      <protection/>
    </xf>
    <xf numFmtId="0" fontId="0" fillId="0" borderId="12" xfId="72" applyFont="1" applyBorder="1" applyAlignment="1">
      <alignment horizontal="center" vertical="center"/>
      <protection/>
    </xf>
    <xf numFmtId="4" fontId="0" fillId="0" borderId="29" xfId="72" applyNumberFormat="1" applyFont="1" applyBorder="1" applyAlignment="1">
      <alignment horizontal="right" vertical="center"/>
      <protection/>
    </xf>
    <xf numFmtId="4" fontId="0" fillId="0" borderId="12" xfId="72" applyNumberFormat="1" applyFont="1" applyBorder="1" applyAlignment="1">
      <alignment vertical="center"/>
      <protection/>
    </xf>
    <xf numFmtId="9" fontId="0" fillId="0" borderId="14" xfId="72" applyNumberFormat="1" applyFont="1" applyBorder="1" applyAlignment="1">
      <alignment horizontal="center" vertical="center"/>
      <protection/>
    </xf>
    <xf numFmtId="0" fontId="0" fillId="0" borderId="13" xfId="72" applyFont="1" applyBorder="1" applyAlignment="1">
      <alignment horizontal="center" vertical="center" wrapText="1"/>
      <protection/>
    </xf>
    <xf numFmtId="9" fontId="0" fillId="0" borderId="12" xfId="72" applyNumberFormat="1" applyFont="1" applyBorder="1" applyAlignment="1">
      <alignment horizontal="center" vertical="center"/>
      <protection/>
    </xf>
    <xf numFmtId="0" fontId="23" fillId="37" borderId="12" xfId="84" applyFont="1" applyFill="1" applyBorder="1" applyAlignment="1">
      <alignment horizontal="left" vertical="center" wrapText="1"/>
      <protection/>
    </xf>
    <xf numFmtId="0" fontId="23" fillId="0" borderId="16" xfId="72" applyFont="1" applyBorder="1" applyAlignment="1">
      <alignment vertical="center" wrapText="1"/>
      <protection/>
    </xf>
    <xf numFmtId="0" fontId="23" fillId="0" borderId="12" xfId="76" applyFont="1" applyBorder="1" applyAlignment="1">
      <alignment horizontal="left" vertical="center" wrapText="1"/>
      <protection/>
    </xf>
    <xf numFmtId="4" fontId="0" fillId="0" borderId="12" xfId="72" applyNumberFormat="1" applyFont="1" applyBorder="1" applyAlignment="1">
      <alignment horizontal="right" vertical="center"/>
      <protection/>
    </xf>
    <xf numFmtId="4" fontId="0" fillId="0" borderId="14" xfId="72" applyNumberFormat="1" applyFont="1" applyBorder="1" applyAlignment="1">
      <alignment vertical="center"/>
      <protection/>
    </xf>
    <xf numFmtId="9" fontId="0" fillId="0" borderId="17" xfId="72" applyNumberFormat="1" applyFont="1" applyBorder="1" applyAlignment="1">
      <alignment horizontal="center" vertical="center"/>
      <protection/>
    </xf>
    <xf numFmtId="4" fontId="21" fillId="0" borderId="18" xfId="72" applyNumberFormat="1" applyFont="1" applyBorder="1" applyAlignment="1">
      <alignment vertical="center"/>
      <protection/>
    </xf>
    <xf numFmtId="9" fontId="21" fillId="0" borderId="18" xfId="72" applyNumberFormat="1" applyFont="1" applyBorder="1" applyAlignment="1">
      <alignment horizontal="center" vertical="center"/>
      <protection/>
    </xf>
    <xf numFmtId="0" fontId="45" fillId="0" borderId="0" xfId="72" applyFont="1">
      <alignment/>
      <protection/>
    </xf>
    <xf numFmtId="0" fontId="46" fillId="0" borderId="0" xfId="72" applyFont="1">
      <alignment/>
      <protection/>
    </xf>
    <xf numFmtId="0" fontId="0" fillId="0" borderId="0" xfId="72">
      <alignment/>
      <protection/>
    </xf>
    <xf numFmtId="0" fontId="0" fillId="0" borderId="0" xfId="72" applyFont="1">
      <alignment/>
      <protection/>
    </xf>
    <xf numFmtId="0" fontId="21" fillId="10" borderId="19" xfId="78" applyFont="1" applyFill="1" applyBorder="1" applyAlignment="1">
      <alignment horizontal="center" vertical="center" wrapText="1"/>
      <protection/>
    </xf>
    <xf numFmtId="0" fontId="21" fillId="10" borderId="18" xfId="78" applyFont="1" applyFill="1" applyBorder="1" applyAlignment="1">
      <alignment horizontal="center" vertical="center" wrapText="1"/>
      <protection/>
    </xf>
    <xf numFmtId="0" fontId="24" fillId="10" borderId="18" xfId="78" applyFont="1" applyFill="1" applyBorder="1" applyAlignment="1">
      <alignment horizontal="center" vertical="center" wrapText="1"/>
      <protection/>
    </xf>
    <xf numFmtId="0" fontId="0" fillId="0" borderId="23" xfId="78" applyFont="1" applyBorder="1" applyAlignment="1">
      <alignment horizontal="center" vertical="center" wrapText="1"/>
      <protection/>
    </xf>
    <xf numFmtId="0" fontId="0" fillId="0" borderId="14" xfId="78" applyFont="1" applyBorder="1" applyAlignment="1">
      <alignment vertical="center" wrapText="1"/>
      <protection/>
    </xf>
    <xf numFmtId="0" fontId="0" fillId="0" borderId="14" xfId="78" applyFont="1" applyBorder="1" applyAlignment="1">
      <alignment horizontal="center" vertical="center" wrapText="1"/>
      <protection/>
    </xf>
    <xf numFmtId="4" fontId="0" fillId="0" borderId="14" xfId="78" applyNumberFormat="1" applyFont="1" applyBorder="1" applyAlignment="1">
      <alignment vertical="center" wrapText="1"/>
      <protection/>
    </xf>
    <xf numFmtId="4" fontId="0" fillId="0" borderId="14" xfId="78" applyNumberFormat="1" applyFont="1" applyBorder="1" applyAlignment="1">
      <alignment horizontal="right" vertical="center" wrapText="1"/>
      <protection/>
    </xf>
    <xf numFmtId="9" fontId="0" fillId="0" borderId="14" xfId="78" applyNumberFormat="1" applyFont="1" applyBorder="1" applyAlignment="1">
      <alignment horizontal="center" vertical="center" wrapText="1"/>
      <protection/>
    </xf>
    <xf numFmtId="0" fontId="0" fillId="0" borderId="13" xfId="78" applyFont="1" applyBorder="1" applyAlignment="1">
      <alignment horizontal="center" vertical="center" wrapText="1"/>
      <protection/>
    </xf>
    <xf numFmtId="0" fontId="0" fillId="0" borderId="12" xfId="78" applyFont="1" applyBorder="1" applyAlignment="1">
      <alignment vertical="center" wrapText="1"/>
      <protection/>
    </xf>
    <xf numFmtId="0" fontId="0" fillId="0" borderId="12" xfId="78" applyFont="1" applyBorder="1" applyAlignment="1">
      <alignment horizontal="center" vertical="center" wrapText="1"/>
      <protection/>
    </xf>
    <xf numFmtId="4" fontId="0" fillId="0" borderId="12" xfId="78" applyNumberFormat="1" applyFont="1" applyBorder="1" applyAlignment="1">
      <alignment vertical="center" wrapText="1"/>
      <protection/>
    </xf>
    <xf numFmtId="0" fontId="0" fillId="0" borderId="15" xfId="78" applyFont="1" applyBorder="1" applyAlignment="1">
      <alignment horizontal="center" vertical="center" wrapText="1"/>
      <protection/>
    </xf>
    <xf numFmtId="0" fontId="0" fillId="0" borderId="16" xfId="78" applyFont="1" applyBorder="1" applyAlignment="1">
      <alignment vertical="center" wrapText="1"/>
      <protection/>
    </xf>
    <xf numFmtId="0" fontId="0" fillId="0" borderId="16" xfId="78" applyFont="1" applyBorder="1" applyAlignment="1">
      <alignment horizontal="center" vertical="center" wrapText="1"/>
      <protection/>
    </xf>
    <xf numFmtId="4" fontId="0" fillId="0" borderId="16" xfId="78" applyNumberFormat="1" applyFont="1" applyBorder="1" applyAlignment="1">
      <alignment vertical="center" wrapText="1"/>
      <protection/>
    </xf>
    <xf numFmtId="0" fontId="0" fillId="0" borderId="0" xfId="78" applyFont="1" applyBorder="1">
      <alignment/>
      <protection/>
    </xf>
    <xf numFmtId="0" fontId="0" fillId="0" borderId="0" xfId="78" applyFont="1">
      <alignment/>
      <protection/>
    </xf>
    <xf numFmtId="3" fontId="0" fillId="0" borderId="25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3" fillId="0" borderId="30" xfId="0" applyFont="1" applyBorder="1" applyAlignment="1">
      <alignment vertical="center" wrapText="1"/>
    </xf>
    <xf numFmtId="4" fontId="23" fillId="0" borderId="30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wrapText="1"/>
    </xf>
    <xf numFmtId="0" fontId="23" fillId="0" borderId="30" xfId="0" applyFont="1" applyBorder="1" applyAlignment="1">
      <alignment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23" fillId="0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30" xfId="0" applyFont="1" applyBorder="1" applyAlignment="1">
      <alignment horizontal="left" vertical="center" wrapText="1"/>
    </xf>
    <xf numFmtId="0" fontId="0" fillId="38" borderId="30" xfId="0" applyFont="1" applyFill="1" applyBorder="1" applyAlignment="1">
      <alignment horizontal="center" vertical="center" wrapText="1"/>
    </xf>
    <xf numFmtId="0" fontId="23" fillId="37" borderId="30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left" wrapText="1"/>
    </xf>
    <xf numFmtId="0" fontId="23" fillId="0" borderId="30" xfId="0" applyFont="1" applyBorder="1" applyAlignment="1">
      <alignment/>
    </xf>
    <xf numFmtId="0" fontId="23" fillId="0" borderId="30" xfId="0" applyFont="1" applyFill="1" applyBorder="1" applyAlignment="1">
      <alignment/>
    </xf>
    <xf numFmtId="0" fontId="23" fillId="0" borderId="30" xfId="0" applyFont="1" applyBorder="1" applyAlignment="1">
      <alignment horizontal="center" wrapText="1"/>
    </xf>
    <xf numFmtId="2" fontId="23" fillId="0" borderId="30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center" vertical="center" wrapText="1"/>
    </xf>
    <xf numFmtId="4" fontId="23" fillId="0" borderId="22" xfId="0" applyNumberFormat="1" applyFont="1" applyBorder="1" applyAlignment="1">
      <alignment horizontal="right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20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9" fontId="0" fillId="0" borderId="12" xfId="82" applyBorder="1" applyAlignment="1">
      <alignment horizontal="center" vertical="center" wrapText="1"/>
    </xf>
    <xf numFmtId="9" fontId="0" fillId="0" borderId="14" xfId="82" applyBorder="1" applyAlignment="1">
      <alignment horizontal="center" vertical="center" wrapText="1"/>
    </xf>
    <xf numFmtId="0" fontId="23" fillId="0" borderId="16" xfId="0" applyFont="1" applyBorder="1" applyAlignment="1">
      <alignment horizontal="right" vertical="center"/>
    </xf>
    <xf numFmtId="0" fontId="23" fillId="38" borderId="30" xfId="0" applyFont="1" applyFill="1" applyBorder="1" applyAlignment="1">
      <alignment horizontal="center" vertical="center" wrapText="1"/>
    </xf>
    <xf numFmtId="2" fontId="23" fillId="37" borderId="30" xfId="0" applyNumberFormat="1" applyFont="1" applyFill="1" applyBorder="1" applyAlignment="1">
      <alignment horizontal="right" vertical="center" wrapText="1"/>
    </xf>
    <xf numFmtId="4" fontId="23" fillId="37" borderId="30" xfId="0" applyNumberFormat="1" applyFont="1" applyFill="1" applyBorder="1" applyAlignment="1">
      <alignment vertical="center" wrapText="1"/>
    </xf>
    <xf numFmtId="9" fontId="23" fillId="37" borderId="30" xfId="82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17" xfId="0" applyFont="1" applyBorder="1" applyAlignment="1">
      <alignment wrapText="1"/>
    </xf>
    <xf numFmtId="0" fontId="23" fillId="0" borderId="17" xfId="0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9" fontId="23" fillId="0" borderId="14" xfId="82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9" fontId="23" fillId="0" borderId="11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right" vertical="center" wrapText="1"/>
    </xf>
    <xf numFmtId="2" fontId="23" fillId="0" borderId="14" xfId="0" applyNumberFormat="1" applyFont="1" applyBorder="1" applyAlignment="1">
      <alignment horizontal="right" vertical="center" wrapText="1"/>
    </xf>
    <xf numFmtId="2" fontId="23" fillId="0" borderId="16" xfId="0" applyNumberFormat="1" applyFont="1" applyBorder="1" applyAlignment="1">
      <alignment horizontal="right" vertical="center" wrapText="1"/>
    </xf>
    <xf numFmtId="9" fontId="23" fillId="0" borderId="16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2" fontId="23" fillId="0" borderId="30" xfId="0" applyNumberFormat="1" applyFont="1" applyBorder="1" applyAlignment="1">
      <alignment horizontal="right" vertical="center" wrapText="1"/>
    </xf>
    <xf numFmtId="4" fontId="23" fillId="0" borderId="30" xfId="0" applyNumberFormat="1" applyFont="1" applyBorder="1" applyAlignment="1">
      <alignment horizontal="right" vertical="center" wrapText="1"/>
    </xf>
    <xf numFmtId="9" fontId="23" fillId="0" borderId="30" xfId="0" applyNumberFormat="1" applyFont="1" applyBorder="1" applyAlignment="1">
      <alignment horizontal="center" vertical="center" wrapText="1"/>
    </xf>
    <xf numFmtId="2" fontId="23" fillId="0" borderId="25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9" fontId="23" fillId="0" borderId="30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3" fontId="23" fillId="0" borderId="25" xfId="0" applyNumberFormat="1" applyFont="1" applyBorder="1" applyAlignment="1">
      <alignment horizontal="center" vertical="center" wrapText="1"/>
    </xf>
    <xf numFmtId="4" fontId="23" fillId="0" borderId="25" xfId="0" applyNumberFormat="1" applyFont="1" applyBorder="1" applyAlignment="1">
      <alignment vertical="center" wrapText="1"/>
    </xf>
    <xf numFmtId="9" fontId="23" fillId="0" borderId="25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center" vertical="center" wrapText="1"/>
    </xf>
    <xf numFmtId="4" fontId="23" fillId="0" borderId="30" xfId="0" applyNumberFormat="1" applyFont="1" applyBorder="1" applyAlignment="1">
      <alignment vertical="center" wrapText="1"/>
    </xf>
    <xf numFmtId="4" fontId="23" fillId="0" borderId="25" xfId="61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Border="1" applyAlignment="1">
      <alignment vertical="center"/>
    </xf>
    <xf numFmtId="4" fontId="23" fillId="0" borderId="17" xfId="61" applyNumberFormat="1" applyFont="1" applyFill="1" applyBorder="1" applyAlignment="1" applyProtection="1">
      <alignment horizontal="right" vertical="center"/>
      <protection/>
    </xf>
    <xf numFmtId="9" fontId="23" fillId="0" borderId="17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6" xfId="0" applyNumberForma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9" fontId="0" fillId="0" borderId="17" xfId="82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2" fontId="23" fillId="0" borderId="30" xfId="0" applyNumberFormat="1" applyFont="1" applyBorder="1" applyAlignment="1">
      <alignment horizontal="center" vertical="center"/>
    </xf>
    <xf numFmtId="2" fontId="23" fillId="0" borderId="30" xfId="0" applyNumberFormat="1" applyFont="1" applyBorder="1" applyAlignment="1">
      <alignment vertical="center" wrapText="1"/>
    </xf>
    <xf numFmtId="2" fontId="23" fillId="0" borderId="30" xfId="0" applyNumberFormat="1" applyFont="1" applyBorder="1" applyAlignment="1">
      <alignment horizontal="right" vertical="center"/>
    </xf>
    <xf numFmtId="2" fontId="23" fillId="0" borderId="14" xfId="0" applyNumberFormat="1" applyFont="1" applyBorder="1" applyAlignment="1">
      <alignment vertical="center" wrapText="1"/>
    </xf>
    <xf numFmtId="2" fontId="23" fillId="0" borderId="14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right" vertical="center"/>
    </xf>
    <xf numFmtId="2" fontId="23" fillId="0" borderId="12" xfId="0" applyNumberFormat="1" applyFont="1" applyBorder="1" applyAlignment="1">
      <alignment vertical="center" wrapText="1"/>
    </xf>
    <xf numFmtId="2" fontId="23" fillId="0" borderId="12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right" vertical="center"/>
    </xf>
    <xf numFmtId="2" fontId="40" fillId="0" borderId="12" xfId="0" applyNumberFormat="1" applyFont="1" applyBorder="1" applyAlignment="1">
      <alignment vertical="center" wrapText="1"/>
    </xf>
    <xf numFmtId="2" fontId="31" fillId="0" borderId="16" xfId="0" applyNumberFormat="1" applyFont="1" applyBorder="1" applyAlignment="1">
      <alignment vertical="center" wrapText="1"/>
    </xf>
    <xf numFmtId="2" fontId="23" fillId="0" borderId="16" xfId="0" applyNumberFormat="1" applyFont="1" applyBorder="1" applyAlignment="1">
      <alignment vertical="center" wrapText="1"/>
    </xf>
    <xf numFmtId="2" fontId="23" fillId="0" borderId="16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right" vertical="center"/>
    </xf>
    <xf numFmtId="9" fontId="0" fillId="0" borderId="30" xfId="82" applyBorder="1" applyAlignment="1">
      <alignment horizontal="center" vertical="center"/>
    </xf>
    <xf numFmtId="9" fontId="0" fillId="0" borderId="14" xfId="82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right" vertical="center"/>
    </xf>
    <xf numFmtId="4" fontId="23" fillId="0" borderId="31" xfId="0" applyNumberFormat="1" applyFont="1" applyBorder="1" applyAlignment="1">
      <alignment vertical="center"/>
    </xf>
    <xf numFmtId="9" fontId="23" fillId="0" borderId="20" xfId="0" applyNumberFormat="1" applyFont="1" applyBorder="1" applyAlignment="1">
      <alignment horizontal="center" vertical="center"/>
    </xf>
    <xf numFmtId="4" fontId="23" fillId="0" borderId="29" xfId="0" applyNumberFormat="1" applyFont="1" applyBorder="1" applyAlignment="1">
      <alignment vertical="center"/>
    </xf>
    <xf numFmtId="4" fontId="23" fillId="0" borderId="22" xfId="0" applyNumberFormat="1" applyFont="1" applyBorder="1" applyAlignment="1">
      <alignment vertical="center"/>
    </xf>
    <xf numFmtId="4" fontId="23" fillId="0" borderId="30" xfId="75" applyNumberFormat="1" applyFont="1" applyBorder="1" applyAlignment="1">
      <alignment horizontal="right" vertical="center"/>
      <protection/>
    </xf>
    <xf numFmtId="4" fontId="23" fillId="0" borderId="12" xfId="75" applyNumberFormat="1" applyFont="1" applyBorder="1" applyAlignment="1">
      <alignment vertical="center" wrapText="1"/>
      <protection/>
    </xf>
    <xf numFmtId="4" fontId="23" fillId="0" borderId="12" xfId="75" applyNumberFormat="1" applyFont="1" applyBorder="1" applyAlignment="1">
      <alignment horizontal="center" vertical="center"/>
      <protection/>
    </xf>
    <xf numFmtId="3" fontId="23" fillId="0" borderId="12" xfId="75" applyNumberFormat="1" applyFont="1" applyBorder="1" applyAlignment="1">
      <alignment horizontal="center" vertical="center"/>
      <protection/>
    </xf>
    <xf numFmtId="4" fontId="23" fillId="0" borderId="29" xfId="75" applyNumberFormat="1" applyFont="1" applyBorder="1" applyAlignment="1">
      <alignment horizontal="right" vertical="center"/>
      <protection/>
    </xf>
    <xf numFmtId="9" fontId="0" fillId="0" borderId="32" xfId="82" applyBorder="1" applyAlignment="1">
      <alignment horizontal="center" vertical="center"/>
    </xf>
    <xf numFmtId="4" fontId="23" fillId="0" borderId="12" xfId="75" applyNumberFormat="1" applyFont="1" applyBorder="1" applyAlignment="1">
      <alignment vertical="center"/>
      <protection/>
    </xf>
    <xf numFmtId="4" fontId="23" fillId="0" borderId="12" xfId="75" applyNumberFormat="1" applyFont="1" applyBorder="1" applyAlignment="1">
      <alignment horizontal="right" vertical="center"/>
      <protection/>
    </xf>
    <xf numFmtId="4" fontId="23" fillId="0" borderId="14" xfId="75" applyNumberFormat="1" applyFont="1" applyBorder="1" applyAlignment="1">
      <alignment horizontal="right" vertical="center"/>
      <protection/>
    </xf>
    <xf numFmtId="9" fontId="0" fillId="0" borderId="29" xfId="82" applyBorder="1" applyAlignment="1">
      <alignment horizontal="center" vertical="center"/>
    </xf>
    <xf numFmtId="9" fontId="0" fillId="0" borderId="12" xfId="82" applyBorder="1" applyAlignment="1">
      <alignment horizontal="center" vertical="center"/>
    </xf>
    <xf numFmtId="4" fontId="23" fillId="0" borderId="17" xfId="75" applyNumberFormat="1" applyFont="1" applyBorder="1" applyAlignment="1">
      <alignment horizontal="right" vertical="center"/>
      <protection/>
    </xf>
    <xf numFmtId="0" fontId="23" fillId="0" borderId="12" xfId="0" applyFont="1" applyBorder="1" applyAlignment="1">
      <alignment horizontal="right" vertical="center" wrapText="1"/>
    </xf>
    <xf numFmtId="0" fontId="23" fillId="0" borderId="16" xfId="0" applyFont="1" applyBorder="1" applyAlignment="1">
      <alignment horizontal="right" vertical="center" wrapText="1"/>
    </xf>
    <xf numFmtId="0" fontId="23" fillId="0" borderId="28" xfId="0" applyFont="1" applyBorder="1" applyAlignment="1">
      <alignment horizontal="center" vertical="center" wrapText="1"/>
    </xf>
    <xf numFmtId="9" fontId="23" fillId="0" borderId="17" xfId="0" applyNumberFormat="1" applyFont="1" applyBorder="1" applyAlignment="1">
      <alignment horizontal="center" vertical="center" wrapText="1"/>
    </xf>
    <xf numFmtId="0" fontId="0" fillId="38" borderId="30" xfId="0" applyFont="1" applyFill="1" applyBorder="1" applyAlignment="1">
      <alignment horizontal="left" vertical="center" wrapText="1"/>
    </xf>
    <xf numFmtId="2" fontId="0" fillId="38" borderId="30" xfId="0" applyNumberFormat="1" applyFont="1" applyFill="1" applyBorder="1" applyAlignment="1">
      <alignment horizontal="right" vertical="center" wrapText="1"/>
    </xf>
    <xf numFmtId="9" fontId="0" fillId="38" borderId="30" xfId="82" applyFill="1" applyBorder="1" applyAlignment="1">
      <alignment horizontal="center" vertical="center" wrapText="1"/>
    </xf>
    <xf numFmtId="2" fontId="0" fillId="0" borderId="25" xfId="0" applyNumberFormat="1" applyFont="1" applyBorder="1" applyAlignment="1">
      <alignment vertical="center" wrapText="1"/>
    </xf>
    <xf numFmtId="2" fontId="0" fillId="0" borderId="25" xfId="0" applyNumberFormat="1" applyBorder="1" applyAlignment="1">
      <alignment vertical="center" wrapText="1"/>
    </xf>
    <xf numFmtId="2" fontId="0" fillId="0" borderId="25" xfId="0" applyNumberFormat="1" applyBorder="1" applyAlignment="1">
      <alignment horizontal="right" vertical="center" wrapText="1"/>
    </xf>
    <xf numFmtId="2" fontId="0" fillId="0" borderId="12" xfId="0" applyNumberFormat="1" applyFont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2" fontId="0" fillId="0" borderId="12" xfId="0" applyNumberFormat="1" applyBorder="1" applyAlignment="1">
      <alignment horizontal="right" vertical="center" wrapText="1"/>
    </xf>
    <xf numFmtId="2" fontId="0" fillId="0" borderId="16" xfId="0" applyNumberFormat="1" applyFont="1" applyBorder="1" applyAlignment="1">
      <alignment vertical="center" wrapText="1"/>
    </xf>
    <xf numFmtId="2" fontId="0" fillId="0" borderId="16" xfId="0" applyNumberFormat="1" applyBorder="1" applyAlignment="1">
      <alignment vertical="center" wrapText="1"/>
    </xf>
    <xf numFmtId="2" fontId="0" fillId="0" borderId="16" xfId="0" applyNumberFormat="1" applyBorder="1" applyAlignment="1">
      <alignment horizontal="right" vertical="center" wrapText="1"/>
    </xf>
    <xf numFmtId="9" fontId="0" fillId="0" borderId="25" xfId="82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right" vertical="center" wrapText="1"/>
    </xf>
    <xf numFmtId="2" fontId="0" fillId="0" borderId="16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24" xfId="73" applyBorder="1" applyAlignment="1">
      <alignment horizontal="center" vertical="center" wrapText="1"/>
      <protection/>
    </xf>
    <xf numFmtId="0" fontId="0" fillId="0" borderId="25" xfId="73" applyFont="1" applyBorder="1" applyAlignment="1">
      <alignment horizontal="center" vertical="center" wrapText="1"/>
      <protection/>
    </xf>
    <xf numFmtId="3" fontId="0" fillId="0" borderId="25" xfId="73" applyNumberFormat="1" applyFont="1" applyBorder="1" applyAlignment="1">
      <alignment horizontal="center" vertical="center" wrapText="1"/>
      <protection/>
    </xf>
    <xf numFmtId="4" fontId="0" fillId="0" borderId="25" xfId="73" applyNumberFormat="1" applyBorder="1" applyAlignment="1">
      <alignment vertical="center" wrapText="1"/>
      <protection/>
    </xf>
    <xf numFmtId="4" fontId="0" fillId="0" borderId="25" xfId="73" applyNumberFormat="1" applyBorder="1" applyAlignment="1">
      <alignment horizontal="right" vertical="center" wrapText="1"/>
      <protection/>
    </xf>
    <xf numFmtId="9" fontId="0" fillId="0" borderId="25" xfId="73" applyNumberFormat="1" applyBorder="1" applyAlignment="1">
      <alignment horizontal="center" vertical="center" wrapText="1"/>
      <protection/>
    </xf>
    <xf numFmtId="0" fontId="0" fillId="0" borderId="15" xfId="73" applyBorder="1" applyAlignment="1">
      <alignment horizontal="center" vertical="center" wrapText="1"/>
      <protection/>
    </xf>
    <xf numFmtId="0" fontId="0" fillId="0" borderId="16" xfId="73" applyFont="1" applyBorder="1" applyAlignment="1">
      <alignment horizontal="center" vertical="center" wrapText="1"/>
      <protection/>
    </xf>
    <xf numFmtId="3" fontId="0" fillId="0" borderId="16" xfId="73" applyNumberFormat="1" applyFont="1" applyBorder="1" applyAlignment="1">
      <alignment horizontal="center" vertical="center" wrapText="1"/>
      <protection/>
    </xf>
    <xf numFmtId="4" fontId="0" fillId="0" borderId="16" xfId="73" applyNumberFormat="1" applyBorder="1" applyAlignment="1">
      <alignment horizontal="right" vertical="center" wrapText="1"/>
      <protection/>
    </xf>
    <xf numFmtId="9" fontId="0" fillId="0" borderId="14" xfId="73" applyNumberFormat="1" applyBorder="1" applyAlignment="1">
      <alignment horizontal="center" vertical="center" wrapText="1"/>
      <protection/>
    </xf>
    <xf numFmtId="0" fontId="23" fillId="0" borderId="25" xfId="0" applyNumberFormat="1" applyFont="1" applyBorder="1" applyAlignment="1">
      <alignment vertical="center" wrapText="1"/>
    </xf>
    <xf numFmtId="0" fontId="23" fillId="0" borderId="12" xfId="0" applyNumberFormat="1" applyFont="1" applyBorder="1" applyAlignment="1">
      <alignment vertical="center" wrapText="1"/>
    </xf>
    <xf numFmtId="0" fontId="23" fillId="0" borderId="16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4" fontId="19" fillId="0" borderId="33" xfId="0" applyNumberFormat="1" applyFont="1" applyBorder="1" applyAlignment="1">
      <alignment horizontal="right" vertical="center"/>
    </xf>
    <xf numFmtId="0" fontId="33" fillId="0" borderId="33" xfId="0" applyFont="1" applyBorder="1" applyAlignment="1">
      <alignment vertical="center"/>
    </xf>
    <xf numFmtId="0" fontId="21" fillId="10" borderId="34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 wrapText="1"/>
    </xf>
    <xf numFmtId="0" fontId="24" fillId="10" borderId="35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37" borderId="3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17" xfId="0" applyFont="1" applyBorder="1" applyAlignment="1">
      <alignment horizontal="center" wrapText="1"/>
    </xf>
    <xf numFmtId="0" fontId="23" fillId="0" borderId="39" xfId="0" applyFont="1" applyBorder="1" applyAlignment="1">
      <alignment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4" fontId="23" fillId="0" borderId="41" xfId="0" applyNumberFormat="1" applyFont="1" applyBorder="1" applyAlignment="1">
      <alignment vertical="center" wrapText="1"/>
    </xf>
    <xf numFmtId="4" fontId="23" fillId="0" borderId="40" xfId="0" applyNumberFormat="1" applyFont="1" applyBorder="1" applyAlignment="1">
      <alignment horizontal="right" vertical="center"/>
    </xf>
    <xf numFmtId="9" fontId="23" fillId="0" borderId="40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horizontal="center" vertical="center" wrapText="1"/>
    </xf>
    <xf numFmtId="4" fontId="23" fillId="0" borderId="26" xfId="0" applyNumberFormat="1" applyFont="1" applyBorder="1" applyAlignment="1">
      <alignment vertical="center" wrapText="1"/>
    </xf>
    <xf numFmtId="0" fontId="23" fillId="0" borderId="43" xfId="0" applyFont="1" applyBorder="1" applyAlignment="1">
      <alignment wrapText="1"/>
    </xf>
    <xf numFmtId="0" fontId="23" fillId="37" borderId="43" xfId="0" applyFont="1" applyFill="1" applyBorder="1" applyAlignment="1">
      <alignment horizontal="center" vertical="center" wrapText="1"/>
    </xf>
    <xf numFmtId="2" fontId="23" fillId="37" borderId="43" xfId="0" applyNumberFormat="1" applyFont="1" applyFill="1" applyBorder="1" applyAlignment="1">
      <alignment horizontal="right" vertical="center" wrapText="1"/>
    </xf>
    <xf numFmtId="4" fontId="23" fillId="37" borderId="43" xfId="0" applyNumberFormat="1" applyFont="1" applyFill="1" applyBorder="1" applyAlignment="1">
      <alignment vertical="center" wrapText="1"/>
    </xf>
    <xf numFmtId="9" fontId="23" fillId="37" borderId="43" xfId="82" applyFont="1" applyFill="1" applyBorder="1" applyAlignment="1">
      <alignment horizontal="center" vertical="center" wrapText="1"/>
    </xf>
    <xf numFmtId="4" fontId="21" fillId="37" borderId="33" xfId="0" applyNumberFormat="1" applyFont="1" applyFill="1" applyBorder="1" applyAlignment="1">
      <alignment vertical="center" wrapText="1"/>
    </xf>
    <xf numFmtId="0" fontId="23" fillId="38" borderId="38" xfId="0" applyFont="1" applyFill="1" applyBorder="1" applyAlignment="1">
      <alignment horizontal="center" vertical="center" wrapText="1"/>
    </xf>
    <xf numFmtId="0" fontId="23" fillId="38" borderId="4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2" fontId="23" fillId="0" borderId="43" xfId="0" applyNumberFormat="1" applyFont="1" applyBorder="1" applyAlignment="1">
      <alignment horizontal="right" vertical="center" wrapText="1"/>
    </xf>
    <xf numFmtId="4" fontId="23" fillId="0" borderId="43" xfId="0" applyNumberFormat="1" applyFont="1" applyBorder="1" applyAlignment="1">
      <alignment horizontal="right" vertical="center" wrapText="1"/>
    </xf>
    <xf numFmtId="9" fontId="23" fillId="0" borderId="43" xfId="0" applyNumberFormat="1" applyFont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right"/>
    </xf>
    <xf numFmtId="0" fontId="23" fillId="0" borderId="3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/>
    </xf>
    <xf numFmtId="9" fontId="0" fillId="0" borderId="17" xfId="82" applyBorder="1" applyAlignment="1">
      <alignment horizontal="center" vertical="center"/>
    </xf>
    <xf numFmtId="4" fontId="21" fillId="0" borderId="33" xfId="0" applyNumberFormat="1" applyFont="1" applyBorder="1" applyAlignment="1">
      <alignment horizontal="right"/>
    </xf>
    <xf numFmtId="9" fontId="21" fillId="0" borderId="33" xfId="0" applyNumberFormat="1" applyFont="1" applyBorder="1" applyAlignment="1">
      <alignment horizontal="center"/>
    </xf>
    <xf numFmtId="1" fontId="23" fillId="0" borderId="38" xfId="0" applyNumberFormat="1" applyFont="1" applyBorder="1" applyAlignment="1">
      <alignment horizontal="center" vertical="center"/>
    </xf>
    <xf numFmtId="1" fontId="23" fillId="0" borderId="46" xfId="0" applyNumberFormat="1" applyFont="1" applyBorder="1" applyAlignment="1">
      <alignment horizontal="center" vertical="center"/>
    </xf>
    <xf numFmtId="1" fontId="23" fillId="0" borderId="36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3" fontId="23" fillId="0" borderId="36" xfId="75" applyNumberFormat="1" applyFont="1" applyBorder="1" applyAlignment="1">
      <alignment horizontal="center" vertical="center"/>
      <protection/>
    </xf>
    <xf numFmtId="4" fontId="23" fillId="0" borderId="47" xfId="0" applyNumberFormat="1" applyFont="1" applyBorder="1" applyAlignment="1">
      <alignment horizontal="right" vertical="center"/>
    </xf>
    <xf numFmtId="3" fontId="23" fillId="0" borderId="46" xfId="75" applyNumberFormat="1" applyFont="1" applyBorder="1" applyAlignment="1">
      <alignment horizontal="center" vertical="center"/>
      <protection/>
    </xf>
    <xf numFmtId="4" fontId="23" fillId="0" borderId="14" xfId="75" applyNumberFormat="1" applyFont="1" applyBorder="1" applyAlignment="1">
      <alignment vertical="center" wrapText="1"/>
      <protection/>
    </xf>
    <xf numFmtId="4" fontId="23" fillId="0" borderId="14" xfId="75" applyNumberFormat="1" applyFont="1" applyBorder="1" applyAlignment="1">
      <alignment horizontal="center" vertical="center"/>
      <protection/>
    </xf>
    <xf numFmtId="3" fontId="23" fillId="0" borderId="14" xfId="75" applyNumberFormat="1" applyFont="1" applyBorder="1" applyAlignment="1">
      <alignment horizontal="center" vertical="center"/>
      <protection/>
    </xf>
    <xf numFmtId="4" fontId="23" fillId="0" borderId="48" xfId="75" applyNumberFormat="1" applyFont="1" applyBorder="1" applyAlignment="1">
      <alignment horizontal="right" vertical="center"/>
      <protection/>
    </xf>
    <xf numFmtId="4" fontId="23" fillId="0" borderId="49" xfId="75" applyNumberFormat="1" applyFont="1" applyBorder="1" applyAlignment="1">
      <alignment horizontal="right" vertical="center"/>
      <protection/>
    </xf>
    <xf numFmtId="9" fontId="0" fillId="0" borderId="50" xfId="82" applyBorder="1" applyAlignment="1">
      <alignment horizontal="center" vertical="center"/>
    </xf>
    <xf numFmtId="0" fontId="24" fillId="10" borderId="51" xfId="75" applyFont="1" applyFill="1" applyBorder="1" applyAlignment="1">
      <alignment horizontal="center" vertical="center" wrapText="1"/>
      <protection/>
    </xf>
    <xf numFmtId="0" fontId="24" fillId="10" borderId="33" xfId="75" applyFont="1" applyFill="1" applyBorder="1" applyAlignment="1">
      <alignment horizontal="center" vertical="center" wrapText="1"/>
      <protection/>
    </xf>
    <xf numFmtId="0" fontId="0" fillId="38" borderId="38" xfId="0" applyFont="1" applyFill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21" fillId="0" borderId="33" xfId="0" applyNumberFormat="1" applyFont="1" applyBorder="1" applyAlignment="1">
      <alignment horizontal="right" vertical="center"/>
    </xf>
    <xf numFmtId="9" fontId="21" fillId="0" borderId="33" xfId="0" applyNumberFormat="1" applyFont="1" applyBorder="1" applyAlignment="1">
      <alignment horizontal="center" vertical="center"/>
    </xf>
    <xf numFmtId="9" fontId="24" fillId="0" borderId="12" xfId="0" applyNumberFormat="1" applyFont="1" applyBorder="1" applyAlignment="1">
      <alignment horizontal="center"/>
    </xf>
    <xf numFmtId="9" fontId="24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right" vertical="center" wrapText="1"/>
    </xf>
    <xf numFmtId="9" fontId="21" fillId="0" borderId="33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10" borderId="53" xfId="0" applyFont="1" applyFill="1" applyBorder="1" applyAlignment="1">
      <alignment horizontal="center" vertical="center" wrapText="1"/>
    </xf>
    <xf numFmtId="0" fontId="21" fillId="10" borderId="54" xfId="0" applyFont="1" applyFill="1" applyBorder="1" applyAlignment="1">
      <alignment horizontal="center" vertical="center" wrapText="1"/>
    </xf>
    <xf numFmtId="0" fontId="24" fillId="10" borderId="54" xfId="0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7" xfId="0" applyFont="1" applyBorder="1" applyAlignment="1">
      <alignment horizontal="center" vertical="center"/>
    </xf>
    <xf numFmtId="4" fontId="23" fillId="0" borderId="47" xfId="0" applyNumberFormat="1" applyFont="1" applyBorder="1" applyAlignment="1">
      <alignment vertical="center"/>
    </xf>
    <xf numFmtId="9" fontId="23" fillId="0" borderId="56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44" fillId="0" borderId="16" xfId="74" applyFont="1" applyBorder="1" applyAlignment="1">
      <alignment vertical="center" wrapText="1"/>
      <protection/>
    </xf>
    <xf numFmtId="4" fontId="23" fillId="0" borderId="17" xfId="74" applyNumberFormat="1" applyFont="1" applyBorder="1" applyAlignment="1">
      <alignment horizontal="right" vertical="center" wrapText="1"/>
      <protection/>
    </xf>
    <xf numFmtId="9" fontId="23" fillId="0" borderId="17" xfId="74" applyNumberFormat="1" applyFont="1" applyBorder="1" applyAlignment="1">
      <alignment horizontal="center" vertical="center" wrapText="1"/>
      <protection/>
    </xf>
    <xf numFmtId="4" fontId="19" fillId="0" borderId="33" xfId="74" applyNumberFormat="1" applyFont="1" applyBorder="1" applyAlignment="1">
      <alignment horizontal="right" vertical="center" wrapText="1"/>
      <protection/>
    </xf>
    <xf numFmtId="4" fontId="19" fillId="0" borderId="33" xfId="74" applyNumberFormat="1" applyFont="1" applyBorder="1" applyAlignment="1">
      <alignment vertical="center" wrapText="1"/>
      <protection/>
    </xf>
    <xf numFmtId="9" fontId="19" fillId="0" borderId="33" xfId="0" applyNumberFormat="1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/>
    </xf>
    <xf numFmtId="4" fontId="21" fillId="0" borderId="33" xfId="0" applyNumberFormat="1" applyFont="1" applyBorder="1" applyAlignment="1">
      <alignment/>
    </xf>
    <xf numFmtId="4" fontId="0" fillId="0" borderId="17" xfId="78" applyNumberFormat="1" applyFont="1" applyBorder="1" applyAlignment="1">
      <alignment horizontal="right" vertical="center" wrapText="1"/>
      <protection/>
    </xf>
    <xf numFmtId="9" fontId="0" fillId="0" borderId="17" xfId="78" applyNumberFormat="1" applyFont="1" applyBorder="1" applyAlignment="1">
      <alignment horizontal="center" vertical="center" wrapText="1"/>
      <protection/>
    </xf>
    <xf numFmtId="4" fontId="19" fillId="0" borderId="33" xfId="78" applyNumberFormat="1" applyFont="1" applyBorder="1" applyAlignment="1">
      <alignment horizontal="right" vertical="center"/>
      <protection/>
    </xf>
    <xf numFmtId="9" fontId="19" fillId="0" borderId="33" xfId="78" applyNumberFormat="1" applyFont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4" fontId="21" fillId="0" borderId="56" xfId="0" applyNumberFormat="1" applyFont="1" applyBorder="1" applyAlignment="1">
      <alignment horizontal="right"/>
    </xf>
    <xf numFmtId="4" fontId="21" fillId="0" borderId="56" xfId="0" applyNumberFormat="1" applyFont="1" applyBorder="1" applyAlignment="1">
      <alignment horizontal="left"/>
    </xf>
    <xf numFmtId="0" fontId="0" fillId="0" borderId="51" xfId="0" applyBorder="1" applyAlignment="1">
      <alignment/>
    </xf>
    <xf numFmtId="0" fontId="18" fillId="0" borderId="33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24" fillId="10" borderId="57" xfId="0" applyFont="1" applyFill="1" applyBorder="1" applyAlignment="1">
      <alignment horizontal="center" vertical="center" wrapText="1"/>
    </xf>
    <xf numFmtId="4" fontId="23" fillId="0" borderId="22" xfId="0" applyNumberFormat="1" applyFont="1" applyBorder="1" applyAlignment="1">
      <alignment horizontal="right"/>
    </xf>
    <xf numFmtId="4" fontId="23" fillId="0" borderId="29" xfId="0" applyNumberFormat="1" applyFont="1" applyBorder="1" applyAlignment="1">
      <alignment horizontal="right"/>
    </xf>
    <xf numFmtId="4" fontId="23" fillId="0" borderId="29" xfId="0" applyNumberFormat="1" applyFont="1" applyBorder="1" applyAlignment="1">
      <alignment horizontal="right" vertical="center"/>
    </xf>
    <xf numFmtId="4" fontId="23" fillId="0" borderId="48" xfId="0" applyNumberFormat="1" applyFont="1" applyBorder="1" applyAlignment="1">
      <alignment horizontal="right" vertical="center"/>
    </xf>
    <xf numFmtId="4" fontId="23" fillId="0" borderId="29" xfId="0" applyNumberFormat="1" applyFont="1" applyFill="1" applyBorder="1" applyAlignment="1">
      <alignment horizontal="right" vertical="center"/>
    </xf>
    <xf numFmtId="4" fontId="23" fillId="0" borderId="22" xfId="0" applyNumberFormat="1" applyFont="1" applyFill="1" applyBorder="1" applyAlignment="1">
      <alignment horizontal="right" vertical="center"/>
    </xf>
    <xf numFmtId="4" fontId="23" fillId="0" borderId="39" xfId="0" applyNumberFormat="1" applyFont="1" applyFill="1" applyBorder="1" applyAlignment="1">
      <alignment horizontal="right" vertical="center"/>
    </xf>
    <xf numFmtId="4" fontId="23" fillId="0" borderId="31" xfId="0" applyNumberFormat="1" applyFont="1" applyBorder="1" applyAlignment="1">
      <alignment horizontal="right"/>
    </xf>
    <xf numFmtId="0" fontId="24" fillId="10" borderId="51" xfId="0" applyFont="1" applyFill="1" applyBorder="1" applyAlignment="1">
      <alignment horizontal="center" vertical="center" wrapText="1"/>
    </xf>
    <xf numFmtId="0" fontId="24" fillId="10" borderId="33" xfId="0" applyFont="1" applyFill="1" applyBorder="1" applyAlignment="1">
      <alignment horizontal="center" vertical="center" wrapText="1"/>
    </xf>
    <xf numFmtId="0" fontId="24" fillId="10" borderId="58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wrapText="1"/>
    </xf>
    <xf numFmtId="0" fontId="23" fillId="0" borderId="35" xfId="0" applyFont="1" applyBorder="1" applyAlignment="1">
      <alignment wrapText="1"/>
    </xf>
    <xf numFmtId="0" fontId="23" fillId="0" borderId="35" xfId="0" applyFont="1" applyBorder="1" applyAlignment="1">
      <alignment horizontal="center" wrapText="1"/>
    </xf>
    <xf numFmtId="4" fontId="23" fillId="0" borderId="35" xfId="0" applyNumberFormat="1" applyFont="1" applyBorder="1" applyAlignment="1">
      <alignment horizontal="right" wrapText="1"/>
    </xf>
    <xf numFmtId="4" fontId="23" fillId="0" borderId="35" xfId="0" applyNumberFormat="1" applyFont="1" applyBorder="1" applyAlignment="1">
      <alignment horizontal="right"/>
    </xf>
    <xf numFmtId="9" fontId="24" fillId="0" borderId="35" xfId="0" applyNumberFormat="1" applyFont="1" applyBorder="1" applyAlignment="1">
      <alignment horizontal="center"/>
    </xf>
    <xf numFmtId="4" fontId="23" fillId="0" borderId="59" xfId="0" applyNumberFormat="1" applyFont="1" applyBorder="1" applyAlignment="1">
      <alignment horizontal="right"/>
    </xf>
    <xf numFmtId="1" fontId="0" fillId="0" borderId="60" xfId="0" applyNumberFormat="1" applyFill="1" applyBorder="1" applyAlignment="1">
      <alignment horizontal="center"/>
    </xf>
    <xf numFmtId="0" fontId="23" fillId="0" borderId="36" xfId="0" applyFont="1" applyBorder="1" applyAlignment="1">
      <alignment horizontal="center" wrapText="1"/>
    </xf>
    <xf numFmtId="1" fontId="0" fillId="0" borderId="61" xfId="0" applyNumberFormat="1" applyFill="1" applyBorder="1" applyAlignment="1">
      <alignment horizontal="center"/>
    </xf>
    <xf numFmtId="0" fontId="23" fillId="0" borderId="37" xfId="0" applyFont="1" applyBorder="1" applyAlignment="1">
      <alignment horizontal="center" wrapText="1"/>
    </xf>
    <xf numFmtId="1" fontId="0" fillId="0" borderId="62" xfId="0" applyNumberFormat="1" applyFill="1" applyBorder="1" applyAlignment="1">
      <alignment horizontal="center"/>
    </xf>
    <xf numFmtId="0" fontId="33" fillId="0" borderId="33" xfId="0" applyFont="1" applyBorder="1" applyAlignment="1">
      <alignment/>
    </xf>
    <xf numFmtId="4" fontId="19" fillId="0" borderId="58" xfId="0" applyNumberFormat="1" applyFont="1" applyBorder="1" applyAlignment="1">
      <alignment horizontal="right"/>
    </xf>
    <xf numFmtId="0" fontId="0" fillId="0" borderId="63" xfId="0" applyFont="1" applyBorder="1" applyAlignment="1">
      <alignment/>
    </xf>
    <xf numFmtId="0" fontId="24" fillId="10" borderId="64" xfId="0" applyFont="1" applyFill="1" applyBorder="1" applyAlignment="1">
      <alignment horizontal="center" vertical="center" wrapText="1"/>
    </xf>
    <xf numFmtId="0" fontId="21" fillId="10" borderId="59" xfId="0" applyFont="1" applyFill="1" applyBorder="1" applyAlignment="1">
      <alignment horizontal="center" vertical="center" wrapText="1"/>
    </xf>
    <xf numFmtId="0" fontId="24" fillId="10" borderId="63" xfId="0" applyFont="1" applyFill="1" applyBorder="1" applyAlignment="1">
      <alignment horizontal="center" vertical="center" wrapText="1"/>
    </xf>
    <xf numFmtId="0" fontId="23" fillId="37" borderId="65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vertical="center" wrapText="1"/>
    </xf>
    <xf numFmtId="0" fontId="23" fillId="0" borderId="66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vertical="center" wrapText="1"/>
    </xf>
    <xf numFmtId="9" fontId="23" fillId="0" borderId="14" xfId="0" applyNumberFormat="1" applyFont="1" applyFill="1" applyBorder="1" applyAlignment="1">
      <alignment horizontal="center" vertical="center"/>
    </xf>
    <xf numFmtId="4" fontId="23" fillId="0" borderId="48" xfId="0" applyNumberFormat="1" applyFont="1" applyFill="1" applyBorder="1" applyAlignment="1">
      <alignment horizontal="right" vertical="center"/>
    </xf>
    <xf numFmtId="1" fontId="0" fillId="0" borderId="67" xfId="0" applyNumberFormat="1" applyFill="1" applyBorder="1" applyAlignment="1">
      <alignment horizontal="center"/>
    </xf>
    <xf numFmtId="0" fontId="21" fillId="10" borderId="51" xfId="0" applyFont="1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center" vertical="center" wrapText="1"/>
    </xf>
    <xf numFmtId="0" fontId="21" fillId="10" borderId="58" xfId="0" applyFont="1" applyFill="1" applyBorder="1" applyAlignment="1">
      <alignment horizontal="center" vertical="center" wrapText="1"/>
    </xf>
    <xf numFmtId="1" fontId="0" fillId="0" borderId="63" xfId="0" applyNumberFormat="1" applyFill="1" applyBorder="1" applyAlignment="1">
      <alignment horizontal="center"/>
    </xf>
    <xf numFmtId="4" fontId="23" fillId="0" borderId="31" xfId="0" applyNumberFormat="1" applyFont="1" applyFill="1" applyBorder="1" applyAlignment="1">
      <alignment horizontal="right" vertical="center"/>
    </xf>
    <xf numFmtId="4" fontId="19" fillId="0" borderId="58" xfId="0" applyNumberFormat="1" applyFont="1" applyBorder="1" applyAlignment="1">
      <alignment horizontal="right" vertical="center"/>
    </xf>
    <xf numFmtId="4" fontId="23" fillId="37" borderId="68" xfId="0" applyNumberFormat="1" applyFont="1" applyFill="1" applyBorder="1" applyAlignment="1">
      <alignment vertical="center" wrapText="1"/>
    </xf>
    <xf numFmtId="4" fontId="23" fillId="37" borderId="69" xfId="0" applyNumberFormat="1" applyFont="1" applyFill="1" applyBorder="1" applyAlignment="1">
      <alignment vertical="center" wrapText="1"/>
    </xf>
    <xf numFmtId="4" fontId="21" fillId="37" borderId="58" xfId="0" applyNumberFormat="1" applyFont="1" applyFill="1" applyBorder="1" applyAlignment="1">
      <alignment vertical="center" wrapText="1"/>
    </xf>
    <xf numFmtId="0" fontId="23" fillId="38" borderId="65" xfId="0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wrapText="1"/>
    </xf>
    <xf numFmtId="0" fontId="23" fillId="37" borderId="49" xfId="0" applyFont="1" applyFill="1" applyBorder="1" applyAlignment="1">
      <alignment horizontal="center" vertical="center" wrapText="1"/>
    </xf>
    <xf numFmtId="2" fontId="23" fillId="37" borderId="49" xfId="0" applyNumberFormat="1" applyFont="1" applyFill="1" applyBorder="1" applyAlignment="1">
      <alignment horizontal="right" vertical="center" wrapText="1"/>
    </xf>
    <xf numFmtId="4" fontId="23" fillId="37" borderId="49" xfId="0" applyNumberFormat="1" applyFont="1" applyFill="1" applyBorder="1" applyAlignment="1">
      <alignment vertical="center" wrapText="1"/>
    </xf>
    <xf numFmtId="9" fontId="23" fillId="37" borderId="49" xfId="82" applyFont="1" applyFill="1" applyBorder="1" applyAlignment="1">
      <alignment horizontal="center" vertical="center" wrapText="1"/>
    </xf>
    <xf numFmtId="4" fontId="23" fillId="37" borderId="70" xfId="0" applyNumberFormat="1" applyFont="1" applyFill="1" applyBorder="1" applyAlignment="1">
      <alignment vertical="center" wrapText="1"/>
    </xf>
    <xf numFmtId="0" fontId="24" fillId="39" borderId="33" xfId="0" applyFont="1" applyFill="1" applyBorder="1" applyAlignment="1">
      <alignment horizontal="center" vertical="center" wrapText="1"/>
    </xf>
    <xf numFmtId="0" fontId="21" fillId="39" borderId="33" xfId="0" applyFont="1" applyFill="1" applyBorder="1" applyAlignment="1">
      <alignment horizontal="center" vertical="center" wrapText="1"/>
    </xf>
    <xf numFmtId="0" fontId="21" fillId="39" borderId="58" xfId="0" applyFont="1" applyFill="1" applyBorder="1" applyAlignment="1">
      <alignment horizontal="center" vertical="center" wrapText="1"/>
    </xf>
    <xf numFmtId="0" fontId="21" fillId="10" borderId="57" xfId="0" applyFont="1" applyFill="1" applyBorder="1" applyAlignment="1">
      <alignment horizontal="center" vertical="center" wrapText="1"/>
    </xf>
    <xf numFmtId="1" fontId="0" fillId="0" borderId="71" xfId="0" applyNumberFormat="1" applyFill="1" applyBorder="1" applyAlignment="1">
      <alignment horizontal="center"/>
    </xf>
    <xf numFmtId="0" fontId="21" fillId="0" borderId="33" xfId="0" applyFont="1" applyBorder="1" applyAlignment="1">
      <alignment horizontal="center"/>
    </xf>
    <xf numFmtId="4" fontId="21" fillId="0" borderId="58" xfId="0" applyNumberFormat="1" applyFont="1" applyBorder="1" applyAlignment="1">
      <alignment horizontal="right"/>
    </xf>
    <xf numFmtId="4" fontId="23" fillId="0" borderId="29" xfId="0" applyNumberFormat="1" applyFont="1" applyBorder="1" applyAlignment="1">
      <alignment horizontal="right" vertical="center" wrapText="1"/>
    </xf>
    <xf numFmtId="4" fontId="23" fillId="0" borderId="72" xfId="0" applyNumberFormat="1" applyFont="1" applyBorder="1" applyAlignment="1">
      <alignment horizontal="right" vertical="center" wrapText="1"/>
    </xf>
    <xf numFmtId="1" fontId="0" fillId="0" borderId="73" xfId="0" applyNumberFormat="1" applyFill="1" applyBorder="1" applyAlignment="1">
      <alignment horizontal="center"/>
    </xf>
    <xf numFmtId="0" fontId="21" fillId="10" borderId="74" xfId="0" applyFont="1" applyFill="1" applyBorder="1" applyAlignment="1">
      <alignment horizontal="center" vertical="center" wrapText="1"/>
    </xf>
    <xf numFmtId="0" fontId="24" fillId="10" borderId="73" xfId="0" applyFont="1" applyFill="1" applyBorder="1" applyAlignment="1">
      <alignment horizontal="center" vertical="center" wrapText="1"/>
    </xf>
    <xf numFmtId="3" fontId="23" fillId="0" borderId="34" xfId="0" applyNumberFormat="1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vertical="center" wrapText="1"/>
    </xf>
    <xf numFmtId="4" fontId="23" fillId="0" borderId="35" xfId="0" applyNumberFormat="1" applyFont="1" applyBorder="1" applyAlignment="1">
      <alignment horizontal="center" vertical="center" wrapText="1"/>
    </xf>
    <xf numFmtId="3" fontId="23" fillId="0" borderId="35" xfId="0" applyNumberFormat="1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right" vertical="center" wrapText="1"/>
    </xf>
    <xf numFmtId="4" fontId="23" fillId="0" borderId="59" xfId="0" applyNumberFormat="1" applyFont="1" applyBorder="1" applyAlignment="1">
      <alignment horizontal="right" vertical="center" wrapText="1"/>
    </xf>
    <xf numFmtId="9" fontId="23" fillId="0" borderId="75" xfId="82" applyFont="1" applyBorder="1" applyAlignment="1">
      <alignment horizontal="center" vertical="center" wrapText="1"/>
    </xf>
    <xf numFmtId="4" fontId="23" fillId="0" borderId="76" xfId="0" applyNumberFormat="1" applyFont="1" applyBorder="1" applyAlignment="1">
      <alignment horizontal="right" vertical="center" wrapText="1"/>
    </xf>
    <xf numFmtId="3" fontId="23" fillId="0" borderId="37" xfId="0" applyNumberFormat="1" applyFont="1" applyBorder="1" applyAlignment="1">
      <alignment horizontal="center" vertical="center" wrapText="1"/>
    </xf>
    <xf numFmtId="3" fontId="23" fillId="0" borderId="36" xfId="0" applyNumberFormat="1" applyFont="1" applyFill="1" applyBorder="1" applyAlignment="1">
      <alignment horizontal="center" vertical="center" wrapText="1"/>
    </xf>
    <xf numFmtId="1" fontId="0" fillId="0" borderId="77" xfId="0" applyNumberFormat="1" applyFill="1" applyBorder="1" applyAlignment="1">
      <alignment horizontal="center"/>
    </xf>
    <xf numFmtId="3" fontId="23" fillId="0" borderId="78" xfId="0" applyNumberFormat="1" applyFont="1" applyBorder="1" applyAlignment="1">
      <alignment horizontal="center" vertical="center" wrapText="1"/>
    </xf>
    <xf numFmtId="9" fontId="23" fillId="0" borderId="17" xfId="82" applyFont="1" applyBorder="1" applyAlignment="1">
      <alignment horizontal="center" vertical="center" wrapText="1"/>
    </xf>
    <xf numFmtId="4" fontId="33" fillId="0" borderId="33" xfId="0" applyNumberFormat="1" applyFont="1" applyBorder="1" applyAlignment="1">
      <alignment horizontal="center" vertical="center" wrapText="1"/>
    </xf>
    <xf numFmtId="4" fontId="19" fillId="0" borderId="58" xfId="0" applyNumberFormat="1" applyFont="1" applyBorder="1" applyAlignment="1">
      <alignment horizontal="right" vertical="center" wrapText="1"/>
    </xf>
    <xf numFmtId="4" fontId="23" fillId="0" borderId="74" xfId="0" applyNumberFormat="1" applyFont="1" applyBorder="1" applyAlignment="1">
      <alignment horizontal="right" vertical="center" wrapText="1"/>
    </xf>
    <xf numFmtId="4" fontId="23" fillId="0" borderId="48" xfId="0" applyNumberFormat="1" applyFont="1" applyBorder="1" applyAlignment="1">
      <alignment horizontal="right" vertical="center" wrapText="1"/>
    </xf>
    <xf numFmtId="0" fontId="21" fillId="10" borderId="53" xfId="0" applyFont="1" applyFill="1" applyBorder="1" applyAlignment="1">
      <alignment horizontal="center" vertical="center" wrapText="1"/>
    </xf>
    <xf numFmtId="0" fontId="21" fillId="10" borderId="79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39" fillId="0" borderId="63" xfId="0" applyFont="1" applyBorder="1" applyAlignment="1">
      <alignment/>
    </xf>
    <xf numFmtId="4" fontId="23" fillId="0" borderId="72" xfId="0" applyNumberFormat="1" applyFont="1" applyBorder="1" applyAlignment="1">
      <alignment horizontal="right" vertical="center"/>
    </xf>
    <xf numFmtId="4" fontId="23" fillId="0" borderId="80" xfId="0" applyNumberFormat="1" applyFont="1" applyBorder="1" applyAlignment="1">
      <alignment horizontal="right" vertical="center"/>
    </xf>
    <xf numFmtId="9" fontId="19" fillId="0" borderId="33" xfId="0" applyNumberFormat="1" applyFont="1" applyBorder="1" applyAlignment="1">
      <alignment/>
    </xf>
    <xf numFmtId="4" fontId="23" fillId="0" borderId="68" xfId="0" applyNumberFormat="1" applyFont="1" applyBorder="1" applyAlignment="1">
      <alignment horizontal="right" vertical="center"/>
    </xf>
    <xf numFmtId="0" fontId="23" fillId="0" borderId="65" xfId="0" applyFont="1" applyBorder="1" applyAlignment="1">
      <alignment horizontal="center" vertical="center"/>
    </xf>
    <xf numFmtId="0" fontId="23" fillId="0" borderId="49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/>
    </xf>
    <xf numFmtId="4" fontId="23" fillId="0" borderId="49" xfId="0" applyNumberFormat="1" applyFont="1" applyBorder="1" applyAlignment="1">
      <alignment horizontal="right" vertical="center"/>
    </xf>
    <xf numFmtId="9" fontId="23" fillId="0" borderId="49" xfId="0" applyNumberFormat="1" applyFont="1" applyBorder="1" applyAlignment="1">
      <alignment horizontal="center" vertical="center"/>
    </xf>
    <xf numFmtId="4" fontId="23" fillId="0" borderId="70" xfId="0" applyNumberFormat="1" applyFont="1" applyBorder="1" applyAlignment="1">
      <alignment horizontal="right" vertical="center"/>
    </xf>
    <xf numFmtId="0" fontId="23" fillId="0" borderId="44" xfId="0" applyFont="1" applyBorder="1" applyAlignment="1">
      <alignment horizontal="center" vertical="center"/>
    </xf>
    <xf numFmtId="0" fontId="23" fillId="0" borderId="43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/>
    </xf>
    <xf numFmtId="4" fontId="23" fillId="0" borderId="43" xfId="0" applyNumberFormat="1" applyFont="1" applyBorder="1" applyAlignment="1">
      <alignment horizontal="right" vertical="center"/>
    </xf>
    <xf numFmtId="9" fontId="23" fillId="0" borderId="43" xfId="0" applyNumberFormat="1" applyFont="1" applyBorder="1" applyAlignment="1">
      <alignment horizontal="center" vertical="center"/>
    </xf>
    <xf numFmtId="4" fontId="23" fillId="0" borderId="69" xfId="0" applyNumberFormat="1" applyFont="1" applyBorder="1" applyAlignment="1">
      <alignment horizontal="right" vertical="center"/>
    </xf>
    <xf numFmtId="4" fontId="21" fillId="0" borderId="81" xfId="0" applyNumberFormat="1" applyFont="1" applyBorder="1" applyAlignment="1">
      <alignment horizontal="center" vertical="center"/>
    </xf>
    <xf numFmtId="9" fontId="21" fillId="0" borderId="81" xfId="0" applyNumberFormat="1" applyFont="1" applyBorder="1" applyAlignment="1">
      <alignment horizontal="center" vertical="center"/>
    </xf>
    <xf numFmtId="4" fontId="21" fillId="0" borderId="82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/>
    </xf>
    <xf numFmtId="0" fontId="23" fillId="0" borderId="16" xfId="0" applyFont="1" applyBorder="1" applyAlignment="1">
      <alignment/>
    </xf>
    <xf numFmtId="3" fontId="23" fillId="0" borderId="16" xfId="0" applyNumberFormat="1" applyFont="1" applyBorder="1" applyAlignment="1">
      <alignment horizontal="center"/>
    </xf>
    <xf numFmtId="4" fontId="23" fillId="0" borderId="16" xfId="0" applyNumberFormat="1" applyFont="1" applyBorder="1" applyAlignment="1">
      <alignment/>
    </xf>
    <xf numFmtId="4" fontId="21" fillId="0" borderId="33" xfId="0" applyNumberFormat="1" applyFont="1" applyBorder="1" applyAlignment="1">
      <alignment horizontal="center"/>
    </xf>
    <xf numFmtId="4" fontId="23" fillId="0" borderId="83" xfId="0" applyNumberFormat="1" applyFont="1" applyBorder="1" applyAlignment="1">
      <alignment horizontal="right" vertical="center" wrapText="1"/>
    </xf>
    <xf numFmtId="4" fontId="23" fillId="0" borderId="68" xfId="0" applyNumberFormat="1" applyFont="1" applyBorder="1" applyAlignment="1">
      <alignment horizontal="right" vertical="center" wrapText="1"/>
    </xf>
    <xf numFmtId="4" fontId="23" fillId="0" borderId="48" xfId="0" applyNumberFormat="1" applyFont="1" applyBorder="1" applyAlignment="1">
      <alignment horizontal="right"/>
    </xf>
    <xf numFmtId="0" fontId="24" fillId="10" borderId="74" xfId="0" applyFont="1" applyFill="1" applyBorder="1" applyAlignment="1">
      <alignment horizontal="center" vertical="center" wrapText="1"/>
    </xf>
    <xf numFmtId="4" fontId="23" fillId="0" borderId="83" xfId="0" applyNumberFormat="1" applyFont="1" applyBorder="1" applyAlignment="1">
      <alignment horizontal="right" vertical="center"/>
    </xf>
    <xf numFmtId="4" fontId="23" fillId="0" borderId="31" xfId="0" applyNumberFormat="1" applyFont="1" applyBorder="1" applyAlignment="1">
      <alignment horizontal="right" vertical="center"/>
    </xf>
    <xf numFmtId="4" fontId="0" fillId="0" borderId="48" xfId="0" applyNumberFormat="1" applyBorder="1" applyAlignment="1">
      <alignment horizontal="right" vertical="center" wrapText="1"/>
    </xf>
    <xf numFmtId="4" fontId="0" fillId="0" borderId="29" xfId="0" applyNumberFormat="1" applyBorder="1" applyAlignment="1">
      <alignment horizontal="right" vertical="center" wrapText="1"/>
    </xf>
    <xf numFmtId="4" fontId="0" fillId="0" borderId="22" xfId="0" applyNumberFormat="1" applyBorder="1" applyAlignment="1">
      <alignment horizontal="right" vertical="center" wrapText="1"/>
    </xf>
    <xf numFmtId="4" fontId="21" fillId="0" borderId="58" xfId="0" applyNumberFormat="1" applyFont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/>
    </xf>
    <xf numFmtId="4" fontId="21" fillId="0" borderId="84" xfId="0" applyNumberFormat="1" applyFont="1" applyBorder="1" applyAlignment="1">
      <alignment horizontal="right"/>
    </xf>
    <xf numFmtId="0" fontId="24" fillId="10" borderId="60" xfId="0" applyFont="1" applyFill="1" applyBorder="1" applyAlignment="1">
      <alignment horizontal="center" vertical="center" wrapText="1"/>
    </xf>
    <xf numFmtId="4" fontId="23" fillId="0" borderId="31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6" xfId="0" applyFont="1" applyBorder="1" applyAlignment="1">
      <alignment horizontal="center" vertical="center" wrapText="1"/>
    </xf>
    <xf numFmtId="0" fontId="24" fillId="10" borderId="58" xfId="75" applyFont="1" applyFill="1" applyBorder="1" applyAlignment="1">
      <alignment horizontal="center" vertical="center" wrapText="1"/>
      <protection/>
    </xf>
    <xf numFmtId="4" fontId="23" fillId="0" borderId="70" xfId="75" applyNumberFormat="1" applyFont="1" applyBorder="1" applyAlignment="1">
      <alignment horizontal="right" vertical="center"/>
      <protection/>
    </xf>
    <xf numFmtId="4" fontId="23" fillId="0" borderId="68" xfId="75" applyNumberFormat="1" applyFont="1" applyBorder="1" applyAlignment="1">
      <alignment horizontal="right" vertical="center"/>
      <protection/>
    </xf>
    <xf numFmtId="4" fontId="24" fillId="0" borderId="29" xfId="75" applyNumberFormat="1" applyFont="1" applyBorder="1" applyAlignment="1">
      <alignment horizontal="right" vertical="center"/>
      <protection/>
    </xf>
    <xf numFmtId="4" fontId="24" fillId="0" borderId="29" xfId="0" applyNumberFormat="1" applyFont="1" applyBorder="1" applyAlignment="1">
      <alignment vertical="center" wrapText="1"/>
    </xf>
    <xf numFmtId="3" fontId="23" fillId="0" borderId="37" xfId="75" applyNumberFormat="1" applyFont="1" applyBorder="1" applyAlignment="1">
      <alignment horizontal="center" vertical="center"/>
      <protection/>
    </xf>
    <xf numFmtId="4" fontId="23" fillId="0" borderId="16" xfId="75" applyNumberFormat="1" applyFont="1" applyBorder="1" applyAlignment="1">
      <alignment vertical="center" wrapText="1"/>
      <protection/>
    </xf>
    <xf numFmtId="4" fontId="0" fillId="0" borderId="16" xfId="0" applyNumberFormat="1" applyFont="1" applyBorder="1" applyAlignment="1">
      <alignment vertical="center" wrapText="1"/>
    </xf>
    <xf numFmtId="4" fontId="23" fillId="0" borderId="16" xfId="75" applyNumberFormat="1" applyFont="1" applyBorder="1" applyAlignment="1">
      <alignment horizontal="center" vertical="center"/>
      <protection/>
    </xf>
    <xf numFmtId="3" fontId="23" fillId="0" borderId="16" xfId="75" applyNumberFormat="1" applyFont="1" applyBorder="1" applyAlignment="1">
      <alignment horizontal="center" vertical="center"/>
      <protection/>
    </xf>
    <xf numFmtId="4" fontId="23" fillId="0" borderId="16" xfId="75" applyNumberFormat="1" applyFont="1" applyBorder="1" applyAlignment="1">
      <alignment horizontal="right" vertical="center"/>
      <protection/>
    </xf>
    <xf numFmtId="9" fontId="0" fillId="0" borderId="16" xfId="82" applyBorder="1" applyAlignment="1">
      <alignment horizontal="center" vertical="center" wrapText="1"/>
    </xf>
    <xf numFmtId="4" fontId="24" fillId="0" borderId="22" xfId="0" applyNumberFormat="1" applyFont="1" applyBorder="1" applyAlignment="1">
      <alignment vertical="center" wrapText="1"/>
    </xf>
    <xf numFmtId="4" fontId="19" fillId="0" borderId="33" xfId="75" applyNumberFormat="1" applyFont="1" applyBorder="1" applyAlignment="1">
      <alignment horizontal="right"/>
      <protection/>
    </xf>
    <xf numFmtId="9" fontId="19" fillId="0" borderId="33" xfId="75" applyNumberFormat="1" applyFont="1" applyBorder="1" applyAlignment="1">
      <alignment horizontal="right"/>
      <protection/>
    </xf>
    <xf numFmtId="4" fontId="19" fillId="0" borderId="58" xfId="75" applyNumberFormat="1" applyFont="1" applyBorder="1" applyAlignment="1">
      <alignment horizontal="right"/>
      <protection/>
    </xf>
    <xf numFmtId="4" fontId="0" fillId="0" borderId="29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31" xfId="0" applyNumberFormat="1" applyBorder="1" applyAlignment="1">
      <alignment horizontal="right" vertical="center"/>
    </xf>
    <xf numFmtId="4" fontId="21" fillId="0" borderId="58" xfId="0" applyNumberFormat="1" applyFont="1" applyBorder="1" applyAlignment="1">
      <alignment horizontal="right" vertical="center"/>
    </xf>
    <xf numFmtId="4" fontId="0" fillId="0" borderId="83" xfId="0" applyNumberFormat="1" applyFont="1" applyBorder="1" applyAlignment="1">
      <alignment horizontal="right"/>
    </xf>
    <xf numFmtId="4" fontId="0" fillId="0" borderId="48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21" fillId="0" borderId="58" xfId="0" applyNumberFormat="1" applyFont="1" applyBorder="1" applyAlignment="1">
      <alignment/>
    </xf>
    <xf numFmtId="4" fontId="21" fillId="0" borderId="57" xfId="0" applyNumberFormat="1" applyFont="1" applyBorder="1" applyAlignment="1">
      <alignment horizontal="right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4" fontId="21" fillId="0" borderId="85" xfId="0" applyNumberFormat="1" applyFont="1" applyBorder="1" applyAlignment="1">
      <alignment horizontal="right" vertical="center"/>
    </xf>
    <xf numFmtId="9" fontId="21" fillId="0" borderId="85" xfId="0" applyNumberFormat="1" applyFont="1" applyBorder="1" applyAlignment="1">
      <alignment horizontal="center" vertical="center"/>
    </xf>
    <xf numFmtId="4" fontId="0" fillId="0" borderId="48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21" fillId="0" borderId="86" xfId="0" applyNumberFormat="1" applyFont="1" applyBorder="1" applyAlignment="1">
      <alignment horizontal="right" vertical="center"/>
    </xf>
    <xf numFmtId="0" fontId="0" fillId="0" borderId="71" xfId="0" applyFont="1" applyBorder="1" applyAlignment="1">
      <alignment/>
    </xf>
    <xf numFmtId="2" fontId="0" fillId="38" borderId="68" xfId="0" applyNumberFormat="1" applyFont="1" applyFill="1" applyBorder="1" applyAlignment="1">
      <alignment horizontal="right" vertical="center" wrapText="1"/>
    </xf>
    <xf numFmtId="0" fontId="0" fillId="38" borderId="65" xfId="0" applyFont="1" applyFill="1" applyBorder="1" applyAlignment="1">
      <alignment horizontal="center" vertical="center" wrapText="1"/>
    </xf>
    <xf numFmtId="0" fontId="0" fillId="38" borderId="49" xfId="0" applyFont="1" applyFill="1" applyBorder="1" applyAlignment="1">
      <alignment horizontal="left" vertical="center" wrapText="1"/>
    </xf>
    <xf numFmtId="0" fontId="23" fillId="38" borderId="49" xfId="0" applyFont="1" applyFill="1" applyBorder="1" applyAlignment="1">
      <alignment horizontal="center" vertical="center" wrapText="1"/>
    </xf>
    <xf numFmtId="0" fontId="0" fillId="38" borderId="49" xfId="0" applyFont="1" applyFill="1" applyBorder="1" applyAlignment="1">
      <alignment horizontal="center" vertical="center" wrapText="1"/>
    </xf>
    <xf numFmtId="2" fontId="0" fillId="38" borderId="49" xfId="0" applyNumberFormat="1" applyFont="1" applyFill="1" applyBorder="1" applyAlignment="1">
      <alignment horizontal="right" vertical="center" wrapText="1"/>
    </xf>
    <xf numFmtId="9" fontId="0" fillId="38" borderId="49" xfId="82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right" vertical="center" wrapText="1"/>
    </xf>
    <xf numFmtId="2" fontId="0" fillId="38" borderId="70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Border="1" applyAlignment="1">
      <alignment horizontal="right" vertical="center"/>
    </xf>
    <xf numFmtId="2" fontId="0" fillId="0" borderId="83" xfId="0" applyNumberFormat="1" applyBorder="1" applyAlignment="1">
      <alignment horizontal="right" vertical="center" wrapText="1"/>
    </xf>
    <xf numFmtId="2" fontId="0" fillId="0" borderId="29" xfId="0" applyNumberFormat="1" applyBorder="1" applyAlignment="1">
      <alignment horizontal="right" vertical="center" wrapText="1"/>
    </xf>
    <xf numFmtId="2" fontId="0" fillId="0" borderId="22" xfId="0" applyNumberFormat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/>
    </xf>
    <xf numFmtId="4" fontId="0" fillId="0" borderId="83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/>
    </xf>
    <xf numFmtId="4" fontId="0" fillId="0" borderId="74" xfId="0" applyNumberFormat="1" applyFont="1" applyBorder="1" applyAlignment="1">
      <alignment horizontal="center" vertical="center"/>
    </xf>
    <xf numFmtId="4" fontId="21" fillId="0" borderId="57" xfId="0" applyNumberFormat="1" applyFont="1" applyBorder="1" applyAlignment="1">
      <alignment horizontal="center" vertical="center"/>
    </xf>
    <xf numFmtId="4" fontId="19" fillId="0" borderId="57" xfId="0" applyNumberFormat="1" applyFont="1" applyBorder="1" applyAlignment="1">
      <alignment horizontal="right" vertical="center"/>
    </xf>
    <xf numFmtId="4" fontId="31" fillId="0" borderId="29" xfId="0" applyNumberFormat="1" applyFont="1" applyBorder="1" applyAlignment="1">
      <alignment horizontal="right" vertical="center"/>
    </xf>
    <xf numFmtId="0" fontId="24" fillId="10" borderId="57" xfId="73" applyFont="1" applyFill="1" applyBorder="1" applyAlignment="1">
      <alignment horizontal="center" vertical="center" wrapText="1"/>
      <protection/>
    </xf>
    <xf numFmtId="4" fontId="0" fillId="0" borderId="83" xfId="73" applyNumberFormat="1" applyBorder="1" applyAlignment="1">
      <alignment horizontal="right" vertical="center" wrapText="1"/>
      <protection/>
    </xf>
    <xf numFmtId="4" fontId="0" fillId="0" borderId="22" xfId="73" applyNumberFormat="1" applyBorder="1" applyAlignment="1">
      <alignment horizontal="right" vertical="center" wrapText="1"/>
      <protection/>
    </xf>
    <xf numFmtId="4" fontId="24" fillId="0" borderId="57" xfId="73" applyNumberFormat="1" applyFont="1" applyBorder="1" applyAlignment="1">
      <alignment horizontal="right" vertical="center"/>
      <protection/>
    </xf>
    <xf numFmtId="0" fontId="24" fillId="10" borderId="57" xfId="74" applyFont="1" applyFill="1" applyBorder="1" applyAlignment="1">
      <alignment horizontal="center" vertical="center" wrapText="1"/>
      <protection/>
    </xf>
    <xf numFmtId="4" fontId="23" fillId="0" borderId="48" xfId="74" applyNumberFormat="1" applyFont="1" applyBorder="1" applyAlignment="1">
      <alignment vertical="center" wrapText="1"/>
      <protection/>
    </xf>
    <xf numFmtId="4" fontId="23" fillId="0" borderId="31" xfId="74" applyNumberFormat="1" applyFont="1" applyBorder="1" applyAlignment="1">
      <alignment vertical="center" wrapText="1"/>
      <protection/>
    </xf>
    <xf numFmtId="4" fontId="19" fillId="0" borderId="58" xfId="74" applyNumberFormat="1" applyFont="1" applyBorder="1" applyAlignment="1">
      <alignment vertical="center" wrapText="1"/>
      <protection/>
    </xf>
    <xf numFmtId="4" fontId="19" fillId="0" borderId="57" xfId="0" applyNumberFormat="1" applyFont="1" applyBorder="1" applyAlignment="1">
      <alignment horizontal="right"/>
    </xf>
    <xf numFmtId="0" fontId="24" fillId="10" borderId="57" xfId="79" applyFont="1" applyFill="1" applyBorder="1" applyAlignment="1">
      <alignment horizontal="center" vertical="center" wrapText="1"/>
      <protection/>
    </xf>
    <xf numFmtId="4" fontId="0" fillId="0" borderId="48" xfId="79" applyNumberFormat="1" applyFont="1" applyBorder="1" applyAlignment="1">
      <alignment horizontal="right" vertical="center" wrapText="1"/>
      <protection/>
    </xf>
    <xf numFmtId="4" fontId="19" fillId="0" borderId="57" xfId="79" applyNumberFormat="1" applyFont="1" applyBorder="1" applyAlignment="1">
      <alignment horizontal="right"/>
      <protection/>
    </xf>
    <xf numFmtId="0" fontId="24" fillId="10" borderId="74" xfId="72" applyFont="1" applyFill="1" applyBorder="1" applyAlignment="1">
      <alignment horizontal="center" vertical="center" wrapText="1"/>
      <protection/>
    </xf>
    <xf numFmtId="4" fontId="0" fillId="0" borderId="74" xfId="72" applyNumberFormat="1" applyFont="1" applyBorder="1" applyAlignment="1">
      <alignment horizontal="right" vertical="center"/>
      <protection/>
    </xf>
    <xf numFmtId="4" fontId="0" fillId="0" borderId="48" xfId="72" applyNumberFormat="1" applyFont="1" applyBorder="1" applyAlignment="1">
      <alignment horizontal="right" vertical="center"/>
      <protection/>
    </xf>
    <xf numFmtId="4" fontId="21" fillId="0" borderId="57" xfId="72" applyNumberFormat="1" applyFont="1" applyBorder="1" applyAlignment="1">
      <alignment horizontal="right" vertical="center"/>
      <protection/>
    </xf>
    <xf numFmtId="0" fontId="21" fillId="10" borderId="57" xfId="78" applyFont="1" applyFill="1" applyBorder="1" applyAlignment="1">
      <alignment horizontal="center" vertical="center" wrapText="1"/>
      <protection/>
    </xf>
    <xf numFmtId="4" fontId="0" fillId="0" borderId="48" xfId="78" applyNumberFormat="1" applyFont="1" applyBorder="1" applyAlignment="1">
      <alignment horizontal="right" vertical="center" wrapText="1"/>
      <protection/>
    </xf>
    <xf numFmtId="4" fontId="0" fillId="0" borderId="31" xfId="78" applyNumberFormat="1" applyFont="1" applyBorder="1" applyAlignment="1">
      <alignment horizontal="right" vertical="center" wrapText="1"/>
      <protection/>
    </xf>
    <xf numFmtId="4" fontId="19" fillId="0" borderId="58" xfId="78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0" fillId="0" borderId="12" xfId="0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4" fontId="0" fillId="0" borderId="90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4" fontId="0" fillId="0" borderId="40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right" vertical="center"/>
    </xf>
    <xf numFmtId="9" fontId="0" fillId="0" borderId="40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4" fontId="0" fillId="0" borderId="92" xfId="0" applyNumberFormat="1" applyFont="1" applyBorder="1" applyAlignment="1">
      <alignment horizontal="center" vertical="center"/>
    </xf>
    <xf numFmtId="1" fontId="0" fillId="0" borderId="93" xfId="0" applyNumberFormat="1" applyFill="1" applyBorder="1" applyAlignment="1">
      <alignment horizontal="center"/>
    </xf>
    <xf numFmtId="0" fontId="0" fillId="0" borderId="4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1" fillId="19" borderId="68" xfId="0" applyNumberFormat="1" applyFont="1" applyFill="1" applyBorder="1" applyAlignment="1">
      <alignment horizontal="left" wrapText="1"/>
    </xf>
    <xf numFmtId="0" fontId="21" fillId="19" borderId="94" xfId="0" applyNumberFormat="1" applyFont="1" applyFill="1" applyBorder="1" applyAlignment="1">
      <alignment horizontal="left" wrapText="1"/>
    </xf>
    <xf numFmtId="0" fontId="0" fillId="38" borderId="30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19" borderId="95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Font="1" applyBorder="1" applyAlignment="1">
      <alignment horizontal="left" vertical="center" wrapText="1" indent="2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0" fontId="21" fillId="0" borderId="51" xfId="0" applyFont="1" applyBorder="1" applyAlignment="1">
      <alignment horizontal="center"/>
    </xf>
    <xf numFmtId="0" fontId="21" fillId="0" borderId="96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4" fillId="0" borderId="97" xfId="0" applyFont="1" applyBorder="1" applyAlignment="1">
      <alignment horizontal="center" wrapText="1"/>
    </xf>
    <xf numFmtId="0" fontId="24" fillId="0" borderId="98" xfId="0" applyFont="1" applyBorder="1" applyAlignment="1">
      <alignment horizontal="center" wrapText="1"/>
    </xf>
    <xf numFmtId="0" fontId="24" fillId="0" borderId="99" xfId="0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4" fontId="21" fillId="0" borderId="51" xfId="0" applyNumberFormat="1" applyFont="1" applyBorder="1" applyAlignment="1">
      <alignment horizontal="center" vertical="center" wrapText="1"/>
    </xf>
    <xf numFmtId="4" fontId="21" fillId="0" borderId="9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21" fillId="0" borderId="97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1" fillId="0" borderId="10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/>
    </xf>
    <xf numFmtId="0" fontId="18" fillId="0" borderId="96" xfId="0" applyFont="1" applyBorder="1" applyAlignment="1">
      <alignment horizontal="center"/>
    </xf>
    <xf numFmtId="0" fontId="21" fillId="0" borderId="51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21" fillId="0" borderId="101" xfId="0" applyFont="1" applyBorder="1" applyAlignment="1">
      <alignment horizontal="center"/>
    </xf>
    <xf numFmtId="0" fontId="21" fillId="0" borderId="102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21" fillId="0" borderId="0" xfId="80" applyFont="1" applyBorder="1" applyAlignment="1">
      <alignment horizontal="left" wrapText="1"/>
      <protection/>
    </xf>
    <xf numFmtId="0" fontId="21" fillId="0" borderId="0" xfId="80" applyFont="1" applyBorder="1" applyAlignment="1">
      <alignment horizontal="left"/>
      <protection/>
    </xf>
    <xf numFmtId="0" fontId="18" fillId="0" borderId="51" xfId="75" applyFont="1" applyBorder="1" applyAlignment="1">
      <alignment horizontal="center"/>
      <protection/>
    </xf>
    <xf numFmtId="0" fontId="18" fillId="0" borderId="96" xfId="75" applyFont="1" applyBorder="1" applyAlignment="1">
      <alignment horizontal="center"/>
      <protection/>
    </xf>
    <xf numFmtId="0" fontId="41" fillId="0" borderId="0" xfId="80" applyFont="1" applyBorder="1" applyAlignment="1">
      <alignment horizontal="left" wrapText="1"/>
      <protection/>
    </xf>
    <xf numFmtId="0" fontId="21" fillId="0" borderId="97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04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0" fontId="18" fillId="0" borderId="107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4" fillId="0" borderId="19" xfId="73" applyFont="1" applyBorder="1" applyAlignment="1">
      <alignment horizontal="center" vertical="center"/>
      <protection/>
    </xf>
    <xf numFmtId="0" fontId="43" fillId="0" borderId="0" xfId="73" applyFont="1" applyBorder="1" applyAlignment="1">
      <alignment wrapText="1"/>
      <protection/>
    </xf>
    <xf numFmtId="0" fontId="21" fillId="0" borderId="51" xfId="74" applyFont="1" applyBorder="1" applyAlignment="1">
      <alignment horizontal="center" vertical="center" wrapText="1"/>
      <protection/>
    </xf>
    <xf numFmtId="0" fontId="21" fillId="0" borderId="96" xfId="74" applyFont="1" applyBorder="1" applyAlignment="1">
      <alignment horizontal="center" vertical="center" wrapText="1"/>
      <protection/>
    </xf>
    <xf numFmtId="0" fontId="29" fillId="0" borderId="0" xfId="74" applyFont="1" applyBorder="1" applyAlignment="1">
      <alignment horizontal="left" vertical="center" wrapText="1"/>
      <protection/>
    </xf>
    <xf numFmtId="0" fontId="21" fillId="0" borderId="19" xfId="0" applyFont="1" applyBorder="1" applyAlignment="1">
      <alignment horizontal="center"/>
    </xf>
    <xf numFmtId="0" fontId="29" fillId="0" borderId="0" xfId="72" applyFont="1" applyBorder="1" applyAlignment="1">
      <alignment horizontal="left" wrapText="1"/>
      <protection/>
    </xf>
    <xf numFmtId="0" fontId="21" fillId="0" borderId="19" xfId="72" applyFont="1" applyBorder="1" applyAlignment="1">
      <alignment horizontal="center" vertical="center"/>
      <protection/>
    </xf>
    <xf numFmtId="0" fontId="29" fillId="0" borderId="0" xfId="72" applyFont="1" applyBorder="1" applyAlignment="1">
      <alignment horizontal="left" vertical="center" wrapText="1"/>
      <protection/>
    </xf>
    <xf numFmtId="0" fontId="19" fillId="0" borderId="51" xfId="78" applyFont="1" applyBorder="1" applyAlignment="1">
      <alignment horizontal="center" vertical="center"/>
      <protection/>
    </xf>
    <xf numFmtId="0" fontId="19" fillId="0" borderId="96" xfId="78" applyFont="1" applyBorder="1" applyAlignment="1">
      <alignment horizontal="center" vertical="center"/>
      <protection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Normalny 2_Plyny infuzyjne+zywenie szacunek" xfId="72"/>
    <cellStyle name="Normalny_Arkusz1" xfId="73"/>
    <cellStyle name="Normalny_Arkusz2" xfId="74"/>
    <cellStyle name="Normalny_Arkusz4" xfId="75"/>
    <cellStyle name="Normalny_Arkusz6" xfId="76"/>
    <cellStyle name="Normalny_Formularz asortymentowo-cenowy - Zał. 1A do SIWZ (szacunek)" xfId="77"/>
    <cellStyle name="Normalny_Pakiet 3(14)" xfId="78"/>
    <cellStyle name="Normalny_Pakiet5(16)" xfId="79"/>
    <cellStyle name="Normalny_Plyny infuzyjne+zywenie szacunek" xfId="80"/>
    <cellStyle name="Obliczenia" xfId="81"/>
    <cellStyle name="Percent" xfId="82"/>
    <cellStyle name="Styl 1" xfId="83"/>
    <cellStyle name="Styl 1_Plyny infuzyjne+zywenie szacunek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66"/>
      <rgbColor rgb="0000FFFF"/>
      <rgbColor rgb="00800080"/>
      <rgbColor rgb="008000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M8" sqref="M8"/>
    </sheetView>
  </sheetViews>
  <sheetFormatPr defaultColWidth="11.57421875" defaultRowHeight="5.25" customHeight="1"/>
  <sheetData>
    <row r="1" spans="1:11" ht="14.25" customHeight="1">
      <c r="A1" s="842" t="s">
        <v>416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</row>
    <row r="2" spans="1:11" ht="25.5" customHeigh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1" ht="36" customHeight="1">
      <c r="A3" s="843" t="s">
        <v>372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</row>
    <row r="4" spans="1:11" ht="53.25" customHeight="1">
      <c r="A4" s="843" t="s">
        <v>619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</row>
    <row r="5" spans="1:12" ht="18" customHeight="1">
      <c r="A5" s="844" t="s">
        <v>414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13"/>
    </row>
    <row r="6" spans="1:11" ht="13.5" customHeight="1">
      <c r="A6" s="845" t="s">
        <v>415</v>
      </c>
      <c r="B6" s="845"/>
      <c r="C6" s="845"/>
      <c r="D6" s="845"/>
      <c r="E6" s="845"/>
      <c r="F6" s="845"/>
      <c r="G6" s="845"/>
      <c r="H6" s="845"/>
      <c r="I6" s="845"/>
      <c r="J6" s="845"/>
      <c r="K6" s="845"/>
    </row>
    <row r="7" spans="1:11" ht="77.25" customHeight="1">
      <c r="A7" s="848" t="s">
        <v>417</v>
      </c>
      <c r="B7" s="848"/>
      <c r="C7" s="848"/>
      <c r="D7" s="848"/>
      <c r="E7" s="848"/>
      <c r="F7" s="848"/>
      <c r="G7" s="848"/>
      <c r="H7" s="848"/>
      <c r="I7" s="848"/>
      <c r="J7" s="848"/>
      <c r="K7" s="848"/>
    </row>
    <row r="8" spans="1:11" s="1" customFormat="1" ht="42.75" customHeight="1">
      <c r="A8" s="849" t="s">
        <v>418</v>
      </c>
      <c r="B8" s="850"/>
      <c r="C8" s="850"/>
      <c r="D8" s="850"/>
      <c r="E8" s="850"/>
      <c r="F8" s="850"/>
      <c r="G8" s="850"/>
      <c r="H8" s="850"/>
      <c r="I8" s="850"/>
      <c r="J8" s="850"/>
      <c r="K8" s="850"/>
    </row>
    <row r="9" spans="1:11" s="1" customFormat="1" ht="27" customHeight="1">
      <c r="A9" s="853" t="s">
        <v>620</v>
      </c>
      <c r="B9" s="854"/>
      <c r="C9" s="854"/>
      <c r="D9" s="854"/>
      <c r="E9" s="854"/>
      <c r="F9" s="854"/>
      <c r="G9" s="854"/>
      <c r="H9" s="854"/>
      <c r="I9" s="854"/>
      <c r="J9" s="854"/>
      <c r="K9" s="854"/>
    </row>
    <row r="10" spans="1:11" s="1" customFormat="1" ht="45" customHeight="1">
      <c r="A10" s="836" t="s">
        <v>60</v>
      </c>
      <c r="B10" s="845"/>
      <c r="C10" s="845"/>
      <c r="D10" s="845"/>
      <c r="E10" s="845"/>
      <c r="F10" s="845"/>
      <c r="G10" s="845"/>
      <c r="H10" s="845"/>
      <c r="I10" s="845"/>
      <c r="J10" s="845"/>
      <c r="K10" s="845"/>
    </row>
    <row r="11" spans="1:11" s="1" customFormat="1" ht="36.75" customHeight="1">
      <c r="A11" s="836" t="s">
        <v>419</v>
      </c>
      <c r="B11" s="845"/>
      <c r="C11" s="845"/>
      <c r="D11" s="845"/>
      <c r="E11" s="845"/>
      <c r="F11" s="845"/>
      <c r="G11" s="845"/>
      <c r="H11" s="845"/>
      <c r="I11" s="845"/>
      <c r="J11" s="845"/>
      <c r="K11" s="845"/>
    </row>
    <row r="12" spans="1:11" s="1" customFormat="1" ht="39.75" customHeight="1">
      <c r="A12" s="847" t="s">
        <v>428</v>
      </c>
      <c r="B12" s="847"/>
      <c r="C12" s="847"/>
      <c r="D12" s="847"/>
      <c r="E12" s="847"/>
      <c r="F12" s="847"/>
      <c r="G12" s="847"/>
      <c r="H12" s="847"/>
      <c r="I12" s="847"/>
      <c r="J12" s="847"/>
      <c r="K12" s="847"/>
    </row>
    <row r="13" spans="1:11" s="1" customFormat="1" ht="12" customHeight="1">
      <c r="A13" s="562"/>
      <c r="B13" s="563"/>
      <c r="C13" s="563"/>
      <c r="D13" s="563"/>
      <c r="E13" s="563"/>
      <c r="F13" s="563"/>
      <c r="G13" s="563"/>
      <c r="H13" s="563"/>
      <c r="I13" s="563"/>
      <c r="J13" s="563"/>
      <c r="K13" s="561"/>
    </row>
    <row r="14" spans="1:11" s="1" customFormat="1" ht="39.75" customHeight="1">
      <c r="A14" s="852" t="s">
        <v>425</v>
      </c>
      <c r="B14" s="852"/>
      <c r="C14" s="852"/>
      <c r="D14" s="852"/>
      <c r="E14" s="852"/>
      <c r="F14" s="852"/>
      <c r="G14" s="852"/>
      <c r="H14" s="852"/>
      <c r="I14" s="852"/>
      <c r="J14" s="852"/>
      <c r="K14" s="852"/>
    </row>
    <row r="15" spans="1:11" s="1" customFormat="1" ht="27" customHeight="1">
      <c r="A15" s="575" t="s">
        <v>426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16.5" customHeight="1">
      <c r="A16" s="4" t="s">
        <v>427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16.5" customHeight="1">
      <c r="A17" s="4" t="s">
        <v>429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16.5" customHeight="1">
      <c r="A18" s="4" t="s">
        <v>430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16.5" customHeight="1">
      <c r="A19" s="4" t="s">
        <v>431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 ht="16.5" customHeight="1">
      <c r="A20" s="814" t="s">
        <v>61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="1" customFormat="1" ht="28.5" customHeight="1"/>
    <row r="22" ht="25.5" customHeight="1">
      <c r="A22" s="2" t="s">
        <v>420</v>
      </c>
    </row>
    <row r="23" spans="1:11" ht="24.75" customHeight="1">
      <c r="A23" s="840" t="s">
        <v>421</v>
      </c>
      <c r="B23" s="840"/>
      <c r="C23" s="840"/>
      <c r="D23" s="840"/>
      <c r="E23" s="840"/>
      <c r="F23" s="840"/>
      <c r="G23" s="840"/>
      <c r="H23" s="840"/>
      <c r="I23" s="840"/>
      <c r="J23" s="840"/>
      <c r="K23" s="840"/>
    </row>
    <row r="24" spans="1:11" s="3" customFormat="1" ht="15" customHeight="1">
      <c r="A24" s="840" t="s">
        <v>422</v>
      </c>
      <c r="B24" s="840"/>
      <c r="C24" s="840"/>
      <c r="D24" s="840"/>
      <c r="E24" s="840"/>
      <c r="F24" s="840"/>
      <c r="G24" s="840"/>
      <c r="H24" s="840"/>
      <c r="I24" s="840"/>
      <c r="J24" s="840"/>
      <c r="K24" s="840"/>
    </row>
    <row r="25" spans="1:11" s="3" customFormat="1" ht="14.25" customHeight="1">
      <c r="A25" s="841" t="s">
        <v>320</v>
      </c>
      <c r="B25" s="840"/>
      <c r="C25" s="840"/>
      <c r="D25" s="840"/>
      <c r="E25" s="840"/>
      <c r="F25" s="840"/>
      <c r="G25" s="840"/>
      <c r="H25" s="840"/>
      <c r="I25" s="840"/>
      <c r="J25" s="840"/>
      <c r="K25" s="840"/>
    </row>
    <row r="26" spans="1:11" s="3" customFormat="1" ht="28.5" customHeight="1">
      <c r="A26" s="840" t="s">
        <v>423</v>
      </c>
      <c r="B26" s="840"/>
      <c r="C26" s="840"/>
      <c r="D26" s="840"/>
      <c r="E26" s="840"/>
      <c r="F26" s="840"/>
      <c r="G26" s="840"/>
      <c r="H26" s="840"/>
      <c r="I26" s="840"/>
      <c r="J26" s="840"/>
      <c r="K26" s="840"/>
    </row>
    <row r="27" spans="1:11" ht="18" customHeight="1">
      <c r="A27" s="851" t="s">
        <v>62</v>
      </c>
      <c r="B27" s="851"/>
      <c r="C27" s="851"/>
      <c r="D27" s="851"/>
      <c r="E27" s="851"/>
      <c r="F27" s="851"/>
      <c r="G27" s="851"/>
      <c r="H27" s="851"/>
      <c r="I27" s="851"/>
      <c r="J27" s="851"/>
      <c r="K27" s="851"/>
    </row>
    <row r="28" ht="12.75" customHeight="1">
      <c r="A28" s="3" t="s">
        <v>424</v>
      </c>
    </row>
    <row r="30" spans="1:10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1" ht="42.75" customHeight="1">
      <c r="A31" s="837" t="s">
        <v>618</v>
      </c>
      <c r="B31" s="838"/>
      <c r="C31" s="838"/>
      <c r="D31" s="838"/>
      <c r="E31" s="838"/>
      <c r="F31" s="838"/>
      <c r="G31" s="838"/>
      <c r="H31" s="838"/>
      <c r="I31" s="838"/>
      <c r="J31" s="838"/>
      <c r="K31" s="846"/>
    </row>
    <row r="32" ht="18" customHeight="1"/>
    <row r="33" ht="28.5" customHeight="1"/>
  </sheetData>
  <sheetProtection selectLockedCells="1" selectUnlockedCells="1"/>
  <mergeCells count="18">
    <mergeCell ref="A31:K31"/>
    <mergeCell ref="A3:K3"/>
    <mergeCell ref="A12:K12"/>
    <mergeCell ref="A7:K7"/>
    <mergeCell ref="A8:K8"/>
    <mergeCell ref="A26:K26"/>
    <mergeCell ref="A27:K27"/>
    <mergeCell ref="A14:K14"/>
    <mergeCell ref="A9:K9"/>
    <mergeCell ref="A10:K10"/>
    <mergeCell ref="A24:K24"/>
    <mergeCell ref="A25:K25"/>
    <mergeCell ref="A1:K1"/>
    <mergeCell ref="A4:K4"/>
    <mergeCell ref="A5:K5"/>
    <mergeCell ref="A6:K6"/>
    <mergeCell ref="A11:K11"/>
    <mergeCell ref="A23:K23"/>
  </mergeCells>
  <printOptions horizontalCentered="1"/>
  <pageMargins left="0.5905511811023623" right="0.5905511811023623" top="0.6692913385826772" bottom="0.35433070866141736" header="0.4330708661417323" footer="0.1968503937007874"/>
  <pageSetup firstPageNumber="1" useFirstPageNumber="1" horizontalDpi="600" verticalDpi="600" orientation="landscape" paperSize="9" r:id="rId1"/>
  <headerFooter alignWithMargins="0">
    <oddHeader>&amp;C&amp;F &amp;RSPZOZ_NT/DZP/PN/ 09/19</oddHeader>
    <oddFooter>&amp;C&amp;A  - 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5" sqref="I5:I7"/>
    </sheetView>
  </sheetViews>
  <sheetFormatPr defaultColWidth="11.57421875" defaultRowHeight="12.75" customHeight="1"/>
  <cols>
    <col min="1" max="1" width="5.28125" style="3" customWidth="1"/>
    <col min="2" max="2" width="24.140625" style="3" customWidth="1"/>
    <col min="3" max="3" width="17.28125" style="3" customWidth="1"/>
    <col min="4" max="4" width="10.421875" style="3" customWidth="1"/>
    <col min="5" max="6" width="6.28125" style="3" customWidth="1"/>
    <col min="7" max="7" width="11.57421875" style="3" customWidth="1"/>
    <col min="8" max="8" width="12.7109375" style="3" customWidth="1"/>
    <col min="9" max="9" width="7.140625" style="3" customWidth="1"/>
    <col min="10" max="10" width="11.57421875" style="3" customWidth="1"/>
    <col min="11" max="11" width="12.28125" style="3" customWidth="1"/>
    <col min="12" max="16384" width="11.57421875" style="3" customWidth="1"/>
  </cols>
  <sheetData>
    <row r="1" spans="1:11" ht="13.5" customHeight="1">
      <c r="A1" s="5" t="s">
        <v>1065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.75" customHeight="1">
      <c r="A2" s="862" t="s">
        <v>1066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</row>
    <row r="3" spans="1:11" ht="24.75" customHeight="1" thickBot="1">
      <c r="A3" s="876" t="s">
        <v>1067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</row>
    <row r="4" spans="1:11" ht="26.25" customHeight="1" thickBot="1">
      <c r="A4" s="649" t="s">
        <v>707</v>
      </c>
      <c r="B4" s="650" t="s">
        <v>436</v>
      </c>
      <c r="C4" s="619" t="s">
        <v>437</v>
      </c>
      <c r="D4" s="619" t="s">
        <v>438</v>
      </c>
      <c r="E4" s="650" t="s">
        <v>439</v>
      </c>
      <c r="F4" s="650" t="s">
        <v>440</v>
      </c>
      <c r="G4" s="650" t="s">
        <v>441</v>
      </c>
      <c r="H4" s="650" t="s">
        <v>953</v>
      </c>
      <c r="I4" s="650" t="s">
        <v>443</v>
      </c>
      <c r="J4" s="651" t="s">
        <v>444</v>
      </c>
      <c r="K4" s="638" t="s">
        <v>58</v>
      </c>
    </row>
    <row r="5" spans="1:11" ht="39.75" customHeight="1">
      <c r="A5" s="702">
        <v>1</v>
      </c>
      <c r="B5" s="703" t="s">
        <v>395</v>
      </c>
      <c r="C5" s="704"/>
      <c r="D5" s="704"/>
      <c r="E5" s="704" t="s">
        <v>448</v>
      </c>
      <c r="F5" s="704">
        <v>40</v>
      </c>
      <c r="G5" s="705"/>
      <c r="H5" s="705">
        <f>F5*G5</f>
        <v>0</v>
      </c>
      <c r="I5" s="706"/>
      <c r="J5" s="707">
        <f>H5*I5+H5</f>
        <v>0</v>
      </c>
      <c r="K5" s="669"/>
    </row>
    <row r="6" spans="1:11" ht="39.75" customHeight="1">
      <c r="A6" s="532">
        <v>2</v>
      </c>
      <c r="B6" s="346" t="s">
        <v>396</v>
      </c>
      <c r="C6" s="389"/>
      <c r="D6" s="389"/>
      <c r="E6" s="389" t="s">
        <v>448</v>
      </c>
      <c r="F6" s="389">
        <v>100</v>
      </c>
      <c r="G6" s="334"/>
      <c r="H6" s="334">
        <f>F6*G6</f>
        <v>0</v>
      </c>
      <c r="I6" s="390"/>
      <c r="J6" s="701">
        <f>H6*I6+H6</f>
        <v>0</v>
      </c>
      <c r="K6" s="630"/>
    </row>
    <row r="7" spans="1:11" ht="39.75" customHeight="1" thickBot="1">
      <c r="A7" s="708">
        <v>3</v>
      </c>
      <c r="B7" s="709" t="s">
        <v>397</v>
      </c>
      <c r="C7" s="710"/>
      <c r="D7" s="710"/>
      <c r="E7" s="710" t="s">
        <v>448</v>
      </c>
      <c r="F7" s="710">
        <v>100</v>
      </c>
      <c r="G7" s="711"/>
      <c r="H7" s="711">
        <f>F7*G7</f>
        <v>0</v>
      </c>
      <c r="I7" s="712"/>
      <c r="J7" s="713">
        <f>H7*I7+H7</f>
        <v>0</v>
      </c>
      <c r="K7" s="669"/>
    </row>
    <row r="8" spans="1:11" ht="18" customHeight="1" thickBot="1">
      <c r="A8" s="877" t="s">
        <v>951</v>
      </c>
      <c r="B8" s="878"/>
      <c r="C8" s="878"/>
      <c r="D8" s="878"/>
      <c r="E8" s="878"/>
      <c r="F8" s="878"/>
      <c r="G8" s="878"/>
      <c r="H8" s="714">
        <f>SUM(H5:H7)</f>
        <v>0</v>
      </c>
      <c r="I8" s="715"/>
      <c r="J8" s="716">
        <f>SUM(J5:J7)</f>
        <v>0</v>
      </c>
      <c r="K8" s="635"/>
    </row>
    <row r="9" spans="1:8" ht="12.75" customHeight="1">
      <c r="A9" s="857"/>
      <c r="B9" s="857"/>
      <c r="C9" s="857"/>
      <c r="D9" s="857"/>
      <c r="E9" s="857"/>
      <c r="F9" s="857"/>
      <c r="G9" s="857"/>
      <c r="H9" s="857"/>
    </row>
  </sheetData>
  <sheetProtection selectLockedCells="1" selectUnlockedCells="1"/>
  <mergeCells count="4">
    <mergeCell ref="A2:K2"/>
    <mergeCell ref="A3:K3"/>
    <mergeCell ref="A8:G8"/>
    <mergeCell ref="A9:H9"/>
  </mergeCells>
  <printOptions horizontalCentered="1"/>
  <pageMargins left="0.31496062992125984" right="0.31496062992125984" top="1.0236220472440944" bottom="0.8267716535433072" header="0.7874015748031497" footer="0.5118110236220472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5">
      <selection activeCell="I37" sqref="I37"/>
    </sheetView>
  </sheetViews>
  <sheetFormatPr defaultColWidth="11.57421875" defaultRowHeight="12.75" customHeight="1"/>
  <cols>
    <col min="1" max="1" width="4.00390625" style="3" customWidth="1"/>
    <col min="2" max="2" width="36.00390625" style="3" customWidth="1"/>
    <col min="3" max="3" width="21.28125" style="3" customWidth="1"/>
    <col min="4" max="4" width="11.140625" style="3" customWidth="1"/>
    <col min="5" max="5" width="6.57421875" style="3" customWidth="1"/>
    <col min="6" max="6" width="6.8515625" style="3" customWidth="1"/>
    <col min="7" max="8" width="11.57421875" style="3" customWidth="1"/>
    <col min="9" max="9" width="8.00390625" style="3" customWidth="1"/>
    <col min="10" max="10" width="11.57421875" style="3" customWidth="1"/>
    <col min="11" max="11" width="11.8515625" style="3" customWidth="1"/>
    <col min="12" max="16384" width="11.57421875" style="3" customWidth="1"/>
  </cols>
  <sheetData>
    <row r="1" spans="1:11" ht="16.5" customHeight="1">
      <c r="A1" s="5" t="s">
        <v>1068</v>
      </c>
      <c r="B1" s="116"/>
      <c r="C1" s="116"/>
      <c r="D1" s="116"/>
      <c r="E1" s="6"/>
      <c r="F1" s="6"/>
      <c r="G1" s="6"/>
      <c r="H1" s="6"/>
      <c r="I1" s="6"/>
      <c r="J1" s="6"/>
      <c r="K1" s="6"/>
    </row>
    <row r="2" spans="1:11" ht="16.5" customHeight="1" thickBot="1">
      <c r="A2" s="862" t="s">
        <v>1069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</row>
    <row r="3" spans="1:11" ht="27" customHeight="1" thickBot="1">
      <c r="A3" s="497" t="s">
        <v>707</v>
      </c>
      <c r="B3" s="498" t="s">
        <v>436</v>
      </c>
      <c r="C3" s="499" t="s">
        <v>437</v>
      </c>
      <c r="D3" s="499" t="s">
        <v>438</v>
      </c>
      <c r="E3" s="498" t="s">
        <v>439</v>
      </c>
      <c r="F3" s="498" t="s">
        <v>440</v>
      </c>
      <c r="G3" s="498" t="s">
        <v>441</v>
      </c>
      <c r="H3" s="498" t="s">
        <v>953</v>
      </c>
      <c r="I3" s="498" t="s">
        <v>443</v>
      </c>
      <c r="J3" s="637" t="s">
        <v>444</v>
      </c>
      <c r="K3" s="676" t="s">
        <v>58</v>
      </c>
    </row>
    <row r="4" spans="1:11" ht="12.75" customHeight="1">
      <c r="A4" s="533">
        <v>1</v>
      </c>
      <c r="B4" s="136" t="s">
        <v>1070</v>
      </c>
      <c r="C4" s="136"/>
      <c r="D4" s="136"/>
      <c r="E4" s="176" t="s">
        <v>448</v>
      </c>
      <c r="F4" s="397">
        <v>40</v>
      </c>
      <c r="G4" s="398"/>
      <c r="H4" s="177">
        <f aca="true" t="shared" si="0" ref="H4:H25">F4*G4</f>
        <v>0</v>
      </c>
      <c r="I4" s="399"/>
      <c r="J4" s="722">
        <f aca="true" t="shared" si="1" ref="J4:J25">H4*I4+H4</f>
        <v>0</v>
      </c>
      <c r="K4" s="674"/>
    </row>
    <row r="5" spans="1:11" ht="12.75" customHeight="1">
      <c r="A5" s="500">
        <v>2</v>
      </c>
      <c r="B5" s="14" t="s">
        <v>1071</v>
      </c>
      <c r="C5" s="14"/>
      <c r="D5" s="14"/>
      <c r="E5" s="26" t="s">
        <v>448</v>
      </c>
      <c r="F5" s="31">
        <v>160</v>
      </c>
      <c r="G5" s="25"/>
      <c r="H5" s="148">
        <f t="shared" si="0"/>
        <v>0</v>
      </c>
      <c r="I5" s="149"/>
      <c r="J5" s="672">
        <f t="shared" si="1"/>
        <v>0</v>
      </c>
      <c r="K5" s="630"/>
    </row>
    <row r="6" spans="1:11" ht="12.75" customHeight="1">
      <c r="A6" s="500">
        <v>3</v>
      </c>
      <c r="B6" s="14" t="s">
        <v>1072</v>
      </c>
      <c r="C6" s="14"/>
      <c r="D6" s="14"/>
      <c r="E6" s="26" t="s">
        <v>448</v>
      </c>
      <c r="F6" s="31">
        <v>200</v>
      </c>
      <c r="G6" s="25"/>
      <c r="H6" s="148">
        <f t="shared" si="0"/>
        <v>0</v>
      </c>
      <c r="I6" s="149"/>
      <c r="J6" s="672">
        <f t="shared" si="1"/>
        <v>0</v>
      </c>
      <c r="K6" s="630"/>
    </row>
    <row r="7" spans="1:11" ht="12.75" customHeight="1">
      <c r="A7" s="500">
        <v>4</v>
      </c>
      <c r="B7" s="32" t="s">
        <v>1073</v>
      </c>
      <c r="C7" s="32"/>
      <c r="D7" s="32"/>
      <c r="E7" s="33" t="s">
        <v>448</v>
      </c>
      <c r="F7" s="400">
        <v>100</v>
      </c>
      <c r="G7" s="34"/>
      <c r="H7" s="150">
        <f t="shared" si="0"/>
        <v>0</v>
      </c>
      <c r="I7" s="149"/>
      <c r="J7" s="693">
        <f t="shared" si="1"/>
        <v>0</v>
      </c>
      <c r="K7" s="630"/>
    </row>
    <row r="8" spans="1:11" ht="24.75" customHeight="1">
      <c r="A8" s="500">
        <v>5</v>
      </c>
      <c r="B8" s="14" t="s">
        <v>0</v>
      </c>
      <c r="C8" s="14"/>
      <c r="D8" s="14"/>
      <c r="E8" s="26" t="s">
        <v>448</v>
      </c>
      <c r="F8" s="31">
        <v>200</v>
      </c>
      <c r="G8" s="25"/>
      <c r="H8" s="148">
        <f t="shared" si="0"/>
        <v>0</v>
      </c>
      <c r="I8" s="149"/>
      <c r="J8" s="672">
        <f t="shared" si="1"/>
        <v>0</v>
      </c>
      <c r="K8" s="630"/>
    </row>
    <row r="9" spans="1:11" ht="24.75" customHeight="1">
      <c r="A9" s="500">
        <v>6</v>
      </c>
      <c r="B9" s="14" t="s">
        <v>1</v>
      </c>
      <c r="C9" s="14"/>
      <c r="D9" s="14"/>
      <c r="E9" s="26" t="s">
        <v>448</v>
      </c>
      <c r="F9" s="31">
        <v>200</v>
      </c>
      <c r="G9" s="25"/>
      <c r="H9" s="148">
        <f t="shared" si="0"/>
        <v>0</v>
      </c>
      <c r="I9" s="149"/>
      <c r="J9" s="672">
        <f t="shared" si="1"/>
        <v>0</v>
      </c>
      <c r="K9" s="630"/>
    </row>
    <row r="10" spans="1:11" ht="12.75" customHeight="1">
      <c r="A10" s="500">
        <v>7</v>
      </c>
      <c r="B10" s="32" t="s">
        <v>2</v>
      </c>
      <c r="C10" s="32"/>
      <c r="D10" s="32"/>
      <c r="E10" s="33" t="s">
        <v>448</v>
      </c>
      <c r="F10" s="400">
        <v>100</v>
      </c>
      <c r="G10" s="150"/>
      <c r="H10" s="150">
        <f t="shared" si="0"/>
        <v>0</v>
      </c>
      <c r="I10" s="155"/>
      <c r="J10" s="693">
        <f t="shared" si="1"/>
        <v>0</v>
      </c>
      <c r="K10" s="630"/>
    </row>
    <row r="11" spans="1:11" ht="12.75" customHeight="1">
      <c r="A11" s="500">
        <v>8</v>
      </c>
      <c r="B11" s="38" t="s">
        <v>3</v>
      </c>
      <c r="C11" s="38"/>
      <c r="D11" s="38"/>
      <c r="E11" s="39" t="s">
        <v>448</v>
      </c>
      <c r="F11" s="371">
        <v>3600</v>
      </c>
      <c r="G11" s="152"/>
      <c r="H11" s="152">
        <f t="shared" si="0"/>
        <v>0</v>
      </c>
      <c r="I11" s="155"/>
      <c r="J11" s="355">
        <f t="shared" si="1"/>
        <v>0</v>
      </c>
      <c r="K11" s="630"/>
    </row>
    <row r="12" spans="1:11" ht="12.75" customHeight="1">
      <c r="A12" s="500">
        <v>9</v>
      </c>
      <c r="B12" s="14" t="s">
        <v>4</v>
      </c>
      <c r="C12" s="14"/>
      <c r="D12" s="14"/>
      <c r="E12" s="26" t="s">
        <v>448</v>
      </c>
      <c r="F12" s="31">
        <v>240</v>
      </c>
      <c r="G12" s="25"/>
      <c r="H12" s="148">
        <f t="shared" si="0"/>
        <v>0</v>
      </c>
      <c r="I12" s="149"/>
      <c r="J12" s="672">
        <f t="shared" si="1"/>
        <v>0</v>
      </c>
      <c r="K12" s="630"/>
    </row>
    <row r="13" spans="1:11" ht="12.75" customHeight="1">
      <c r="A13" s="500">
        <v>10</v>
      </c>
      <c r="B13" s="14" t="s">
        <v>5</v>
      </c>
      <c r="C13" s="14"/>
      <c r="D13" s="14"/>
      <c r="E13" s="26" t="s">
        <v>448</v>
      </c>
      <c r="F13" s="31">
        <v>6</v>
      </c>
      <c r="G13" s="25"/>
      <c r="H13" s="148">
        <f t="shared" si="0"/>
        <v>0</v>
      </c>
      <c r="I13" s="149"/>
      <c r="J13" s="672">
        <f t="shared" si="1"/>
        <v>0</v>
      </c>
      <c r="K13" s="630"/>
    </row>
    <row r="14" spans="1:11" ht="12.75" customHeight="1">
      <c r="A14" s="500">
        <v>11</v>
      </c>
      <c r="B14" s="14" t="s">
        <v>6</v>
      </c>
      <c r="C14" s="14"/>
      <c r="D14" s="14"/>
      <c r="E14" s="26" t="s">
        <v>528</v>
      </c>
      <c r="F14" s="31">
        <v>2600</v>
      </c>
      <c r="G14" s="25"/>
      <c r="H14" s="148">
        <f t="shared" si="0"/>
        <v>0</v>
      </c>
      <c r="I14" s="149"/>
      <c r="J14" s="672">
        <f t="shared" si="1"/>
        <v>0</v>
      </c>
      <c r="K14" s="630"/>
    </row>
    <row r="15" spans="1:11" ht="12.75" customHeight="1">
      <c r="A15" s="500">
        <v>12</v>
      </c>
      <c r="B15" s="68" t="s">
        <v>7</v>
      </c>
      <c r="C15" s="68"/>
      <c r="D15" s="68"/>
      <c r="E15" s="33" t="s">
        <v>448</v>
      </c>
      <c r="F15" s="33">
        <v>320</v>
      </c>
      <c r="G15" s="150"/>
      <c r="H15" s="150">
        <f t="shared" si="0"/>
        <v>0</v>
      </c>
      <c r="I15" s="155"/>
      <c r="J15" s="693">
        <f t="shared" si="1"/>
        <v>0</v>
      </c>
      <c r="K15" s="630"/>
    </row>
    <row r="16" spans="1:11" ht="12.75" customHeight="1">
      <c r="A16" s="500">
        <v>13</v>
      </c>
      <c r="B16" s="18" t="s">
        <v>8</v>
      </c>
      <c r="C16" s="18"/>
      <c r="D16" s="18"/>
      <c r="E16" s="26" t="s">
        <v>448</v>
      </c>
      <c r="F16" s="26">
        <v>120</v>
      </c>
      <c r="G16" s="148"/>
      <c r="H16" s="148">
        <f t="shared" si="0"/>
        <v>0</v>
      </c>
      <c r="I16" s="149"/>
      <c r="J16" s="672">
        <f t="shared" si="1"/>
        <v>0</v>
      </c>
      <c r="K16" s="630"/>
    </row>
    <row r="17" spans="1:11" ht="12.75" customHeight="1">
      <c r="A17" s="500">
        <v>14</v>
      </c>
      <c r="B17" s="18" t="s">
        <v>9</v>
      </c>
      <c r="C17" s="18"/>
      <c r="D17" s="18"/>
      <c r="E17" s="26" t="s">
        <v>448</v>
      </c>
      <c r="F17" s="26">
        <v>60</v>
      </c>
      <c r="G17" s="148"/>
      <c r="H17" s="148">
        <f t="shared" si="0"/>
        <v>0</v>
      </c>
      <c r="I17" s="149"/>
      <c r="J17" s="672">
        <f t="shared" si="1"/>
        <v>0</v>
      </c>
      <c r="K17" s="630"/>
    </row>
    <row r="18" spans="1:11" ht="12.75" customHeight="1">
      <c r="A18" s="500">
        <v>15</v>
      </c>
      <c r="B18" s="18" t="s">
        <v>10</v>
      </c>
      <c r="C18" s="18"/>
      <c r="D18" s="18"/>
      <c r="E18" s="26" t="s">
        <v>448</v>
      </c>
      <c r="F18" s="26">
        <v>300</v>
      </c>
      <c r="G18" s="148"/>
      <c r="H18" s="148">
        <f t="shared" si="0"/>
        <v>0</v>
      </c>
      <c r="I18" s="149"/>
      <c r="J18" s="672">
        <f t="shared" si="1"/>
        <v>0</v>
      </c>
      <c r="K18" s="630"/>
    </row>
    <row r="19" spans="1:11" ht="12.75" customHeight="1">
      <c r="A19" s="500">
        <v>16</v>
      </c>
      <c r="B19" s="18" t="s">
        <v>11</v>
      </c>
      <c r="C19" s="18"/>
      <c r="D19" s="18"/>
      <c r="E19" s="26" t="s">
        <v>448</v>
      </c>
      <c r="F19" s="26">
        <v>300</v>
      </c>
      <c r="G19" s="148"/>
      <c r="H19" s="148">
        <f t="shared" si="0"/>
        <v>0</v>
      </c>
      <c r="I19" s="149"/>
      <c r="J19" s="672">
        <f t="shared" si="1"/>
        <v>0</v>
      </c>
      <c r="K19" s="630"/>
    </row>
    <row r="20" spans="1:11" ht="12.75" customHeight="1">
      <c r="A20" s="500">
        <v>17</v>
      </c>
      <c r="B20" s="14" t="s">
        <v>1046</v>
      </c>
      <c r="C20" s="14"/>
      <c r="D20" s="14"/>
      <c r="E20" s="26" t="s">
        <v>448</v>
      </c>
      <c r="F20" s="26">
        <v>60</v>
      </c>
      <c r="G20" s="148"/>
      <c r="H20" s="148">
        <f t="shared" si="0"/>
        <v>0</v>
      </c>
      <c r="I20" s="149"/>
      <c r="J20" s="672">
        <f t="shared" si="1"/>
        <v>0</v>
      </c>
      <c r="K20" s="630"/>
    </row>
    <row r="21" spans="1:11" ht="12.75" customHeight="1">
      <c r="A21" s="500">
        <v>18</v>
      </c>
      <c r="B21" s="14" t="s">
        <v>1047</v>
      </c>
      <c r="C21" s="14"/>
      <c r="D21" s="14"/>
      <c r="E21" s="26" t="s">
        <v>448</v>
      </c>
      <c r="F21" s="26">
        <v>60</v>
      </c>
      <c r="G21" s="148"/>
      <c r="H21" s="148">
        <f t="shared" si="0"/>
        <v>0</v>
      </c>
      <c r="I21" s="380"/>
      <c r="J21" s="672">
        <f t="shared" si="1"/>
        <v>0</v>
      </c>
      <c r="K21" s="630"/>
    </row>
    <row r="22" spans="1:11" ht="12.75" customHeight="1">
      <c r="A22" s="500">
        <v>19</v>
      </c>
      <c r="B22" s="38" t="s">
        <v>1048</v>
      </c>
      <c r="C22" s="38"/>
      <c r="D22" s="38"/>
      <c r="E22" s="39" t="s">
        <v>448</v>
      </c>
      <c r="F22" s="39">
        <v>60</v>
      </c>
      <c r="G22" s="152"/>
      <c r="H22" s="355">
        <f t="shared" si="0"/>
        <v>0</v>
      </c>
      <c r="I22" s="149"/>
      <c r="J22" s="673">
        <f t="shared" si="1"/>
        <v>0</v>
      </c>
      <c r="K22" s="630"/>
    </row>
    <row r="23" spans="1:11" ht="12.75" customHeight="1">
      <c r="A23" s="500">
        <v>20</v>
      </c>
      <c r="B23" s="14" t="s">
        <v>12</v>
      </c>
      <c r="C23" s="14"/>
      <c r="D23" s="14"/>
      <c r="E23" s="26" t="s">
        <v>448</v>
      </c>
      <c r="F23" s="31">
        <v>6</v>
      </c>
      <c r="G23" s="25"/>
      <c r="H23" s="355">
        <f t="shared" si="0"/>
        <v>0</v>
      </c>
      <c r="I23" s="149"/>
      <c r="J23" s="673">
        <f t="shared" si="1"/>
        <v>0</v>
      </c>
      <c r="K23" s="630"/>
    </row>
    <row r="24" spans="1:11" ht="12.75" customHeight="1">
      <c r="A24" s="500">
        <v>21</v>
      </c>
      <c r="B24" s="14" t="s">
        <v>13</v>
      </c>
      <c r="C24" s="14"/>
      <c r="D24" s="14"/>
      <c r="E24" s="26" t="s">
        <v>448</v>
      </c>
      <c r="F24" s="31">
        <v>50</v>
      </c>
      <c r="G24" s="25"/>
      <c r="H24" s="355">
        <f t="shared" si="0"/>
        <v>0</v>
      </c>
      <c r="I24" s="149"/>
      <c r="J24" s="672">
        <f t="shared" si="1"/>
        <v>0</v>
      </c>
      <c r="K24" s="630"/>
    </row>
    <row r="25" spans="1:11" ht="12.75" customHeight="1">
      <c r="A25" s="500">
        <v>22</v>
      </c>
      <c r="B25" s="14" t="s">
        <v>14</v>
      </c>
      <c r="C25" s="14"/>
      <c r="D25" s="14"/>
      <c r="E25" s="26" t="s">
        <v>448</v>
      </c>
      <c r="F25" s="31">
        <v>6</v>
      </c>
      <c r="G25" s="25"/>
      <c r="H25" s="355">
        <f t="shared" si="0"/>
        <v>0</v>
      </c>
      <c r="I25" s="149"/>
      <c r="J25" s="672">
        <f t="shared" si="1"/>
        <v>0</v>
      </c>
      <c r="K25" s="630"/>
    </row>
    <row r="26" spans="1:11" ht="12.75" customHeight="1">
      <c r="A26" s="500">
        <v>23</v>
      </c>
      <c r="B26" s="14" t="s">
        <v>15</v>
      </c>
      <c r="C26" s="14"/>
      <c r="D26" s="14"/>
      <c r="E26" s="26" t="s">
        <v>448</v>
      </c>
      <c r="F26" s="31">
        <v>2</v>
      </c>
      <c r="G26" s="25"/>
      <c r="H26" s="355">
        <f aca="true" t="shared" si="2" ref="H26:H37">F26*G26</f>
        <v>0</v>
      </c>
      <c r="I26" s="149"/>
      <c r="J26" s="672">
        <f aca="true" t="shared" si="3" ref="J26:J37">H26*I26+H26</f>
        <v>0</v>
      </c>
      <c r="K26" s="630"/>
    </row>
    <row r="27" spans="1:11" ht="12.75" customHeight="1">
      <c r="A27" s="500">
        <v>24</v>
      </c>
      <c r="B27" s="14" t="s">
        <v>16</v>
      </c>
      <c r="C27" s="14"/>
      <c r="D27" s="14"/>
      <c r="E27" s="26" t="s">
        <v>448</v>
      </c>
      <c r="F27" s="31">
        <v>20</v>
      </c>
      <c r="G27" s="25"/>
      <c r="H27" s="355">
        <f t="shared" si="2"/>
        <v>0</v>
      </c>
      <c r="I27" s="149"/>
      <c r="J27" s="672">
        <f t="shared" si="3"/>
        <v>0</v>
      </c>
      <c r="K27" s="630"/>
    </row>
    <row r="28" spans="1:11" ht="12.75" customHeight="1">
      <c r="A28" s="500">
        <v>25</v>
      </c>
      <c r="B28" s="14" t="s">
        <v>17</v>
      </c>
      <c r="C28" s="14"/>
      <c r="D28" s="14"/>
      <c r="E28" s="26" t="s">
        <v>448</v>
      </c>
      <c r="F28" s="31">
        <v>20</v>
      </c>
      <c r="G28" s="25"/>
      <c r="H28" s="355">
        <f t="shared" si="2"/>
        <v>0</v>
      </c>
      <c r="I28" s="149"/>
      <c r="J28" s="672">
        <f t="shared" si="3"/>
        <v>0</v>
      </c>
      <c r="K28" s="630"/>
    </row>
    <row r="29" spans="1:11" ht="16.5" customHeight="1">
      <c r="A29" s="500">
        <v>26</v>
      </c>
      <c r="B29" s="14" t="s">
        <v>18</v>
      </c>
      <c r="C29" s="14"/>
      <c r="D29" s="14"/>
      <c r="E29" s="26" t="s">
        <v>448</v>
      </c>
      <c r="F29" s="31">
        <v>1400</v>
      </c>
      <c r="G29" s="25"/>
      <c r="H29" s="355">
        <f t="shared" si="2"/>
        <v>0</v>
      </c>
      <c r="I29" s="149"/>
      <c r="J29" s="672">
        <f t="shared" si="3"/>
        <v>0</v>
      </c>
      <c r="K29" s="630"/>
    </row>
    <row r="30" spans="1:11" ht="12.75" customHeight="1">
      <c r="A30" s="500">
        <v>27</v>
      </c>
      <c r="B30" s="14" t="s">
        <v>19</v>
      </c>
      <c r="C30" s="14"/>
      <c r="D30" s="14"/>
      <c r="E30" s="26" t="s">
        <v>448</v>
      </c>
      <c r="F30" s="31">
        <v>80</v>
      </c>
      <c r="G30" s="25"/>
      <c r="H30" s="355">
        <f t="shared" si="2"/>
        <v>0</v>
      </c>
      <c r="I30" s="149"/>
      <c r="J30" s="672">
        <f t="shared" si="3"/>
        <v>0</v>
      </c>
      <c r="K30" s="630"/>
    </row>
    <row r="31" spans="1:11" ht="12.75" customHeight="1">
      <c r="A31" s="500">
        <v>28</v>
      </c>
      <c r="B31" s="38" t="s">
        <v>20</v>
      </c>
      <c r="C31" s="38"/>
      <c r="D31" s="38"/>
      <c r="E31" s="39" t="s">
        <v>448</v>
      </c>
      <c r="F31" s="371">
        <v>100</v>
      </c>
      <c r="G31" s="40"/>
      <c r="H31" s="355">
        <f t="shared" si="2"/>
        <v>0</v>
      </c>
      <c r="I31" s="380"/>
      <c r="J31" s="355">
        <f t="shared" si="3"/>
        <v>0</v>
      </c>
      <c r="K31" s="630"/>
    </row>
    <row r="32" spans="1:11" ht="12" customHeight="1">
      <c r="A32" s="500">
        <v>29</v>
      </c>
      <c r="B32" s="333" t="s">
        <v>21</v>
      </c>
      <c r="C32" s="333"/>
      <c r="D32" s="333"/>
      <c r="E32" s="396" t="s">
        <v>448</v>
      </c>
      <c r="F32" s="401">
        <v>6</v>
      </c>
      <c r="G32" s="402"/>
      <c r="H32" s="383">
        <f t="shared" si="2"/>
        <v>0</v>
      </c>
      <c r="I32" s="384"/>
      <c r="J32" s="723">
        <f t="shared" si="3"/>
        <v>0</v>
      </c>
      <c r="K32" s="630"/>
    </row>
    <row r="33" spans="1:11" ht="24.75" customHeight="1">
      <c r="A33" s="500">
        <v>30</v>
      </c>
      <c r="B33" s="333" t="s">
        <v>22</v>
      </c>
      <c r="C33" s="333"/>
      <c r="D33" s="333"/>
      <c r="E33" s="396" t="s">
        <v>448</v>
      </c>
      <c r="F33" s="401">
        <v>100</v>
      </c>
      <c r="G33" s="402"/>
      <c r="H33" s="383">
        <f t="shared" si="2"/>
        <v>0</v>
      </c>
      <c r="I33" s="384"/>
      <c r="J33" s="723">
        <f t="shared" si="3"/>
        <v>0</v>
      </c>
      <c r="K33" s="630"/>
    </row>
    <row r="34" spans="1:11" ht="48" customHeight="1">
      <c r="A34" s="500">
        <v>31</v>
      </c>
      <c r="B34" s="333" t="s">
        <v>23</v>
      </c>
      <c r="C34" s="391"/>
      <c r="D34" s="391"/>
      <c r="E34" s="396" t="s">
        <v>528</v>
      </c>
      <c r="F34" s="396">
        <v>200</v>
      </c>
      <c r="G34" s="383"/>
      <c r="H34" s="383">
        <f t="shared" si="2"/>
        <v>0</v>
      </c>
      <c r="I34" s="384"/>
      <c r="J34" s="723">
        <f t="shared" si="3"/>
        <v>0</v>
      </c>
      <c r="K34" s="630"/>
    </row>
    <row r="35" spans="1:11" ht="49.5" customHeight="1">
      <c r="A35" s="500">
        <v>32</v>
      </c>
      <c r="B35" s="333" t="s">
        <v>24</v>
      </c>
      <c r="C35" s="333"/>
      <c r="D35" s="333"/>
      <c r="E35" s="396" t="s">
        <v>528</v>
      </c>
      <c r="F35" s="396">
        <v>800</v>
      </c>
      <c r="G35" s="383"/>
      <c r="H35" s="383">
        <f t="shared" si="2"/>
        <v>0</v>
      </c>
      <c r="I35" s="384"/>
      <c r="J35" s="723">
        <f t="shared" si="3"/>
        <v>0</v>
      </c>
      <c r="K35" s="630"/>
    </row>
    <row r="36" spans="1:11" ht="24.75" customHeight="1">
      <c r="A36" s="500">
        <v>33</v>
      </c>
      <c r="B36" s="333" t="s">
        <v>25</v>
      </c>
      <c r="C36" s="333"/>
      <c r="D36" s="333"/>
      <c r="E36" s="396" t="s">
        <v>448</v>
      </c>
      <c r="F36" s="396">
        <v>120</v>
      </c>
      <c r="G36" s="383"/>
      <c r="H36" s="383">
        <f t="shared" si="2"/>
        <v>0</v>
      </c>
      <c r="I36" s="384"/>
      <c r="J36" s="723">
        <f t="shared" si="3"/>
        <v>0</v>
      </c>
      <c r="K36" s="630"/>
    </row>
    <row r="37" spans="1:11" ht="13.5" customHeight="1" thickBot="1">
      <c r="A37" s="534">
        <v>34</v>
      </c>
      <c r="B37" s="333" t="s">
        <v>26</v>
      </c>
      <c r="C37" s="333"/>
      <c r="D37" s="333"/>
      <c r="E37" s="396" t="s">
        <v>448</v>
      </c>
      <c r="F37" s="401">
        <v>2</v>
      </c>
      <c r="G37" s="402"/>
      <c r="H37" s="383">
        <f t="shared" si="2"/>
        <v>0</v>
      </c>
      <c r="I37" s="384"/>
      <c r="J37" s="723">
        <f t="shared" si="3"/>
        <v>0</v>
      </c>
      <c r="K37" s="630"/>
    </row>
    <row r="38" spans="1:11" ht="12.75" customHeight="1" hidden="1">
      <c r="A38" s="535"/>
      <c r="B38" s="97"/>
      <c r="C38" s="119"/>
      <c r="D38" s="119"/>
      <c r="E38" s="120"/>
      <c r="F38" s="121"/>
      <c r="G38" s="122"/>
      <c r="H38" s="123"/>
      <c r="I38" s="139"/>
      <c r="J38" s="724"/>
      <c r="K38" s="630"/>
    </row>
    <row r="39" spans="1:11" ht="13.5" customHeight="1" hidden="1" thickBot="1">
      <c r="A39" s="717"/>
      <c r="B39" s="50"/>
      <c r="C39" s="718"/>
      <c r="D39" s="718"/>
      <c r="E39" s="134"/>
      <c r="F39" s="719"/>
      <c r="G39" s="720"/>
      <c r="H39" s="51"/>
      <c r="I39" s="52"/>
      <c r="J39" s="610"/>
      <c r="K39" s="632"/>
    </row>
    <row r="40" spans="1:11" ht="21" customHeight="1" thickBot="1">
      <c r="A40" s="858" t="s">
        <v>951</v>
      </c>
      <c r="B40" s="859"/>
      <c r="C40" s="859"/>
      <c r="D40" s="859"/>
      <c r="E40" s="859"/>
      <c r="F40" s="859"/>
      <c r="G40" s="859"/>
      <c r="H40" s="537">
        <f>SUM(H4:H39)</f>
        <v>0</v>
      </c>
      <c r="I40" s="721"/>
      <c r="J40" s="671">
        <f>SUM(J4:J39)</f>
        <v>0</v>
      </c>
      <c r="K40" s="652"/>
    </row>
    <row r="41" ht="17.25" customHeight="1"/>
    <row r="42" ht="12.75" customHeight="1">
      <c r="A42"/>
    </row>
    <row r="43" ht="12.75" customHeight="1">
      <c r="A43" s="46"/>
    </row>
    <row r="44" ht="9.75" customHeight="1"/>
    <row r="65527" ht="12.75" customHeight="1"/>
    <row r="65528" ht="12.75" customHeight="1"/>
  </sheetData>
  <sheetProtection selectLockedCells="1" selectUnlockedCells="1"/>
  <mergeCells count="2">
    <mergeCell ref="A2:K2"/>
    <mergeCell ref="A40:G40"/>
  </mergeCells>
  <printOptions horizontalCentered="1"/>
  <pageMargins left="0.1968503937007874" right="0.2362204724409449" top="0.7874015748031497" bottom="0.4330708661417323" header="0.5905511811023623" footer="0.1968503937007874"/>
  <pageSetup horizontalDpi="600" verticalDpi="600" orientation="landscape" paperSize="9" r:id="rId1"/>
  <headerFooter alignWithMargins="0">
    <oddHeader>&amp;C&amp;F&amp;RSPZOZ_NT/DZP/PN/ 09/19</oddHeader>
    <oddFooter>&amp;C&amp;A  -  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4" sqref="I4:I5"/>
    </sheetView>
  </sheetViews>
  <sheetFormatPr defaultColWidth="11.57421875" defaultRowHeight="12.75" customHeight="1"/>
  <cols>
    <col min="1" max="1" width="5.140625" style="3" customWidth="1"/>
    <col min="2" max="2" width="29.421875" style="3" customWidth="1"/>
    <col min="3" max="3" width="22.421875" style="3" customWidth="1"/>
    <col min="4" max="4" width="10.7109375" style="3" customWidth="1"/>
    <col min="5" max="5" width="6.00390625" style="3" customWidth="1"/>
    <col min="6" max="6" width="6.140625" style="3" customWidth="1"/>
    <col min="7" max="8" width="11.57421875" style="3" customWidth="1"/>
    <col min="9" max="9" width="7.851562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3.5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 customHeight="1" thickBot="1">
      <c r="A2" s="843" t="s">
        <v>28</v>
      </c>
      <c r="B2" s="843"/>
      <c r="C2" s="843"/>
      <c r="D2" s="843"/>
      <c r="E2" s="843"/>
      <c r="F2" s="843"/>
      <c r="G2" s="843"/>
      <c r="H2" s="843"/>
      <c r="I2" s="843"/>
      <c r="J2" s="843"/>
      <c r="K2" s="47"/>
    </row>
    <row r="3" spans="1:11" ht="38.25" customHeight="1" thickBot="1">
      <c r="A3" s="7" t="s">
        <v>1002</v>
      </c>
      <c r="B3" s="9" t="s">
        <v>436</v>
      </c>
      <c r="C3" s="9" t="s">
        <v>437</v>
      </c>
      <c r="D3" s="9" t="s">
        <v>438</v>
      </c>
      <c r="E3" s="9" t="s">
        <v>439</v>
      </c>
      <c r="F3" s="9" t="s">
        <v>440</v>
      </c>
      <c r="G3" s="9" t="s">
        <v>441</v>
      </c>
      <c r="H3" s="9" t="s">
        <v>953</v>
      </c>
      <c r="I3" s="9" t="s">
        <v>443</v>
      </c>
      <c r="J3" s="725" t="s">
        <v>444</v>
      </c>
      <c r="K3" s="676" t="s">
        <v>58</v>
      </c>
    </row>
    <row r="4" spans="1:11" ht="14.25" customHeight="1">
      <c r="A4" s="174">
        <v>1</v>
      </c>
      <c r="B4" s="136" t="s">
        <v>29</v>
      </c>
      <c r="C4" s="109"/>
      <c r="D4" s="109"/>
      <c r="E4" s="176" t="s">
        <v>528</v>
      </c>
      <c r="F4" s="176">
        <v>200</v>
      </c>
      <c r="G4" s="177"/>
      <c r="H4" s="403">
        <f>F4*G4</f>
        <v>0</v>
      </c>
      <c r="I4" s="203"/>
      <c r="J4" s="726">
        <f>H4*I4+H4</f>
        <v>0</v>
      </c>
      <c r="K4" s="674"/>
    </row>
    <row r="5" spans="1:11" ht="15.75" customHeight="1" thickBot="1">
      <c r="A5" s="367">
        <v>2</v>
      </c>
      <c r="B5" s="138" t="s">
        <v>30</v>
      </c>
      <c r="C5" s="404"/>
      <c r="D5" s="404"/>
      <c r="E5" s="369" t="s">
        <v>528</v>
      </c>
      <c r="F5" s="369">
        <v>800</v>
      </c>
      <c r="G5" s="41"/>
      <c r="H5" s="405">
        <f>F5*G5</f>
        <v>0</v>
      </c>
      <c r="I5" s="406"/>
      <c r="J5" s="727">
        <f>H5*I5+H5</f>
        <v>0</v>
      </c>
      <c r="K5" s="632"/>
    </row>
    <row r="6" spans="1:11" ht="20.25" customHeight="1" thickBot="1">
      <c r="A6" s="879" t="s">
        <v>951</v>
      </c>
      <c r="B6" s="880"/>
      <c r="C6" s="880"/>
      <c r="D6" s="880"/>
      <c r="E6" s="880"/>
      <c r="F6" s="880"/>
      <c r="G6" s="880"/>
      <c r="H6" s="531">
        <f>SUM(H4:H5)</f>
        <v>0</v>
      </c>
      <c r="I6" s="531"/>
      <c r="J6" s="634">
        <f>SUM(J4:J5)</f>
        <v>0</v>
      </c>
      <c r="K6" s="697"/>
    </row>
    <row r="7" ht="9.75" customHeight="1"/>
    <row r="9" spans="3:4" ht="12.75" customHeight="1">
      <c r="C9" s="87"/>
      <c r="D9" s="87"/>
    </row>
  </sheetData>
  <sheetProtection selectLockedCells="1" selectUnlockedCells="1"/>
  <mergeCells count="2">
    <mergeCell ref="A2:J2"/>
    <mergeCell ref="A6:G6"/>
  </mergeCells>
  <printOptions horizontalCentered="1"/>
  <pageMargins left="0.4330708661417323" right="0.4330708661417323" top="1.0236220472440944" bottom="0.7874015748031497" header="0.7086614173228347" footer="0.5118110236220472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4" sqref="I4:I7"/>
    </sheetView>
  </sheetViews>
  <sheetFormatPr defaultColWidth="11.57421875" defaultRowHeight="12.75" customHeight="1"/>
  <cols>
    <col min="1" max="1" width="5.00390625" style="3" customWidth="1"/>
    <col min="2" max="2" width="26.140625" style="3" customWidth="1"/>
    <col min="3" max="3" width="20.7109375" style="3" customWidth="1"/>
    <col min="4" max="4" width="10.00390625" style="3" customWidth="1"/>
    <col min="5" max="5" width="6.140625" style="3" customWidth="1"/>
    <col min="6" max="6" width="8.00390625" style="3" customWidth="1"/>
    <col min="7" max="8" width="11.57421875" style="3" customWidth="1"/>
    <col min="9" max="9" width="8.28125" style="3" customWidth="1"/>
    <col min="10" max="10" width="11.57421875" style="3" customWidth="1"/>
    <col min="11" max="11" width="12.28125" style="3" customWidth="1"/>
    <col min="12" max="16384" width="11.57421875" style="3" customWidth="1"/>
  </cols>
  <sheetData>
    <row r="1" spans="1:11" ht="21" customHeight="1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1" customHeight="1" thickBot="1">
      <c r="A2" s="862" t="s">
        <v>32</v>
      </c>
      <c r="B2" s="862"/>
      <c r="C2" s="862"/>
      <c r="D2" s="862"/>
      <c r="E2" s="862"/>
      <c r="F2" s="862"/>
      <c r="G2" s="862"/>
      <c r="H2" s="862"/>
      <c r="I2" s="862"/>
      <c r="J2" s="862"/>
      <c r="K2" s="112"/>
    </row>
    <row r="3" spans="1:11" ht="30" customHeight="1" thickBot="1">
      <c r="A3" s="79" t="s">
        <v>707</v>
      </c>
      <c r="B3" s="80" t="s">
        <v>436</v>
      </c>
      <c r="C3" s="49" t="s">
        <v>437</v>
      </c>
      <c r="D3" s="49" t="s">
        <v>438</v>
      </c>
      <c r="E3" s="80" t="s">
        <v>439</v>
      </c>
      <c r="F3" s="80" t="s">
        <v>440</v>
      </c>
      <c r="G3" s="80" t="s">
        <v>441</v>
      </c>
      <c r="H3" s="80" t="s">
        <v>953</v>
      </c>
      <c r="I3" s="80" t="s">
        <v>443</v>
      </c>
      <c r="J3" s="668" t="s">
        <v>444</v>
      </c>
      <c r="K3" s="676" t="s">
        <v>58</v>
      </c>
    </row>
    <row r="4" spans="1:11" ht="15" customHeight="1">
      <c r="A4" s="407">
        <v>1</v>
      </c>
      <c r="B4" s="408" t="s">
        <v>33</v>
      </c>
      <c r="C4" s="408"/>
      <c r="D4" s="408"/>
      <c r="E4" s="409" t="s">
        <v>528</v>
      </c>
      <c r="F4" s="420">
        <v>3000</v>
      </c>
      <c r="G4" s="416"/>
      <c r="H4" s="252">
        <f>F4*G4</f>
        <v>0</v>
      </c>
      <c r="I4" s="361"/>
      <c r="J4" s="728">
        <f>H4*I4+H4</f>
        <v>0</v>
      </c>
      <c r="K4" s="674"/>
    </row>
    <row r="5" spans="1:11" ht="15" customHeight="1">
      <c r="A5" s="410">
        <v>2</v>
      </c>
      <c r="B5" s="411" t="s">
        <v>34</v>
      </c>
      <c r="C5" s="411"/>
      <c r="D5" s="411"/>
      <c r="E5" s="412" t="s">
        <v>528</v>
      </c>
      <c r="F5" s="359">
        <v>300</v>
      </c>
      <c r="G5" s="417"/>
      <c r="H5" s="251">
        <f>F5*G5</f>
        <v>0</v>
      </c>
      <c r="I5" s="361"/>
      <c r="J5" s="729">
        <f>H5*I5+H5</f>
        <v>0</v>
      </c>
      <c r="K5" s="630"/>
    </row>
    <row r="6" spans="1:11" ht="15" customHeight="1">
      <c r="A6" s="410">
        <v>3</v>
      </c>
      <c r="B6" s="411" t="s">
        <v>35</v>
      </c>
      <c r="C6" s="411"/>
      <c r="D6" s="411"/>
      <c r="E6" s="412" t="s">
        <v>528</v>
      </c>
      <c r="F6" s="359">
        <v>40</v>
      </c>
      <c r="G6" s="417"/>
      <c r="H6" s="251">
        <f>F6*G6</f>
        <v>0</v>
      </c>
      <c r="I6" s="361"/>
      <c r="J6" s="729">
        <f>H6*I6+H6</f>
        <v>0</v>
      </c>
      <c r="K6" s="630"/>
    </row>
    <row r="7" spans="1:11" ht="15" customHeight="1" thickBot="1">
      <c r="A7" s="413">
        <v>4</v>
      </c>
      <c r="B7" s="414" t="s">
        <v>36</v>
      </c>
      <c r="C7" s="414"/>
      <c r="D7" s="414"/>
      <c r="E7" s="415" t="s">
        <v>528</v>
      </c>
      <c r="F7" s="358">
        <v>200</v>
      </c>
      <c r="G7" s="418"/>
      <c r="H7" s="419">
        <f>F7*G7</f>
        <v>0</v>
      </c>
      <c r="I7" s="421"/>
      <c r="J7" s="730">
        <f>H7*I7+H7</f>
        <v>0</v>
      </c>
      <c r="K7" s="632"/>
    </row>
    <row r="8" spans="1:11" ht="20.25" customHeight="1" thickBot="1">
      <c r="A8" s="858" t="s">
        <v>951</v>
      </c>
      <c r="B8" s="859"/>
      <c r="C8" s="859"/>
      <c r="D8" s="859"/>
      <c r="E8" s="859"/>
      <c r="F8" s="859"/>
      <c r="G8" s="859"/>
      <c r="H8" s="537">
        <f>SUM(H4:H7)</f>
        <v>0</v>
      </c>
      <c r="I8" s="538"/>
      <c r="J8" s="671">
        <f>SUM(J4:J7)</f>
        <v>0</v>
      </c>
      <c r="K8" s="652"/>
    </row>
    <row r="9" spans="1:11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2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</sheetData>
  <sheetProtection selectLockedCells="1" selectUnlockedCells="1"/>
  <mergeCells count="2">
    <mergeCell ref="A2:J2"/>
    <mergeCell ref="A8:G8"/>
  </mergeCells>
  <printOptions horizontalCentered="1"/>
  <pageMargins left="0.2362204724409449" right="0.5905511811023623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4" sqref="I4:I9"/>
    </sheetView>
  </sheetViews>
  <sheetFormatPr defaultColWidth="11.57421875" defaultRowHeight="12.75" customHeight="1"/>
  <cols>
    <col min="1" max="1" width="5.421875" style="3" customWidth="1"/>
    <col min="2" max="2" width="26.57421875" style="3" customWidth="1"/>
    <col min="3" max="3" width="17.7109375" style="3" customWidth="1"/>
    <col min="4" max="4" width="10.140625" style="3" customWidth="1"/>
    <col min="5" max="5" width="6.7109375" style="3" customWidth="1"/>
    <col min="6" max="6" width="8.00390625" style="3" customWidth="1"/>
    <col min="7" max="7" width="12.421875" style="3" customWidth="1"/>
    <col min="8" max="8" width="11.57421875" style="3" customWidth="1"/>
    <col min="9" max="9" width="8.00390625" style="3" customWidth="1"/>
    <col min="10" max="10" width="11.8515625" style="3" customWidth="1"/>
    <col min="11" max="11" width="13.00390625" style="3" customWidth="1"/>
    <col min="12" max="16384" width="11.57421875" style="3" customWidth="1"/>
  </cols>
  <sheetData>
    <row r="1" spans="1:11" ht="20.25" customHeight="1">
      <c r="A1" s="872" t="s">
        <v>37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</row>
    <row r="2" spans="1:11" ht="17.25" customHeight="1" thickBot="1">
      <c r="A2" s="843" t="s">
        <v>38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</row>
    <row r="3" spans="1:11" ht="26.25" customHeight="1" thickBot="1">
      <c r="A3" s="79" t="s">
        <v>1002</v>
      </c>
      <c r="B3" s="80" t="s">
        <v>436</v>
      </c>
      <c r="C3" s="49" t="s">
        <v>437</v>
      </c>
      <c r="D3" s="49" t="s">
        <v>438</v>
      </c>
      <c r="E3" s="80" t="s">
        <v>439</v>
      </c>
      <c r="F3" s="80" t="s">
        <v>440</v>
      </c>
      <c r="G3" s="80" t="s">
        <v>441</v>
      </c>
      <c r="H3" s="80" t="s">
        <v>953</v>
      </c>
      <c r="I3" s="80" t="s">
        <v>443</v>
      </c>
      <c r="J3" s="668" t="s">
        <v>444</v>
      </c>
      <c r="K3" s="676" t="s">
        <v>58</v>
      </c>
    </row>
    <row r="4" spans="1:12" ht="15" customHeight="1">
      <c r="A4" s="178">
        <v>1</v>
      </c>
      <c r="B4" s="68" t="s">
        <v>398</v>
      </c>
      <c r="C4" s="68"/>
      <c r="D4" s="68"/>
      <c r="E4" s="33" t="s">
        <v>528</v>
      </c>
      <c r="F4" s="33">
        <v>1000</v>
      </c>
      <c r="G4" s="378"/>
      <c r="H4" s="150">
        <f aca="true" t="shared" si="0" ref="H4:H9">F4*G4</f>
        <v>0</v>
      </c>
      <c r="I4" s="155"/>
      <c r="J4" s="693">
        <f aca="true" t="shared" si="1" ref="J4:J9">H4*I4+H4</f>
        <v>0</v>
      </c>
      <c r="K4" s="674"/>
      <c r="L4" s="35"/>
    </row>
    <row r="5" spans="1:12" ht="15" customHeight="1">
      <c r="A5" s="21">
        <v>2</v>
      </c>
      <c r="B5" s="18" t="s">
        <v>399</v>
      </c>
      <c r="C5" s="18"/>
      <c r="D5" s="18"/>
      <c r="E5" s="26" t="s">
        <v>528</v>
      </c>
      <c r="F5" s="26">
        <v>40</v>
      </c>
      <c r="G5" s="377"/>
      <c r="H5" s="148">
        <f t="shared" si="0"/>
        <v>0</v>
      </c>
      <c r="I5" s="155"/>
      <c r="J5" s="672">
        <f t="shared" si="1"/>
        <v>0</v>
      </c>
      <c r="K5" s="630"/>
      <c r="L5" s="35"/>
    </row>
    <row r="6" spans="1:12" ht="15" customHeight="1">
      <c r="A6" s="21">
        <v>3</v>
      </c>
      <c r="B6" s="18" t="s">
        <v>400</v>
      </c>
      <c r="C6" s="18"/>
      <c r="D6" s="18"/>
      <c r="E6" s="26" t="s">
        <v>528</v>
      </c>
      <c r="F6" s="26">
        <v>80</v>
      </c>
      <c r="G6" s="377"/>
      <c r="H6" s="148">
        <f t="shared" si="0"/>
        <v>0</v>
      </c>
      <c r="I6" s="155"/>
      <c r="J6" s="672">
        <f t="shared" si="1"/>
        <v>0</v>
      </c>
      <c r="K6" s="630"/>
      <c r="L6" s="35"/>
    </row>
    <row r="7" spans="1:12" ht="15" customHeight="1">
      <c r="A7" s="21">
        <v>4</v>
      </c>
      <c r="B7" s="18" t="s">
        <v>401</v>
      </c>
      <c r="C7" s="18"/>
      <c r="D7" s="18"/>
      <c r="E7" s="26" t="s">
        <v>528</v>
      </c>
      <c r="F7" s="26">
        <v>200</v>
      </c>
      <c r="G7" s="377"/>
      <c r="H7" s="148">
        <f t="shared" si="0"/>
        <v>0</v>
      </c>
      <c r="I7" s="155"/>
      <c r="J7" s="672">
        <f t="shared" si="1"/>
        <v>0</v>
      </c>
      <c r="K7" s="632"/>
      <c r="L7" s="35"/>
    </row>
    <row r="8" spans="1:12" ht="15" customHeight="1">
      <c r="A8" s="21">
        <v>5</v>
      </c>
      <c r="B8" s="18" t="s">
        <v>402</v>
      </c>
      <c r="C8" s="18"/>
      <c r="D8" s="18"/>
      <c r="E8" s="26" t="s">
        <v>528</v>
      </c>
      <c r="F8" s="26">
        <v>100</v>
      </c>
      <c r="G8" s="377"/>
      <c r="H8" s="148">
        <f t="shared" si="0"/>
        <v>0</v>
      </c>
      <c r="I8" s="155"/>
      <c r="J8" s="672">
        <f t="shared" si="1"/>
        <v>0</v>
      </c>
      <c r="K8" s="630"/>
      <c r="L8" s="35"/>
    </row>
    <row r="9" spans="1:12" ht="16.5" customHeight="1" thickBot="1">
      <c r="A9" s="36">
        <v>6</v>
      </c>
      <c r="B9" s="422" t="s">
        <v>403</v>
      </c>
      <c r="C9" s="422"/>
      <c r="D9" s="422"/>
      <c r="E9" s="39" t="s">
        <v>528</v>
      </c>
      <c r="F9" s="39">
        <v>20</v>
      </c>
      <c r="G9" s="379"/>
      <c r="H9" s="152">
        <f t="shared" si="0"/>
        <v>0</v>
      </c>
      <c r="I9" s="462"/>
      <c r="J9" s="355">
        <f t="shared" si="1"/>
        <v>0</v>
      </c>
      <c r="K9" s="632"/>
      <c r="L9" s="35"/>
    </row>
    <row r="10" spans="1:11" ht="15.75" customHeight="1" thickBot="1">
      <c r="A10" s="881" t="s">
        <v>951</v>
      </c>
      <c r="B10" s="882"/>
      <c r="C10" s="882"/>
      <c r="D10" s="882"/>
      <c r="E10" s="882"/>
      <c r="F10" s="882"/>
      <c r="G10" s="882"/>
      <c r="H10" s="573">
        <f>SUM(H4:H9)</f>
        <v>0</v>
      </c>
      <c r="I10" s="574"/>
      <c r="J10" s="731">
        <f>SUM(J4:J9)</f>
        <v>0</v>
      </c>
      <c r="K10" s="652"/>
    </row>
    <row r="65529" ht="12.75" customHeight="1"/>
    <row r="65530" ht="12.75" customHeight="1"/>
    <row r="65531" ht="12.75" customHeight="1"/>
  </sheetData>
  <sheetProtection selectLockedCells="1" selectUnlockedCells="1"/>
  <mergeCells count="3">
    <mergeCell ref="A1:K1"/>
    <mergeCell ref="A2:K2"/>
    <mergeCell ref="A10:G10"/>
  </mergeCells>
  <printOptions horizontalCentered="1"/>
  <pageMargins left="0.2362204724409449" right="0.2362204724409449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4" sqref="F4"/>
    </sheetView>
  </sheetViews>
  <sheetFormatPr defaultColWidth="11.57421875" defaultRowHeight="12.75" customHeight="1"/>
  <cols>
    <col min="1" max="1" width="4.00390625" style="3" customWidth="1"/>
    <col min="2" max="2" width="34.7109375" style="3" customWidth="1"/>
    <col min="3" max="3" width="10.57421875" style="3" customWidth="1"/>
    <col min="4" max="4" width="10.421875" style="3" customWidth="1"/>
    <col min="5" max="5" width="6.421875" style="3" customWidth="1"/>
    <col min="6" max="6" width="6.28125" style="3" customWidth="1"/>
    <col min="7" max="7" width="11.57421875" style="3" customWidth="1"/>
    <col min="8" max="8" width="12.8515625" style="3" customWidth="1"/>
    <col min="9" max="9" width="7.421875" style="3" customWidth="1"/>
    <col min="10" max="10" width="13.00390625" style="3" customWidth="1"/>
    <col min="11" max="11" width="12.7109375" style="3" customWidth="1"/>
    <col min="12" max="16384" width="11.57421875" style="3" customWidth="1"/>
  </cols>
  <sheetData>
    <row r="1" spans="1:5" ht="14.25" customHeight="1">
      <c r="A1" s="423" t="s">
        <v>57</v>
      </c>
      <c r="B1" s="423"/>
      <c r="C1" s="423"/>
      <c r="D1" s="423"/>
      <c r="E1" s="423"/>
    </row>
    <row r="2" spans="1:11" ht="30" customHeight="1" thickBot="1">
      <c r="A2" s="862" t="s">
        <v>39</v>
      </c>
      <c r="B2" s="862"/>
      <c r="C2" s="862"/>
      <c r="D2" s="862"/>
      <c r="E2" s="862"/>
      <c r="F2" s="862"/>
      <c r="G2" s="862"/>
      <c r="H2" s="862"/>
      <c r="I2" s="862"/>
      <c r="J2" s="862"/>
      <c r="K2" s="140"/>
    </row>
    <row r="3" spans="1:11" ht="42" customHeight="1">
      <c r="A3" s="497" t="s">
        <v>1002</v>
      </c>
      <c r="B3" s="498" t="s">
        <v>436</v>
      </c>
      <c r="C3" s="499" t="s">
        <v>437</v>
      </c>
      <c r="D3" s="499" t="s">
        <v>438</v>
      </c>
      <c r="E3" s="498" t="s">
        <v>439</v>
      </c>
      <c r="F3" s="498" t="s">
        <v>440</v>
      </c>
      <c r="G3" s="498" t="s">
        <v>441</v>
      </c>
      <c r="H3" s="498" t="s">
        <v>953</v>
      </c>
      <c r="I3" s="498" t="s">
        <v>443</v>
      </c>
      <c r="J3" s="637" t="s">
        <v>444</v>
      </c>
      <c r="K3" s="734" t="s">
        <v>58</v>
      </c>
    </row>
    <row r="4" spans="1:11" ht="18" customHeight="1">
      <c r="A4" s="601">
        <v>1</v>
      </c>
      <c r="B4" s="815" t="s">
        <v>386</v>
      </c>
      <c r="C4" s="824"/>
      <c r="D4" s="824"/>
      <c r="E4" s="820" t="s">
        <v>448</v>
      </c>
      <c r="F4" s="820">
        <v>240</v>
      </c>
      <c r="G4" s="825"/>
      <c r="H4" s="826">
        <f>F4*G4</f>
        <v>0</v>
      </c>
      <c r="I4" s="827"/>
      <c r="J4" s="828">
        <f>H4*I4+H4</f>
        <v>0</v>
      </c>
      <c r="K4" s="648"/>
    </row>
    <row r="5" spans="1:11" ht="18" customHeight="1">
      <c r="A5" s="816">
        <v>2</v>
      </c>
      <c r="B5" s="133" t="s">
        <v>387</v>
      </c>
      <c r="C5" s="818"/>
      <c r="D5" s="819"/>
      <c r="E5" s="823" t="s">
        <v>448</v>
      </c>
      <c r="F5" s="821">
        <v>60</v>
      </c>
      <c r="G5" s="822"/>
      <c r="H5" s="826">
        <f>F5*G5</f>
        <v>0</v>
      </c>
      <c r="I5" s="827"/>
      <c r="J5" s="828">
        <f>H5*I5+H5</f>
        <v>0</v>
      </c>
      <c r="K5" s="648"/>
    </row>
    <row r="6" spans="1:11" ht="18" customHeight="1">
      <c r="A6" s="817">
        <v>3</v>
      </c>
      <c r="B6" s="133" t="s">
        <v>388</v>
      </c>
      <c r="C6" s="829"/>
      <c r="D6" s="830"/>
      <c r="E6" s="831" t="s">
        <v>448</v>
      </c>
      <c r="F6" s="832">
        <v>6</v>
      </c>
      <c r="G6" s="833"/>
      <c r="H6" s="826">
        <f>F6*G6</f>
        <v>0</v>
      </c>
      <c r="I6" s="827"/>
      <c r="J6" s="828">
        <f>H6*I6+H6</f>
        <v>0</v>
      </c>
      <c r="K6" s="630"/>
    </row>
    <row r="7" spans="1:11" ht="18" customHeight="1">
      <c r="A7" s="817">
        <v>4</v>
      </c>
      <c r="B7" s="835" t="s">
        <v>389</v>
      </c>
      <c r="C7" s="819"/>
      <c r="D7" s="819"/>
      <c r="E7" s="823" t="s">
        <v>448</v>
      </c>
      <c r="F7" s="821">
        <v>6</v>
      </c>
      <c r="G7" s="822"/>
      <c r="H7" s="826">
        <f>F7*G7</f>
        <v>0</v>
      </c>
      <c r="I7" s="827"/>
      <c r="J7" s="828">
        <f>H7*I7+H7</f>
        <v>0</v>
      </c>
      <c r="K7" s="648"/>
    </row>
    <row r="8" spans="1:11" ht="17.25" customHeight="1" thickBot="1">
      <c r="A8" s="883" t="s">
        <v>951</v>
      </c>
      <c r="B8" s="884"/>
      <c r="C8" s="884"/>
      <c r="D8" s="884"/>
      <c r="E8" s="884"/>
      <c r="F8" s="884"/>
      <c r="G8" s="884"/>
      <c r="H8" s="602">
        <f>SUM(H4:H7)</f>
        <v>0</v>
      </c>
      <c r="I8" s="603"/>
      <c r="J8" s="733">
        <f>SUM(J4:J7)</f>
        <v>0</v>
      </c>
      <c r="K8" s="834"/>
    </row>
    <row r="9" spans="1:11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</sheetData>
  <sheetProtection selectLockedCells="1" selectUnlockedCells="1"/>
  <mergeCells count="2">
    <mergeCell ref="A2:J2"/>
    <mergeCell ref="A8:G8"/>
  </mergeCells>
  <printOptions horizontalCentered="1"/>
  <pageMargins left="0.31496062992125984" right="0.2755905511811024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&amp;C&amp;F&amp;RSPZOZ_NT/DZP/PN/ 09/19</oddHeader>
    <oddFooter>&amp;C&amp;A  -  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7">
      <selection activeCell="I4" sqref="I4:I98"/>
    </sheetView>
  </sheetViews>
  <sheetFormatPr defaultColWidth="11.57421875" defaultRowHeight="12.75" customHeight="1"/>
  <cols>
    <col min="1" max="1" width="5.140625" style="143" customWidth="1"/>
    <col min="2" max="2" width="36.7109375" style="3" customWidth="1"/>
    <col min="3" max="3" width="19.140625" style="3" customWidth="1"/>
    <col min="4" max="4" width="9.421875" style="3" customWidth="1"/>
    <col min="5" max="5" width="7.57421875" style="3" customWidth="1"/>
    <col min="6" max="6" width="9.00390625" style="3" customWidth="1"/>
    <col min="7" max="8" width="11.57421875" style="3" customWidth="1"/>
    <col min="9" max="9" width="8.00390625" style="14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6.5" customHeight="1">
      <c r="A1" s="872" t="s">
        <v>40</v>
      </c>
      <c r="B1" s="872"/>
      <c r="C1" s="872"/>
      <c r="D1" s="872"/>
      <c r="E1" s="872"/>
      <c r="F1" s="872"/>
      <c r="G1" s="872"/>
      <c r="H1" s="872"/>
      <c r="I1" s="872"/>
      <c r="J1" s="872"/>
      <c r="K1" s="111"/>
    </row>
    <row r="2" spans="1:10" ht="25.5" customHeight="1" thickBot="1">
      <c r="A2" s="862" t="s">
        <v>41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1" ht="26.25" customHeight="1">
      <c r="A3" s="497" t="s">
        <v>1002</v>
      </c>
      <c r="B3" s="498" t="s">
        <v>436</v>
      </c>
      <c r="C3" s="499" t="s">
        <v>437</v>
      </c>
      <c r="D3" s="499" t="s">
        <v>438</v>
      </c>
      <c r="E3" s="498" t="s">
        <v>439</v>
      </c>
      <c r="F3" s="498" t="s">
        <v>440</v>
      </c>
      <c r="G3" s="498" t="s">
        <v>441</v>
      </c>
      <c r="H3" s="498" t="s">
        <v>953</v>
      </c>
      <c r="I3" s="498" t="s">
        <v>443</v>
      </c>
      <c r="J3" s="637" t="s">
        <v>444</v>
      </c>
      <c r="K3" s="734" t="s">
        <v>58</v>
      </c>
    </row>
    <row r="4" spans="1:11" ht="12.75" customHeight="1">
      <c r="A4" s="539">
        <v>1</v>
      </c>
      <c r="B4" s="425" t="s">
        <v>42</v>
      </c>
      <c r="C4" s="425"/>
      <c r="D4" s="425"/>
      <c r="E4" s="424" t="s">
        <v>448</v>
      </c>
      <c r="F4" s="395">
        <v>200</v>
      </c>
      <c r="G4" s="426"/>
      <c r="H4" s="334">
        <f>F4*G4</f>
        <v>0</v>
      </c>
      <c r="I4" s="438"/>
      <c r="J4" s="701">
        <f>H4*I4+H4</f>
        <v>0</v>
      </c>
      <c r="K4" s="669"/>
    </row>
    <row r="5" spans="1:11" ht="12.75" customHeight="1">
      <c r="A5" s="539">
        <v>2</v>
      </c>
      <c r="B5" s="425" t="s">
        <v>43</v>
      </c>
      <c r="C5" s="425"/>
      <c r="D5" s="425"/>
      <c r="E5" s="424" t="s">
        <v>448</v>
      </c>
      <c r="F5" s="395">
        <v>260</v>
      </c>
      <c r="G5" s="426"/>
      <c r="H5" s="334">
        <f>F5*G5</f>
        <v>0</v>
      </c>
      <c r="I5" s="438"/>
      <c r="J5" s="701">
        <f>H5*I5+H5</f>
        <v>0</v>
      </c>
      <c r="K5" s="630"/>
    </row>
    <row r="6" spans="1:11" ht="12.75" customHeight="1">
      <c r="A6" s="539">
        <v>3</v>
      </c>
      <c r="B6" s="425" t="s">
        <v>44</v>
      </c>
      <c r="C6" s="425"/>
      <c r="D6" s="425"/>
      <c r="E6" s="424" t="s">
        <v>448</v>
      </c>
      <c r="F6" s="395">
        <v>340</v>
      </c>
      <c r="G6" s="426"/>
      <c r="H6" s="334">
        <f>F6*G6</f>
        <v>0</v>
      </c>
      <c r="I6" s="438"/>
      <c r="J6" s="701">
        <f>H6*I6+H6</f>
        <v>0</v>
      </c>
      <c r="K6" s="630"/>
    </row>
    <row r="7" spans="1:11" ht="12.75" customHeight="1">
      <c r="A7" s="539">
        <v>4</v>
      </c>
      <c r="B7" s="425" t="s">
        <v>45</v>
      </c>
      <c r="C7" s="425"/>
      <c r="D7" s="425"/>
      <c r="E7" s="424" t="s">
        <v>448</v>
      </c>
      <c r="F7" s="395">
        <v>600</v>
      </c>
      <c r="G7" s="426"/>
      <c r="H7" s="334">
        <f aca="true" t="shared" si="0" ref="H7:H31">F7*G7</f>
        <v>0</v>
      </c>
      <c r="I7" s="438"/>
      <c r="J7" s="701">
        <f aca="true" t="shared" si="1" ref="J7:J98">H7*I7+H7</f>
        <v>0</v>
      </c>
      <c r="K7" s="632"/>
    </row>
    <row r="8" spans="1:11" ht="12.75" customHeight="1">
      <c r="A8" s="539">
        <v>5</v>
      </c>
      <c r="B8" s="425" t="s">
        <v>46</v>
      </c>
      <c r="C8" s="425"/>
      <c r="D8" s="425"/>
      <c r="E8" s="424" t="s">
        <v>528</v>
      </c>
      <c r="F8" s="395">
        <v>400</v>
      </c>
      <c r="G8" s="426"/>
      <c r="H8" s="334">
        <f t="shared" si="0"/>
        <v>0</v>
      </c>
      <c r="I8" s="438"/>
      <c r="J8" s="701">
        <f t="shared" si="1"/>
        <v>0</v>
      </c>
      <c r="K8" s="630"/>
    </row>
    <row r="9" spans="1:11" ht="12.75" customHeight="1">
      <c r="A9" s="540">
        <v>6</v>
      </c>
      <c r="B9" s="427" t="s">
        <v>47</v>
      </c>
      <c r="C9" s="427"/>
      <c r="D9" s="427"/>
      <c r="E9" s="428" t="s">
        <v>448</v>
      </c>
      <c r="F9" s="393">
        <v>200</v>
      </c>
      <c r="G9" s="429"/>
      <c r="H9" s="131">
        <f t="shared" si="0"/>
        <v>0</v>
      </c>
      <c r="I9" s="439"/>
      <c r="J9" s="613">
        <f t="shared" si="1"/>
        <v>0</v>
      </c>
      <c r="K9" s="632"/>
    </row>
    <row r="10" spans="1:11" ht="12.75" customHeight="1">
      <c r="A10" s="540">
        <v>7</v>
      </c>
      <c r="B10" s="430" t="s">
        <v>48</v>
      </c>
      <c r="C10" s="430"/>
      <c r="D10" s="430"/>
      <c r="E10" s="431" t="s">
        <v>448</v>
      </c>
      <c r="F10" s="392">
        <v>10</v>
      </c>
      <c r="G10" s="432"/>
      <c r="H10" s="17">
        <f t="shared" si="0"/>
        <v>0</v>
      </c>
      <c r="I10" s="439"/>
      <c r="J10" s="612">
        <f t="shared" si="1"/>
        <v>0</v>
      </c>
      <c r="K10" s="630"/>
    </row>
    <row r="11" spans="1:11" ht="12.75" customHeight="1">
      <c r="A11" s="541">
        <v>8</v>
      </c>
      <c r="B11" s="430" t="s">
        <v>49</v>
      </c>
      <c r="C11" s="430"/>
      <c r="D11" s="430"/>
      <c r="E11" s="431" t="s">
        <v>448</v>
      </c>
      <c r="F11" s="392">
        <v>60</v>
      </c>
      <c r="G11" s="432"/>
      <c r="H11" s="17">
        <f t="shared" si="0"/>
        <v>0</v>
      </c>
      <c r="I11" s="439"/>
      <c r="J11" s="612">
        <f t="shared" si="1"/>
        <v>0</v>
      </c>
      <c r="K11" s="632"/>
    </row>
    <row r="12" spans="1:11" ht="12.75" customHeight="1">
      <c r="A12" s="540">
        <v>9</v>
      </c>
      <c r="B12" s="430" t="s">
        <v>50</v>
      </c>
      <c r="C12" s="430"/>
      <c r="D12" s="430"/>
      <c r="E12" s="431" t="s">
        <v>448</v>
      </c>
      <c r="F12" s="392">
        <v>100</v>
      </c>
      <c r="G12" s="432"/>
      <c r="H12" s="17">
        <f t="shared" si="0"/>
        <v>0</v>
      </c>
      <c r="I12" s="439"/>
      <c r="J12" s="612">
        <f t="shared" si="1"/>
        <v>0</v>
      </c>
      <c r="K12" s="630"/>
    </row>
    <row r="13" spans="1:11" ht="12.75" customHeight="1">
      <c r="A13" s="541">
        <v>10</v>
      </c>
      <c r="B13" s="430" t="s">
        <v>51</v>
      </c>
      <c r="C13" s="430"/>
      <c r="D13" s="430"/>
      <c r="E13" s="431" t="s">
        <v>448</v>
      </c>
      <c r="F13" s="392">
        <v>20</v>
      </c>
      <c r="G13" s="432"/>
      <c r="H13" s="17">
        <f t="shared" si="0"/>
        <v>0</v>
      </c>
      <c r="I13" s="439"/>
      <c r="J13" s="612">
        <f t="shared" si="1"/>
        <v>0</v>
      </c>
      <c r="K13" s="632"/>
    </row>
    <row r="14" spans="1:11" ht="12.75" customHeight="1">
      <c r="A14" s="540">
        <v>11</v>
      </c>
      <c r="B14" s="430" t="s">
        <v>52</v>
      </c>
      <c r="C14" s="430"/>
      <c r="D14" s="430"/>
      <c r="E14" s="431" t="s">
        <v>448</v>
      </c>
      <c r="F14" s="392">
        <v>20</v>
      </c>
      <c r="G14" s="432"/>
      <c r="H14" s="17">
        <f t="shared" si="0"/>
        <v>0</v>
      </c>
      <c r="I14" s="439"/>
      <c r="J14" s="612">
        <f t="shared" si="1"/>
        <v>0</v>
      </c>
      <c r="K14" s="630"/>
    </row>
    <row r="15" spans="1:11" ht="12.75" customHeight="1">
      <c r="A15" s="541">
        <v>12</v>
      </c>
      <c r="B15" s="430" t="s">
        <v>53</v>
      </c>
      <c r="C15" s="430"/>
      <c r="D15" s="430"/>
      <c r="E15" s="431" t="s">
        <v>448</v>
      </c>
      <c r="F15" s="392">
        <v>1200</v>
      </c>
      <c r="G15" s="432"/>
      <c r="H15" s="17">
        <f t="shared" si="0"/>
        <v>0</v>
      </c>
      <c r="I15" s="439"/>
      <c r="J15" s="612">
        <f t="shared" si="1"/>
        <v>0</v>
      </c>
      <c r="K15" s="632"/>
    </row>
    <row r="16" spans="1:11" ht="12.75" customHeight="1">
      <c r="A16" s="540">
        <v>13</v>
      </c>
      <c r="B16" s="430" t="s">
        <v>54</v>
      </c>
      <c r="C16" s="430"/>
      <c r="D16" s="430"/>
      <c r="E16" s="431" t="s">
        <v>448</v>
      </c>
      <c r="F16" s="392">
        <v>140</v>
      </c>
      <c r="G16" s="432"/>
      <c r="H16" s="17">
        <f t="shared" si="0"/>
        <v>0</v>
      </c>
      <c r="I16" s="439"/>
      <c r="J16" s="612">
        <f t="shared" si="1"/>
        <v>0</v>
      </c>
      <c r="K16" s="630"/>
    </row>
    <row r="17" spans="1:11" ht="13.5" customHeight="1">
      <c r="A17" s="541">
        <v>14</v>
      </c>
      <c r="B17" s="433" t="s">
        <v>55</v>
      </c>
      <c r="C17" s="430"/>
      <c r="D17" s="430"/>
      <c r="E17" s="431" t="s">
        <v>448</v>
      </c>
      <c r="F17" s="392">
        <v>20</v>
      </c>
      <c r="G17" s="432"/>
      <c r="H17" s="17">
        <f t="shared" si="0"/>
        <v>0</v>
      </c>
      <c r="I17" s="439"/>
      <c r="J17" s="612">
        <f t="shared" si="1"/>
        <v>0</v>
      </c>
      <c r="K17" s="632"/>
    </row>
    <row r="18" spans="1:11" ht="12.75" customHeight="1">
      <c r="A18" s="540">
        <v>15</v>
      </c>
      <c r="B18" s="430" t="s">
        <v>56</v>
      </c>
      <c r="C18" s="430"/>
      <c r="D18" s="430"/>
      <c r="E18" s="431" t="s">
        <v>448</v>
      </c>
      <c r="F18" s="392">
        <v>400</v>
      </c>
      <c r="G18" s="432"/>
      <c r="H18" s="17">
        <f t="shared" si="0"/>
        <v>0</v>
      </c>
      <c r="I18" s="439"/>
      <c r="J18" s="612">
        <f t="shared" si="1"/>
        <v>0</v>
      </c>
      <c r="K18" s="630"/>
    </row>
    <row r="19" spans="1:11" ht="14.25" customHeight="1">
      <c r="A19" s="541">
        <v>16</v>
      </c>
      <c r="B19" s="430" t="s">
        <v>63</v>
      </c>
      <c r="C19" s="430"/>
      <c r="D19" s="430"/>
      <c r="E19" s="431" t="s">
        <v>448</v>
      </c>
      <c r="F19" s="392">
        <v>100</v>
      </c>
      <c r="G19" s="432"/>
      <c r="H19" s="17">
        <f t="shared" si="0"/>
        <v>0</v>
      </c>
      <c r="I19" s="439"/>
      <c r="J19" s="612">
        <f t="shared" si="1"/>
        <v>0</v>
      </c>
      <c r="K19" s="632"/>
    </row>
    <row r="20" spans="1:11" ht="15" customHeight="1">
      <c r="A20" s="540">
        <v>17</v>
      </c>
      <c r="B20" s="430" t="s">
        <v>64</v>
      </c>
      <c r="C20" s="430"/>
      <c r="D20" s="430"/>
      <c r="E20" s="431" t="s">
        <v>448</v>
      </c>
      <c r="F20" s="392">
        <v>140</v>
      </c>
      <c r="G20" s="432"/>
      <c r="H20" s="17">
        <f t="shared" si="0"/>
        <v>0</v>
      </c>
      <c r="I20" s="439"/>
      <c r="J20" s="612">
        <f t="shared" si="1"/>
        <v>0</v>
      </c>
      <c r="K20" s="630"/>
    </row>
    <row r="21" spans="1:11" ht="12.75" customHeight="1">
      <c r="A21" s="541">
        <v>18</v>
      </c>
      <c r="B21" s="430" t="s">
        <v>65</v>
      </c>
      <c r="C21" s="430"/>
      <c r="D21" s="430"/>
      <c r="E21" s="431" t="s">
        <v>448</v>
      </c>
      <c r="F21" s="392">
        <v>200</v>
      </c>
      <c r="G21" s="432"/>
      <c r="H21" s="17">
        <f t="shared" si="0"/>
        <v>0</v>
      </c>
      <c r="I21" s="439"/>
      <c r="J21" s="612">
        <f t="shared" si="1"/>
        <v>0</v>
      </c>
      <c r="K21" s="632"/>
    </row>
    <row r="22" spans="1:11" ht="12.75" customHeight="1">
      <c r="A22" s="540">
        <v>19</v>
      </c>
      <c r="B22" s="430" t="s">
        <v>66</v>
      </c>
      <c r="C22" s="430"/>
      <c r="D22" s="430"/>
      <c r="E22" s="431" t="s">
        <v>448</v>
      </c>
      <c r="F22" s="392">
        <v>400</v>
      </c>
      <c r="G22" s="432"/>
      <c r="H22" s="17">
        <f t="shared" si="0"/>
        <v>0</v>
      </c>
      <c r="I22" s="439"/>
      <c r="J22" s="612">
        <f t="shared" si="1"/>
        <v>0</v>
      </c>
      <c r="K22" s="630"/>
    </row>
    <row r="23" spans="1:11" ht="12.75" customHeight="1">
      <c r="A23" s="541">
        <v>20</v>
      </c>
      <c r="B23" s="430" t="s">
        <v>67</v>
      </c>
      <c r="C23" s="430"/>
      <c r="D23" s="430"/>
      <c r="E23" s="431" t="s">
        <v>448</v>
      </c>
      <c r="F23" s="392">
        <v>900</v>
      </c>
      <c r="G23" s="432"/>
      <c r="H23" s="17">
        <f t="shared" si="0"/>
        <v>0</v>
      </c>
      <c r="I23" s="439"/>
      <c r="J23" s="612">
        <f t="shared" si="1"/>
        <v>0</v>
      </c>
      <c r="K23" s="632"/>
    </row>
    <row r="24" spans="1:11" ht="12.75" customHeight="1">
      <c r="A24" s="540">
        <v>21</v>
      </c>
      <c r="B24" s="430" t="s">
        <v>68</v>
      </c>
      <c r="C24" s="430"/>
      <c r="D24" s="430"/>
      <c r="E24" s="431" t="s">
        <v>448</v>
      </c>
      <c r="F24" s="392">
        <v>60</v>
      </c>
      <c r="G24" s="432"/>
      <c r="H24" s="17">
        <f t="shared" si="0"/>
        <v>0</v>
      </c>
      <c r="I24" s="439"/>
      <c r="J24" s="612">
        <f t="shared" si="1"/>
        <v>0</v>
      </c>
      <c r="K24" s="630"/>
    </row>
    <row r="25" spans="1:11" ht="12.75" customHeight="1">
      <c r="A25" s="541">
        <v>22</v>
      </c>
      <c r="B25" s="430" t="s">
        <v>69</v>
      </c>
      <c r="C25" s="430"/>
      <c r="D25" s="430"/>
      <c r="E25" s="431" t="s">
        <v>448</v>
      </c>
      <c r="F25" s="392">
        <v>12</v>
      </c>
      <c r="G25" s="432"/>
      <c r="H25" s="17">
        <f t="shared" si="0"/>
        <v>0</v>
      </c>
      <c r="I25" s="439"/>
      <c r="J25" s="612">
        <f t="shared" si="1"/>
        <v>0</v>
      </c>
      <c r="K25" s="632"/>
    </row>
    <row r="26" spans="1:11" ht="12.75" customHeight="1">
      <c r="A26" s="540">
        <v>23</v>
      </c>
      <c r="B26" s="430" t="s">
        <v>70</v>
      </c>
      <c r="C26" s="430"/>
      <c r="D26" s="430"/>
      <c r="E26" s="431" t="s">
        <v>448</v>
      </c>
      <c r="F26" s="392">
        <v>500</v>
      </c>
      <c r="G26" s="432"/>
      <c r="H26" s="17">
        <f t="shared" si="0"/>
        <v>0</v>
      </c>
      <c r="I26" s="439"/>
      <c r="J26" s="612">
        <f t="shared" si="1"/>
        <v>0</v>
      </c>
      <c r="K26" s="630"/>
    </row>
    <row r="27" spans="1:11" ht="12.75" customHeight="1">
      <c r="A27" s="541">
        <v>24</v>
      </c>
      <c r="B27" s="430" t="s">
        <v>71</v>
      </c>
      <c r="C27" s="430"/>
      <c r="D27" s="430"/>
      <c r="E27" s="431" t="s">
        <v>448</v>
      </c>
      <c r="F27" s="392">
        <v>100</v>
      </c>
      <c r="G27" s="432"/>
      <c r="H27" s="17">
        <f t="shared" si="0"/>
        <v>0</v>
      </c>
      <c r="I27" s="439"/>
      <c r="J27" s="612">
        <f t="shared" si="1"/>
        <v>0</v>
      </c>
      <c r="K27" s="632"/>
    </row>
    <row r="28" spans="1:11" ht="12.75" customHeight="1">
      <c r="A28" s="540">
        <v>25</v>
      </c>
      <c r="B28" s="430" t="s">
        <v>72</v>
      </c>
      <c r="C28" s="430"/>
      <c r="D28" s="430"/>
      <c r="E28" s="431" t="s">
        <v>528</v>
      </c>
      <c r="F28" s="392">
        <v>100</v>
      </c>
      <c r="G28" s="432"/>
      <c r="H28" s="17">
        <f t="shared" si="0"/>
        <v>0</v>
      </c>
      <c r="I28" s="439"/>
      <c r="J28" s="612">
        <f t="shared" si="1"/>
        <v>0</v>
      </c>
      <c r="K28" s="630"/>
    </row>
    <row r="29" spans="1:11" ht="12.75" customHeight="1">
      <c r="A29" s="541">
        <v>26</v>
      </c>
      <c r="B29" s="430" t="s">
        <v>73</v>
      </c>
      <c r="C29" s="430"/>
      <c r="D29" s="430"/>
      <c r="E29" s="431" t="s">
        <v>528</v>
      </c>
      <c r="F29" s="392">
        <v>800</v>
      </c>
      <c r="G29" s="432"/>
      <c r="H29" s="17">
        <f t="shared" si="0"/>
        <v>0</v>
      </c>
      <c r="I29" s="439"/>
      <c r="J29" s="612">
        <f t="shared" si="1"/>
        <v>0</v>
      </c>
      <c r="K29" s="632"/>
    </row>
    <row r="30" spans="1:11" ht="12.75" customHeight="1">
      <c r="A30" s="540">
        <v>27</v>
      </c>
      <c r="B30" s="430" t="s">
        <v>74</v>
      </c>
      <c r="C30" s="430"/>
      <c r="D30" s="430"/>
      <c r="E30" s="431" t="s">
        <v>528</v>
      </c>
      <c r="F30" s="392">
        <v>500</v>
      </c>
      <c r="G30" s="432"/>
      <c r="H30" s="17">
        <f t="shared" si="0"/>
        <v>0</v>
      </c>
      <c r="I30" s="439"/>
      <c r="J30" s="612">
        <f t="shared" si="1"/>
        <v>0</v>
      </c>
      <c r="K30" s="630"/>
    </row>
    <row r="31" spans="1:11" ht="12.75" customHeight="1">
      <c r="A31" s="541">
        <v>28</v>
      </c>
      <c r="B31" s="430" t="s">
        <v>75</v>
      </c>
      <c r="C31" s="430"/>
      <c r="D31" s="430"/>
      <c r="E31" s="431" t="s">
        <v>528</v>
      </c>
      <c r="F31" s="392">
        <v>400</v>
      </c>
      <c r="G31" s="432"/>
      <c r="H31" s="17">
        <f t="shared" si="0"/>
        <v>0</v>
      </c>
      <c r="I31" s="439"/>
      <c r="J31" s="612">
        <f t="shared" si="1"/>
        <v>0</v>
      </c>
      <c r="K31" s="632"/>
    </row>
    <row r="32" spans="1:11" ht="12.75" customHeight="1">
      <c r="A32" s="540">
        <v>29</v>
      </c>
      <c r="B32" s="430" t="s">
        <v>76</v>
      </c>
      <c r="C32" s="430"/>
      <c r="D32" s="430"/>
      <c r="E32" s="431" t="s">
        <v>528</v>
      </c>
      <c r="F32" s="542">
        <v>20</v>
      </c>
      <c r="G32" s="432"/>
      <c r="H32" s="17">
        <f>F33*G32</f>
        <v>0</v>
      </c>
      <c r="I32" s="439"/>
      <c r="J32" s="612">
        <f t="shared" si="1"/>
        <v>0</v>
      </c>
      <c r="K32" s="630"/>
    </row>
    <row r="33" spans="1:11" ht="12.75" customHeight="1">
      <c r="A33" s="541">
        <v>30</v>
      </c>
      <c r="B33" s="434" t="s">
        <v>77</v>
      </c>
      <c r="C33" s="430"/>
      <c r="D33" s="430"/>
      <c r="E33" s="431" t="s">
        <v>448</v>
      </c>
      <c r="F33" s="392">
        <v>10</v>
      </c>
      <c r="G33" s="432"/>
      <c r="H33" s="17">
        <f>F34*G33</f>
        <v>0</v>
      </c>
      <c r="I33" s="439"/>
      <c r="J33" s="612">
        <f t="shared" si="1"/>
        <v>0</v>
      </c>
      <c r="K33" s="632"/>
    </row>
    <row r="34" spans="1:11" ht="12.75" customHeight="1">
      <c r="A34" s="540">
        <v>31</v>
      </c>
      <c r="B34" s="434" t="s">
        <v>78</v>
      </c>
      <c r="C34" s="430"/>
      <c r="D34" s="430"/>
      <c r="E34" s="431" t="s">
        <v>448</v>
      </c>
      <c r="F34" s="392">
        <v>10</v>
      </c>
      <c r="G34" s="432"/>
      <c r="H34" s="17">
        <f aca="true" t="shared" si="2" ref="H34:H98">F34*G34</f>
        <v>0</v>
      </c>
      <c r="I34" s="439"/>
      <c r="J34" s="612">
        <f t="shared" si="1"/>
        <v>0</v>
      </c>
      <c r="K34" s="630"/>
    </row>
    <row r="35" spans="1:11" ht="12.75" customHeight="1">
      <c r="A35" s="541">
        <v>32</v>
      </c>
      <c r="B35" s="430" t="s">
        <v>79</v>
      </c>
      <c r="C35" s="430"/>
      <c r="D35" s="430"/>
      <c r="E35" s="431" t="s">
        <v>448</v>
      </c>
      <c r="F35" s="392">
        <v>20</v>
      </c>
      <c r="G35" s="432"/>
      <c r="H35" s="17">
        <f t="shared" si="2"/>
        <v>0</v>
      </c>
      <c r="I35" s="439"/>
      <c r="J35" s="612">
        <f t="shared" si="1"/>
        <v>0</v>
      </c>
      <c r="K35" s="632"/>
    </row>
    <row r="36" spans="1:11" ht="12.75" customHeight="1">
      <c r="A36" s="540">
        <v>33</v>
      </c>
      <c r="B36" s="430" t="s">
        <v>80</v>
      </c>
      <c r="C36" s="430"/>
      <c r="D36" s="430"/>
      <c r="E36" s="431" t="s">
        <v>448</v>
      </c>
      <c r="F36" s="392">
        <v>500</v>
      </c>
      <c r="G36" s="432"/>
      <c r="H36" s="17">
        <f t="shared" si="2"/>
        <v>0</v>
      </c>
      <c r="I36" s="439"/>
      <c r="J36" s="612">
        <f t="shared" si="1"/>
        <v>0</v>
      </c>
      <c r="K36" s="630"/>
    </row>
    <row r="37" spans="1:11" ht="12.75" customHeight="1">
      <c r="A37" s="541">
        <v>34</v>
      </c>
      <c r="B37" s="430" t="s">
        <v>81</v>
      </c>
      <c r="C37" s="430"/>
      <c r="D37" s="430"/>
      <c r="E37" s="431" t="s">
        <v>448</v>
      </c>
      <c r="F37" s="392">
        <v>40</v>
      </c>
      <c r="G37" s="432"/>
      <c r="H37" s="17">
        <f t="shared" si="2"/>
        <v>0</v>
      </c>
      <c r="I37" s="439"/>
      <c r="J37" s="612">
        <f t="shared" si="1"/>
        <v>0</v>
      </c>
      <c r="K37" s="632"/>
    </row>
    <row r="38" spans="1:11" ht="12.75" customHeight="1">
      <c r="A38" s="540">
        <v>35</v>
      </c>
      <c r="B38" s="430" t="s">
        <v>82</v>
      </c>
      <c r="C38" s="430"/>
      <c r="D38" s="430"/>
      <c r="E38" s="431" t="s">
        <v>448</v>
      </c>
      <c r="F38" s="392">
        <v>60</v>
      </c>
      <c r="G38" s="432"/>
      <c r="H38" s="17">
        <f t="shared" si="2"/>
        <v>0</v>
      </c>
      <c r="I38" s="439"/>
      <c r="J38" s="612">
        <f t="shared" si="1"/>
        <v>0</v>
      </c>
      <c r="K38" s="630"/>
    </row>
    <row r="39" spans="1:11" ht="12.75" customHeight="1">
      <c r="A39" s="541">
        <v>36</v>
      </c>
      <c r="B39" s="430" t="s">
        <v>83</v>
      </c>
      <c r="C39" s="430"/>
      <c r="D39" s="430"/>
      <c r="E39" s="431" t="s">
        <v>448</v>
      </c>
      <c r="F39" s="392">
        <v>40</v>
      </c>
      <c r="G39" s="432"/>
      <c r="H39" s="17">
        <f t="shared" si="2"/>
        <v>0</v>
      </c>
      <c r="I39" s="439"/>
      <c r="J39" s="612">
        <f t="shared" si="1"/>
        <v>0</v>
      </c>
      <c r="K39" s="632"/>
    </row>
    <row r="40" spans="1:11" ht="12.75" customHeight="1">
      <c r="A40" s="540">
        <v>37</v>
      </c>
      <c r="B40" s="430" t="s">
        <v>84</v>
      </c>
      <c r="C40" s="430"/>
      <c r="D40" s="430"/>
      <c r="E40" s="431" t="s">
        <v>448</v>
      </c>
      <c r="F40" s="392">
        <v>60</v>
      </c>
      <c r="G40" s="432"/>
      <c r="H40" s="17">
        <f t="shared" si="2"/>
        <v>0</v>
      </c>
      <c r="I40" s="439"/>
      <c r="J40" s="612">
        <f t="shared" si="1"/>
        <v>0</v>
      </c>
      <c r="K40" s="630"/>
    </row>
    <row r="41" spans="1:11" ht="12.75" customHeight="1">
      <c r="A41" s="541">
        <v>38</v>
      </c>
      <c r="B41" s="430" t="s">
        <v>85</v>
      </c>
      <c r="C41" s="430"/>
      <c r="D41" s="430"/>
      <c r="E41" s="431" t="s">
        <v>448</v>
      </c>
      <c r="F41" s="392">
        <v>300</v>
      </c>
      <c r="G41" s="432"/>
      <c r="H41" s="17">
        <f t="shared" si="2"/>
        <v>0</v>
      </c>
      <c r="I41" s="439"/>
      <c r="J41" s="612">
        <f t="shared" si="1"/>
        <v>0</v>
      </c>
      <c r="K41" s="632"/>
    </row>
    <row r="42" spans="1:11" ht="12.75" customHeight="1">
      <c r="A42" s="540">
        <v>39</v>
      </c>
      <c r="B42" s="430" t="s">
        <v>86</v>
      </c>
      <c r="C42" s="430"/>
      <c r="D42" s="430"/>
      <c r="E42" s="431" t="s">
        <v>448</v>
      </c>
      <c r="F42" s="392">
        <v>1800</v>
      </c>
      <c r="G42" s="432"/>
      <c r="H42" s="17">
        <f t="shared" si="2"/>
        <v>0</v>
      </c>
      <c r="I42" s="439"/>
      <c r="J42" s="612">
        <f t="shared" si="1"/>
        <v>0</v>
      </c>
      <c r="K42" s="630"/>
    </row>
    <row r="43" spans="1:11" ht="12.75" customHeight="1">
      <c r="A43" s="541">
        <v>40</v>
      </c>
      <c r="B43" s="430" t="s">
        <v>87</v>
      </c>
      <c r="C43" s="430"/>
      <c r="D43" s="430"/>
      <c r="E43" s="431" t="s">
        <v>448</v>
      </c>
      <c r="F43" s="392">
        <v>200</v>
      </c>
      <c r="G43" s="432"/>
      <c r="H43" s="17">
        <f t="shared" si="2"/>
        <v>0</v>
      </c>
      <c r="I43" s="439"/>
      <c r="J43" s="612">
        <f t="shared" si="1"/>
        <v>0</v>
      </c>
      <c r="K43" s="630"/>
    </row>
    <row r="44" spans="1:11" ht="12.75" customHeight="1">
      <c r="A44" s="541">
        <v>41</v>
      </c>
      <c r="B44" s="434" t="s">
        <v>88</v>
      </c>
      <c r="C44" s="430"/>
      <c r="D44" s="430"/>
      <c r="E44" s="431" t="s">
        <v>448</v>
      </c>
      <c r="F44" s="392">
        <v>100</v>
      </c>
      <c r="G44" s="432"/>
      <c r="H44" s="17">
        <f t="shared" si="2"/>
        <v>0</v>
      </c>
      <c r="I44" s="439"/>
      <c r="J44" s="612">
        <f t="shared" si="1"/>
        <v>0</v>
      </c>
      <c r="K44" s="632"/>
    </row>
    <row r="45" spans="1:11" ht="12.75" customHeight="1">
      <c r="A45" s="540">
        <v>42</v>
      </c>
      <c r="B45" s="434" t="s">
        <v>89</v>
      </c>
      <c r="C45" s="430"/>
      <c r="D45" s="430"/>
      <c r="E45" s="431" t="s">
        <v>448</v>
      </c>
      <c r="F45" s="392">
        <v>240</v>
      </c>
      <c r="G45" s="432"/>
      <c r="H45" s="17">
        <f t="shared" si="2"/>
        <v>0</v>
      </c>
      <c r="I45" s="439"/>
      <c r="J45" s="612">
        <f t="shared" si="1"/>
        <v>0</v>
      </c>
      <c r="K45" s="630"/>
    </row>
    <row r="46" spans="1:11" ht="12.75" customHeight="1">
      <c r="A46" s="541">
        <v>43</v>
      </c>
      <c r="B46" s="434" t="s">
        <v>90</v>
      </c>
      <c r="C46" s="430"/>
      <c r="D46" s="430"/>
      <c r="E46" s="431" t="s">
        <v>448</v>
      </c>
      <c r="F46" s="392">
        <v>40</v>
      </c>
      <c r="G46" s="432"/>
      <c r="H46" s="17">
        <f t="shared" si="2"/>
        <v>0</v>
      </c>
      <c r="I46" s="439"/>
      <c r="J46" s="612">
        <f t="shared" si="1"/>
        <v>0</v>
      </c>
      <c r="K46" s="632"/>
    </row>
    <row r="47" spans="1:11" ht="12.75" customHeight="1">
      <c r="A47" s="540">
        <v>44</v>
      </c>
      <c r="B47" s="434" t="s">
        <v>91</v>
      </c>
      <c r="C47" s="430"/>
      <c r="D47" s="430"/>
      <c r="E47" s="431" t="s">
        <v>448</v>
      </c>
      <c r="F47" s="392">
        <v>200</v>
      </c>
      <c r="G47" s="432"/>
      <c r="H47" s="17">
        <f t="shared" si="2"/>
        <v>0</v>
      </c>
      <c r="I47" s="439"/>
      <c r="J47" s="612">
        <f t="shared" si="1"/>
        <v>0</v>
      </c>
      <c r="K47" s="630"/>
    </row>
    <row r="48" spans="1:11" ht="12.75" customHeight="1">
      <c r="A48" s="541">
        <v>45</v>
      </c>
      <c r="B48" s="434" t="s">
        <v>92</v>
      </c>
      <c r="C48" s="430"/>
      <c r="D48" s="430"/>
      <c r="E48" s="431" t="s">
        <v>448</v>
      </c>
      <c r="F48" s="392">
        <v>6</v>
      </c>
      <c r="G48" s="432"/>
      <c r="H48" s="17">
        <f t="shared" si="2"/>
        <v>0</v>
      </c>
      <c r="I48" s="439"/>
      <c r="J48" s="612">
        <f t="shared" si="1"/>
        <v>0</v>
      </c>
      <c r="K48" s="632"/>
    </row>
    <row r="49" spans="1:11" ht="12.75" customHeight="1">
      <c r="A49" s="540">
        <v>46</v>
      </c>
      <c r="B49" s="434" t="s">
        <v>93</v>
      </c>
      <c r="C49" s="430"/>
      <c r="D49" s="430"/>
      <c r="E49" s="431" t="s">
        <v>448</v>
      </c>
      <c r="F49" s="392">
        <v>20</v>
      </c>
      <c r="G49" s="432"/>
      <c r="H49" s="17">
        <f t="shared" si="2"/>
        <v>0</v>
      </c>
      <c r="I49" s="439"/>
      <c r="J49" s="612">
        <f t="shared" si="1"/>
        <v>0</v>
      </c>
      <c r="K49" s="630"/>
    </row>
    <row r="50" spans="1:11" ht="12.75" customHeight="1">
      <c r="A50" s="541">
        <v>47</v>
      </c>
      <c r="B50" s="434" t="s">
        <v>94</v>
      </c>
      <c r="C50" s="430"/>
      <c r="D50" s="430"/>
      <c r="E50" s="431" t="s">
        <v>448</v>
      </c>
      <c r="F50" s="392">
        <v>50</v>
      </c>
      <c r="G50" s="432"/>
      <c r="H50" s="17">
        <f t="shared" si="2"/>
        <v>0</v>
      </c>
      <c r="I50" s="439"/>
      <c r="J50" s="612">
        <f t="shared" si="1"/>
        <v>0</v>
      </c>
      <c r="K50" s="632"/>
    </row>
    <row r="51" spans="1:11" ht="12.75" customHeight="1">
      <c r="A51" s="540">
        <v>48</v>
      </c>
      <c r="B51" s="434" t="s">
        <v>95</v>
      </c>
      <c r="C51" s="430"/>
      <c r="D51" s="430"/>
      <c r="E51" s="431" t="s">
        <v>448</v>
      </c>
      <c r="F51" s="392">
        <v>50</v>
      </c>
      <c r="G51" s="432"/>
      <c r="H51" s="17">
        <f t="shared" si="2"/>
        <v>0</v>
      </c>
      <c r="I51" s="439"/>
      <c r="J51" s="612">
        <f t="shared" si="1"/>
        <v>0</v>
      </c>
      <c r="K51" s="630"/>
    </row>
    <row r="52" spans="1:11" ht="12.75" customHeight="1">
      <c r="A52" s="541">
        <v>49</v>
      </c>
      <c r="B52" s="434" t="s">
        <v>96</v>
      </c>
      <c r="C52" s="430"/>
      <c r="D52" s="430"/>
      <c r="E52" s="431" t="s">
        <v>448</v>
      </c>
      <c r="F52" s="392">
        <v>6</v>
      </c>
      <c r="G52" s="432"/>
      <c r="H52" s="17">
        <f t="shared" si="2"/>
        <v>0</v>
      </c>
      <c r="I52" s="439"/>
      <c r="J52" s="612">
        <f t="shared" si="1"/>
        <v>0</v>
      </c>
      <c r="K52" s="632"/>
    </row>
    <row r="53" spans="1:11" ht="12.75" customHeight="1">
      <c r="A53" s="540">
        <v>50</v>
      </c>
      <c r="B53" s="434" t="s">
        <v>97</v>
      </c>
      <c r="C53" s="430"/>
      <c r="D53" s="430"/>
      <c r="E53" s="431" t="s">
        <v>448</v>
      </c>
      <c r="F53" s="392">
        <v>6</v>
      </c>
      <c r="G53" s="432"/>
      <c r="H53" s="17">
        <f t="shared" si="2"/>
        <v>0</v>
      </c>
      <c r="I53" s="439"/>
      <c r="J53" s="612">
        <f t="shared" si="1"/>
        <v>0</v>
      </c>
      <c r="K53" s="630"/>
    </row>
    <row r="54" spans="1:11" ht="12.75" customHeight="1">
      <c r="A54" s="541">
        <v>51</v>
      </c>
      <c r="B54" s="434" t="s">
        <v>98</v>
      </c>
      <c r="C54" s="430"/>
      <c r="D54" s="430"/>
      <c r="E54" s="431" t="s">
        <v>448</v>
      </c>
      <c r="F54" s="392">
        <v>6</v>
      </c>
      <c r="G54" s="432"/>
      <c r="H54" s="17">
        <f t="shared" si="2"/>
        <v>0</v>
      </c>
      <c r="I54" s="439"/>
      <c r="J54" s="612">
        <f t="shared" si="1"/>
        <v>0</v>
      </c>
      <c r="K54" s="632"/>
    </row>
    <row r="55" spans="1:11" ht="12.75" customHeight="1">
      <c r="A55" s="540">
        <v>52</v>
      </c>
      <c r="B55" s="434" t="s">
        <v>99</v>
      </c>
      <c r="C55" s="430"/>
      <c r="D55" s="430"/>
      <c r="E55" s="431" t="s">
        <v>448</v>
      </c>
      <c r="F55" s="392">
        <v>6</v>
      </c>
      <c r="G55" s="432"/>
      <c r="H55" s="17">
        <f t="shared" si="2"/>
        <v>0</v>
      </c>
      <c r="I55" s="439"/>
      <c r="J55" s="612">
        <f t="shared" si="1"/>
        <v>0</v>
      </c>
      <c r="K55" s="630"/>
    </row>
    <row r="56" spans="1:11" ht="12.75" customHeight="1">
      <c r="A56" s="541">
        <v>53</v>
      </c>
      <c r="B56" s="434" t="s">
        <v>100</v>
      </c>
      <c r="C56" s="430"/>
      <c r="D56" s="430"/>
      <c r="E56" s="431" t="s">
        <v>528</v>
      </c>
      <c r="F56" s="392">
        <v>1000</v>
      </c>
      <c r="G56" s="432"/>
      <c r="H56" s="17">
        <f t="shared" si="2"/>
        <v>0</v>
      </c>
      <c r="I56" s="439"/>
      <c r="J56" s="612">
        <f t="shared" si="1"/>
        <v>0</v>
      </c>
      <c r="K56" s="632"/>
    </row>
    <row r="57" spans="1:11" ht="12.75" customHeight="1">
      <c r="A57" s="540">
        <v>54</v>
      </c>
      <c r="B57" s="434" t="s">
        <v>101</v>
      </c>
      <c r="C57" s="430"/>
      <c r="D57" s="430"/>
      <c r="E57" s="431" t="s">
        <v>448</v>
      </c>
      <c r="F57" s="392">
        <v>40</v>
      </c>
      <c r="G57" s="432"/>
      <c r="H57" s="17">
        <f t="shared" si="2"/>
        <v>0</v>
      </c>
      <c r="I57" s="439"/>
      <c r="J57" s="612">
        <f t="shared" si="1"/>
        <v>0</v>
      </c>
      <c r="K57" s="630"/>
    </row>
    <row r="58" spans="1:11" ht="12.75" customHeight="1">
      <c r="A58" s="541">
        <v>55</v>
      </c>
      <c r="B58" s="434" t="s">
        <v>102</v>
      </c>
      <c r="C58" s="430"/>
      <c r="D58" s="430"/>
      <c r="E58" s="431" t="s">
        <v>448</v>
      </c>
      <c r="F58" s="392">
        <v>20</v>
      </c>
      <c r="G58" s="432"/>
      <c r="H58" s="17">
        <f t="shared" si="2"/>
        <v>0</v>
      </c>
      <c r="I58" s="439"/>
      <c r="J58" s="612">
        <f t="shared" si="1"/>
        <v>0</v>
      </c>
      <c r="K58" s="630"/>
    </row>
    <row r="59" spans="1:11" ht="12.75" customHeight="1">
      <c r="A59" s="540">
        <v>56</v>
      </c>
      <c r="B59" s="434" t="s">
        <v>103</v>
      </c>
      <c r="C59" s="430"/>
      <c r="D59" s="430"/>
      <c r="E59" s="431" t="s">
        <v>448</v>
      </c>
      <c r="F59" s="392">
        <v>6</v>
      </c>
      <c r="G59" s="432"/>
      <c r="H59" s="17">
        <f t="shared" si="2"/>
        <v>0</v>
      </c>
      <c r="I59" s="439"/>
      <c r="J59" s="612">
        <f t="shared" si="1"/>
        <v>0</v>
      </c>
      <c r="K59" s="632"/>
    </row>
    <row r="60" spans="1:11" ht="12.75" customHeight="1">
      <c r="A60" s="541">
        <v>57</v>
      </c>
      <c r="B60" s="434" t="s">
        <v>104</v>
      </c>
      <c r="C60" s="430"/>
      <c r="D60" s="430"/>
      <c r="E60" s="431" t="s">
        <v>448</v>
      </c>
      <c r="F60" s="392">
        <v>100</v>
      </c>
      <c r="G60" s="432"/>
      <c r="H60" s="17">
        <f t="shared" si="2"/>
        <v>0</v>
      </c>
      <c r="I60" s="439"/>
      <c r="J60" s="612">
        <f t="shared" si="1"/>
        <v>0</v>
      </c>
      <c r="K60" s="630"/>
    </row>
    <row r="61" spans="1:11" ht="12.75" customHeight="1">
      <c r="A61" s="540">
        <v>58</v>
      </c>
      <c r="B61" s="434" t="s">
        <v>105</v>
      </c>
      <c r="C61" s="430"/>
      <c r="D61" s="430"/>
      <c r="E61" s="431" t="s">
        <v>448</v>
      </c>
      <c r="F61" s="392">
        <v>40</v>
      </c>
      <c r="G61" s="432"/>
      <c r="H61" s="17">
        <f t="shared" si="2"/>
        <v>0</v>
      </c>
      <c r="I61" s="439"/>
      <c r="J61" s="612">
        <f t="shared" si="1"/>
        <v>0</v>
      </c>
      <c r="K61" s="632"/>
    </row>
    <row r="62" spans="1:11" ht="12.75" customHeight="1">
      <c r="A62" s="541">
        <v>59</v>
      </c>
      <c r="B62" s="434" t="s">
        <v>106</v>
      </c>
      <c r="C62" s="430"/>
      <c r="D62" s="430"/>
      <c r="E62" s="431" t="s">
        <v>448</v>
      </c>
      <c r="F62" s="392">
        <v>100</v>
      </c>
      <c r="G62" s="432"/>
      <c r="H62" s="17">
        <f t="shared" si="2"/>
        <v>0</v>
      </c>
      <c r="I62" s="439"/>
      <c r="J62" s="612">
        <f t="shared" si="1"/>
        <v>0</v>
      </c>
      <c r="K62" s="630"/>
    </row>
    <row r="63" spans="1:11" ht="12.75" customHeight="1">
      <c r="A63" s="540">
        <v>60</v>
      </c>
      <c r="B63" s="434" t="s">
        <v>107</v>
      </c>
      <c r="C63" s="430"/>
      <c r="D63" s="430"/>
      <c r="E63" s="431" t="s">
        <v>448</v>
      </c>
      <c r="F63" s="392">
        <v>400</v>
      </c>
      <c r="G63" s="432"/>
      <c r="H63" s="17">
        <f t="shared" si="2"/>
        <v>0</v>
      </c>
      <c r="I63" s="439"/>
      <c r="J63" s="612">
        <f t="shared" si="1"/>
        <v>0</v>
      </c>
      <c r="K63" s="632"/>
    </row>
    <row r="64" spans="1:11" ht="12.75" customHeight="1">
      <c r="A64" s="541">
        <v>61</v>
      </c>
      <c r="B64" s="434" t="s">
        <v>108</v>
      </c>
      <c r="C64" s="430"/>
      <c r="D64" s="430"/>
      <c r="E64" s="431" t="s">
        <v>448</v>
      </c>
      <c r="F64" s="392">
        <v>920</v>
      </c>
      <c r="G64" s="432"/>
      <c r="H64" s="17">
        <f t="shared" si="2"/>
        <v>0</v>
      </c>
      <c r="I64" s="439"/>
      <c r="J64" s="612">
        <f t="shared" si="1"/>
        <v>0</v>
      </c>
      <c r="K64" s="630"/>
    </row>
    <row r="65" spans="1:11" ht="12.75" customHeight="1">
      <c r="A65" s="540">
        <v>62</v>
      </c>
      <c r="B65" s="434" t="s">
        <v>109</v>
      </c>
      <c r="C65" s="430"/>
      <c r="D65" s="430"/>
      <c r="E65" s="431" t="s">
        <v>448</v>
      </c>
      <c r="F65" s="392">
        <v>260</v>
      </c>
      <c r="G65" s="432"/>
      <c r="H65" s="17">
        <f t="shared" si="2"/>
        <v>0</v>
      </c>
      <c r="I65" s="439"/>
      <c r="J65" s="612">
        <f t="shared" si="1"/>
        <v>0</v>
      </c>
      <c r="K65" s="632"/>
    </row>
    <row r="66" spans="1:11" ht="12.75" customHeight="1">
      <c r="A66" s="541">
        <v>63</v>
      </c>
      <c r="B66" s="434" t="s">
        <v>110</v>
      </c>
      <c r="C66" s="430"/>
      <c r="D66" s="430"/>
      <c r="E66" s="431" t="s">
        <v>448</v>
      </c>
      <c r="F66" s="392">
        <v>10</v>
      </c>
      <c r="G66" s="432"/>
      <c r="H66" s="17">
        <f t="shared" si="2"/>
        <v>0</v>
      </c>
      <c r="I66" s="439"/>
      <c r="J66" s="612">
        <f t="shared" si="1"/>
        <v>0</v>
      </c>
      <c r="K66" s="630"/>
    </row>
    <row r="67" spans="1:11" ht="12.75" customHeight="1">
      <c r="A67" s="540">
        <v>64</v>
      </c>
      <c r="B67" s="434" t="s">
        <v>111</v>
      </c>
      <c r="C67" s="430"/>
      <c r="D67" s="430"/>
      <c r="E67" s="431" t="s">
        <v>448</v>
      </c>
      <c r="F67" s="392">
        <v>200</v>
      </c>
      <c r="G67" s="432"/>
      <c r="H67" s="17">
        <f t="shared" si="2"/>
        <v>0</v>
      </c>
      <c r="I67" s="439"/>
      <c r="J67" s="612">
        <f t="shared" si="1"/>
        <v>0</v>
      </c>
      <c r="K67" s="632"/>
    </row>
    <row r="68" spans="1:11" ht="12.75" customHeight="1">
      <c r="A68" s="541">
        <v>65</v>
      </c>
      <c r="B68" s="434" t="s">
        <v>112</v>
      </c>
      <c r="C68" s="430"/>
      <c r="D68" s="430"/>
      <c r="E68" s="431" t="s">
        <v>448</v>
      </c>
      <c r="F68" s="392">
        <v>100</v>
      </c>
      <c r="G68" s="432"/>
      <c r="H68" s="17">
        <f t="shared" si="2"/>
        <v>0</v>
      </c>
      <c r="I68" s="439"/>
      <c r="J68" s="612">
        <f t="shared" si="1"/>
        <v>0</v>
      </c>
      <c r="K68" s="630"/>
    </row>
    <row r="69" spans="1:11" ht="12.75" customHeight="1">
      <c r="A69" s="540">
        <v>67</v>
      </c>
      <c r="B69" s="434" t="s">
        <v>113</v>
      </c>
      <c r="C69" s="430"/>
      <c r="D69" s="430"/>
      <c r="E69" s="431" t="s">
        <v>448</v>
      </c>
      <c r="F69" s="392">
        <v>10</v>
      </c>
      <c r="G69" s="432"/>
      <c r="H69" s="17">
        <f t="shared" si="2"/>
        <v>0</v>
      </c>
      <c r="I69" s="439"/>
      <c r="J69" s="612">
        <f t="shared" si="1"/>
        <v>0</v>
      </c>
      <c r="K69" s="632"/>
    </row>
    <row r="70" spans="1:11" ht="12.75" customHeight="1">
      <c r="A70" s="541">
        <v>68</v>
      </c>
      <c r="B70" s="434" t="s">
        <v>114</v>
      </c>
      <c r="C70" s="430"/>
      <c r="D70" s="430"/>
      <c r="E70" s="431" t="s">
        <v>448</v>
      </c>
      <c r="F70" s="392">
        <v>4</v>
      </c>
      <c r="G70" s="432"/>
      <c r="H70" s="17">
        <f t="shared" si="2"/>
        <v>0</v>
      </c>
      <c r="I70" s="439"/>
      <c r="J70" s="612">
        <f t="shared" si="1"/>
        <v>0</v>
      </c>
      <c r="K70" s="630"/>
    </row>
    <row r="71" spans="1:11" ht="12.75" customHeight="1">
      <c r="A71" s="540">
        <v>69</v>
      </c>
      <c r="B71" s="434" t="s">
        <v>115</v>
      </c>
      <c r="C71" s="430"/>
      <c r="D71" s="430"/>
      <c r="E71" s="431" t="s">
        <v>448</v>
      </c>
      <c r="F71" s="392">
        <v>40</v>
      </c>
      <c r="G71" s="432"/>
      <c r="H71" s="17">
        <f t="shared" si="2"/>
        <v>0</v>
      </c>
      <c r="I71" s="439"/>
      <c r="J71" s="612">
        <f t="shared" si="1"/>
        <v>0</v>
      </c>
      <c r="K71" s="632"/>
    </row>
    <row r="72" spans="1:11" ht="12.75" customHeight="1">
      <c r="A72" s="541">
        <v>70</v>
      </c>
      <c r="B72" s="434" t="s">
        <v>116</v>
      </c>
      <c r="C72" s="430"/>
      <c r="D72" s="430"/>
      <c r="E72" s="431" t="s">
        <v>448</v>
      </c>
      <c r="F72" s="392">
        <v>4</v>
      </c>
      <c r="G72" s="432"/>
      <c r="H72" s="17">
        <f t="shared" si="2"/>
        <v>0</v>
      </c>
      <c r="I72" s="439"/>
      <c r="J72" s="612">
        <f t="shared" si="1"/>
        <v>0</v>
      </c>
      <c r="K72" s="630"/>
    </row>
    <row r="73" spans="1:11" ht="12.75" customHeight="1">
      <c r="A73" s="540">
        <v>71</v>
      </c>
      <c r="B73" s="434" t="s">
        <v>117</v>
      </c>
      <c r="C73" s="430"/>
      <c r="D73" s="430"/>
      <c r="E73" s="431" t="s">
        <v>448</v>
      </c>
      <c r="F73" s="392">
        <v>4</v>
      </c>
      <c r="G73" s="432"/>
      <c r="H73" s="17">
        <f t="shared" si="2"/>
        <v>0</v>
      </c>
      <c r="I73" s="439"/>
      <c r="J73" s="612">
        <f t="shared" si="1"/>
        <v>0</v>
      </c>
      <c r="K73" s="632"/>
    </row>
    <row r="74" spans="1:11" ht="12.75" customHeight="1">
      <c r="A74" s="541">
        <v>72</v>
      </c>
      <c r="B74" s="434" t="s">
        <v>118</v>
      </c>
      <c r="C74" s="430"/>
      <c r="D74" s="430"/>
      <c r="E74" s="431" t="s">
        <v>448</v>
      </c>
      <c r="F74" s="392">
        <v>4</v>
      </c>
      <c r="G74" s="432"/>
      <c r="H74" s="17">
        <f t="shared" si="2"/>
        <v>0</v>
      </c>
      <c r="I74" s="439"/>
      <c r="J74" s="612">
        <f t="shared" si="1"/>
        <v>0</v>
      </c>
      <c r="K74" s="630"/>
    </row>
    <row r="75" spans="1:11" ht="12.75" customHeight="1">
      <c r="A75" s="540">
        <v>73</v>
      </c>
      <c r="B75" s="434" t="s">
        <v>119</v>
      </c>
      <c r="C75" s="430"/>
      <c r="D75" s="430"/>
      <c r="E75" s="431" t="s">
        <v>448</v>
      </c>
      <c r="F75" s="392">
        <v>4</v>
      </c>
      <c r="G75" s="432"/>
      <c r="H75" s="17">
        <f t="shared" si="2"/>
        <v>0</v>
      </c>
      <c r="I75" s="439"/>
      <c r="J75" s="612">
        <f t="shared" si="1"/>
        <v>0</v>
      </c>
      <c r="K75" s="632"/>
    </row>
    <row r="76" spans="1:11" ht="12.75" customHeight="1">
      <c r="A76" s="541">
        <v>74</v>
      </c>
      <c r="B76" s="434" t="s">
        <v>120</v>
      </c>
      <c r="C76" s="430"/>
      <c r="D76" s="430"/>
      <c r="E76" s="431" t="s">
        <v>448</v>
      </c>
      <c r="F76" s="392">
        <v>20</v>
      </c>
      <c r="G76" s="432"/>
      <c r="H76" s="17">
        <f t="shared" si="2"/>
        <v>0</v>
      </c>
      <c r="I76" s="439"/>
      <c r="J76" s="612">
        <f t="shared" si="1"/>
        <v>0</v>
      </c>
      <c r="K76" s="630"/>
    </row>
    <row r="77" spans="1:11" ht="12.75" customHeight="1">
      <c r="A77" s="540">
        <v>75</v>
      </c>
      <c r="B77" s="434" t="s">
        <v>121</v>
      </c>
      <c r="C77" s="430"/>
      <c r="D77" s="430"/>
      <c r="E77" s="431" t="s">
        <v>448</v>
      </c>
      <c r="F77" s="392">
        <v>30</v>
      </c>
      <c r="G77" s="432"/>
      <c r="H77" s="17">
        <f t="shared" si="2"/>
        <v>0</v>
      </c>
      <c r="I77" s="439"/>
      <c r="J77" s="612">
        <f t="shared" si="1"/>
        <v>0</v>
      </c>
      <c r="K77" s="632"/>
    </row>
    <row r="78" spans="1:11" ht="12.75" customHeight="1">
      <c r="A78" s="541">
        <v>76</v>
      </c>
      <c r="B78" s="434" t="s">
        <v>122</v>
      </c>
      <c r="C78" s="430"/>
      <c r="D78" s="430"/>
      <c r="E78" s="431" t="s">
        <v>528</v>
      </c>
      <c r="F78" s="392">
        <v>20</v>
      </c>
      <c r="G78" s="432"/>
      <c r="H78" s="17">
        <f t="shared" si="2"/>
        <v>0</v>
      </c>
      <c r="I78" s="439"/>
      <c r="J78" s="612">
        <f t="shared" si="1"/>
        <v>0</v>
      </c>
      <c r="K78" s="630"/>
    </row>
    <row r="79" spans="1:11" ht="12.75" customHeight="1">
      <c r="A79" s="540">
        <v>77</v>
      </c>
      <c r="B79" s="434" t="s">
        <v>123</v>
      </c>
      <c r="C79" s="430"/>
      <c r="D79" s="430"/>
      <c r="E79" s="431" t="s">
        <v>448</v>
      </c>
      <c r="F79" s="392">
        <v>10</v>
      </c>
      <c r="G79" s="432"/>
      <c r="H79" s="17">
        <f t="shared" si="2"/>
        <v>0</v>
      </c>
      <c r="I79" s="439"/>
      <c r="J79" s="612">
        <f t="shared" si="1"/>
        <v>0</v>
      </c>
      <c r="K79" s="632"/>
    </row>
    <row r="80" spans="1:11" ht="12.75" customHeight="1">
      <c r="A80" s="541">
        <v>78</v>
      </c>
      <c r="B80" s="434" t="s">
        <v>124</v>
      </c>
      <c r="C80" s="430"/>
      <c r="D80" s="430"/>
      <c r="E80" s="431" t="s">
        <v>448</v>
      </c>
      <c r="F80" s="392">
        <v>160</v>
      </c>
      <c r="G80" s="432"/>
      <c r="H80" s="17">
        <f t="shared" si="2"/>
        <v>0</v>
      </c>
      <c r="I80" s="439"/>
      <c r="J80" s="612">
        <f t="shared" si="1"/>
        <v>0</v>
      </c>
      <c r="K80" s="630"/>
    </row>
    <row r="81" spans="1:11" ht="12.75" customHeight="1">
      <c r="A81" s="540">
        <v>79</v>
      </c>
      <c r="B81" s="434" t="s">
        <v>125</v>
      </c>
      <c r="C81" s="430"/>
      <c r="D81" s="430"/>
      <c r="E81" s="431" t="s">
        <v>448</v>
      </c>
      <c r="F81" s="392">
        <v>80</v>
      </c>
      <c r="G81" s="432"/>
      <c r="H81" s="17">
        <f t="shared" si="2"/>
        <v>0</v>
      </c>
      <c r="I81" s="439"/>
      <c r="J81" s="612">
        <f t="shared" si="1"/>
        <v>0</v>
      </c>
      <c r="K81" s="632"/>
    </row>
    <row r="82" spans="1:11" ht="12.75" customHeight="1">
      <c r="A82" s="541">
        <v>80</v>
      </c>
      <c r="B82" s="434" t="s">
        <v>126</v>
      </c>
      <c r="C82" s="430"/>
      <c r="D82" s="430"/>
      <c r="E82" s="431" t="s">
        <v>448</v>
      </c>
      <c r="F82" s="392">
        <v>60</v>
      </c>
      <c r="G82" s="432"/>
      <c r="H82" s="17">
        <f t="shared" si="2"/>
        <v>0</v>
      </c>
      <c r="I82" s="439"/>
      <c r="J82" s="612">
        <f t="shared" si="1"/>
        <v>0</v>
      </c>
      <c r="K82" s="630"/>
    </row>
    <row r="83" spans="1:11" ht="12.75" customHeight="1">
      <c r="A83" s="540">
        <v>81</v>
      </c>
      <c r="B83" s="434" t="s">
        <v>127</v>
      </c>
      <c r="C83" s="430"/>
      <c r="D83" s="430"/>
      <c r="E83" s="431" t="s">
        <v>528</v>
      </c>
      <c r="F83" s="392">
        <v>200</v>
      </c>
      <c r="G83" s="432"/>
      <c r="H83" s="17">
        <f t="shared" si="2"/>
        <v>0</v>
      </c>
      <c r="I83" s="439"/>
      <c r="J83" s="612">
        <f t="shared" si="1"/>
        <v>0</v>
      </c>
      <c r="K83" s="632"/>
    </row>
    <row r="84" spans="1:11" ht="12.75" customHeight="1">
      <c r="A84" s="540">
        <v>82</v>
      </c>
      <c r="B84" s="434" t="s">
        <v>128</v>
      </c>
      <c r="C84" s="430"/>
      <c r="D84" s="430"/>
      <c r="E84" s="431" t="s">
        <v>448</v>
      </c>
      <c r="F84" s="392">
        <v>10</v>
      </c>
      <c r="G84" s="432"/>
      <c r="H84" s="17">
        <f t="shared" si="2"/>
        <v>0</v>
      </c>
      <c r="I84" s="439"/>
      <c r="J84" s="612">
        <f t="shared" si="1"/>
        <v>0</v>
      </c>
      <c r="K84" s="630"/>
    </row>
    <row r="85" spans="1:11" ht="12.75" customHeight="1">
      <c r="A85" s="541">
        <v>83</v>
      </c>
      <c r="B85" s="434" t="s">
        <v>129</v>
      </c>
      <c r="C85" s="430"/>
      <c r="D85" s="430"/>
      <c r="E85" s="431" t="s">
        <v>448</v>
      </c>
      <c r="F85" s="392">
        <v>40</v>
      </c>
      <c r="G85" s="432"/>
      <c r="H85" s="17">
        <f t="shared" si="2"/>
        <v>0</v>
      </c>
      <c r="I85" s="439"/>
      <c r="J85" s="612">
        <f t="shared" si="1"/>
        <v>0</v>
      </c>
      <c r="K85" s="632"/>
    </row>
    <row r="86" spans="1:11" ht="12.75" customHeight="1">
      <c r="A86" s="540">
        <v>84</v>
      </c>
      <c r="B86" s="434" t="s">
        <v>130</v>
      </c>
      <c r="C86" s="430"/>
      <c r="D86" s="430"/>
      <c r="E86" s="431" t="s">
        <v>528</v>
      </c>
      <c r="F86" s="392">
        <v>500</v>
      </c>
      <c r="G86" s="432"/>
      <c r="H86" s="17">
        <f t="shared" si="2"/>
        <v>0</v>
      </c>
      <c r="I86" s="439"/>
      <c r="J86" s="612">
        <f t="shared" si="1"/>
        <v>0</v>
      </c>
      <c r="K86" s="630"/>
    </row>
    <row r="87" spans="1:11" ht="12.75" customHeight="1">
      <c r="A87" s="541">
        <v>85</v>
      </c>
      <c r="B87" s="434" t="s">
        <v>131</v>
      </c>
      <c r="C87" s="430"/>
      <c r="D87" s="430"/>
      <c r="E87" s="431" t="s">
        <v>528</v>
      </c>
      <c r="F87" s="392">
        <v>100</v>
      </c>
      <c r="G87" s="432"/>
      <c r="H87" s="17">
        <f t="shared" si="2"/>
        <v>0</v>
      </c>
      <c r="I87" s="439"/>
      <c r="J87" s="612">
        <f t="shared" si="1"/>
        <v>0</v>
      </c>
      <c r="K87" s="632"/>
    </row>
    <row r="88" spans="1:11" ht="12.75" customHeight="1">
      <c r="A88" s="540">
        <v>86</v>
      </c>
      <c r="B88" s="434" t="s">
        <v>132</v>
      </c>
      <c r="C88" s="430"/>
      <c r="D88" s="430"/>
      <c r="E88" s="431" t="s">
        <v>528</v>
      </c>
      <c r="F88" s="392">
        <v>20</v>
      </c>
      <c r="G88" s="432"/>
      <c r="H88" s="17">
        <f t="shared" si="2"/>
        <v>0</v>
      </c>
      <c r="I88" s="439"/>
      <c r="J88" s="612">
        <f t="shared" si="1"/>
        <v>0</v>
      </c>
      <c r="K88" s="630"/>
    </row>
    <row r="89" spans="1:11" ht="12.75" customHeight="1">
      <c r="A89" s="541">
        <v>87</v>
      </c>
      <c r="B89" s="434" t="s">
        <v>133</v>
      </c>
      <c r="C89" s="430"/>
      <c r="D89" s="430"/>
      <c r="E89" s="431" t="s">
        <v>448</v>
      </c>
      <c r="F89" s="392">
        <v>2</v>
      </c>
      <c r="G89" s="432"/>
      <c r="H89" s="17">
        <f t="shared" si="2"/>
        <v>0</v>
      </c>
      <c r="I89" s="439"/>
      <c r="J89" s="612">
        <f t="shared" si="1"/>
        <v>0</v>
      </c>
      <c r="K89" s="632"/>
    </row>
    <row r="90" spans="1:11" ht="12.75" customHeight="1">
      <c r="A90" s="540">
        <v>88</v>
      </c>
      <c r="B90" s="434" t="s">
        <v>134</v>
      </c>
      <c r="C90" s="430"/>
      <c r="D90" s="430"/>
      <c r="E90" s="431" t="s">
        <v>448</v>
      </c>
      <c r="F90" s="392">
        <v>4</v>
      </c>
      <c r="G90" s="432"/>
      <c r="H90" s="17">
        <f t="shared" si="2"/>
        <v>0</v>
      </c>
      <c r="I90" s="439"/>
      <c r="J90" s="612">
        <f t="shared" si="1"/>
        <v>0</v>
      </c>
      <c r="K90" s="630"/>
    </row>
    <row r="91" spans="1:11" ht="12.75" customHeight="1">
      <c r="A91" s="541">
        <v>89</v>
      </c>
      <c r="B91" s="434" t="s">
        <v>135</v>
      </c>
      <c r="C91" s="430"/>
      <c r="D91" s="430"/>
      <c r="E91" s="431" t="s">
        <v>448</v>
      </c>
      <c r="F91" s="392">
        <v>30</v>
      </c>
      <c r="G91" s="432"/>
      <c r="H91" s="17">
        <f t="shared" si="2"/>
        <v>0</v>
      </c>
      <c r="I91" s="439"/>
      <c r="J91" s="612">
        <f t="shared" si="1"/>
        <v>0</v>
      </c>
      <c r="K91" s="632"/>
    </row>
    <row r="92" spans="1:11" ht="12.75" customHeight="1">
      <c r="A92" s="541">
        <v>90</v>
      </c>
      <c r="B92" s="434" t="s">
        <v>136</v>
      </c>
      <c r="C92" s="430"/>
      <c r="D92" s="430"/>
      <c r="E92" s="431" t="s">
        <v>448</v>
      </c>
      <c r="F92" s="392">
        <v>120</v>
      </c>
      <c r="G92" s="432"/>
      <c r="H92" s="17">
        <f t="shared" si="2"/>
        <v>0</v>
      </c>
      <c r="I92" s="439"/>
      <c r="J92" s="612">
        <f t="shared" si="1"/>
        <v>0</v>
      </c>
      <c r="K92" s="630"/>
    </row>
    <row r="93" spans="1:11" ht="12.75" customHeight="1">
      <c r="A93" s="540">
        <v>91</v>
      </c>
      <c r="B93" s="434" t="s">
        <v>137</v>
      </c>
      <c r="C93" s="430"/>
      <c r="D93" s="430"/>
      <c r="E93" s="431" t="s">
        <v>448</v>
      </c>
      <c r="F93" s="392">
        <v>40</v>
      </c>
      <c r="G93" s="432"/>
      <c r="H93" s="17">
        <f t="shared" si="2"/>
        <v>0</v>
      </c>
      <c r="I93" s="439"/>
      <c r="J93" s="612">
        <f t="shared" si="1"/>
        <v>0</v>
      </c>
      <c r="K93" s="632"/>
    </row>
    <row r="94" spans="1:11" ht="12.75" customHeight="1">
      <c r="A94" s="541">
        <v>92</v>
      </c>
      <c r="B94" s="434" t="s">
        <v>138</v>
      </c>
      <c r="C94" s="430"/>
      <c r="D94" s="430"/>
      <c r="E94" s="431" t="s">
        <v>448</v>
      </c>
      <c r="F94" s="392">
        <v>300</v>
      </c>
      <c r="G94" s="432"/>
      <c r="H94" s="17">
        <f t="shared" si="2"/>
        <v>0</v>
      </c>
      <c r="I94" s="439"/>
      <c r="J94" s="612">
        <f t="shared" si="1"/>
        <v>0</v>
      </c>
      <c r="K94" s="630"/>
    </row>
    <row r="95" spans="1:11" ht="12.75" customHeight="1">
      <c r="A95" s="540">
        <v>93</v>
      </c>
      <c r="B95" s="434" t="s">
        <v>139</v>
      </c>
      <c r="C95" s="430"/>
      <c r="D95" s="430"/>
      <c r="E95" s="431" t="s">
        <v>448</v>
      </c>
      <c r="F95" s="392">
        <v>80</v>
      </c>
      <c r="G95" s="432"/>
      <c r="H95" s="17">
        <f t="shared" si="2"/>
        <v>0</v>
      </c>
      <c r="I95" s="439"/>
      <c r="J95" s="612">
        <f t="shared" si="1"/>
        <v>0</v>
      </c>
      <c r="K95" s="632"/>
    </row>
    <row r="96" spans="1:11" ht="12.75" customHeight="1">
      <c r="A96" s="541">
        <v>94</v>
      </c>
      <c r="B96" s="435" t="s">
        <v>140</v>
      </c>
      <c r="C96" s="435"/>
      <c r="D96" s="435"/>
      <c r="E96" s="436" t="s">
        <v>448</v>
      </c>
      <c r="F96" s="394">
        <v>400</v>
      </c>
      <c r="G96" s="437"/>
      <c r="H96" s="17">
        <f t="shared" si="2"/>
        <v>0</v>
      </c>
      <c r="I96" s="439"/>
      <c r="J96" s="612">
        <f t="shared" si="1"/>
        <v>0</v>
      </c>
      <c r="K96" s="630"/>
    </row>
    <row r="97" spans="1:11" ht="12.75" customHeight="1">
      <c r="A97" s="540">
        <v>95</v>
      </c>
      <c r="B97" s="435" t="s">
        <v>141</v>
      </c>
      <c r="C97" s="435"/>
      <c r="D97" s="435"/>
      <c r="E97" s="436" t="s">
        <v>448</v>
      </c>
      <c r="F97" s="394">
        <v>20</v>
      </c>
      <c r="G97" s="437"/>
      <c r="H97" s="17">
        <f t="shared" si="2"/>
        <v>0</v>
      </c>
      <c r="I97" s="439"/>
      <c r="J97" s="612">
        <f t="shared" si="1"/>
        <v>0</v>
      </c>
      <c r="K97" s="632"/>
    </row>
    <row r="98" spans="1:11" ht="12.75" customHeight="1" thickBot="1">
      <c r="A98" s="543">
        <v>96</v>
      </c>
      <c r="B98" s="435" t="s">
        <v>142</v>
      </c>
      <c r="C98" s="435"/>
      <c r="D98" s="435"/>
      <c r="E98" s="436" t="s">
        <v>448</v>
      </c>
      <c r="F98" s="394">
        <v>30</v>
      </c>
      <c r="G98" s="437"/>
      <c r="H98" s="208">
        <f t="shared" si="2"/>
        <v>0</v>
      </c>
      <c r="I98" s="536"/>
      <c r="J98" s="86">
        <f t="shared" si="1"/>
        <v>0</v>
      </c>
      <c r="K98" s="687"/>
    </row>
    <row r="99" spans="1:11" ht="18" customHeight="1" thickBot="1">
      <c r="A99" s="873" t="s">
        <v>951</v>
      </c>
      <c r="B99" s="885"/>
      <c r="C99" s="885"/>
      <c r="D99" s="885"/>
      <c r="E99" s="885"/>
      <c r="F99" s="885"/>
      <c r="G99" s="886"/>
      <c r="H99" s="537">
        <f>SUM(H4:H98)</f>
        <v>0</v>
      </c>
      <c r="I99" s="538"/>
      <c r="J99" s="671">
        <f>SUM(J4:J98)</f>
        <v>0</v>
      </c>
      <c r="K99" s="652"/>
    </row>
    <row r="100" ht="8.25" customHeight="1"/>
    <row r="102" spans="8:9" ht="12.75" customHeight="1">
      <c r="H102" s="143"/>
      <c r="I102" s="3"/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selectLockedCells="1" selectUnlockedCells="1"/>
  <mergeCells count="3">
    <mergeCell ref="A1:J1"/>
    <mergeCell ref="A2:J2"/>
    <mergeCell ref="A99:G99"/>
  </mergeCells>
  <printOptions horizontalCentered="1"/>
  <pageMargins left="0.1968503937007874" right="0.15748031496062992" top="0.75" bottom="0.5118110236220472" header="0.46" footer="0.2362204724409449"/>
  <pageSetup horizontalDpi="600" verticalDpi="600" orientation="landscape" paperSize="9" scale="95" r:id="rId1"/>
  <headerFooter alignWithMargins="0">
    <oddHeader>&amp;C&amp;F &amp;RSPZOZ_NT/DZP/PN/ 09/19</oddHeader>
    <oddFooter>&amp;C&amp;A   -  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H27" sqref="H27"/>
    </sheetView>
  </sheetViews>
  <sheetFormatPr defaultColWidth="11.57421875" defaultRowHeight="12.75" customHeight="1"/>
  <cols>
    <col min="1" max="1" width="4.8515625" style="3" customWidth="1"/>
    <col min="2" max="2" width="35.57421875" style="3" customWidth="1"/>
    <col min="3" max="3" width="15.7109375" style="3" customWidth="1"/>
    <col min="4" max="4" width="10.28125" style="3" customWidth="1"/>
    <col min="5" max="5" width="7.421875" style="3" customWidth="1"/>
    <col min="6" max="6" width="7.5742187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14.28125" style="3" customWidth="1"/>
    <col min="12" max="16384" width="11.57421875" style="3" customWidth="1"/>
  </cols>
  <sheetData>
    <row r="1" spans="1:11" ht="12.75" customHeight="1">
      <c r="A1" s="872" t="s">
        <v>143</v>
      </c>
      <c r="B1" s="872"/>
      <c r="C1" s="872"/>
      <c r="D1" s="872"/>
      <c r="E1" s="872"/>
      <c r="F1" s="872"/>
      <c r="G1" s="872"/>
      <c r="H1" s="872"/>
      <c r="I1" s="872"/>
      <c r="J1" s="872"/>
      <c r="K1" s="111"/>
    </row>
    <row r="2" spans="1:11" ht="23.25" customHeight="1">
      <c r="A2" s="862" t="s">
        <v>144</v>
      </c>
      <c r="B2" s="862"/>
      <c r="C2" s="862"/>
      <c r="D2" s="862"/>
      <c r="E2" s="862"/>
      <c r="F2" s="862"/>
      <c r="G2" s="862"/>
      <c r="H2" s="862"/>
      <c r="I2" s="862"/>
      <c r="J2" s="862"/>
      <c r="K2" s="144"/>
    </row>
    <row r="3" spans="1:11" ht="23.25" customHeight="1" thickBot="1">
      <c r="A3" s="857" t="s">
        <v>434</v>
      </c>
      <c r="B3" s="857"/>
      <c r="C3" s="857"/>
      <c r="D3" s="857"/>
      <c r="E3" s="857"/>
      <c r="F3" s="857"/>
      <c r="G3" s="857"/>
      <c r="H3" s="857"/>
      <c r="I3" s="857"/>
      <c r="J3" s="857"/>
      <c r="K3" s="144"/>
    </row>
    <row r="4" spans="1:11" ht="24" customHeight="1" thickBot="1">
      <c r="A4" s="649" t="s">
        <v>1002</v>
      </c>
      <c r="B4" s="619" t="s">
        <v>436</v>
      </c>
      <c r="C4" s="619" t="s">
        <v>437</v>
      </c>
      <c r="D4" s="619" t="s">
        <v>438</v>
      </c>
      <c r="E4" s="619" t="s">
        <v>439</v>
      </c>
      <c r="F4" s="619" t="s">
        <v>440</v>
      </c>
      <c r="G4" s="619" t="s">
        <v>441</v>
      </c>
      <c r="H4" s="619" t="s">
        <v>953</v>
      </c>
      <c r="I4" s="619" t="s">
        <v>443</v>
      </c>
      <c r="J4" s="620" t="s">
        <v>444</v>
      </c>
      <c r="K4" s="638" t="s">
        <v>58</v>
      </c>
    </row>
    <row r="5" spans="1:11" ht="12.75" customHeight="1">
      <c r="A5" s="96">
        <v>1</v>
      </c>
      <c r="B5" s="97" t="s">
        <v>145</v>
      </c>
      <c r="C5" s="736"/>
      <c r="D5" s="737"/>
      <c r="E5" s="738" t="s">
        <v>448</v>
      </c>
      <c r="F5" s="33">
        <v>6</v>
      </c>
      <c r="G5" s="150"/>
      <c r="H5" s="150">
        <f aca="true" t="shared" si="0" ref="H5:H21">F5*G5</f>
        <v>0</v>
      </c>
      <c r="I5" s="155"/>
      <c r="J5" s="693">
        <f aca="true" t="shared" si="1" ref="J5:J21">H5*I5+H5</f>
        <v>0</v>
      </c>
      <c r="K5" s="669"/>
    </row>
    <row r="6" spans="1:11" ht="14.25" customHeight="1">
      <c r="A6" s="91">
        <v>2</v>
      </c>
      <c r="B6" s="53" t="s">
        <v>146</v>
      </c>
      <c r="C6" s="70"/>
      <c r="D6" s="146"/>
      <c r="E6" s="147" t="s">
        <v>448</v>
      </c>
      <c r="F6" s="26">
        <v>4</v>
      </c>
      <c r="G6" s="148"/>
      <c r="H6" s="148">
        <f t="shared" si="0"/>
        <v>0</v>
      </c>
      <c r="I6" s="149"/>
      <c r="J6" s="672">
        <f t="shared" si="1"/>
        <v>0</v>
      </c>
      <c r="K6" s="630"/>
    </row>
    <row r="7" spans="1:11" ht="12" customHeight="1">
      <c r="A7" s="91">
        <v>3</v>
      </c>
      <c r="B7" s="32" t="s">
        <v>147</v>
      </c>
      <c r="C7" s="124"/>
      <c r="D7" s="124"/>
      <c r="E7" s="99" t="s">
        <v>448</v>
      </c>
      <c r="F7" s="33">
        <v>4</v>
      </c>
      <c r="G7" s="150"/>
      <c r="H7" s="150">
        <f t="shared" si="0"/>
        <v>0</v>
      </c>
      <c r="I7" s="149"/>
      <c r="J7" s="693">
        <f t="shared" si="1"/>
        <v>0</v>
      </c>
      <c r="K7" s="630"/>
    </row>
    <row r="8" spans="1:11" ht="12.75" customHeight="1">
      <c r="A8" s="91">
        <v>4</v>
      </c>
      <c r="B8" s="38" t="s">
        <v>148</v>
      </c>
      <c r="C8" s="128"/>
      <c r="D8" s="128"/>
      <c r="E8" s="93" t="s">
        <v>448</v>
      </c>
      <c r="F8" s="26">
        <v>40</v>
      </c>
      <c r="G8" s="148"/>
      <c r="H8" s="148">
        <f t="shared" si="0"/>
        <v>0</v>
      </c>
      <c r="I8" s="149"/>
      <c r="J8" s="672">
        <f t="shared" si="1"/>
        <v>0</v>
      </c>
      <c r="K8" s="632"/>
    </row>
    <row r="9" spans="1:11" ht="12.75" customHeight="1">
      <c r="A9" s="91">
        <v>5</v>
      </c>
      <c r="B9" s="53" t="s">
        <v>149</v>
      </c>
      <c r="C9" s="151"/>
      <c r="D9" s="151"/>
      <c r="E9" s="147" t="s">
        <v>448</v>
      </c>
      <c r="F9" s="26">
        <v>20</v>
      </c>
      <c r="G9" s="148"/>
      <c r="H9" s="148">
        <f t="shared" si="0"/>
        <v>0</v>
      </c>
      <c r="I9" s="149"/>
      <c r="J9" s="672">
        <f t="shared" si="1"/>
        <v>0</v>
      </c>
      <c r="K9" s="630"/>
    </row>
    <row r="10" spans="1:11" ht="12.75" customHeight="1">
      <c r="A10" s="91">
        <v>6</v>
      </c>
      <c r="B10" s="53" t="s">
        <v>150</v>
      </c>
      <c r="C10" s="151"/>
      <c r="D10" s="151"/>
      <c r="E10" s="147" t="s">
        <v>528</v>
      </c>
      <c r="F10" s="31">
        <v>3000</v>
      </c>
      <c r="G10" s="148"/>
      <c r="H10" s="148">
        <f t="shared" si="0"/>
        <v>0</v>
      </c>
      <c r="I10" s="149"/>
      <c r="J10" s="672">
        <f t="shared" si="1"/>
        <v>0</v>
      </c>
      <c r="K10" s="632"/>
    </row>
    <row r="11" spans="1:11" ht="12.75" customHeight="1">
      <c r="A11" s="91">
        <v>7</v>
      </c>
      <c r="B11" s="53" t="s">
        <v>151</v>
      </c>
      <c r="C11" s="151"/>
      <c r="D11" s="151"/>
      <c r="E11" s="147" t="s">
        <v>528</v>
      </c>
      <c r="F11" s="31">
        <v>1800</v>
      </c>
      <c r="G11" s="148"/>
      <c r="H11" s="148">
        <f t="shared" si="0"/>
        <v>0</v>
      </c>
      <c r="I11" s="149"/>
      <c r="J11" s="672">
        <f t="shared" si="1"/>
        <v>0</v>
      </c>
      <c r="K11" s="630"/>
    </row>
    <row r="12" spans="1:11" ht="12.75" customHeight="1">
      <c r="A12" s="91">
        <v>8</v>
      </c>
      <c r="B12" s="53" t="s">
        <v>152</v>
      </c>
      <c r="C12" s="70"/>
      <c r="D12" s="146"/>
      <c r="E12" s="147" t="s">
        <v>528</v>
      </c>
      <c r="F12" s="31">
        <v>700</v>
      </c>
      <c r="G12" s="148"/>
      <c r="H12" s="148">
        <f t="shared" si="0"/>
        <v>0</v>
      </c>
      <c r="I12" s="149"/>
      <c r="J12" s="672">
        <f t="shared" si="1"/>
        <v>0</v>
      </c>
      <c r="K12" s="630"/>
    </row>
    <row r="13" spans="1:11" ht="12.75" customHeight="1">
      <c r="A13" s="91">
        <v>9</v>
      </c>
      <c r="B13" s="53" t="s">
        <v>153</v>
      </c>
      <c r="C13" s="70"/>
      <c r="D13" s="146"/>
      <c r="E13" s="147" t="s">
        <v>448</v>
      </c>
      <c r="F13" s="31">
        <v>50</v>
      </c>
      <c r="G13" s="148"/>
      <c r="H13" s="148">
        <f t="shared" si="0"/>
        <v>0</v>
      </c>
      <c r="I13" s="149"/>
      <c r="J13" s="672">
        <f t="shared" si="1"/>
        <v>0</v>
      </c>
      <c r="K13" s="632"/>
    </row>
    <row r="14" spans="1:11" ht="12.75" customHeight="1">
      <c r="A14" s="91">
        <v>10</v>
      </c>
      <c r="B14" s="53" t="s">
        <v>154</v>
      </c>
      <c r="C14" s="70"/>
      <c r="D14" s="146"/>
      <c r="E14" s="147" t="s">
        <v>528</v>
      </c>
      <c r="F14" s="31">
        <v>4000</v>
      </c>
      <c r="G14" s="148"/>
      <c r="H14" s="148">
        <f t="shared" si="0"/>
        <v>0</v>
      </c>
      <c r="I14" s="149"/>
      <c r="J14" s="672">
        <f t="shared" si="1"/>
        <v>0</v>
      </c>
      <c r="K14" s="630"/>
    </row>
    <row r="15" spans="1:11" ht="12.75" customHeight="1">
      <c r="A15" s="91">
        <v>11</v>
      </c>
      <c r="B15" s="53" t="s">
        <v>155</v>
      </c>
      <c r="C15" s="70"/>
      <c r="D15" s="146"/>
      <c r="E15" s="147" t="s">
        <v>448</v>
      </c>
      <c r="F15" s="31">
        <v>10</v>
      </c>
      <c r="G15" s="148"/>
      <c r="H15" s="148">
        <f t="shared" si="0"/>
        <v>0</v>
      </c>
      <c r="I15" s="149"/>
      <c r="J15" s="672">
        <f t="shared" si="1"/>
        <v>0</v>
      </c>
      <c r="K15" s="630"/>
    </row>
    <row r="16" spans="1:11" ht="12.75" customHeight="1">
      <c r="A16" s="91">
        <v>12</v>
      </c>
      <c r="B16" s="72" t="s">
        <v>156</v>
      </c>
      <c r="C16" s="70"/>
      <c r="D16" s="146"/>
      <c r="E16" s="147" t="s">
        <v>448</v>
      </c>
      <c r="F16" s="31">
        <v>10</v>
      </c>
      <c r="G16" s="148"/>
      <c r="H16" s="148">
        <f t="shared" si="0"/>
        <v>0</v>
      </c>
      <c r="I16" s="149"/>
      <c r="J16" s="672">
        <f t="shared" si="1"/>
        <v>0</v>
      </c>
      <c r="K16" s="632"/>
    </row>
    <row r="17" spans="1:11" ht="12.75" customHeight="1">
      <c r="A17" s="91">
        <v>13</v>
      </c>
      <c r="B17" s="14" t="s">
        <v>157</v>
      </c>
      <c r="C17" s="32"/>
      <c r="D17" s="32"/>
      <c r="E17" s="26" t="s">
        <v>448</v>
      </c>
      <c r="F17" s="31">
        <v>180</v>
      </c>
      <c r="G17" s="148"/>
      <c r="H17" s="148">
        <f t="shared" si="0"/>
        <v>0</v>
      </c>
      <c r="I17" s="149"/>
      <c r="J17" s="672">
        <f t="shared" si="1"/>
        <v>0</v>
      </c>
      <c r="K17" s="630"/>
    </row>
    <row r="18" spans="1:11" ht="12.75" customHeight="1">
      <c r="A18" s="91">
        <v>14</v>
      </c>
      <c r="B18" s="14" t="s">
        <v>158</v>
      </c>
      <c r="C18" s="32"/>
      <c r="D18" s="32"/>
      <c r="E18" s="26" t="s">
        <v>528</v>
      </c>
      <c r="F18" s="31">
        <v>2000</v>
      </c>
      <c r="G18" s="148"/>
      <c r="H18" s="148">
        <f t="shared" si="0"/>
        <v>0</v>
      </c>
      <c r="I18" s="149"/>
      <c r="J18" s="672">
        <f t="shared" si="1"/>
        <v>0</v>
      </c>
      <c r="K18" s="630"/>
    </row>
    <row r="19" spans="1:11" ht="12.75" customHeight="1">
      <c r="A19" s="91">
        <v>15</v>
      </c>
      <c r="B19" s="38" t="s">
        <v>159</v>
      </c>
      <c r="C19" s="38"/>
      <c r="D19" s="38"/>
      <c r="E19" s="39" t="s">
        <v>528</v>
      </c>
      <c r="F19" s="371">
        <v>100</v>
      </c>
      <c r="G19" s="152"/>
      <c r="H19" s="152">
        <f t="shared" si="0"/>
        <v>0</v>
      </c>
      <c r="I19" s="149"/>
      <c r="J19" s="355">
        <f t="shared" si="1"/>
        <v>0</v>
      </c>
      <c r="K19" s="632"/>
    </row>
    <row r="20" spans="1:11" ht="12.75" customHeight="1">
      <c r="A20" s="91">
        <v>16</v>
      </c>
      <c r="B20" s="14" t="s">
        <v>160</v>
      </c>
      <c r="C20" s="14"/>
      <c r="D20" s="14"/>
      <c r="E20" s="26" t="s">
        <v>528</v>
      </c>
      <c r="F20" s="31">
        <v>3000</v>
      </c>
      <c r="G20" s="148"/>
      <c r="H20" s="148">
        <f t="shared" si="0"/>
        <v>0</v>
      </c>
      <c r="I20" s="149"/>
      <c r="J20" s="672">
        <f t="shared" si="1"/>
        <v>0</v>
      </c>
      <c r="K20" s="630"/>
    </row>
    <row r="21" spans="1:11" ht="12.75" customHeight="1" thickBot="1">
      <c r="A21" s="153">
        <v>17</v>
      </c>
      <c r="B21" s="138" t="s">
        <v>161</v>
      </c>
      <c r="C21" s="138"/>
      <c r="D21" s="138"/>
      <c r="E21" s="66" t="s">
        <v>528</v>
      </c>
      <c r="F21" s="440">
        <v>2400</v>
      </c>
      <c r="G21" s="154"/>
      <c r="H21" s="154">
        <f t="shared" si="0"/>
        <v>0</v>
      </c>
      <c r="I21" s="462"/>
      <c r="J21" s="735">
        <f t="shared" si="1"/>
        <v>0</v>
      </c>
      <c r="K21" s="632"/>
    </row>
    <row r="22" spans="1:11" ht="18" customHeight="1" thickBot="1">
      <c r="A22" s="604"/>
      <c r="B22" s="605" t="s">
        <v>951</v>
      </c>
      <c r="C22" s="605"/>
      <c r="D22" s="605"/>
      <c r="E22" s="606"/>
      <c r="F22" s="606"/>
      <c r="G22" s="606"/>
      <c r="H22" s="607">
        <f>SUM(H1:H21)</f>
        <v>0</v>
      </c>
      <c r="I22" s="607"/>
      <c r="J22" s="691">
        <f>SUM(J1:J21)</f>
        <v>0</v>
      </c>
      <c r="K22" s="652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selectLockedCells="1" selectUnlockedCells="1"/>
  <mergeCells count="3">
    <mergeCell ref="A1:J1"/>
    <mergeCell ref="A2:J2"/>
    <mergeCell ref="A3:J3"/>
  </mergeCells>
  <printOptions horizontalCentered="1"/>
  <pageMargins left="0.2362204724409449" right="0.2362204724409449" top="0.7480314960629921" bottom="0.5905511811023623" header="0.5" footer="0.35433070866141736"/>
  <pageSetup horizontalDpi="600" verticalDpi="600" orientation="landscape" paperSize="9" r:id="rId1"/>
  <headerFooter alignWithMargins="0">
    <oddHeader>&amp;C&amp;F&amp;RSPZOZ_NT/DZP/PN/ 09/19</oddHeader>
    <oddFooter>&amp;C&amp;A  -  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5" sqref="I5:I8"/>
    </sheetView>
  </sheetViews>
  <sheetFormatPr defaultColWidth="11.57421875" defaultRowHeight="12.75" customHeight="1"/>
  <cols>
    <col min="1" max="1" width="4.57421875" style="3" customWidth="1"/>
    <col min="2" max="2" width="37.140625" style="3" customWidth="1"/>
    <col min="3" max="3" width="19.7109375" style="3" customWidth="1"/>
    <col min="4" max="4" width="11.57421875" style="3" customWidth="1"/>
    <col min="5" max="5" width="5.57421875" style="3" customWidth="1"/>
    <col min="6" max="6" width="6.8515625" style="3" customWidth="1"/>
    <col min="7" max="8" width="11.57421875" style="3" customWidth="1"/>
    <col min="9" max="9" width="6.7109375" style="3" customWidth="1"/>
    <col min="10" max="10" width="11.57421875" style="3" customWidth="1"/>
    <col min="11" max="11" width="12.421875" style="3" customWidth="1"/>
    <col min="12" max="16384" width="11.57421875" style="3" customWidth="1"/>
  </cols>
  <sheetData>
    <row r="1" spans="1:11" ht="15.75" customHeight="1">
      <c r="A1" s="872" t="s">
        <v>162</v>
      </c>
      <c r="B1" s="872"/>
      <c r="C1" s="872"/>
      <c r="D1" s="872"/>
      <c r="E1" s="872"/>
      <c r="F1" s="872"/>
      <c r="G1" s="872"/>
      <c r="H1" s="872"/>
      <c r="I1" s="872"/>
      <c r="J1" s="872"/>
      <c r="K1" s="111"/>
    </row>
    <row r="2" spans="1:11" ht="24" customHeight="1">
      <c r="A2" s="862" t="s">
        <v>163</v>
      </c>
      <c r="B2" s="862"/>
      <c r="C2" s="862"/>
      <c r="D2" s="862"/>
      <c r="E2" s="862"/>
      <c r="F2" s="862"/>
      <c r="G2" s="862"/>
      <c r="H2" s="862"/>
      <c r="I2" s="862"/>
      <c r="J2" s="862"/>
      <c r="K2" s="144"/>
    </row>
    <row r="3" spans="1:11" ht="18" customHeight="1" thickBot="1">
      <c r="A3" s="857" t="s">
        <v>434</v>
      </c>
      <c r="B3" s="857"/>
      <c r="C3" s="857"/>
      <c r="D3" s="857"/>
      <c r="E3" s="857"/>
      <c r="F3" s="857"/>
      <c r="G3" s="857"/>
      <c r="H3" s="857"/>
      <c r="I3" s="857"/>
      <c r="J3" s="857"/>
      <c r="K3" s="144"/>
    </row>
    <row r="4" spans="1:11" ht="32.25" customHeight="1" thickBot="1">
      <c r="A4" s="7" t="s">
        <v>1002</v>
      </c>
      <c r="B4" s="8" t="s">
        <v>436</v>
      </c>
      <c r="C4" s="9" t="s">
        <v>437</v>
      </c>
      <c r="D4" s="9" t="s">
        <v>438</v>
      </c>
      <c r="E4" s="8" t="s">
        <v>439</v>
      </c>
      <c r="F4" s="8" t="s">
        <v>440</v>
      </c>
      <c r="G4" s="8" t="s">
        <v>441</v>
      </c>
      <c r="H4" s="8" t="s">
        <v>953</v>
      </c>
      <c r="I4" s="8" t="s">
        <v>443</v>
      </c>
      <c r="J4" s="675" t="s">
        <v>444</v>
      </c>
      <c r="K4" s="638" t="s">
        <v>58</v>
      </c>
    </row>
    <row r="5" spans="1:11" ht="26.25" customHeight="1">
      <c r="A5" s="441">
        <v>1</v>
      </c>
      <c r="B5" s="136" t="s">
        <v>164</v>
      </c>
      <c r="C5" s="136"/>
      <c r="D5" s="136"/>
      <c r="E5" s="200" t="s">
        <v>448</v>
      </c>
      <c r="F5" s="200">
        <v>80</v>
      </c>
      <c r="G5" s="201"/>
      <c r="H5" s="442">
        <f>F5*G5</f>
        <v>0</v>
      </c>
      <c r="I5" s="203"/>
      <c r="J5" s="726">
        <f>H5*I5+H5</f>
        <v>0</v>
      </c>
      <c r="K5" s="669"/>
    </row>
    <row r="6" spans="1:11" ht="27" customHeight="1">
      <c r="A6" s="204">
        <v>2</v>
      </c>
      <c r="B6" s="138" t="s">
        <v>165</v>
      </c>
      <c r="C6" s="138"/>
      <c r="D6" s="138"/>
      <c r="E6" s="369" t="s">
        <v>448</v>
      </c>
      <c r="F6" s="369">
        <v>240</v>
      </c>
      <c r="G6" s="443"/>
      <c r="H6" s="17">
        <f>F6*G6</f>
        <v>0</v>
      </c>
      <c r="I6" s="444"/>
      <c r="J6" s="612">
        <f>H6*I6+H6</f>
        <v>0</v>
      </c>
      <c r="K6" s="630"/>
    </row>
    <row r="7" spans="1:11" ht="21.75" customHeight="1">
      <c r="A7" s="135">
        <v>3</v>
      </c>
      <c r="B7" s="145" t="s">
        <v>166</v>
      </c>
      <c r="C7" s="53"/>
      <c r="D7" s="53"/>
      <c r="E7" s="118" t="s">
        <v>528</v>
      </c>
      <c r="F7" s="118">
        <v>6000</v>
      </c>
      <c r="G7" s="445"/>
      <c r="H7" s="17">
        <f>F7*G7</f>
        <v>0</v>
      </c>
      <c r="I7" s="444"/>
      <c r="J7" s="612">
        <f>H7*I7+H7</f>
        <v>0</v>
      </c>
      <c r="K7" s="630"/>
    </row>
    <row r="8" spans="1:11" ht="21.75" customHeight="1" thickBot="1">
      <c r="A8" s="135">
        <v>4</v>
      </c>
      <c r="B8" s="50" t="s">
        <v>167</v>
      </c>
      <c r="C8" s="50"/>
      <c r="D8" s="50"/>
      <c r="E8" s="134" t="s">
        <v>528</v>
      </c>
      <c r="F8" s="134">
        <v>8400</v>
      </c>
      <c r="G8" s="446"/>
      <c r="H8" s="41">
        <f>F8*G8</f>
        <v>0</v>
      </c>
      <c r="I8" s="406"/>
      <c r="J8" s="727">
        <f>H8*I8+H8</f>
        <v>0</v>
      </c>
      <c r="K8" s="630"/>
    </row>
    <row r="9" spans="1:11" ht="12.75" customHeight="1" hidden="1">
      <c r="A9" s="158"/>
      <c r="B9" s="608"/>
      <c r="C9" s="608"/>
      <c r="D9" s="608"/>
      <c r="E9" s="608"/>
      <c r="F9" s="608"/>
      <c r="G9" s="608"/>
      <c r="H9" s="608"/>
      <c r="I9" s="608"/>
      <c r="J9" s="608"/>
      <c r="K9" s="632"/>
    </row>
    <row r="10" spans="1:11" ht="19.5" customHeight="1" thickBot="1">
      <c r="A10" s="858" t="s">
        <v>951</v>
      </c>
      <c r="B10" s="859"/>
      <c r="C10" s="859"/>
      <c r="D10" s="859"/>
      <c r="E10" s="859"/>
      <c r="F10" s="859"/>
      <c r="G10" s="859"/>
      <c r="H10" s="537">
        <f>SUM(H5:H9)</f>
        <v>0</v>
      </c>
      <c r="I10" s="538"/>
      <c r="J10" s="671">
        <f>SUM(J5:J9)</f>
        <v>0</v>
      </c>
      <c r="K10" s="652"/>
    </row>
    <row r="15" ht="13.5" customHeight="1"/>
  </sheetData>
  <sheetProtection selectLockedCells="1" selectUnlockedCells="1"/>
  <mergeCells count="4">
    <mergeCell ref="A1:J1"/>
    <mergeCell ref="A2:J2"/>
    <mergeCell ref="A3:J3"/>
    <mergeCell ref="A10:G10"/>
  </mergeCells>
  <printOptions horizontalCentered="1"/>
  <pageMargins left="0.1968503937007874" right="0.1968503937007874" top="1.0236220472440944" bottom="0.6299212598425197" header="0.7874015748031497" footer="0.31496062992125984"/>
  <pageSetup horizontalDpi="600" verticalDpi="600" orientation="landscape" paperSize="9" r:id="rId1"/>
  <headerFooter alignWithMargins="0">
    <oddHeader>&amp;C&amp;F&amp;RSPZOZ_NT/DZP/PN/ 09/19</oddHeader>
    <oddFooter>&amp;C&amp;A  -  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0">
      <selection activeCell="I4" sqref="I4:I14"/>
    </sheetView>
  </sheetViews>
  <sheetFormatPr defaultColWidth="9.140625" defaultRowHeight="12.75" customHeight="1"/>
  <cols>
    <col min="1" max="1" width="3.8515625" style="159" customWidth="1"/>
    <col min="2" max="2" width="37.57421875" style="159" customWidth="1"/>
    <col min="3" max="3" width="15.57421875" style="159" customWidth="1"/>
    <col min="4" max="4" width="10.00390625" style="159" customWidth="1"/>
    <col min="5" max="7" width="8.8515625" style="159" customWidth="1"/>
    <col min="8" max="8" width="11.421875" style="159" customWidth="1"/>
    <col min="9" max="9" width="6.00390625" style="159" customWidth="1"/>
    <col min="10" max="10" width="11.421875" style="159" customWidth="1"/>
    <col min="11" max="11" width="15.00390625" style="159" customWidth="1"/>
    <col min="12" max="16384" width="8.8515625" style="159" customWidth="1"/>
  </cols>
  <sheetData>
    <row r="1" spans="1:2" ht="12.75" customHeight="1">
      <c r="A1" s="887" t="s">
        <v>168</v>
      </c>
      <c r="B1" s="887"/>
    </row>
    <row r="2" spans="1:10" ht="12.75" customHeight="1" thickBot="1">
      <c r="A2" s="888" t="s">
        <v>169</v>
      </c>
      <c r="B2" s="888"/>
      <c r="C2" s="888"/>
      <c r="D2" s="888"/>
      <c r="E2" s="888"/>
      <c r="F2" s="888"/>
      <c r="G2" s="888"/>
      <c r="H2" s="888"/>
      <c r="I2" s="888"/>
      <c r="J2" s="888"/>
    </row>
    <row r="3" spans="1:11" ht="36" customHeight="1" thickBot="1">
      <c r="A3" s="553" t="s">
        <v>1002</v>
      </c>
      <c r="B3" s="554" t="s">
        <v>436</v>
      </c>
      <c r="C3" s="554" t="s">
        <v>437</v>
      </c>
      <c r="D3" s="554" t="s">
        <v>438</v>
      </c>
      <c r="E3" s="554" t="s">
        <v>439</v>
      </c>
      <c r="F3" s="554" t="s">
        <v>440</v>
      </c>
      <c r="G3" s="554" t="s">
        <v>441</v>
      </c>
      <c r="H3" s="554" t="s">
        <v>953</v>
      </c>
      <c r="I3" s="554" t="s">
        <v>443</v>
      </c>
      <c r="J3" s="739" t="s">
        <v>444</v>
      </c>
      <c r="K3" s="638" t="s">
        <v>58</v>
      </c>
    </row>
    <row r="4" spans="1:11" ht="15" customHeight="1">
      <c r="A4" s="546">
        <v>1</v>
      </c>
      <c r="B4" s="547" t="s">
        <v>170</v>
      </c>
      <c r="C4" s="547"/>
      <c r="D4" s="547"/>
      <c r="E4" s="548" t="s">
        <v>448</v>
      </c>
      <c r="F4" s="549">
        <v>2000</v>
      </c>
      <c r="G4" s="550"/>
      <c r="H4" s="551">
        <f aca="true" t="shared" si="0" ref="H4:H14">F4*G4</f>
        <v>0</v>
      </c>
      <c r="I4" s="552"/>
      <c r="J4" s="740">
        <f aca="true" t="shared" si="1" ref="J4:J14">H4*I4+H4</f>
        <v>0</v>
      </c>
      <c r="K4" s="669"/>
    </row>
    <row r="5" spans="1:11" ht="15" customHeight="1">
      <c r="A5" s="544">
        <v>2</v>
      </c>
      <c r="B5" s="448" t="s">
        <v>171</v>
      </c>
      <c r="C5" s="448"/>
      <c r="D5" s="448"/>
      <c r="E5" s="449" t="s">
        <v>528</v>
      </c>
      <c r="F5" s="450">
        <v>20</v>
      </c>
      <c r="G5" s="451"/>
      <c r="H5" s="447">
        <f t="shared" si="0"/>
        <v>0</v>
      </c>
      <c r="I5" s="452"/>
      <c r="J5" s="741">
        <f t="shared" si="1"/>
        <v>0</v>
      </c>
      <c r="K5" s="630"/>
    </row>
    <row r="6" spans="1:11" ht="15" customHeight="1">
      <c r="A6" s="544">
        <v>4</v>
      </c>
      <c r="B6" s="453" t="s">
        <v>172</v>
      </c>
      <c r="C6" s="448"/>
      <c r="D6" s="448"/>
      <c r="E6" s="449" t="s">
        <v>448</v>
      </c>
      <c r="F6" s="450">
        <v>8</v>
      </c>
      <c r="G6" s="451"/>
      <c r="H6" s="447">
        <f t="shared" si="0"/>
        <v>0</v>
      </c>
      <c r="I6" s="452"/>
      <c r="J6" s="741">
        <f t="shared" si="1"/>
        <v>0</v>
      </c>
      <c r="K6" s="630"/>
    </row>
    <row r="7" spans="1:11" ht="24.75" customHeight="1">
      <c r="A7" s="544">
        <v>5</v>
      </c>
      <c r="B7" s="448" t="s">
        <v>173</v>
      </c>
      <c r="C7" s="448"/>
      <c r="D7" s="448"/>
      <c r="E7" s="449" t="s">
        <v>448</v>
      </c>
      <c r="F7" s="450">
        <v>80</v>
      </c>
      <c r="G7" s="451"/>
      <c r="H7" s="447">
        <f t="shared" si="0"/>
        <v>0</v>
      </c>
      <c r="I7" s="452"/>
      <c r="J7" s="741">
        <f t="shared" si="1"/>
        <v>0</v>
      </c>
      <c r="K7" s="632"/>
    </row>
    <row r="8" spans="1:11" ht="15" customHeight="1">
      <c r="A8" s="544">
        <v>6</v>
      </c>
      <c r="B8" s="448" t="s">
        <v>174</v>
      </c>
      <c r="C8" s="448"/>
      <c r="D8" s="448"/>
      <c r="E8" s="449" t="s">
        <v>458</v>
      </c>
      <c r="F8" s="450">
        <v>100</v>
      </c>
      <c r="G8" s="451"/>
      <c r="H8" s="447">
        <f t="shared" si="0"/>
        <v>0</v>
      </c>
      <c r="I8" s="452"/>
      <c r="J8" s="741">
        <f t="shared" si="1"/>
        <v>0</v>
      </c>
      <c r="K8" s="630"/>
    </row>
    <row r="9" spans="1:11" ht="15" customHeight="1">
      <c r="A9" s="544">
        <v>7</v>
      </c>
      <c r="B9" s="448" t="s">
        <v>175</v>
      </c>
      <c r="C9" s="448"/>
      <c r="D9" s="448"/>
      <c r="E9" s="449" t="s">
        <v>458</v>
      </c>
      <c r="F9" s="450">
        <v>100</v>
      </c>
      <c r="G9" s="451"/>
      <c r="H9" s="447">
        <f t="shared" si="0"/>
        <v>0</v>
      </c>
      <c r="I9" s="452"/>
      <c r="J9" s="741">
        <f t="shared" si="1"/>
        <v>0</v>
      </c>
      <c r="K9" s="632"/>
    </row>
    <row r="10" spans="1:11" ht="15" customHeight="1">
      <c r="A10" s="544">
        <v>8</v>
      </c>
      <c r="B10" s="448" t="s">
        <v>176</v>
      </c>
      <c r="C10" s="448"/>
      <c r="D10" s="448"/>
      <c r="E10" s="449" t="s">
        <v>528</v>
      </c>
      <c r="F10" s="450">
        <v>100</v>
      </c>
      <c r="G10" s="454"/>
      <c r="H10" s="455">
        <f t="shared" si="0"/>
        <v>0</v>
      </c>
      <c r="I10" s="456"/>
      <c r="J10" s="741">
        <f t="shared" si="1"/>
        <v>0</v>
      </c>
      <c r="K10" s="630"/>
    </row>
    <row r="11" spans="1:11" ht="15" customHeight="1">
      <c r="A11" s="544">
        <v>9</v>
      </c>
      <c r="B11" s="448" t="s">
        <v>177</v>
      </c>
      <c r="C11" s="448"/>
      <c r="D11" s="448"/>
      <c r="E11" s="449" t="s">
        <v>1040</v>
      </c>
      <c r="F11" s="450">
        <v>1000</v>
      </c>
      <c r="G11" s="454"/>
      <c r="H11" s="454">
        <f t="shared" si="0"/>
        <v>0</v>
      </c>
      <c r="I11" s="457"/>
      <c r="J11" s="550">
        <f t="shared" si="1"/>
        <v>0</v>
      </c>
      <c r="K11" s="632"/>
    </row>
    <row r="12" spans="1:11" ht="15" customHeight="1">
      <c r="A12" s="544">
        <v>10</v>
      </c>
      <c r="B12" s="448" t="s">
        <v>178</v>
      </c>
      <c r="C12" s="448"/>
      <c r="D12" s="448"/>
      <c r="E12" s="449" t="s">
        <v>528</v>
      </c>
      <c r="F12" s="450">
        <v>400</v>
      </c>
      <c r="G12" s="454"/>
      <c r="H12" s="454">
        <f t="shared" si="0"/>
        <v>0</v>
      </c>
      <c r="I12" s="457"/>
      <c r="J12" s="742">
        <f t="shared" si="1"/>
        <v>0</v>
      </c>
      <c r="K12" s="632"/>
    </row>
    <row r="13" spans="1:11" ht="15" customHeight="1">
      <c r="A13" s="544">
        <v>11</v>
      </c>
      <c r="B13" s="448" t="s">
        <v>179</v>
      </c>
      <c r="C13" s="25"/>
      <c r="D13" s="250"/>
      <c r="E13" s="449" t="s">
        <v>528</v>
      </c>
      <c r="F13" s="450">
        <v>100</v>
      </c>
      <c r="G13" s="17"/>
      <c r="H13" s="458">
        <f t="shared" si="0"/>
        <v>0</v>
      </c>
      <c r="I13" s="360"/>
      <c r="J13" s="743">
        <f t="shared" si="1"/>
        <v>0</v>
      </c>
      <c r="K13" s="630"/>
    </row>
    <row r="14" spans="1:11" ht="15" customHeight="1" thickBot="1">
      <c r="A14" s="744">
        <v>12</v>
      </c>
      <c r="B14" s="745" t="s">
        <v>180</v>
      </c>
      <c r="C14" s="40"/>
      <c r="D14" s="746"/>
      <c r="E14" s="747" t="s">
        <v>528</v>
      </c>
      <c r="F14" s="748">
        <v>100</v>
      </c>
      <c r="G14" s="208"/>
      <c r="H14" s="749">
        <f t="shared" si="0"/>
        <v>0</v>
      </c>
      <c r="I14" s="750"/>
      <c r="J14" s="751">
        <f t="shared" si="1"/>
        <v>0</v>
      </c>
      <c r="K14" s="632"/>
    </row>
    <row r="15" spans="1:11" ht="15.75" customHeight="1" thickBot="1">
      <c r="A15" s="889" t="s">
        <v>951</v>
      </c>
      <c r="B15" s="890"/>
      <c r="C15" s="890"/>
      <c r="D15" s="890"/>
      <c r="E15" s="890"/>
      <c r="F15" s="890"/>
      <c r="G15" s="890"/>
      <c r="H15" s="752">
        <f>SUM(H4:H14)</f>
        <v>0</v>
      </c>
      <c r="I15" s="753"/>
      <c r="J15" s="754">
        <f>SUM(J4:J14)</f>
        <v>0</v>
      </c>
      <c r="K15" s="652"/>
    </row>
    <row r="16" spans="2:11" ht="26.25" customHeight="1">
      <c r="B16" s="891" t="s">
        <v>181</v>
      </c>
      <c r="C16" s="891"/>
      <c r="D16" s="891"/>
      <c r="E16" s="891"/>
      <c r="F16" s="891"/>
      <c r="G16" s="891"/>
      <c r="H16" s="891"/>
      <c r="I16" s="891"/>
      <c r="J16" s="891"/>
      <c r="K16" s="891"/>
    </row>
    <row r="17" spans="1:10" ht="12.7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ht="12.75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</sheetData>
  <sheetProtection selectLockedCells="1" selectUnlockedCells="1"/>
  <mergeCells count="4">
    <mergeCell ref="A1:B1"/>
    <mergeCell ref="A2:J2"/>
    <mergeCell ref="A15:G15"/>
    <mergeCell ref="B16:K16"/>
  </mergeCells>
  <printOptions horizontalCentered="1"/>
  <pageMargins left="0.3937007874015748" right="0.17" top="0.7086614173228347" bottom="0.4724409448818898" header="0.3937007874015748" footer="0.2362204724409449"/>
  <pageSetup horizontalDpi="600" verticalDpi="600" orientation="landscape" paperSize="9" r:id="rId1"/>
  <headerFooter alignWithMargins="0">
    <oddHeader>&amp;C&amp;F&amp;RSPZOZ_NT/DZP/PN/09/19</oddHeader>
    <oddFooter>&amp;C&amp;A -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1"/>
  <sheetViews>
    <sheetView zoomScalePageLayoutView="0" workbookViewId="0" topLeftCell="A80">
      <selection activeCell="B101" sqref="B101"/>
    </sheetView>
  </sheetViews>
  <sheetFormatPr defaultColWidth="11.57421875" defaultRowHeight="12.75" customHeight="1"/>
  <cols>
    <col min="1" max="1" width="5.00390625" style="3" customWidth="1"/>
    <col min="2" max="2" width="42.140625" style="3" customWidth="1"/>
    <col min="3" max="3" width="19.140625" style="3" customWidth="1"/>
    <col min="4" max="4" width="11.28125" style="3" customWidth="1"/>
    <col min="5" max="5" width="5.28125" style="3" customWidth="1"/>
    <col min="6" max="6" width="6.00390625" style="3" customWidth="1"/>
    <col min="7" max="7" width="10.28125" style="3" customWidth="1"/>
    <col min="8" max="8" width="11.57421875" style="3" customWidth="1"/>
    <col min="9" max="9" width="7.57421875" style="3" customWidth="1"/>
    <col min="10" max="10" width="13.00390625" style="3" customWidth="1"/>
    <col min="11" max="11" width="12.28125" style="3" customWidth="1"/>
    <col min="12" max="16384" width="11.57421875" style="3" customWidth="1"/>
  </cols>
  <sheetData>
    <row r="1" spans="1:11" ht="21" customHeight="1">
      <c r="A1" s="5" t="s">
        <v>432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>
      <c r="A2" s="843" t="s">
        <v>433</v>
      </c>
      <c r="B2" s="843"/>
      <c r="C2" s="843"/>
      <c r="D2" s="843"/>
      <c r="E2" s="843"/>
      <c r="F2" s="843"/>
      <c r="G2" s="843"/>
      <c r="H2" s="843"/>
      <c r="I2" s="843"/>
      <c r="J2" s="843"/>
      <c r="K2" s="112"/>
    </row>
    <row r="3" spans="1:10" ht="30" customHeight="1" thickBot="1">
      <c r="A3" s="857" t="s">
        <v>434</v>
      </c>
      <c r="B3" s="857"/>
      <c r="C3" s="857"/>
      <c r="D3" s="857"/>
      <c r="E3" s="857"/>
      <c r="F3" s="857"/>
      <c r="G3" s="857"/>
      <c r="H3" s="857"/>
      <c r="I3" s="857"/>
      <c r="J3" s="857"/>
    </row>
    <row r="4" spans="1:11" ht="30" customHeight="1" thickBot="1">
      <c r="A4" s="649" t="s">
        <v>435</v>
      </c>
      <c r="B4" s="650" t="s">
        <v>436</v>
      </c>
      <c r="C4" s="619" t="s">
        <v>437</v>
      </c>
      <c r="D4" s="619" t="s">
        <v>438</v>
      </c>
      <c r="E4" s="650" t="s">
        <v>439</v>
      </c>
      <c r="F4" s="650" t="s">
        <v>440</v>
      </c>
      <c r="G4" s="650" t="s">
        <v>441</v>
      </c>
      <c r="H4" s="650" t="s">
        <v>442</v>
      </c>
      <c r="I4" s="650" t="s">
        <v>443</v>
      </c>
      <c r="J4" s="651" t="s">
        <v>444</v>
      </c>
      <c r="K4" s="638" t="s">
        <v>58</v>
      </c>
    </row>
    <row r="5" spans="1:11" ht="48" customHeight="1">
      <c r="A5" s="639">
        <v>1</v>
      </c>
      <c r="B5" s="640" t="s">
        <v>445</v>
      </c>
      <c r="C5" s="641"/>
      <c r="D5" s="642"/>
      <c r="E5" s="643" t="s">
        <v>446</v>
      </c>
      <c r="F5" s="644">
        <v>200</v>
      </c>
      <c r="G5" s="645"/>
      <c r="H5" s="131">
        <f aca="true" t="shared" si="0" ref="H5:H68">F5*G5</f>
        <v>0</v>
      </c>
      <c r="I5" s="646"/>
      <c r="J5" s="647">
        <f aca="true" t="shared" si="1" ref="J5:J68">H5*I5+H5</f>
        <v>0</v>
      </c>
      <c r="K5" s="648"/>
    </row>
    <row r="6" spans="1:11" ht="48" customHeight="1">
      <c r="A6" s="502">
        <v>2</v>
      </c>
      <c r="B6" s="333" t="s">
        <v>447</v>
      </c>
      <c r="C6" s="342"/>
      <c r="D6" s="11"/>
      <c r="E6" s="12" t="s">
        <v>448</v>
      </c>
      <c r="F6" s="12">
        <v>700</v>
      </c>
      <c r="G6" s="16"/>
      <c r="H6" s="17">
        <f t="shared" si="0"/>
        <v>0</v>
      </c>
      <c r="I6" s="19"/>
      <c r="J6" s="614">
        <f t="shared" si="1"/>
        <v>0</v>
      </c>
      <c r="K6" s="630"/>
    </row>
    <row r="7" spans="1:11" ht="33" customHeight="1">
      <c r="A7" s="502">
        <v>3</v>
      </c>
      <c r="B7" s="333" t="s">
        <v>449</v>
      </c>
      <c r="C7" s="342"/>
      <c r="D7" s="10"/>
      <c r="E7" s="15" t="s">
        <v>448</v>
      </c>
      <c r="F7" s="15">
        <v>30</v>
      </c>
      <c r="G7" s="16"/>
      <c r="H7" s="17">
        <f t="shared" si="0"/>
        <v>0</v>
      </c>
      <c r="I7" s="13"/>
      <c r="J7" s="614">
        <f t="shared" si="1"/>
        <v>0</v>
      </c>
      <c r="K7" s="630"/>
    </row>
    <row r="8" spans="1:11" ht="36.75" customHeight="1">
      <c r="A8" s="502">
        <v>4</v>
      </c>
      <c r="B8" s="346" t="s">
        <v>450</v>
      </c>
      <c r="C8" s="342"/>
      <c r="D8" s="10"/>
      <c r="E8" s="15" t="s">
        <v>448</v>
      </c>
      <c r="F8" s="15">
        <v>60</v>
      </c>
      <c r="G8" s="16"/>
      <c r="H8" s="17">
        <f t="shared" si="0"/>
        <v>0</v>
      </c>
      <c r="I8" s="13"/>
      <c r="J8" s="614">
        <f t="shared" si="1"/>
        <v>0</v>
      </c>
      <c r="K8" s="630"/>
    </row>
    <row r="9" spans="1:11" ht="18.75" customHeight="1">
      <c r="A9" s="502">
        <v>5</v>
      </c>
      <c r="B9" s="345" t="s">
        <v>451</v>
      </c>
      <c r="C9" s="342"/>
      <c r="D9" s="10"/>
      <c r="E9" s="15" t="s">
        <v>446</v>
      </c>
      <c r="F9" s="15">
        <v>10</v>
      </c>
      <c r="G9" s="16"/>
      <c r="H9" s="17">
        <f t="shared" si="0"/>
        <v>0</v>
      </c>
      <c r="I9" s="19"/>
      <c r="J9" s="614">
        <f t="shared" si="1"/>
        <v>0</v>
      </c>
      <c r="K9" s="630"/>
    </row>
    <row r="10" spans="1:11" ht="18.75" customHeight="1">
      <c r="A10" s="502">
        <v>6</v>
      </c>
      <c r="B10" s="345" t="s">
        <v>452</v>
      </c>
      <c r="C10" s="342"/>
      <c r="D10" s="10"/>
      <c r="E10" s="15" t="s">
        <v>446</v>
      </c>
      <c r="F10" s="15">
        <v>2</v>
      </c>
      <c r="G10" s="16"/>
      <c r="H10" s="17">
        <f t="shared" si="0"/>
        <v>0</v>
      </c>
      <c r="I10" s="19"/>
      <c r="J10" s="614">
        <f t="shared" si="1"/>
        <v>0</v>
      </c>
      <c r="K10" s="630"/>
    </row>
    <row r="11" spans="1:11" ht="23.25" customHeight="1">
      <c r="A11" s="502">
        <v>7</v>
      </c>
      <c r="B11" s="345" t="s">
        <v>453</v>
      </c>
      <c r="C11" s="342"/>
      <c r="D11" s="10"/>
      <c r="E11" s="15" t="s">
        <v>448</v>
      </c>
      <c r="F11" s="15">
        <v>50</v>
      </c>
      <c r="G11" s="16"/>
      <c r="H11" s="17">
        <f t="shared" si="0"/>
        <v>0</v>
      </c>
      <c r="I11" s="19"/>
      <c r="J11" s="614">
        <f t="shared" si="1"/>
        <v>0</v>
      </c>
      <c r="K11" s="630"/>
    </row>
    <row r="12" spans="1:11" ht="24" customHeight="1">
      <c r="A12" s="502">
        <v>8</v>
      </c>
      <c r="B12" s="333" t="s">
        <v>454</v>
      </c>
      <c r="C12" s="343"/>
      <c r="D12" s="20"/>
      <c r="E12" s="15" t="s">
        <v>446</v>
      </c>
      <c r="F12" s="15">
        <v>130</v>
      </c>
      <c r="G12" s="16"/>
      <c r="H12" s="17">
        <f t="shared" si="0"/>
        <v>0</v>
      </c>
      <c r="I12" s="19"/>
      <c r="J12" s="614">
        <f t="shared" si="1"/>
        <v>0</v>
      </c>
      <c r="K12" s="630"/>
    </row>
    <row r="13" spans="1:11" ht="24.75" customHeight="1">
      <c r="A13" s="502">
        <v>9</v>
      </c>
      <c r="B13" s="345" t="s">
        <v>455</v>
      </c>
      <c r="C13" s="342"/>
      <c r="D13" s="10"/>
      <c r="E13" s="15" t="s">
        <v>446</v>
      </c>
      <c r="F13" s="15">
        <v>20</v>
      </c>
      <c r="G13" s="16"/>
      <c r="H13" s="17">
        <f t="shared" si="0"/>
        <v>0</v>
      </c>
      <c r="I13" s="19"/>
      <c r="J13" s="614">
        <f t="shared" si="1"/>
        <v>0</v>
      </c>
      <c r="K13" s="630"/>
    </row>
    <row r="14" spans="1:11" ht="24.75" customHeight="1">
      <c r="A14" s="502">
        <v>10</v>
      </c>
      <c r="B14" s="344" t="s">
        <v>456</v>
      </c>
      <c r="C14" s="10"/>
      <c r="D14" s="10"/>
      <c r="E14" s="15" t="s">
        <v>446</v>
      </c>
      <c r="F14" s="15">
        <v>20</v>
      </c>
      <c r="G14" s="16"/>
      <c r="H14" s="17">
        <f t="shared" si="0"/>
        <v>0</v>
      </c>
      <c r="I14" s="19"/>
      <c r="J14" s="614">
        <f t="shared" si="1"/>
        <v>0</v>
      </c>
      <c r="K14" s="630"/>
    </row>
    <row r="15" spans="1:11" ht="12.75" customHeight="1">
      <c r="A15" s="502">
        <v>11</v>
      </c>
      <c r="B15" s="18" t="s">
        <v>457</v>
      </c>
      <c r="C15" s="10"/>
      <c r="D15" s="10"/>
      <c r="E15" s="15" t="s">
        <v>458</v>
      </c>
      <c r="F15" s="15">
        <v>10</v>
      </c>
      <c r="G15" s="16"/>
      <c r="H15" s="17">
        <f t="shared" si="0"/>
        <v>0</v>
      </c>
      <c r="I15" s="19"/>
      <c r="J15" s="614">
        <f t="shared" si="1"/>
        <v>0</v>
      </c>
      <c r="K15" s="630"/>
    </row>
    <row r="16" spans="1:11" ht="12.75" customHeight="1">
      <c r="A16" s="502">
        <v>12</v>
      </c>
      <c r="B16" s="18" t="s">
        <v>459</v>
      </c>
      <c r="C16" s="10"/>
      <c r="D16" s="10"/>
      <c r="E16" s="15" t="s">
        <v>448</v>
      </c>
      <c r="F16" s="15">
        <v>20</v>
      </c>
      <c r="G16" s="16"/>
      <c r="H16" s="17">
        <f t="shared" si="0"/>
        <v>0</v>
      </c>
      <c r="I16" s="19"/>
      <c r="J16" s="614">
        <f t="shared" si="1"/>
        <v>0</v>
      </c>
      <c r="K16" s="630"/>
    </row>
    <row r="17" spans="1:11" ht="12.75" customHeight="1">
      <c r="A17" s="502">
        <v>13</v>
      </c>
      <c r="B17" s="18" t="s">
        <v>460</v>
      </c>
      <c r="C17" s="10"/>
      <c r="D17" s="10"/>
      <c r="E17" s="15" t="s">
        <v>448</v>
      </c>
      <c r="F17" s="15">
        <v>8</v>
      </c>
      <c r="G17" s="16"/>
      <c r="H17" s="17">
        <f t="shared" si="0"/>
        <v>0</v>
      </c>
      <c r="I17" s="19"/>
      <c r="J17" s="614">
        <f t="shared" si="1"/>
        <v>0</v>
      </c>
      <c r="K17" s="630"/>
    </row>
    <row r="18" spans="1:11" ht="22.5" customHeight="1">
      <c r="A18" s="502">
        <v>14</v>
      </c>
      <c r="B18" s="18" t="s">
        <v>461</v>
      </c>
      <c r="C18" s="10"/>
      <c r="D18" s="10"/>
      <c r="E18" s="15" t="s">
        <v>448</v>
      </c>
      <c r="F18" s="15">
        <v>40</v>
      </c>
      <c r="G18" s="16"/>
      <c r="H18" s="17">
        <f t="shared" si="0"/>
        <v>0</v>
      </c>
      <c r="I18" s="19"/>
      <c r="J18" s="614">
        <f t="shared" si="1"/>
        <v>0</v>
      </c>
      <c r="K18" s="630"/>
    </row>
    <row r="19" spans="1:11" ht="12.75" customHeight="1">
      <c r="A19" s="502">
        <v>15</v>
      </c>
      <c r="B19" s="10" t="s">
        <v>462</v>
      </c>
      <c r="C19" s="10"/>
      <c r="D19" s="10"/>
      <c r="E19" s="15" t="s">
        <v>446</v>
      </c>
      <c r="F19" s="15">
        <v>50</v>
      </c>
      <c r="G19" s="16"/>
      <c r="H19" s="17">
        <f t="shared" si="0"/>
        <v>0</v>
      </c>
      <c r="I19" s="19"/>
      <c r="J19" s="614">
        <f t="shared" si="1"/>
        <v>0</v>
      </c>
      <c r="K19" s="630"/>
    </row>
    <row r="20" spans="1:11" ht="12.75" customHeight="1">
      <c r="A20" s="502">
        <v>16</v>
      </c>
      <c r="B20" s="10" t="s">
        <v>463</v>
      </c>
      <c r="C20" s="10"/>
      <c r="D20" s="10"/>
      <c r="E20" s="15" t="s">
        <v>446</v>
      </c>
      <c r="F20" s="15">
        <v>30</v>
      </c>
      <c r="G20" s="16"/>
      <c r="H20" s="17">
        <f t="shared" si="0"/>
        <v>0</v>
      </c>
      <c r="I20" s="19"/>
      <c r="J20" s="614">
        <f t="shared" si="1"/>
        <v>0</v>
      </c>
      <c r="K20" s="630"/>
    </row>
    <row r="21" spans="1:11" ht="12.75" customHeight="1">
      <c r="A21" s="502">
        <v>17</v>
      </c>
      <c r="B21" s="14" t="s">
        <v>464</v>
      </c>
      <c r="C21" s="10"/>
      <c r="D21" s="10"/>
      <c r="E21" s="15" t="s">
        <v>446</v>
      </c>
      <c r="F21" s="15">
        <v>4</v>
      </c>
      <c r="G21" s="16"/>
      <c r="H21" s="17">
        <f t="shared" si="0"/>
        <v>0</v>
      </c>
      <c r="I21" s="19"/>
      <c r="J21" s="614">
        <f t="shared" si="1"/>
        <v>0</v>
      </c>
      <c r="K21" s="630"/>
    </row>
    <row r="22" spans="1:11" ht="12.75" customHeight="1">
      <c r="A22" s="502">
        <v>18</v>
      </c>
      <c r="B22" s="14" t="s">
        <v>465</v>
      </c>
      <c r="C22" s="10"/>
      <c r="D22" s="10"/>
      <c r="E22" s="15" t="s">
        <v>446</v>
      </c>
      <c r="F22" s="15">
        <v>4</v>
      </c>
      <c r="G22" s="16"/>
      <c r="H22" s="17">
        <f t="shared" si="0"/>
        <v>0</v>
      </c>
      <c r="I22" s="19"/>
      <c r="J22" s="614">
        <f t="shared" si="1"/>
        <v>0</v>
      </c>
      <c r="K22" s="630"/>
    </row>
    <row r="23" spans="1:11" ht="12.75" customHeight="1">
      <c r="A23" s="502">
        <v>19</v>
      </c>
      <c r="B23" s="10" t="s">
        <v>466</v>
      </c>
      <c r="C23" s="10"/>
      <c r="D23" s="10"/>
      <c r="E23" s="15" t="s">
        <v>446</v>
      </c>
      <c r="F23" s="15">
        <v>6</v>
      </c>
      <c r="G23" s="16"/>
      <c r="H23" s="17">
        <f t="shared" si="0"/>
        <v>0</v>
      </c>
      <c r="I23" s="19"/>
      <c r="J23" s="614">
        <f t="shared" si="1"/>
        <v>0</v>
      </c>
      <c r="K23" s="630"/>
    </row>
    <row r="24" spans="1:11" ht="12.75" customHeight="1">
      <c r="A24" s="502">
        <v>20</v>
      </c>
      <c r="B24" s="10" t="s">
        <v>467</v>
      </c>
      <c r="C24" s="10"/>
      <c r="D24" s="10"/>
      <c r="E24" s="15" t="s">
        <v>448</v>
      </c>
      <c r="F24" s="15">
        <v>6</v>
      </c>
      <c r="G24" s="16"/>
      <c r="H24" s="17">
        <f t="shared" si="0"/>
        <v>0</v>
      </c>
      <c r="I24" s="19"/>
      <c r="J24" s="614">
        <f t="shared" si="1"/>
        <v>0</v>
      </c>
      <c r="K24" s="630"/>
    </row>
    <row r="25" spans="1:11" ht="12.75" customHeight="1">
      <c r="A25" s="502">
        <v>21</v>
      </c>
      <c r="B25" s="22" t="s">
        <v>468</v>
      </c>
      <c r="C25" s="10"/>
      <c r="D25" s="10"/>
      <c r="E25" s="15" t="s">
        <v>446</v>
      </c>
      <c r="F25" s="15">
        <v>320</v>
      </c>
      <c r="G25" s="16"/>
      <c r="H25" s="17">
        <f t="shared" si="0"/>
        <v>0</v>
      </c>
      <c r="I25" s="19"/>
      <c r="J25" s="614">
        <f t="shared" si="1"/>
        <v>0</v>
      </c>
      <c r="K25" s="630"/>
    </row>
    <row r="26" spans="1:11" ht="12.75" customHeight="1">
      <c r="A26" s="502">
        <v>22</v>
      </c>
      <c r="B26" s="22" t="s">
        <v>469</v>
      </c>
      <c r="C26" s="10"/>
      <c r="D26" s="10"/>
      <c r="E26" s="15" t="s">
        <v>446</v>
      </c>
      <c r="F26" s="15">
        <v>10</v>
      </c>
      <c r="G26" s="16"/>
      <c r="H26" s="17">
        <f t="shared" si="0"/>
        <v>0</v>
      </c>
      <c r="I26" s="19"/>
      <c r="J26" s="614">
        <f t="shared" si="1"/>
        <v>0</v>
      </c>
      <c r="K26" s="630"/>
    </row>
    <row r="27" spans="1:11" ht="12.75" customHeight="1">
      <c r="A27" s="502">
        <v>23</v>
      </c>
      <c r="B27" s="10" t="s">
        <v>470</v>
      </c>
      <c r="C27" s="10"/>
      <c r="D27" s="10"/>
      <c r="E27" s="15" t="s">
        <v>446</v>
      </c>
      <c r="F27" s="15">
        <v>200</v>
      </c>
      <c r="G27" s="16"/>
      <c r="H27" s="17">
        <f t="shared" si="0"/>
        <v>0</v>
      </c>
      <c r="I27" s="19"/>
      <c r="J27" s="614">
        <f t="shared" si="1"/>
        <v>0</v>
      </c>
      <c r="K27" s="630"/>
    </row>
    <row r="28" spans="1:11" ht="12.75" customHeight="1">
      <c r="A28" s="502">
        <v>24</v>
      </c>
      <c r="B28" s="10" t="s">
        <v>471</v>
      </c>
      <c r="C28" s="10"/>
      <c r="D28" s="10"/>
      <c r="E28" s="15" t="s">
        <v>446</v>
      </c>
      <c r="F28" s="15">
        <v>50</v>
      </c>
      <c r="G28" s="16"/>
      <c r="H28" s="17">
        <f t="shared" si="0"/>
        <v>0</v>
      </c>
      <c r="I28" s="19"/>
      <c r="J28" s="614">
        <f t="shared" si="1"/>
        <v>0</v>
      </c>
      <c r="K28" s="630"/>
    </row>
    <row r="29" spans="1:11" ht="12.75" customHeight="1">
      <c r="A29" s="502">
        <v>25</v>
      </c>
      <c r="B29" s="10" t="s">
        <v>472</v>
      </c>
      <c r="C29" s="10"/>
      <c r="D29" s="10"/>
      <c r="E29" s="15" t="s">
        <v>446</v>
      </c>
      <c r="F29" s="15">
        <v>20</v>
      </c>
      <c r="G29" s="16"/>
      <c r="H29" s="17">
        <f t="shared" si="0"/>
        <v>0</v>
      </c>
      <c r="I29" s="19"/>
      <c r="J29" s="614">
        <f t="shared" si="1"/>
        <v>0</v>
      </c>
      <c r="K29" s="630"/>
    </row>
    <row r="30" spans="1:11" ht="12.75" customHeight="1">
      <c r="A30" s="502">
        <v>26</v>
      </c>
      <c r="B30" s="10" t="s">
        <v>473</v>
      </c>
      <c r="C30" s="10"/>
      <c r="D30" s="10"/>
      <c r="E30" s="15" t="s">
        <v>446</v>
      </c>
      <c r="F30" s="15">
        <v>20</v>
      </c>
      <c r="G30" s="16"/>
      <c r="H30" s="17">
        <f t="shared" si="0"/>
        <v>0</v>
      </c>
      <c r="I30" s="19"/>
      <c r="J30" s="614">
        <f t="shared" si="1"/>
        <v>0</v>
      </c>
      <c r="K30" s="630"/>
    </row>
    <row r="31" spans="1:11" ht="21" customHeight="1">
      <c r="A31" s="502">
        <v>27</v>
      </c>
      <c r="B31" s="10" t="s">
        <v>474</v>
      </c>
      <c r="C31" s="10"/>
      <c r="D31" s="10"/>
      <c r="E31" s="15" t="s">
        <v>448</v>
      </c>
      <c r="F31" s="15">
        <v>40</v>
      </c>
      <c r="G31" s="16"/>
      <c r="H31" s="17">
        <f t="shared" si="0"/>
        <v>0</v>
      </c>
      <c r="I31" s="19"/>
      <c r="J31" s="614">
        <f t="shared" si="1"/>
        <v>0</v>
      </c>
      <c r="K31" s="630"/>
    </row>
    <row r="32" spans="1:11" ht="12.75" customHeight="1">
      <c r="A32" s="502">
        <v>28</v>
      </c>
      <c r="B32" s="23" t="s">
        <v>475</v>
      </c>
      <c r="C32" s="14"/>
      <c r="D32" s="14"/>
      <c r="E32" s="24" t="s">
        <v>446</v>
      </c>
      <c r="F32" s="24">
        <v>10</v>
      </c>
      <c r="G32" s="25"/>
      <c r="H32" s="17">
        <f t="shared" si="0"/>
        <v>0</v>
      </c>
      <c r="I32" s="19"/>
      <c r="J32" s="614">
        <f t="shared" si="1"/>
        <v>0</v>
      </c>
      <c r="K32" s="630"/>
    </row>
    <row r="33" spans="1:11" ht="12.75" customHeight="1">
      <c r="A33" s="502">
        <v>29</v>
      </c>
      <c r="B33" s="14" t="s">
        <v>476</v>
      </c>
      <c r="C33" s="14"/>
      <c r="D33" s="14"/>
      <c r="E33" s="15" t="s">
        <v>446</v>
      </c>
      <c r="F33" s="26">
        <v>400</v>
      </c>
      <c r="G33" s="25"/>
      <c r="H33" s="17">
        <f t="shared" si="0"/>
        <v>0</v>
      </c>
      <c r="I33" s="19"/>
      <c r="J33" s="614">
        <f t="shared" si="1"/>
        <v>0</v>
      </c>
      <c r="K33" s="630"/>
    </row>
    <row r="34" spans="1:11" ht="12.75" customHeight="1">
      <c r="A34" s="502">
        <v>30</v>
      </c>
      <c r="B34" s="14" t="s">
        <v>477</v>
      </c>
      <c r="C34" s="14"/>
      <c r="D34" s="14"/>
      <c r="E34" s="15" t="s">
        <v>446</v>
      </c>
      <c r="F34" s="26">
        <v>70</v>
      </c>
      <c r="G34" s="25"/>
      <c r="H34" s="17">
        <f t="shared" si="0"/>
        <v>0</v>
      </c>
      <c r="I34" s="19"/>
      <c r="J34" s="614">
        <f t="shared" si="1"/>
        <v>0</v>
      </c>
      <c r="K34" s="630"/>
    </row>
    <row r="35" spans="1:11" ht="12.75" customHeight="1">
      <c r="A35" s="502">
        <v>31</v>
      </c>
      <c r="B35" s="14" t="s">
        <v>478</v>
      </c>
      <c r="C35" s="14"/>
      <c r="D35" s="14"/>
      <c r="E35" s="15" t="s">
        <v>446</v>
      </c>
      <c r="F35" s="26">
        <v>10</v>
      </c>
      <c r="G35" s="25"/>
      <c r="H35" s="17">
        <f t="shared" si="0"/>
        <v>0</v>
      </c>
      <c r="I35" s="19"/>
      <c r="J35" s="614">
        <f t="shared" si="1"/>
        <v>0</v>
      </c>
      <c r="K35" s="630"/>
    </row>
    <row r="36" spans="1:11" ht="12.75" customHeight="1">
      <c r="A36" s="502">
        <v>32</v>
      </c>
      <c r="B36" s="14" t="s">
        <v>479</v>
      </c>
      <c r="C36" s="14"/>
      <c r="D36" s="14"/>
      <c r="E36" s="15" t="s">
        <v>446</v>
      </c>
      <c r="F36" s="26">
        <v>180</v>
      </c>
      <c r="G36" s="25"/>
      <c r="H36" s="17">
        <f t="shared" si="0"/>
        <v>0</v>
      </c>
      <c r="I36" s="19"/>
      <c r="J36" s="614">
        <f t="shared" si="1"/>
        <v>0</v>
      </c>
      <c r="K36" s="630"/>
    </row>
    <row r="37" spans="1:11" ht="12.75" customHeight="1">
      <c r="A37" s="502">
        <v>33</v>
      </c>
      <c r="B37" s="14" t="s">
        <v>480</v>
      </c>
      <c r="C37" s="14"/>
      <c r="D37" s="14"/>
      <c r="E37" s="15" t="s">
        <v>446</v>
      </c>
      <c r="F37" s="26">
        <v>4</v>
      </c>
      <c r="G37" s="25"/>
      <c r="H37" s="17">
        <f t="shared" si="0"/>
        <v>0</v>
      </c>
      <c r="I37" s="19"/>
      <c r="J37" s="614">
        <f t="shared" si="1"/>
        <v>0</v>
      </c>
      <c r="K37" s="630"/>
    </row>
    <row r="38" spans="1:11" ht="12.75" customHeight="1">
      <c r="A38" s="502">
        <v>34</v>
      </c>
      <c r="B38" s="14" t="s">
        <v>481</v>
      </c>
      <c r="C38" s="14"/>
      <c r="D38" s="14"/>
      <c r="E38" s="15" t="s">
        <v>446</v>
      </c>
      <c r="F38" s="494">
        <v>200</v>
      </c>
      <c r="G38" s="25"/>
      <c r="H38" s="17">
        <f t="shared" si="0"/>
        <v>0</v>
      </c>
      <c r="I38" s="19"/>
      <c r="J38" s="614">
        <f t="shared" si="1"/>
        <v>0</v>
      </c>
      <c r="K38" s="630"/>
    </row>
    <row r="39" spans="1:11" ht="12.75" customHeight="1">
      <c r="A39" s="502">
        <v>35</v>
      </c>
      <c r="B39" s="14" t="s">
        <v>482</v>
      </c>
      <c r="C39" s="14"/>
      <c r="D39" s="14"/>
      <c r="E39" s="15" t="s">
        <v>446</v>
      </c>
      <c r="F39" s="494">
        <v>160</v>
      </c>
      <c r="G39" s="25"/>
      <c r="H39" s="17">
        <f t="shared" si="0"/>
        <v>0</v>
      </c>
      <c r="I39" s="19"/>
      <c r="J39" s="614">
        <f t="shared" si="1"/>
        <v>0</v>
      </c>
      <c r="K39" s="630"/>
    </row>
    <row r="40" spans="1:11" ht="23.25" customHeight="1">
      <c r="A40" s="502">
        <v>36</v>
      </c>
      <c r="B40" s="14" t="s">
        <v>483</v>
      </c>
      <c r="C40" s="14"/>
      <c r="D40" s="14"/>
      <c r="E40" s="15" t="s">
        <v>446</v>
      </c>
      <c r="F40" s="26">
        <v>30</v>
      </c>
      <c r="G40" s="25"/>
      <c r="H40" s="17">
        <f t="shared" si="0"/>
        <v>0</v>
      </c>
      <c r="I40" s="19"/>
      <c r="J40" s="614">
        <f t="shared" si="1"/>
        <v>0</v>
      </c>
      <c r="K40" s="630"/>
    </row>
    <row r="41" spans="1:11" ht="12.75" customHeight="1">
      <c r="A41" s="502">
        <v>37</v>
      </c>
      <c r="B41" s="14" t="s">
        <v>484</v>
      </c>
      <c r="C41" s="14"/>
      <c r="D41" s="14"/>
      <c r="E41" s="15" t="s">
        <v>448</v>
      </c>
      <c r="F41" s="26">
        <v>4</v>
      </c>
      <c r="G41" s="25"/>
      <c r="H41" s="17">
        <f t="shared" si="0"/>
        <v>0</v>
      </c>
      <c r="I41" s="19"/>
      <c r="J41" s="614">
        <f t="shared" si="1"/>
        <v>0</v>
      </c>
      <c r="K41" s="630"/>
    </row>
    <row r="42" spans="1:11" ht="12.75" customHeight="1">
      <c r="A42" s="502">
        <v>38</v>
      </c>
      <c r="B42" s="14" t="s">
        <v>485</v>
      </c>
      <c r="C42" s="14"/>
      <c r="D42" s="14"/>
      <c r="E42" s="15" t="s">
        <v>446</v>
      </c>
      <c r="F42" s="26">
        <v>60</v>
      </c>
      <c r="G42" s="25"/>
      <c r="H42" s="17">
        <f t="shared" si="0"/>
        <v>0</v>
      </c>
      <c r="I42" s="19"/>
      <c r="J42" s="614">
        <f t="shared" si="1"/>
        <v>0</v>
      </c>
      <c r="K42" s="630"/>
    </row>
    <row r="43" spans="1:11" ht="12.75" customHeight="1">
      <c r="A43" s="502">
        <v>39</v>
      </c>
      <c r="B43" s="14" t="s">
        <v>486</v>
      </c>
      <c r="C43" s="14"/>
      <c r="D43" s="14"/>
      <c r="E43" s="15" t="s">
        <v>458</v>
      </c>
      <c r="F43" s="26">
        <v>1200</v>
      </c>
      <c r="G43" s="25"/>
      <c r="H43" s="17">
        <f t="shared" si="0"/>
        <v>0</v>
      </c>
      <c r="I43" s="19"/>
      <c r="J43" s="614">
        <f t="shared" si="1"/>
        <v>0</v>
      </c>
      <c r="K43" s="630"/>
    </row>
    <row r="44" spans="1:11" ht="12.75" customHeight="1">
      <c r="A44" s="502">
        <v>40</v>
      </c>
      <c r="B44" s="14" t="s">
        <v>487</v>
      </c>
      <c r="C44" s="14"/>
      <c r="D44" s="14"/>
      <c r="E44" s="15" t="s">
        <v>446</v>
      </c>
      <c r="F44" s="26">
        <v>600</v>
      </c>
      <c r="G44" s="25"/>
      <c r="H44" s="17">
        <f t="shared" si="0"/>
        <v>0</v>
      </c>
      <c r="I44" s="19"/>
      <c r="J44" s="614">
        <f t="shared" si="1"/>
        <v>0</v>
      </c>
      <c r="K44" s="630"/>
    </row>
    <row r="45" spans="1:11" ht="12.75" customHeight="1">
      <c r="A45" s="502">
        <v>41</v>
      </c>
      <c r="B45" s="14" t="s">
        <v>488</v>
      </c>
      <c r="C45" s="14"/>
      <c r="D45" s="14"/>
      <c r="E45" s="26" t="s">
        <v>458</v>
      </c>
      <c r="F45" s="26">
        <v>1400</v>
      </c>
      <c r="G45" s="25"/>
      <c r="H45" s="17">
        <f t="shared" si="0"/>
        <v>0</v>
      </c>
      <c r="I45" s="19"/>
      <c r="J45" s="614">
        <f t="shared" si="1"/>
        <v>0</v>
      </c>
      <c r="K45" s="630"/>
    </row>
    <row r="46" spans="1:11" ht="12.75" customHeight="1">
      <c r="A46" s="502">
        <v>42</v>
      </c>
      <c r="B46" s="14" t="s">
        <v>489</v>
      </c>
      <c r="C46" s="14"/>
      <c r="D46" s="14"/>
      <c r="E46" s="26" t="s">
        <v>448</v>
      </c>
      <c r="F46" s="26">
        <v>200</v>
      </c>
      <c r="G46" s="25"/>
      <c r="H46" s="17">
        <f t="shared" si="0"/>
        <v>0</v>
      </c>
      <c r="I46" s="19"/>
      <c r="J46" s="614">
        <f t="shared" si="1"/>
        <v>0</v>
      </c>
      <c r="K46" s="630"/>
    </row>
    <row r="47" spans="1:11" ht="12.75" customHeight="1">
      <c r="A47" s="502">
        <v>43</v>
      </c>
      <c r="B47" s="14" t="s">
        <v>490</v>
      </c>
      <c r="C47" s="14"/>
      <c r="D47" s="14"/>
      <c r="E47" s="26" t="s">
        <v>448</v>
      </c>
      <c r="F47" s="26">
        <v>20</v>
      </c>
      <c r="G47" s="25"/>
      <c r="H47" s="17">
        <f t="shared" si="0"/>
        <v>0</v>
      </c>
      <c r="I47" s="19"/>
      <c r="J47" s="614">
        <f t="shared" si="1"/>
        <v>0</v>
      </c>
      <c r="K47" s="630"/>
    </row>
    <row r="48" spans="1:11" ht="12.75" customHeight="1">
      <c r="A48" s="502">
        <v>44</v>
      </c>
      <c r="B48" s="14" t="s">
        <v>491</v>
      </c>
      <c r="C48" s="14"/>
      <c r="D48" s="14"/>
      <c r="E48" s="26" t="s">
        <v>448</v>
      </c>
      <c r="F48" s="26">
        <v>20</v>
      </c>
      <c r="G48" s="25"/>
      <c r="H48" s="17">
        <f t="shared" si="0"/>
        <v>0</v>
      </c>
      <c r="I48" s="19"/>
      <c r="J48" s="614">
        <f t="shared" si="1"/>
        <v>0</v>
      </c>
      <c r="K48" s="630"/>
    </row>
    <row r="49" spans="1:11" ht="12.75" customHeight="1">
      <c r="A49" s="502">
        <v>45</v>
      </c>
      <c r="B49" s="27" t="s">
        <v>492</v>
      </c>
      <c r="C49" s="14"/>
      <c r="D49" s="14"/>
      <c r="E49" s="26" t="s">
        <v>448</v>
      </c>
      <c r="F49" s="26">
        <v>30</v>
      </c>
      <c r="G49" s="25"/>
      <c r="H49" s="17">
        <f t="shared" si="0"/>
        <v>0</v>
      </c>
      <c r="I49" s="19"/>
      <c r="J49" s="614">
        <f t="shared" si="1"/>
        <v>0</v>
      </c>
      <c r="K49" s="630"/>
    </row>
    <row r="50" spans="1:11" ht="12.75" customHeight="1">
      <c r="A50" s="502">
        <v>46</v>
      </c>
      <c r="B50" s="14" t="s">
        <v>493</v>
      </c>
      <c r="C50" s="14"/>
      <c r="D50" s="14"/>
      <c r="E50" s="26" t="s">
        <v>448</v>
      </c>
      <c r="F50" s="26">
        <v>4</v>
      </c>
      <c r="G50" s="25"/>
      <c r="H50" s="17">
        <f t="shared" si="0"/>
        <v>0</v>
      </c>
      <c r="I50" s="19"/>
      <c r="J50" s="614">
        <f t="shared" si="1"/>
        <v>0</v>
      </c>
      <c r="K50" s="630"/>
    </row>
    <row r="51" spans="1:11" ht="12.75" customHeight="1">
      <c r="A51" s="502">
        <v>47</v>
      </c>
      <c r="B51" s="14" t="s">
        <v>494</v>
      </c>
      <c r="C51" s="14"/>
      <c r="D51" s="14"/>
      <c r="E51" s="26" t="s">
        <v>448</v>
      </c>
      <c r="F51" s="26">
        <v>6</v>
      </c>
      <c r="G51" s="25"/>
      <c r="H51" s="17">
        <f t="shared" si="0"/>
        <v>0</v>
      </c>
      <c r="I51" s="19"/>
      <c r="J51" s="614">
        <f t="shared" si="1"/>
        <v>0</v>
      </c>
      <c r="K51" s="630"/>
    </row>
    <row r="52" spans="1:11" ht="12.75" customHeight="1">
      <c r="A52" s="502">
        <v>48</v>
      </c>
      <c r="B52" s="14" t="s">
        <v>495</v>
      </c>
      <c r="C52" s="14"/>
      <c r="D52" s="14"/>
      <c r="E52" s="26" t="s">
        <v>448</v>
      </c>
      <c r="F52" s="26">
        <v>4</v>
      </c>
      <c r="G52" s="25"/>
      <c r="H52" s="17">
        <f t="shared" si="0"/>
        <v>0</v>
      </c>
      <c r="I52" s="19"/>
      <c r="J52" s="614">
        <f t="shared" si="1"/>
        <v>0</v>
      </c>
      <c r="K52" s="630"/>
    </row>
    <row r="53" spans="1:11" ht="12.75" customHeight="1">
      <c r="A53" s="502">
        <v>49</v>
      </c>
      <c r="B53" s="14" t="s">
        <v>496</v>
      </c>
      <c r="C53" s="14"/>
      <c r="D53" s="14"/>
      <c r="E53" s="26" t="s">
        <v>448</v>
      </c>
      <c r="F53" s="26">
        <v>4</v>
      </c>
      <c r="G53" s="25"/>
      <c r="H53" s="17">
        <f t="shared" si="0"/>
        <v>0</v>
      </c>
      <c r="I53" s="19"/>
      <c r="J53" s="614">
        <f t="shared" si="1"/>
        <v>0</v>
      </c>
      <c r="K53" s="630"/>
    </row>
    <row r="54" spans="1:11" ht="12.75" customHeight="1">
      <c r="A54" s="502">
        <v>50</v>
      </c>
      <c r="B54" s="14" t="s">
        <v>497</v>
      </c>
      <c r="C54" s="14"/>
      <c r="D54" s="14"/>
      <c r="E54" s="26" t="s">
        <v>448</v>
      </c>
      <c r="F54" s="26">
        <v>6</v>
      </c>
      <c r="G54" s="25"/>
      <c r="H54" s="17">
        <f t="shared" si="0"/>
        <v>0</v>
      </c>
      <c r="I54" s="19"/>
      <c r="J54" s="614">
        <f t="shared" si="1"/>
        <v>0</v>
      </c>
      <c r="K54" s="630"/>
    </row>
    <row r="55" spans="1:11" ht="12.75" customHeight="1">
      <c r="A55" s="502">
        <v>51</v>
      </c>
      <c r="B55" s="14" t="s">
        <v>498</v>
      </c>
      <c r="C55" s="14"/>
      <c r="D55" s="14"/>
      <c r="E55" s="26" t="s">
        <v>448</v>
      </c>
      <c r="F55" s="26">
        <v>20</v>
      </c>
      <c r="G55" s="25"/>
      <c r="H55" s="17">
        <f t="shared" si="0"/>
        <v>0</v>
      </c>
      <c r="I55" s="19"/>
      <c r="J55" s="614">
        <f t="shared" si="1"/>
        <v>0</v>
      </c>
      <c r="K55" s="630"/>
    </row>
    <row r="56" spans="1:11" ht="12.75" customHeight="1">
      <c r="A56" s="502">
        <v>52</v>
      </c>
      <c r="B56" s="18" t="s">
        <v>499</v>
      </c>
      <c r="C56" s="14"/>
      <c r="D56" s="14"/>
      <c r="E56" s="26" t="s">
        <v>448</v>
      </c>
      <c r="F56" s="26">
        <v>20</v>
      </c>
      <c r="G56" s="25"/>
      <c r="H56" s="17">
        <f t="shared" si="0"/>
        <v>0</v>
      </c>
      <c r="I56" s="19"/>
      <c r="J56" s="614">
        <f t="shared" si="1"/>
        <v>0</v>
      </c>
      <c r="K56" s="630"/>
    </row>
    <row r="57" spans="1:11" ht="12.75" customHeight="1">
      <c r="A57" s="502">
        <v>53</v>
      </c>
      <c r="B57" s="14" t="s">
        <v>500</v>
      </c>
      <c r="C57" s="14"/>
      <c r="D57" s="14"/>
      <c r="E57" s="26" t="s">
        <v>448</v>
      </c>
      <c r="F57" s="26">
        <v>20</v>
      </c>
      <c r="G57" s="25"/>
      <c r="H57" s="17">
        <f t="shared" si="0"/>
        <v>0</v>
      </c>
      <c r="I57" s="19"/>
      <c r="J57" s="614">
        <f t="shared" si="1"/>
        <v>0</v>
      </c>
      <c r="K57" s="630"/>
    </row>
    <row r="58" spans="1:11" ht="12.75" customHeight="1">
      <c r="A58" s="502">
        <v>54</v>
      </c>
      <c r="B58" s="44" t="s">
        <v>501</v>
      </c>
      <c r="C58" s="14"/>
      <c r="D58" s="14"/>
      <c r="E58" s="26" t="s">
        <v>448</v>
      </c>
      <c r="F58" s="26">
        <v>10</v>
      </c>
      <c r="G58" s="25"/>
      <c r="H58" s="17">
        <f t="shared" si="0"/>
        <v>0</v>
      </c>
      <c r="I58" s="19"/>
      <c r="J58" s="614">
        <f t="shared" si="1"/>
        <v>0</v>
      </c>
      <c r="K58" s="630"/>
    </row>
    <row r="59" spans="1:11" ht="12.75" customHeight="1">
      <c r="A59" s="502">
        <v>55</v>
      </c>
      <c r="B59" s="27" t="s">
        <v>502</v>
      </c>
      <c r="C59" s="14"/>
      <c r="D59" s="14"/>
      <c r="E59" s="26" t="s">
        <v>448</v>
      </c>
      <c r="F59" s="26">
        <v>6</v>
      </c>
      <c r="G59" s="25"/>
      <c r="H59" s="17">
        <f t="shared" si="0"/>
        <v>0</v>
      </c>
      <c r="I59" s="19"/>
      <c r="J59" s="614">
        <f t="shared" si="1"/>
        <v>0</v>
      </c>
      <c r="K59" s="630"/>
    </row>
    <row r="60" spans="1:11" ht="12.75" customHeight="1">
      <c r="A60" s="502">
        <v>56</v>
      </c>
      <c r="B60" s="27" t="s">
        <v>503</v>
      </c>
      <c r="C60" s="14"/>
      <c r="D60" s="14"/>
      <c r="E60" s="26" t="s">
        <v>448</v>
      </c>
      <c r="F60" s="26">
        <v>6</v>
      </c>
      <c r="G60" s="25"/>
      <c r="H60" s="17">
        <f t="shared" si="0"/>
        <v>0</v>
      </c>
      <c r="I60" s="19"/>
      <c r="J60" s="614">
        <f t="shared" si="1"/>
        <v>0</v>
      </c>
      <c r="K60" s="630"/>
    </row>
    <row r="61" spans="1:11" ht="12.75" customHeight="1">
      <c r="A61" s="502">
        <v>57</v>
      </c>
      <c r="B61" s="14" t="s">
        <v>504</v>
      </c>
      <c r="C61" s="14"/>
      <c r="D61" s="14"/>
      <c r="E61" s="26" t="s">
        <v>448</v>
      </c>
      <c r="F61" s="26">
        <v>6</v>
      </c>
      <c r="G61" s="25"/>
      <c r="H61" s="17">
        <f t="shared" si="0"/>
        <v>0</v>
      </c>
      <c r="I61" s="19"/>
      <c r="J61" s="614">
        <f t="shared" si="1"/>
        <v>0</v>
      </c>
      <c r="K61" s="630"/>
    </row>
    <row r="62" spans="1:11" ht="12.75" customHeight="1">
      <c r="A62" s="502">
        <v>58</v>
      </c>
      <c r="B62" s="18" t="s">
        <v>505</v>
      </c>
      <c r="C62" s="14"/>
      <c r="D62" s="14"/>
      <c r="E62" s="26" t="s">
        <v>448</v>
      </c>
      <c r="F62" s="26">
        <v>30</v>
      </c>
      <c r="G62" s="25"/>
      <c r="H62" s="17">
        <f t="shared" si="0"/>
        <v>0</v>
      </c>
      <c r="I62" s="19"/>
      <c r="J62" s="614">
        <f t="shared" si="1"/>
        <v>0</v>
      </c>
      <c r="K62" s="630"/>
    </row>
    <row r="63" spans="1:11" ht="12.75" customHeight="1">
      <c r="A63" s="502">
        <v>59</v>
      </c>
      <c r="B63" s="18" t="s">
        <v>506</v>
      </c>
      <c r="C63" s="18"/>
      <c r="D63" s="18"/>
      <c r="E63" s="26" t="s">
        <v>448</v>
      </c>
      <c r="F63" s="26">
        <v>10</v>
      </c>
      <c r="G63" s="25"/>
      <c r="H63" s="17">
        <f t="shared" si="0"/>
        <v>0</v>
      </c>
      <c r="I63" s="19"/>
      <c r="J63" s="614">
        <f t="shared" si="1"/>
        <v>0</v>
      </c>
      <c r="K63" s="630"/>
    </row>
    <row r="64" spans="1:11" ht="12.75" customHeight="1">
      <c r="A64" s="502">
        <v>60</v>
      </c>
      <c r="B64" s="18" t="s">
        <v>507</v>
      </c>
      <c r="C64" s="18"/>
      <c r="D64" s="18"/>
      <c r="E64" s="26" t="s">
        <v>448</v>
      </c>
      <c r="F64" s="26">
        <v>10</v>
      </c>
      <c r="G64" s="25"/>
      <c r="H64" s="17">
        <f t="shared" si="0"/>
        <v>0</v>
      </c>
      <c r="I64" s="19"/>
      <c r="J64" s="614">
        <f t="shared" si="1"/>
        <v>0</v>
      </c>
      <c r="K64" s="630"/>
    </row>
    <row r="65" spans="1:11" ht="12.75" customHeight="1">
      <c r="A65" s="502">
        <v>61</v>
      </c>
      <c r="B65" s="18" t="s">
        <v>508</v>
      </c>
      <c r="C65" s="18"/>
      <c r="D65" s="18"/>
      <c r="E65" s="26" t="s">
        <v>448</v>
      </c>
      <c r="F65" s="26">
        <v>30</v>
      </c>
      <c r="G65" s="25"/>
      <c r="H65" s="17">
        <f t="shared" si="0"/>
        <v>0</v>
      </c>
      <c r="I65" s="19"/>
      <c r="J65" s="614">
        <f t="shared" si="1"/>
        <v>0</v>
      </c>
      <c r="K65" s="630"/>
    </row>
    <row r="66" spans="1:11" ht="12.75" customHeight="1">
      <c r="A66" s="502">
        <v>62</v>
      </c>
      <c r="B66" s="14" t="s">
        <v>509</v>
      </c>
      <c r="C66" s="18"/>
      <c r="D66" s="18"/>
      <c r="E66" s="26" t="s">
        <v>448</v>
      </c>
      <c r="F66" s="26">
        <v>20</v>
      </c>
      <c r="G66" s="25"/>
      <c r="H66" s="17">
        <f t="shared" si="0"/>
        <v>0</v>
      </c>
      <c r="I66" s="19"/>
      <c r="J66" s="614">
        <f t="shared" si="1"/>
        <v>0</v>
      </c>
      <c r="K66" s="630"/>
    </row>
    <row r="67" spans="1:11" ht="12.75" customHeight="1">
      <c r="A67" s="502">
        <v>63</v>
      </c>
      <c r="B67" s="14" t="s">
        <v>510</v>
      </c>
      <c r="C67" s="18"/>
      <c r="D67" s="18"/>
      <c r="E67" s="26" t="s">
        <v>448</v>
      </c>
      <c r="F67" s="26">
        <v>20</v>
      </c>
      <c r="G67" s="25"/>
      <c r="H67" s="17">
        <f t="shared" si="0"/>
        <v>0</v>
      </c>
      <c r="I67" s="19"/>
      <c r="J67" s="614">
        <f t="shared" si="1"/>
        <v>0</v>
      </c>
      <c r="K67" s="630"/>
    </row>
    <row r="68" spans="1:11" ht="12.75" customHeight="1">
      <c r="A68" s="502">
        <v>64</v>
      </c>
      <c r="B68" s="18" t="s">
        <v>511</v>
      </c>
      <c r="C68" s="18"/>
      <c r="D68" s="18"/>
      <c r="E68" s="26" t="s">
        <v>448</v>
      </c>
      <c r="F68" s="26">
        <v>10</v>
      </c>
      <c r="G68" s="25"/>
      <c r="H68" s="17">
        <f t="shared" si="0"/>
        <v>0</v>
      </c>
      <c r="I68" s="19"/>
      <c r="J68" s="614">
        <f t="shared" si="1"/>
        <v>0</v>
      </c>
      <c r="K68" s="630"/>
    </row>
    <row r="69" spans="1:11" ht="12.75" customHeight="1">
      <c r="A69" s="502">
        <v>65</v>
      </c>
      <c r="B69" s="18" t="s">
        <v>512</v>
      </c>
      <c r="C69" s="18"/>
      <c r="D69" s="18"/>
      <c r="E69" s="26" t="s">
        <v>448</v>
      </c>
      <c r="F69" s="26">
        <v>6</v>
      </c>
      <c r="G69" s="25"/>
      <c r="H69" s="17">
        <f aca="true" t="shared" si="2" ref="H69:H132">F69*G69</f>
        <v>0</v>
      </c>
      <c r="I69" s="19"/>
      <c r="J69" s="614">
        <f aca="true" t="shared" si="3" ref="J69:J132">H69*I69+H69</f>
        <v>0</v>
      </c>
      <c r="K69" s="630"/>
    </row>
    <row r="70" spans="1:11" ht="12.75" customHeight="1">
      <c r="A70" s="502">
        <v>66</v>
      </c>
      <c r="B70" s="18" t="s">
        <v>513</v>
      </c>
      <c r="C70" s="18"/>
      <c r="D70" s="18"/>
      <c r="E70" s="26" t="s">
        <v>448</v>
      </c>
      <c r="F70" s="26">
        <v>100</v>
      </c>
      <c r="G70" s="25"/>
      <c r="H70" s="17">
        <f t="shared" si="2"/>
        <v>0</v>
      </c>
      <c r="I70" s="19"/>
      <c r="J70" s="614">
        <f t="shared" si="3"/>
        <v>0</v>
      </c>
      <c r="K70" s="630"/>
    </row>
    <row r="71" spans="1:11" ht="26.25" customHeight="1">
      <c r="A71" s="502">
        <v>67</v>
      </c>
      <c r="B71" s="18" t="s">
        <v>514</v>
      </c>
      <c r="C71" s="18"/>
      <c r="D71" s="18"/>
      <c r="E71" s="26" t="s">
        <v>448</v>
      </c>
      <c r="F71" s="26">
        <v>20</v>
      </c>
      <c r="G71" s="25"/>
      <c r="H71" s="17">
        <f t="shared" si="2"/>
        <v>0</v>
      </c>
      <c r="I71" s="19"/>
      <c r="J71" s="614">
        <f t="shared" si="3"/>
        <v>0</v>
      </c>
      <c r="K71" s="630"/>
    </row>
    <row r="72" spans="1:11" ht="26.25" customHeight="1">
      <c r="A72" s="502">
        <v>68</v>
      </c>
      <c r="B72" s="18" t="s">
        <v>515</v>
      </c>
      <c r="C72" s="18"/>
      <c r="D72" s="18"/>
      <c r="E72" s="26" t="s">
        <v>448</v>
      </c>
      <c r="F72" s="26">
        <v>100</v>
      </c>
      <c r="G72" s="25"/>
      <c r="H72" s="17">
        <f t="shared" si="2"/>
        <v>0</v>
      </c>
      <c r="I72" s="19"/>
      <c r="J72" s="614">
        <f t="shared" si="3"/>
        <v>0</v>
      </c>
      <c r="K72" s="630"/>
    </row>
    <row r="73" spans="1:11" ht="12.75" customHeight="1">
      <c r="A73" s="502">
        <v>69</v>
      </c>
      <c r="B73" s="18" t="s">
        <v>516</v>
      </c>
      <c r="C73" s="18"/>
      <c r="D73" s="18"/>
      <c r="E73" s="26" t="s">
        <v>448</v>
      </c>
      <c r="F73" s="26">
        <v>10</v>
      </c>
      <c r="G73" s="25"/>
      <c r="H73" s="17">
        <f t="shared" si="2"/>
        <v>0</v>
      </c>
      <c r="I73" s="19"/>
      <c r="J73" s="614">
        <f t="shared" si="3"/>
        <v>0</v>
      </c>
      <c r="K73" s="630"/>
    </row>
    <row r="74" spans="1:11" ht="12.75" customHeight="1">
      <c r="A74" s="502">
        <v>70</v>
      </c>
      <c r="B74" s="18" t="s">
        <v>517</v>
      </c>
      <c r="C74" s="18"/>
      <c r="D74" s="18"/>
      <c r="E74" s="26" t="s">
        <v>448</v>
      </c>
      <c r="F74" s="26">
        <v>100</v>
      </c>
      <c r="G74" s="25"/>
      <c r="H74" s="17">
        <f t="shared" si="2"/>
        <v>0</v>
      </c>
      <c r="I74" s="19"/>
      <c r="J74" s="614">
        <f t="shared" si="3"/>
        <v>0</v>
      </c>
      <c r="K74" s="630"/>
    </row>
    <row r="75" spans="1:11" ht="12.75" customHeight="1">
      <c r="A75" s="502">
        <v>71</v>
      </c>
      <c r="B75" s="18" t="s">
        <v>518</v>
      </c>
      <c r="C75" s="18"/>
      <c r="D75" s="18"/>
      <c r="E75" s="26" t="s">
        <v>448</v>
      </c>
      <c r="F75" s="26">
        <v>10</v>
      </c>
      <c r="G75" s="25"/>
      <c r="H75" s="17">
        <f t="shared" si="2"/>
        <v>0</v>
      </c>
      <c r="I75" s="19"/>
      <c r="J75" s="614">
        <f t="shared" si="3"/>
        <v>0</v>
      </c>
      <c r="K75" s="630"/>
    </row>
    <row r="76" spans="1:11" ht="12.75" customHeight="1">
      <c r="A76" s="502">
        <v>72</v>
      </c>
      <c r="B76" s="18" t="s">
        <v>519</v>
      </c>
      <c r="C76" s="18"/>
      <c r="D76" s="18"/>
      <c r="E76" s="26" t="s">
        <v>448</v>
      </c>
      <c r="F76" s="26">
        <v>200</v>
      </c>
      <c r="G76" s="25"/>
      <c r="H76" s="17">
        <f t="shared" si="2"/>
        <v>0</v>
      </c>
      <c r="I76" s="19"/>
      <c r="J76" s="614">
        <f t="shared" si="3"/>
        <v>0</v>
      </c>
      <c r="K76" s="630"/>
    </row>
    <row r="77" spans="1:11" ht="12.75" customHeight="1">
      <c r="A77" s="502">
        <v>73</v>
      </c>
      <c r="B77" s="18" t="s">
        <v>520</v>
      </c>
      <c r="C77" s="18"/>
      <c r="D77" s="18"/>
      <c r="E77" s="26" t="s">
        <v>448</v>
      </c>
      <c r="F77" s="26">
        <v>50</v>
      </c>
      <c r="G77" s="25"/>
      <c r="H77" s="17">
        <f t="shared" si="2"/>
        <v>0</v>
      </c>
      <c r="I77" s="19"/>
      <c r="J77" s="614">
        <f t="shared" si="3"/>
        <v>0</v>
      </c>
      <c r="K77" s="630"/>
    </row>
    <row r="78" spans="1:11" ht="12.75" customHeight="1">
      <c r="A78" s="502">
        <v>74</v>
      </c>
      <c r="B78" s="18" t="s">
        <v>521</v>
      </c>
      <c r="C78" s="18"/>
      <c r="D78" s="18"/>
      <c r="E78" s="26" t="s">
        <v>448</v>
      </c>
      <c r="F78" s="26">
        <v>10</v>
      </c>
      <c r="G78" s="25"/>
      <c r="H78" s="17">
        <f t="shared" si="2"/>
        <v>0</v>
      </c>
      <c r="I78" s="19"/>
      <c r="J78" s="614">
        <f t="shared" si="3"/>
        <v>0</v>
      </c>
      <c r="K78" s="630"/>
    </row>
    <row r="79" spans="1:11" ht="22.5" customHeight="1">
      <c r="A79" s="502">
        <v>75</v>
      </c>
      <c r="B79" s="14" t="s">
        <v>522</v>
      </c>
      <c r="C79" s="18"/>
      <c r="D79" s="18"/>
      <c r="E79" s="26" t="s">
        <v>448</v>
      </c>
      <c r="F79" s="26">
        <v>500</v>
      </c>
      <c r="G79" s="25"/>
      <c r="H79" s="17">
        <f t="shared" si="2"/>
        <v>0</v>
      </c>
      <c r="I79" s="19"/>
      <c r="J79" s="614">
        <f t="shared" si="3"/>
        <v>0</v>
      </c>
      <c r="K79" s="630"/>
    </row>
    <row r="80" spans="1:11" ht="24" customHeight="1">
      <c r="A80" s="502">
        <v>76</v>
      </c>
      <c r="B80" s="14" t="s">
        <v>523</v>
      </c>
      <c r="C80" s="18"/>
      <c r="D80" s="18"/>
      <c r="E80" s="26" t="s">
        <v>448</v>
      </c>
      <c r="F80" s="26">
        <v>100</v>
      </c>
      <c r="G80" s="25"/>
      <c r="H80" s="17">
        <f t="shared" si="2"/>
        <v>0</v>
      </c>
      <c r="I80" s="19"/>
      <c r="J80" s="614">
        <f t="shared" si="3"/>
        <v>0</v>
      </c>
      <c r="K80" s="630"/>
    </row>
    <row r="81" spans="1:11" ht="12.75" customHeight="1">
      <c r="A81" s="502">
        <v>77</v>
      </c>
      <c r="B81" s="18" t="s">
        <v>524</v>
      </c>
      <c r="C81" s="18"/>
      <c r="D81" s="18"/>
      <c r="E81" s="26" t="s">
        <v>448</v>
      </c>
      <c r="F81" s="26">
        <v>50</v>
      </c>
      <c r="G81" s="25"/>
      <c r="H81" s="17">
        <f t="shared" si="2"/>
        <v>0</v>
      </c>
      <c r="I81" s="19"/>
      <c r="J81" s="614">
        <f t="shared" si="3"/>
        <v>0</v>
      </c>
      <c r="K81" s="630"/>
    </row>
    <row r="82" spans="1:11" ht="12.75" customHeight="1">
      <c r="A82" s="502">
        <v>78</v>
      </c>
      <c r="B82" s="18" t="s">
        <v>525</v>
      </c>
      <c r="C82" s="18"/>
      <c r="D82" s="18"/>
      <c r="E82" s="26" t="s">
        <v>448</v>
      </c>
      <c r="F82" s="26">
        <v>20</v>
      </c>
      <c r="G82" s="25"/>
      <c r="H82" s="17">
        <f t="shared" si="2"/>
        <v>0</v>
      </c>
      <c r="I82" s="19"/>
      <c r="J82" s="614">
        <f t="shared" si="3"/>
        <v>0</v>
      </c>
      <c r="K82" s="630"/>
    </row>
    <row r="83" spans="1:11" ht="12.75" customHeight="1">
      <c r="A83" s="502">
        <v>79</v>
      </c>
      <c r="B83" s="18" t="s">
        <v>526</v>
      </c>
      <c r="C83" s="18"/>
      <c r="D83" s="18"/>
      <c r="E83" s="26" t="s">
        <v>448</v>
      </c>
      <c r="F83" s="26">
        <v>4</v>
      </c>
      <c r="G83" s="25"/>
      <c r="H83" s="17">
        <f t="shared" si="2"/>
        <v>0</v>
      </c>
      <c r="I83" s="19"/>
      <c r="J83" s="614">
        <f t="shared" si="3"/>
        <v>0</v>
      </c>
      <c r="K83" s="630"/>
    </row>
    <row r="84" spans="1:11" ht="12.75" customHeight="1">
      <c r="A84" s="502">
        <v>80</v>
      </c>
      <c r="B84" s="14" t="s">
        <v>527</v>
      </c>
      <c r="C84" s="18"/>
      <c r="D84" s="18"/>
      <c r="E84" s="26" t="s">
        <v>528</v>
      </c>
      <c r="F84" s="26">
        <v>6</v>
      </c>
      <c r="G84" s="25"/>
      <c r="H84" s="17">
        <f t="shared" si="2"/>
        <v>0</v>
      </c>
      <c r="I84" s="19"/>
      <c r="J84" s="614">
        <f t="shared" si="3"/>
        <v>0</v>
      </c>
      <c r="K84" s="630"/>
    </row>
    <row r="85" spans="1:11" ht="12.75" customHeight="1">
      <c r="A85" s="502">
        <v>81</v>
      </c>
      <c r="B85" s="14" t="s">
        <v>529</v>
      </c>
      <c r="C85" s="18"/>
      <c r="D85" s="18"/>
      <c r="E85" s="26" t="s">
        <v>448</v>
      </c>
      <c r="F85" s="26">
        <v>6</v>
      </c>
      <c r="G85" s="25"/>
      <c r="H85" s="17">
        <f t="shared" si="2"/>
        <v>0</v>
      </c>
      <c r="I85" s="19"/>
      <c r="J85" s="614">
        <f t="shared" si="3"/>
        <v>0</v>
      </c>
      <c r="K85" s="630"/>
    </row>
    <row r="86" spans="1:11" ht="12.75" customHeight="1">
      <c r="A86" s="502">
        <v>82</v>
      </c>
      <c r="B86" s="27" t="s">
        <v>530</v>
      </c>
      <c r="C86" s="18"/>
      <c r="D86" s="18"/>
      <c r="E86" s="26" t="s">
        <v>528</v>
      </c>
      <c r="F86" s="26">
        <v>6</v>
      </c>
      <c r="G86" s="25"/>
      <c r="H86" s="17">
        <f t="shared" si="2"/>
        <v>0</v>
      </c>
      <c r="I86" s="19"/>
      <c r="J86" s="614">
        <f t="shared" si="3"/>
        <v>0</v>
      </c>
      <c r="K86" s="630"/>
    </row>
    <row r="87" spans="1:11" ht="12.75" customHeight="1">
      <c r="A87" s="502">
        <v>83</v>
      </c>
      <c r="B87" s="14" t="s">
        <v>531</v>
      </c>
      <c r="C87" s="18"/>
      <c r="D87" s="18"/>
      <c r="E87" s="26" t="s">
        <v>448</v>
      </c>
      <c r="F87" s="26">
        <v>6</v>
      </c>
      <c r="G87" s="25"/>
      <c r="H87" s="17">
        <f t="shared" si="2"/>
        <v>0</v>
      </c>
      <c r="I87" s="19"/>
      <c r="J87" s="614">
        <f t="shared" si="3"/>
        <v>0</v>
      </c>
      <c r="K87" s="630"/>
    </row>
    <row r="88" spans="1:11" ht="12.75" customHeight="1">
      <c r="A88" s="502">
        <v>84</v>
      </c>
      <c r="B88" s="14" t="s">
        <v>532</v>
      </c>
      <c r="C88" s="18"/>
      <c r="D88" s="18"/>
      <c r="E88" s="26" t="s">
        <v>448</v>
      </c>
      <c r="F88" s="26">
        <v>30</v>
      </c>
      <c r="G88" s="25"/>
      <c r="H88" s="17">
        <f t="shared" si="2"/>
        <v>0</v>
      </c>
      <c r="I88" s="19"/>
      <c r="J88" s="614">
        <f t="shared" si="3"/>
        <v>0</v>
      </c>
      <c r="K88" s="630"/>
    </row>
    <row r="89" spans="1:11" ht="12.75" customHeight="1">
      <c r="A89" s="502">
        <v>85</v>
      </c>
      <c r="B89" s="14" t="s">
        <v>533</v>
      </c>
      <c r="C89" s="18"/>
      <c r="D89" s="18"/>
      <c r="E89" s="26" t="s">
        <v>448</v>
      </c>
      <c r="F89" s="26">
        <v>200</v>
      </c>
      <c r="G89" s="25"/>
      <c r="H89" s="17">
        <f t="shared" si="2"/>
        <v>0</v>
      </c>
      <c r="I89" s="19"/>
      <c r="J89" s="614">
        <f t="shared" si="3"/>
        <v>0</v>
      </c>
      <c r="K89" s="630"/>
    </row>
    <row r="90" spans="1:11" ht="12.75" customHeight="1">
      <c r="A90" s="502">
        <v>86</v>
      </c>
      <c r="B90" s="18" t="s">
        <v>534</v>
      </c>
      <c r="C90" s="18"/>
      <c r="D90" s="18"/>
      <c r="E90" s="26" t="s">
        <v>448</v>
      </c>
      <c r="F90" s="26">
        <v>4</v>
      </c>
      <c r="G90" s="25"/>
      <c r="H90" s="17">
        <f t="shared" si="2"/>
        <v>0</v>
      </c>
      <c r="I90" s="19"/>
      <c r="J90" s="614">
        <f t="shared" si="3"/>
        <v>0</v>
      </c>
      <c r="K90" s="630"/>
    </row>
    <row r="91" spans="1:11" ht="12.75" customHeight="1">
      <c r="A91" s="502">
        <v>87</v>
      </c>
      <c r="B91" s="18" t="s">
        <v>535</v>
      </c>
      <c r="C91" s="18"/>
      <c r="D91" s="18"/>
      <c r="E91" s="26" t="s">
        <v>448</v>
      </c>
      <c r="F91" s="26">
        <v>20</v>
      </c>
      <c r="G91" s="25"/>
      <c r="H91" s="17">
        <f t="shared" si="2"/>
        <v>0</v>
      </c>
      <c r="I91" s="19"/>
      <c r="J91" s="614">
        <f t="shared" si="3"/>
        <v>0</v>
      </c>
      <c r="K91" s="630"/>
    </row>
    <row r="92" spans="1:11" ht="12.75" customHeight="1">
      <c r="A92" s="502">
        <v>88</v>
      </c>
      <c r="B92" s="18" t="s">
        <v>536</v>
      </c>
      <c r="C92" s="18"/>
      <c r="D92" s="18"/>
      <c r="E92" s="26" t="s">
        <v>448</v>
      </c>
      <c r="F92" s="26">
        <v>140</v>
      </c>
      <c r="G92" s="25"/>
      <c r="H92" s="17">
        <f t="shared" si="2"/>
        <v>0</v>
      </c>
      <c r="I92" s="19"/>
      <c r="J92" s="614">
        <f t="shared" si="3"/>
        <v>0</v>
      </c>
      <c r="K92" s="630"/>
    </row>
    <row r="93" spans="1:11" ht="12.75" customHeight="1">
      <c r="A93" s="502">
        <v>89</v>
      </c>
      <c r="B93" s="18" t="s">
        <v>537</v>
      </c>
      <c r="C93" s="18"/>
      <c r="D93" s="18"/>
      <c r="E93" s="26" t="s">
        <v>448</v>
      </c>
      <c r="F93" s="26">
        <v>4</v>
      </c>
      <c r="G93" s="25"/>
      <c r="H93" s="17">
        <f t="shared" si="2"/>
        <v>0</v>
      </c>
      <c r="I93" s="19"/>
      <c r="J93" s="614">
        <f t="shared" si="3"/>
        <v>0</v>
      </c>
      <c r="K93" s="630"/>
    </row>
    <row r="94" spans="1:11" ht="12.75" customHeight="1">
      <c r="A94" s="502">
        <v>90</v>
      </c>
      <c r="B94" s="18" t="s">
        <v>538</v>
      </c>
      <c r="C94" s="18"/>
      <c r="D94" s="18"/>
      <c r="E94" s="26" t="s">
        <v>448</v>
      </c>
      <c r="F94" s="26">
        <v>4</v>
      </c>
      <c r="G94" s="25"/>
      <c r="H94" s="17">
        <f t="shared" si="2"/>
        <v>0</v>
      </c>
      <c r="I94" s="19"/>
      <c r="J94" s="614">
        <f t="shared" si="3"/>
        <v>0</v>
      </c>
      <c r="K94" s="630"/>
    </row>
    <row r="95" spans="1:11" ht="12.75" customHeight="1">
      <c r="A95" s="502">
        <v>91</v>
      </c>
      <c r="B95" s="14" t="s">
        <v>539</v>
      </c>
      <c r="C95" s="14"/>
      <c r="D95" s="14"/>
      <c r="E95" s="26" t="s">
        <v>448</v>
      </c>
      <c r="F95" s="26">
        <v>8</v>
      </c>
      <c r="G95" s="25"/>
      <c r="H95" s="17">
        <f t="shared" si="2"/>
        <v>0</v>
      </c>
      <c r="I95" s="19"/>
      <c r="J95" s="614">
        <f t="shared" si="3"/>
        <v>0</v>
      </c>
      <c r="K95" s="630"/>
    </row>
    <row r="96" spans="1:11" ht="12.75" customHeight="1">
      <c r="A96" s="502">
        <v>92</v>
      </c>
      <c r="B96" s="14" t="s">
        <v>540</v>
      </c>
      <c r="C96" s="14"/>
      <c r="D96" s="14"/>
      <c r="E96" s="26" t="s">
        <v>448</v>
      </c>
      <c r="F96" s="26">
        <v>140</v>
      </c>
      <c r="G96" s="25"/>
      <c r="H96" s="17">
        <f t="shared" si="2"/>
        <v>0</v>
      </c>
      <c r="I96" s="19"/>
      <c r="J96" s="614">
        <f t="shared" si="3"/>
        <v>0</v>
      </c>
      <c r="K96" s="630"/>
    </row>
    <row r="97" spans="1:11" ht="25.5" customHeight="1">
      <c r="A97" s="502">
        <v>93</v>
      </c>
      <c r="B97" s="14" t="s">
        <v>541</v>
      </c>
      <c r="C97" s="14"/>
      <c r="D97" s="14"/>
      <c r="E97" s="26" t="s">
        <v>448</v>
      </c>
      <c r="F97" s="26">
        <v>240</v>
      </c>
      <c r="G97" s="25"/>
      <c r="H97" s="17">
        <f t="shared" si="2"/>
        <v>0</v>
      </c>
      <c r="I97" s="19"/>
      <c r="J97" s="614">
        <f t="shared" si="3"/>
        <v>0</v>
      </c>
      <c r="K97" s="630"/>
    </row>
    <row r="98" spans="1:11" ht="12.75" customHeight="1">
      <c r="A98" s="502">
        <v>94</v>
      </c>
      <c r="B98" s="14" t="s">
        <v>542</v>
      </c>
      <c r="C98" s="14"/>
      <c r="D98" s="14"/>
      <c r="E98" s="26" t="s">
        <v>448</v>
      </c>
      <c r="F98" s="26">
        <v>100</v>
      </c>
      <c r="G98" s="25"/>
      <c r="H98" s="17">
        <f t="shared" si="2"/>
        <v>0</v>
      </c>
      <c r="I98" s="19"/>
      <c r="J98" s="614">
        <f t="shared" si="3"/>
        <v>0</v>
      </c>
      <c r="K98" s="630"/>
    </row>
    <row r="99" spans="1:11" ht="12.75" customHeight="1">
      <c r="A99" s="502">
        <v>95</v>
      </c>
      <c r="B99" s="14" t="s">
        <v>543</v>
      </c>
      <c r="C99" s="14"/>
      <c r="D99" s="14"/>
      <c r="E99" s="26" t="s">
        <v>448</v>
      </c>
      <c r="F99" s="26">
        <v>40</v>
      </c>
      <c r="G99" s="25"/>
      <c r="H99" s="17">
        <f t="shared" si="2"/>
        <v>0</v>
      </c>
      <c r="I99" s="19"/>
      <c r="J99" s="614">
        <f t="shared" si="3"/>
        <v>0</v>
      </c>
      <c r="K99" s="630"/>
    </row>
    <row r="100" spans="1:11" ht="24" customHeight="1">
      <c r="A100" s="502">
        <v>96</v>
      </c>
      <c r="B100" s="14" t="s">
        <v>544</v>
      </c>
      <c r="C100" s="14"/>
      <c r="D100" s="14"/>
      <c r="E100" s="26" t="s">
        <v>448</v>
      </c>
      <c r="F100" s="26">
        <v>100</v>
      </c>
      <c r="G100" s="25"/>
      <c r="H100" s="17">
        <f t="shared" si="2"/>
        <v>0</v>
      </c>
      <c r="I100" s="19"/>
      <c r="J100" s="614">
        <f t="shared" si="3"/>
        <v>0</v>
      </c>
      <c r="K100" s="630"/>
    </row>
    <row r="101" spans="1:11" ht="12.75" customHeight="1">
      <c r="A101" s="502">
        <v>97</v>
      </c>
      <c r="B101" s="14" t="s">
        <v>545</v>
      </c>
      <c r="C101" s="14"/>
      <c r="D101" s="14"/>
      <c r="E101" s="26" t="s">
        <v>448</v>
      </c>
      <c r="F101" s="26">
        <v>80</v>
      </c>
      <c r="G101" s="25"/>
      <c r="H101" s="17">
        <f t="shared" si="2"/>
        <v>0</v>
      </c>
      <c r="I101" s="19"/>
      <c r="J101" s="614">
        <f t="shared" si="3"/>
        <v>0</v>
      </c>
      <c r="K101" s="630"/>
    </row>
    <row r="102" spans="1:11" ht="12.75" customHeight="1">
      <c r="A102" s="502">
        <v>98</v>
      </c>
      <c r="B102" s="14" t="s">
        <v>546</v>
      </c>
      <c r="C102" s="14"/>
      <c r="D102" s="14"/>
      <c r="E102" s="26" t="s">
        <v>448</v>
      </c>
      <c r="F102" s="26">
        <v>100</v>
      </c>
      <c r="G102" s="25"/>
      <c r="H102" s="17">
        <f t="shared" si="2"/>
        <v>0</v>
      </c>
      <c r="I102" s="19"/>
      <c r="J102" s="614">
        <f t="shared" si="3"/>
        <v>0</v>
      </c>
      <c r="K102" s="630"/>
    </row>
    <row r="103" spans="1:11" ht="12.75" customHeight="1">
      <c r="A103" s="502">
        <v>99</v>
      </c>
      <c r="B103" s="14" t="s">
        <v>547</v>
      </c>
      <c r="C103" s="14"/>
      <c r="D103" s="14"/>
      <c r="E103" s="26" t="s">
        <v>448</v>
      </c>
      <c r="F103" s="26">
        <v>70</v>
      </c>
      <c r="G103" s="25"/>
      <c r="H103" s="17">
        <f t="shared" si="2"/>
        <v>0</v>
      </c>
      <c r="I103" s="19"/>
      <c r="J103" s="614">
        <f t="shared" si="3"/>
        <v>0</v>
      </c>
      <c r="K103" s="630"/>
    </row>
    <row r="104" spans="1:11" ht="12.75" customHeight="1">
      <c r="A104" s="502">
        <v>100</v>
      </c>
      <c r="B104" s="14" t="s">
        <v>548</v>
      </c>
      <c r="C104" s="14"/>
      <c r="D104" s="14"/>
      <c r="E104" s="26" t="s">
        <v>448</v>
      </c>
      <c r="F104" s="26">
        <v>6</v>
      </c>
      <c r="G104" s="25"/>
      <c r="H104" s="17">
        <f t="shared" si="2"/>
        <v>0</v>
      </c>
      <c r="I104" s="19"/>
      <c r="J104" s="614">
        <f t="shared" si="3"/>
        <v>0</v>
      </c>
      <c r="K104" s="630"/>
    </row>
    <row r="105" spans="1:11" ht="12.75" customHeight="1">
      <c r="A105" s="502">
        <v>101</v>
      </c>
      <c r="B105" s="14" t="s">
        <v>549</v>
      </c>
      <c r="C105" s="14"/>
      <c r="D105" s="14"/>
      <c r="E105" s="26" t="s">
        <v>448</v>
      </c>
      <c r="F105" s="26">
        <v>6</v>
      </c>
      <c r="G105" s="25"/>
      <c r="H105" s="17">
        <f t="shared" si="2"/>
        <v>0</v>
      </c>
      <c r="I105" s="19"/>
      <c r="J105" s="614">
        <f t="shared" si="3"/>
        <v>0</v>
      </c>
      <c r="K105" s="630"/>
    </row>
    <row r="106" spans="1:11" ht="12.75" customHeight="1">
      <c r="A106" s="502">
        <v>102</v>
      </c>
      <c r="B106" s="28" t="s">
        <v>550</v>
      </c>
      <c r="C106" s="14"/>
      <c r="D106" s="14"/>
      <c r="E106" s="26" t="s">
        <v>448</v>
      </c>
      <c r="F106" s="26">
        <v>40</v>
      </c>
      <c r="G106" s="25"/>
      <c r="H106" s="17">
        <f t="shared" si="2"/>
        <v>0</v>
      </c>
      <c r="I106" s="19"/>
      <c r="J106" s="614">
        <f t="shared" si="3"/>
        <v>0</v>
      </c>
      <c r="K106" s="630"/>
    </row>
    <row r="107" spans="1:11" ht="12.75" customHeight="1">
      <c r="A107" s="502">
        <v>103</v>
      </c>
      <c r="B107" s="28" t="s">
        <v>551</v>
      </c>
      <c r="C107" s="14"/>
      <c r="D107" s="14"/>
      <c r="E107" s="26" t="s">
        <v>448</v>
      </c>
      <c r="F107" s="26">
        <v>20</v>
      </c>
      <c r="G107" s="25"/>
      <c r="H107" s="17">
        <f t="shared" si="2"/>
        <v>0</v>
      </c>
      <c r="I107" s="19"/>
      <c r="J107" s="614">
        <f t="shared" si="3"/>
        <v>0</v>
      </c>
      <c r="K107" s="630"/>
    </row>
    <row r="108" spans="1:11" ht="12.75" customHeight="1">
      <c r="A108" s="502">
        <v>104</v>
      </c>
      <c r="B108" s="14" t="s">
        <v>552</v>
      </c>
      <c r="C108" s="14"/>
      <c r="D108" s="14"/>
      <c r="E108" s="26" t="s">
        <v>448</v>
      </c>
      <c r="F108" s="26">
        <v>6</v>
      </c>
      <c r="G108" s="25"/>
      <c r="H108" s="17">
        <f t="shared" si="2"/>
        <v>0</v>
      </c>
      <c r="I108" s="19"/>
      <c r="J108" s="614">
        <f t="shared" si="3"/>
        <v>0</v>
      </c>
      <c r="K108" s="630"/>
    </row>
    <row r="109" spans="1:11" ht="12.75" customHeight="1">
      <c r="A109" s="502">
        <v>105</v>
      </c>
      <c r="B109" s="14" t="s">
        <v>553</v>
      </c>
      <c r="C109" s="14"/>
      <c r="D109" s="14"/>
      <c r="E109" s="26" t="s">
        <v>448</v>
      </c>
      <c r="F109" s="26">
        <v>40</v>
      </c>
      <c r="G109" s="25"/>
      <c r="H109" s="17">
        <f t="shared" si="2"/>
        <v>0</v>
      </c>
      <c r="I109" s="19"/>
      <c r="J109" s="614">
        <f t="shared" si="3"/>
        <v>0</v>
      </c>
      <c r="K109" s="630"/>
    </row>
    <row r="110" spans="1:11" ht="12.75" customHeight="1">
      <c r="A110" s="502">
        <v>106</v>
      </c>
      <c r="B110" s="14" t="s">
        <v>554</v>
      </c>
      <c r="C110" s="14"/>
      <c r="D110" s="14"/>
      <c r="E110" s="26" t="s">
        <v>448</v>
      </c>
      <c r="F110" s="26">
        <v>6</v>
      </c>
      <c r="G110" s="25"/>
      <c r="H110" s="17">
        <f t="shared" si="2"/>
        <v>0</v>
      </c>
      <c r="I110" s="19"/>
      <c r="J110" s="614">
        <f t="shared" si="3"/>
        <v>0</v>
      </c>
      <c r="K110" s="630"/>
    </row>
    <row r="111" spans="1:11" ht="24" customHeight="1">
      <c r="A111" s="502">
        <v>107</v>
      </c>
      <c r="B111" s="14" t="s">
        <v>555</v>
      </c>
      <c r="C111" s="14"/>
      <c r="D111" s="14"/>
      <c r="E111" s="26" t="s">
        <v>448</v>
      </c>
      <c r="F111" s="26">
        <v>12</v>
      </c>
      <c r="G111" s="25"/>
      <c r="H111" s="17">
        <f t="shared" si="2"/>
        <v>0</v>
      </c>
      <c r="I111" s="19"/>
      <c r="J111" s="614">
        <f t="shared" si="3"/>
        <v>0</v>
      </c>
      <c r="K111" s="630"/>
    </row>
    <row r="112" spans="1:11" ht="12.75" customHeight="1">
      <c r="A112" s="502">
        <v>108</v>
      </c>
      <c r="B112" s="18" t="s">
        <v>556</v>
      </c>
      <c r="C112" s="14"/>
      <c r="D112" s="14"/>
      <c r="E112" s="26" t="s">
        <v>448</v>
      </c>
      <c r="F112" s="26">
        <v>160</v>
      </c>
      <c r="G112" s="25"/>
      <c r="H112" s="17">
        <f t="shared" si="2"/>
        <v>0</v>
      </c>
      <c r="I112" s="19"/>
      <c r="J112" s="614">
        <f t="shared" si="3"/>
        <v>0</v>
      </c>
      <c r="K112" s="630"/>
    </row>
    <row r="113" spans="1:11" ht="12.75" customHeight="1">
      <c r="A113" s="502">
        <v>109</v>
      </c>
      <c r="B113" s="27" t="s">
        <v>557</v>
      </c>
      <c r="C113" s="14"/>
      <c r="D113" s="14"/>
      <c r="E113" s="26" t="s">
        <v>448</v>
      </c>
      <c r="F113" s="26">
        <v>40</v>
      </c>
      <c r="G113" s="25"/>
      <c r="H113" s="17">
        <f t="shared" si="2"/>
        <v>0</v>
      </c>
      <c r="I113" s="19"/>
      <c r="J113" s="614">
        <f t="shared" si="3"/>
        <v>0</v>
      </c>
      <c r="K113" s="630"/>
    </row>
    <row r="114" spans="1:11" ht="12.75" customHeight="1">
      <c r="A114" s="502">
        <v>110</v>
      </c>
      <c r="B114" s="14" t="s">
        <v>558</v>
      </c>
      <c r="C114" s="14"/>
      <c r="D114" s="14"/>
      <c r="E114" s="26" t="s">
        <v>448</v>
      </c>
      <c r="F114" s="26">
        <v>40</v>
      </c>
      <c r="G114" s="25"/>
      <c r="H114" s="17">
        <f t="shared" si="2"/>
        <v>0</v>
      </c>
      <c r="I114" s="19"/>
      <c r="J114" s="614">
        <f t="shared" si="3"/>
        <v>0</v>
      </c>
      <c r="K114" s="630"/>
    </row>
    <row r="115" spans="1:11" ht="12.75" customHeight="1">
      <c r="A115" s="502">
        <v>111</v>
      </c>
      <c r="B115" s="18" t="s">
        <v>559</v>
      </c>
      <c r="C115" s="14"/>
      <c r="D115" s="14"/>
      <c r="E115" s="26" t="s">
        <v>448</v>
      </c>
      <c r="F115" s="26">
        <v>160</v>
      </c>
      <c r="G115" s="25"/>
      <c r="H115" s="17">
        <f t="shared" si="2"/>
        <v>0</v>
      </c>
      <c r="I115" s="19"/>
      <c r="J115" s="614">
        <f t="shared" si="3"/>
        <v>0</v>
      </c>
      <c r="K115" s="630"/>
    </row>
    <row r="116" spans="1:11" ht="12.75" customHeight="1">
      <c r="A116" s="502">
        <v>112</v>
      </c>
      <c r="B116" s="14" t="s">
        <v>560</v>
      </c>
      <c r="C116" s="14"/>
      <c r="D116" s="14"/>
      <c r="E116" s="26" t="s">
        <v>448</v>
      </c>
      <c r="F116" s="26">
        <v>120</v>
      </c>
      <c r="G116" s="25"/>
      <c r="H116" s="17">
        <f t="shared" si="2"/>
        <v>0</v>
      </c>
      <c r="I116" s="19"/>
      <c r="J116" s="614">
        <f t="shared" si="3"/>
        <v>0</v>
      </c>
      <c r="K116" s="630"/>
    </row>
    <row r="117" spans="1:11" ht="12.75" customHeight="1">
      <c r="A117" s="502">
        <v>113</v>
      </c>
      <c r="B117" s="14" t="s">
        <v>561</v>
      </c>
      <c r="C117" s="14"/>
      <c r="D117" s="14"/>
      <c r="E117" s="26" t="s">
        <v>448</v>
      </c>
      <c r="F117" s="26">
        <v>260</v>
      </c>
      <c r="G117" s="25"/>
      <c r="H117" s="17">
        <f t="shared" si="2"/>
        <v>0</v>
      </c>
      <c r="I117" s="19"/>
      <c r="J117" s="614">
        <f t="shared" si="3"/>
        <v>0</v>
      </c>
      <c r="K117" s="630"/>
    </row>
    <row r="118" spans="1:11" ht="12.75" customHeight="1">
      <c r="A118" s="502">
        <v>114</v>
      </c>
      <c r="B118" s="14" t="s">
        <v>562</v>
      </c>
      <c r="C118" s="14"/>
      <c r="D118" s="14"/>
      <c r="E118" s="26" t="s">
        <v>448</v>
      </c>
      <c r="F118" s="26">
        <v>40</v>
      </c>
      <c r="G118" s="25"/>
      <c r="H118" s="17">
        <f t="shared" si="2"/>
        <v>0</v>
      </c>
      <c r="I118" s="19"/>
      <c r="J118" s="614">
        <f t="shared" si="3"/>
        <v>0</v>
      </c>
      <c r="K118" s="630"/>
    </row>
    <row r="119" spans="1:11" ht="12.75" customHeight="1">
      <c r="A119" s="502">
        <v>115</v>
      </c>
      <c r="B119" s="14" t="s">
        <v>563</v>
      </c>
      <c r="C119" s="14"/>
      <c r="D119" s="14"/>
      <c r="E119" s="26" t="s">
        <v>448</v>
      </c>
      <c r="F119" s="26">
        <v>6</v>
      </c>
      <c r="G119" s="25"/>
      <c r="H119" s="17">
        <f t="shared" si="2"/>
        <v>0</v>
      </c>
      <c r="I119" s="19"/>
      <c r="J119" s="614">
        <f t="shared" si="3"/>
        <v>0</v>
      </c>
      <c r="K119" s="630"/>
    </row>
    <row r="120" spans="1:11" ht="12.75" customHeight="1">
      <c r="A120" s="502">
        <v>116</v>
      </c>
      <c r="B120" s="14" t="s">
        <v>564</v>
      </c>
      <c r="C120" s="14"/>
      <c r="D120" s="14"/>
      <c r="E120" s="26" t="s">
        <v>448</v>
      </c>
      <c r="F120" s="29">
        <v>30</v>
      </c>
      <c r="G120" s="25"/>
      <c r="H120" s="17">
        <f t="shared" si="2"/>
        <v>0</v>
      </c>
      <c r="I120" s="19"/>
      <c r="J120" s="614">
        <f t="shared" si="3"/>
        <v>0</v>
      </c>
      <c r="K120" s="630"/>
    </row>
    <row r="121" spans="1:11" ht="12.75" customHeight="1">
      <c r="A121" s="502">
        <v>117</v>
      </c>
      <c r="B121" s="14" t="s">
        <v>565</v>
      </c>
      <c r="C121" s="14"/>
      <c r="D121" s="14"/>
      <c r="E121" s="26" t="s">
        <v>448</v>
      </c>
      <c r="F121" s="26">
        <v>20</v>
      </c>
      <c r="G121" s="25"/>
      <c r="H121" s="17">
        <f t="shared" si="2"/>
        <v>0</v>
      </c>
      <c r="I121" s="19"/>
      <c r="J121" s="614">
        <f t="shared" si="3"/>
        <v>0</v>
      </c>
      <c r="K121" s="630"/>
    </row>
    <row r="122" spans="1:11" ht="12.75" customHeight="1">
      <c r="A122" s="502">
        <v>118</v>
      </c>
      <c r="B122" s="14" t="s">
        <v>566</v>
      </c>
      <c r="C122" s="14"/>
      <c r="D122" s="14"/>
      <c r="E122" s="26" t="s">
        <v>448</v>
      </c>
      <c r="F122" s="26">
        <v>20</v>
      </c>
      <c r="G122" s="25"/>
      <c r="H122" s="17">
        <f t="shared" si="2"/>
        <v>0</v>
      </c>
      <c r="I122" s="19"/>
      <c r="J122" s="614">
        <f t="shared" si="3"/>
        <v>0</v>
      </c>
      <c r="K122" s="630"/>
    </row>
    <row r="123" spans="1:11" ht="12.75" customHeight="1">
      <c r="A123" s="502">
        <v>119</v>
      </c>
      <c r="B123" s="14" t="s">
        <v>567</v>
      </c>
      <c r="C123" s="14"/>
      <c r="D123" s="14"/>
      <c r="E123" s="26" t="s">
        <v>448</v>
      </c>
      <c r="F123" s="26">
        <v>10</v>
      </c>
      <c r="G123" s="25"/>
      <c r="H123" s="17">
        <f t="shared" si="2"/>
        <v>0</v>
      </c>
      <c r="I123" s="19"/>
      <c r="J123" s="614">
        <f t="shared" si="3"/>
        <v>0</v>
      </c>
      <c r="K123" s="630"/>
    </row>
    <row r="124" spans="1:11" ht="24.75" customHeight="1">
      <c r="A124" s="502">
        <v>120</v>
      </c>
      <c r="B124" s="14" t="s">
        <v>405</v>
      </c>
      <c r="C124" s="14"/>
      <c r="D124" s="14"/>
      <c r="E124" s="26" t="s">
        <v>448</v>
      </c>
      <c r="F124" s="26">
        <v>30</v>
      </c>
      <c r="G124" s="25"/>
      <c r="H124" s="17">
        <f t="shared" si="2"/>
        <v>0</v>
      </c>
      <c r="I124" s="19"/>
      <c r="J124" s="614">
        <f t="shared" si="3"/>
        <v>0</v>
      </c>
      <c r="K124" s="630"/>
    </row>
    <row r="125" spans="1:11" ht="12.75" customHeight="1">
      <c r="A125" s="502">
        <v>121</v>
      </c>
      <c r="B125" s="14" t="s">
        <v>568</v>
      </c>
      <c r="C125" s="14"/>
      <c r="D125" s="14"/>
      <c r="E125" s="26" t="s">
        <v>448</v>
      </c>
      <c r="F125" s="26">
        <v>6</v>
      </c>
      <c r="G125" s="25"/>
      <c r="H125" s="17">
        <f t="shared" si="2"/>
        <v>0</v>
      </c>
      <c r="I125" s="19"/>
      <c r="J125" s="614">
        <f t="shared" si="3"/>
        <v>0</v>
      </c>
      <c r="K125" s="630"/>
    </row>
    <row r="126" spans="1:11" ht="12.75" customHeight="1">
      <c r="A126" s="502">
        <v>122</v>
      </c>
      <c r="B126" s="14" t="s">
        <v>569</v>
      </c>
      <c r="C126" s="14"/>
      <c r="D126" s="14"/>
      <c r="E126" s="26" t="s">
        <v>448</v>
      </c>
      <c r="F126" s="26">
        <v>10</v>
      </c>
      <c r="G126" s="25"/>
      <c r="H126" s="17">
        <f t="shared" si="2"/>
        <v>0</v>
      </c>
      <c r="I126" s="19"/>
      <c r="J126" s="614">
        <f t="shared" si="3"/>
        <v>0</v>
      </c>
      <c r="K126" s="630"/>
    </row>
    <row r="127" spans="1:11" ht="12.75" customHeight="1">
      <c r="A127" s="502">
        <v>123</v>
      </c>
      <c r="B127" s="14" t="s">
        <v>570</v>
      </c>
      <c r="C127" s="14"/>
      <c r="D127" s="14"/>
      <c r="E127" s="26" t="s">
        <v>448</v>
      </c>
      <c r="F127" s="26">
        <v>20</v>
      </c>
      <c r="G127" s="25"/>
      <c r="H127" s="17">
        <f t="shared" si="2"/>
        <v>0</v>
      </c>
      <c r="I127" s="19"/>
      <c r="J127" s="614">
        <f t="shared" si="3"/>
        <v>0</v>
      </c>
      <c r="K127" s="630"/>
    </row>
    <row r="128" spans="1:11" ht="12.75" customHeight="1">
      <c r="A128" s="502">
        <v>124</v>
      </c>
      <c r="B128" s="14" t="s">
        <v>571</v>
      </c>
      <c r="C128" s="14"/>
      <c r="D128" s="14"/>
      <c r="E128" s="26" t="s">
        <v>448</v>
      </c>
      <c r="F128" s="26">
        <v>6</v>
      </c>
      <c r="G128" s="25"/>
      <c r="H128" s="17">
        <f t="shared" si="2"/>
        <v>0</v>
      </c>
      <c r="I128" s="19"/>
      <c r="J128" s="614">
        <f t="shared" si="3"/>
        <v>0</v>
      </c>
      <c r="K128" s="630"/>
    </row>
    <row r="129" spans="1:11" ht="12.75" customHeight="1">
      <c r="A129" s="502">
        <v>125</v>
      </c>
      <c r="B129" s="14" t="s">
        <v>572</v>
      </c>
      <c r="C129" s="14"/>
      <c r="D129" s="14"/>
      <c r="E129" s="26" t="s">
        <v>448</v>
      </c>
      <c r="F129" s="26">
        <v>30</v>
      </c>
      <c r="G129" s="25"/>
      <c r="H129" s="17">
        <f t="shared" si="2"/>
        <v>0</v>
      </c>
      <c r="I129" s="19"/>
      <c r="J129" s="614">
        <f t="shared" si="3"/>
        <v>0</v>
      </c>
      <c r="K129" s="630"/>
    </row>
    <row r="130" spans="1:11" ht="12.75" customHeight="1">
      <c r="A130" s="502">
        <v>126</v>
      </c>
      <c r="B130" s="14" t="s">
        <v>573</v>
      </c>
      <c r="C130" s="14"/>
      <c r="D130" s="14"/>
      <c r="E130" s="26" t="s">
        <v>448</v>
      </c>
      <c r="F130" s="26">
        <v>4</v>
      </c>
      <c r="G130" s="25"/>
      <c r="H130" s="17">
        <f t="shared" si="2"/>
        <v>0</v>
      </c>
      <c r="I130" s="19"/>
      <c r="J130" s="614">
        <f t="shared" si="3"/>
        <v>0</v>
      </c>
      <c r="K130" s="630"/>
    </row>
    <row r="131" spans="1:11" ht="12.75" customHeight="1">
      <c r="A131" s="502">
        <v>127</v>
      </c>
      <c r="B131" s="14" t="s">
        <v>574</v>
      </c>
      <c r="C131" s="14"/>
      <c r="D131" s="14"/>
      <c r="E131" s="26" t="s">
        <v>448</v>
      </c>
      <c r="F131" s="26">
        <v>400</v>
      </c>
      <c r="G131" s="25"/>
      <c r="H131" s="17">
        <f t="shared" si="2"/>
        <v>0</v>
      </c>
      <c r="I131" s="19"/>
      <c r="J131" s="614">
        <f t="shared" si="3"/>
        <v>0</v>
      </c>
      <c r="K131" s="630"/>
    </row>
    <row r="132" spans="1:11" ht="12.75" customHeight="1">
      <c r="A132" s="502">
        <v>128</v>
      </c>
      <c r="B132" s="27" t="s">
        <v>575</v>
      </c>
      <c r="C132" s="14"/>
      <c r="D132" s="14"/>
      <c r="E132" s="26" t="s">
        <v>448</v>
      </c>
      <c r="F132" s="26">
        <v>12</v>
      </c>
      <c r="G132" s="25"/>
      <c r="H132" s="17">
        <f t="shared" si="2"/>
        <v>0</v>
      </c>
      <c r="I132" s="19"/>
      <c r="J132" s="614">
        <f t="shared" si="3"/>
        <v>0</v>
      </c>
      <c r="K132" s="630"/>
    </row>
    <row r="133" spans="1:11" ht="12.75" customHeight="1">
      <c r="A133" s="502">
        <v>129</v>
      </c>
      <c r="B133" s="14" t="s">
        <v>576</v>
      </c>
      <c r="C133" s="14"/>
      <c r="D133" s="14"/>
      <c r="E133" s="26" t="s">
        <v>448</v>
      </c>
      <c r="F133" s="26">
        <v>140</v>
      </c>
      <c r="G133" s="25"/>
      <c r="H133" s="17">
        <f aca="true" t="shared" si="4" ref="H133:H196">F133*G133</f>
        <v>0</v>
      </c>
      <c r="I133" s="19"/>
      <c r="J133" s="614">
        <f aca="true" t="shared" si="5" ref="J133:J196">H133*I133+H133</f>
        <v>0</v>
      </c>
      <c r="K133" s="630"/>
    </row>
    <row r="134" spans="1:11" ht="12.75" customHeight="1">
      <c r="A134" s="502">
        <v>130</v>
      </c>
      <c r="B134" s="14" t="s">
        <v>577</v>
      </c>
      <c r="C134" s="14"/>
      <c r="D134" s="14"/>
      <c r="E134" s="26" t="s">
        <v>448</v>
      </c>
      <c r="F134" s="26">
        <v>12</v>
      </c>
      <c r="G134" s="25"/>
      <c r="H134" s="17">
        <f t="shared" si="4"/>
        <v>0</v>
      </c>
      <c r="I134" s="19"/>
      <c r="J134" s="614">
        <f t="shared" si="5"/>
        <v>0</v>
      </c>
      <c r="K134" s="630"/>
    </row>
    <row r="135" spans="1:11" ht="12.75" customHeight="1">
      <c r="A135" s="502">
        <v>131</v>
      </c>
      <c r="B135" s="14" t="s">
        <v>578</v>
      </c>
      <c r="C135" s="14"/>
      <c r="D135" s="14"/>
      <c r="E135" s="26" t="s">
        <v>528</v>
      </c>
      <c r="F135" s="26">
        <v>200</v>
      </c>
      <c r="G135" s="25"/>
      <c r="H135" s="17">
        <f t="shared" si="4"/>
        <v>0</v>
      </c>
      <c r="I135" s="19"/>
      <c r="J135" s="614">
        <f t="shared" si="5"/>
        <v>0</v>
      </c>
      <c r="K135" s="630"/>
    </row>
    <row r="136" spans="1:11" ht="12.75" customHeight="1">
      <c r="A136" s="502">
        <v>132</v>
      </c>
      <c r="B136" s="14" t="s">
        <v>579</v>
      </c>
      <c r="C136" s="14"/>
      <c r="D136" s="14"/>
      <c r="E136" s="26" t="s">
        <v>448</v>
      </c>
      <c r="F136" s="26">
        <v>30</v>
      </c>
      <c r="G136" s="25"/>
      <c r="H136" s="17">
        <f t="shared" si="4"/>
        <v>0</v>
      </c>
      <c r="I136" s="19"/>
      <c r="J136" s="614">
        <f t="shared" si="5"/>
        <v>0</v>
      </c>
      <c r="K136" s="630"/>
    </row>
    <row r="137" spans="1:11" ht="12.75" customHeight="1">
      <c r="A137" s="502">
        <v>133</v>
      </c>
      <c r="B137" s="14" t="s">
        <v>580</v>
      </c>
      <c r="C137" s="14"/>
      <c r="D137" s="14"/>
      <c r="E137" s="26" t="s">
        <v>448</v>
      </c>
      <c r="F137" s="26">
        <v>50</v>
      </c>
      <c r="G137" s="25"/>
      <c r="H137" s="17">
        <f t="shared" si="4"/>
        <v>0</v>
      </c>
      <c r="I137" s="19"/>
      <c r="J137" s="614">
        <f t="shared" si="5"/>
        <v>0</v>
      </c>
      <c r="K137" s="630"/>
    </row>
    <row r="138" spans="1:11" ht="12.75" customHeight="1">
      <c r="A138" s="502">
        <v>134</v>
      </c>
      <c r="B138" s="14" t="s">
        <v>581</v>
      </c>
      <c r="C138" s="14"/>
      <c r="D138" s="14"/>
      <c r="E138" s="26" t="s">
        <v>448</v>
      </c>
      <c r="F138" s="26">
        <v>10</v>
      </c>
      <c r="G138" s="25"/>
      <c r="H138" s="17">
        <f t="shared" si="4"/>
        <v>0</v>
      </c>
      <c r="I138" s="19"/>
      <c r="J138" s="614">
        <f t="shared" si="5"/>
        <v>0</v>
      </c>
      <c r="K138" s="630"/>
    </row>
    <row r="139" spans="1:11" ht="12.75" customHeight="1">
      <c r="A139" s="502">
        <v>135</v>
      </c>
      <c r="B139" s="14" t="s">
        <v>582</v>
      </c>
      <c r="C139" s="14"/>
      <c r="D139" s="14"/>
      <c r="E139" s="26" t="s">
        <v>448</v>
      </c>
      <c r="F139" s="26">
        <v>6</v>
      </c>
      <c r="G139" s="25"/>
      <c r="H139" s="17">
        <f t="shared" si="4"/>
        <v>0</v>
      </c>
      <c r="I139" s="19"/>
      <c r="J139" s="614">
        <f t="shared" si="5"/>
        <v>0</v>
      </c>
      <c r="K139" s="630"/>
    </row>
    <row r="140" spans="1:11" ht="12.75" customHeight="1">
      <c r="A140" s="502">
        <v>136</v>
      </c>
      <c r="B140" s="14" t="s">
        <v>583</v>
      </c>
      <c r="C140" s="14"/>
      <c r="D140" s="14"/>
      <c r="E140" s="26" t="s">
        <v>448</v>
      </c>
      <c r="F140" s="26">
        <v>6</v>
      </c>
      <c r="G140" s="25"/>
      <c r="H140" s="17">
        <f t="shared" si="4"/>
        <v>0</v>
      </c>
      <c r="I140" s="19"/>
      <c r="J140" s="614">
        <f t="shared" si="5"/>
        <v>0</v>
      </c>
      <c r="K140" s="630"/>
    </row>
    <row r="141" spans="1:11" ht="12.75" customHeight="1">
      <c r="A141" s="502">
        <v>137</v>
      </c>
      <c r="B141" s="14" t="s">
        <v>584</v>
      </c>
      <c r="C141" s="14"/>
      <c r="D141" s="14"/>
      <c r="E141" s="26" t="s">
        <v>448</v>
      </c>
      <c r="F141" s="26">
        <v>10</v>
      </c>
      <c r="G141" s="25"/>
      <c r="H141" s="17">
        <f t="shared" si="4"/>
        <v>0</v>
      </c>
      <c r="I141" s="19"/>
      <c r="J141" s="614">
        <f t="shared" si="5"/>
        <v>0</v>
      </c>
      <c r="K141" s="630"/>
    </row>
    <row r="142" spans="1:11" ht="12.75" customHeight="1">
      <c r="A142" s="502">
        <v>138</v>
      </c>
      <c r="B142" s="14" t="s">
        <v>585</v>
      </c>
      <c r="C142" s="14"/>
      <c r="D142" s="14"/>
      <c r="E142" s="26" t="s">
        <v>448</v>
      </c>
      <c r="F142" s="26">
        <v>30</v>
      </c>
      <c r="G142" s="25"/>
      <c r="H142" s="17">
        <f t="shared" si="4"/>
        <v>0</v>
      </c>
      <c r="I142" s="19"/>
      <c r="J142" s="614">
        <f t="shared" si="5"/>
        <v>0</v>
      </c>
      <c r="K142" s="630"/>
    </row>
    <row r="143" spans="1:11" ht="12.75" customHeight="1">
      <c r="A143" s="502">
        <v>139</v>
      </c>
      <c r="B143" s="27" t="s">
        <v>586</v>
      </c>
      <c r="C143" s="14"/>
      <c r="D143" s="14"/>
      <c r="E143" s="26" t="s">
        <v>448</v>
      </c>
      <c r="F143" s="26">
        <v>4</v>
      </c>
      <c r="G143" s="25"/>
      <c r="H143" s="17">
        <f t="shared" si="4"/>
        <v>0</v>
      </c>
      <c r="I143" s="19"/>
      <c r="J143" s="614">
        <f t="shared" si="5"/>
        <v>0</v>
      </c>
      <c r="K143" s="630"/>
    </row>
    <row r="144" spans="1:11" ht="12.75" customHeight="1">
      <c r="A144" s="502">
        <v>140</v>
      </c>
      <c r="B144" s="14" t="s">
        <v>587</v>
      </c>
      <c r="C144" s="14"/>
      <c r="D144" s="14"/>
      <c r="E144" s="26" t="s">
        <v>448</v>
      </c>
      <c r="F144" s="26">
        <v>6</v>
      </c>
      <c r="G144" s="25"/>
      <c r="H144" s="17">
        <f t="shared" si="4"/>
        <v>0</v>
      </c>
      <c r="I144" s="19"/>
      <c r="J144" s="614">
        <f t="shared" si="5"/>
        <v>0</v>
      </c>
      <c r="K144" s="630"/>
    </row>
    <row r="145" spans="1:11" ht="12.75" customHeight="1">
      <c r="A145" s="502">
        <v>141</v>
      </c>
      <c r="B145" s="14" t="s">
        <v>588</v>
      </c>
      <c r="C145" s="14"/>
      <c r="D145" s="14"/>
      <c r="E145" s="26" t="s">
        <v>448</v>
      </c>
      <c r="F145" s="26">
        <v>6</v>
      </c>
      <c r="G145" s="25"/>
      <c r="H145" s="17">
        <f t="shared" si="4"/>
        <v>0</v>
      </c>
      <c r="I145" s="19"/>
      <c r="J145" s="614">
        <f t="shared" si="5"/>
        <v>0</v>
      </c>
      <c r="K145" s="630"/>
    </row>
    <row r="146" spans="1:11" ht="12.75" customHeight="1">
      <c r="A146" s="502">
        <v>142</v>
      </c>
      <c r="B146" s="18" t="s">
        <v>589</v>
      </c>
      <c r="C146" s="14"/>
      <c r="D146" s="14"/>
      <c r="E146" s="26" t="s">
        <v>448</v>
      </c>
      <c r="F146" s="26">
        <v>4</v>
      </c>
      <c r="G146" s="25"/>
      <c r="H146" s="17">
        <f t="shared" si="4"/>
        <v>0</v>
      </c>
      <c r="I146" s="19"/>
      <c r="J146" s="614">
        <f t="shared" si="5"/>
        <v>0</v>
      </c>
      <c r="K146" s="630"/>
    </row>
    <row r="147" spans="1:11" ht="12.75" customHeight="1">
      <c r="A147" s="502">
        <v>143</v>
      </c>
      <c r="B147" s="18" t="s">
        <v>590</v>
      </c>
      <c r="C147" s="14"/>
      <c r="D147" s="14"/>
      <c r="E147" s="26" t="s">
        <v>448</v>
      </c>
      <c r="F147" s="26">
        <v>4</v>
      </c>
      <c r="G147" s="25"/>
      <c r="H147" s="17">
        <f t="shared" si="4"/>
        <v>0</v>
      </c>
      <c r="I147" s="19"/>
      <c r="J147" s="614">
        <f t="shared" si="5"/>
        <v>0</v>
      </c>
      <c r="K147" s="630"/>
    </row>
    <row r="148" spans="1:11" ht="12.75" customHeight="1">
      <c r="A148" s="502">
        <v>144</v>
      </c>
      <c r="B148" s="14" t="s">
        <v>591</v>
      </c>
      <c r="C148" s="14"/>
      <c r="D148" s="14"/>
      <c r="E148" s="26" t="s">
        <v>448</v>
      </c>
      <c r="F148" s="26">
        <v>50</v>
      </c>
      <c r="G148" s="25"/>
      <c r="H148" s="17">
        <f t="shared" si="4"/>
        <v>0</v>
      </c>
      <c r="I148" s="19"/>
      <c r="J148" s="614">
        <f t="shared" si="5"/>
        <v>0</v>
      </c>
      <c r="K148" s="630"/>
    </row>
    <row r="149" spans="1:11" ht="12.75" customHeight="1">
      <c r="A149" s="502">
        <v>145</v>
      </c>
      <c r="B149" s="14" t="s">
        <v>592</v>
      </c>
      <c r="C149" s="14"/>
      <c r="D149" s="14"/>
      <c r="E149" s="26" t="s">
        <v>448</v>
      </c>
      <c r="F149" s="26">
        <v>50</v>
      </c>
      <c r="G149" s="25"/>
      <c r="H149" s="17">
        <f t="shared" si="4"/>
        <v>0</v>
      </c>
      <c r="I149" s="19"/>
      <c r="J149" s="614">
        <f t="shared" si="5"/>
        <v>0</v>
      </c>
      <c r="K149" s="630"/>
    </row>
    <row r="150" spans="1:11" ht="12.75" customHeight="1">
      <c r="A150" s="502">
        <v>146</v>
      </c>
      <c r="B150" s="14" t="s">
        <v>593</v>
      </c>
      <c r="C150" s="14"/>
      <c r="D150" s="14"/>
      <c r="E150" s="26" t="s">
        <v>448</v>
      </c>
      <c r="F150" s="26">
        <v>10</v>
      </c>
      <c r="G150" s="25"/>
      <c r="H150" s="17">
        <f t="shared" si="4"/>
        <v>0</v>
      </c>
      <c r="I150" s="19"/>
      <c r="J150" s="614">
        <f t="shared" si="5"/>
        <v>0</v>
      </c>
      <c r="K150" s="630"/>
    </row>
    <row r="151" spans="1:11" ht="12.75" customHeight="1">
      <c r="A151" s="502">
        <v>147</v>
      </c>
      <c r="B151" s="14" t="s">
        <v>594</v>
      </c>
      <c r="C151" s="14"/>
      <c r="D151" s="14"/>
      <c r="E151" s="26" t="s">
        <v>448</v>
      </c>
      <c r="F151" s="26">
        <v>4</v>
      </c>
      <c r="G151" s="25"/>
      <c r="H151" s="17">
        <f t="shared" si="4"/>
        <v>0</v>
      </c>
      <c r="I151" s="19"/>
      <c r="J151" s="614">
        <f t="shared" si="5"/>
        <v>0</v>
      </c>
      <c r="K151" s="630"/>
    </row>
    <row r="152" spans="1:11" ht="12.75" customHeight="1">
      <c r="A152" s="502">
        <v>148</v>
      </c>
      <c r="B152" s="14" t="s">
        <v>595</v>
      </c>
      <c r="C152" s="14"/>
      <c r="D152" s="14"/>
      <c r="E152" s="26" t="s">
        <v>448</v>
      </c>
      <c r="F152" s="26">
        <v>4</v>
      </c>
      <c r="G152" s="25"/>
      <c r="H152" s="17">
        <f t="shared" si="4"/>
        <v>0</v>
      </c>
      <c r="I152" s="19"/>
      <c r="J152" s="614">
        <f t="shared" si="5"/>
        <v>0</v>
      </c>
      <c r="K152" s="630"/>
    </row>
    <row r="153" spans="1:11" ht="12.75" customHeight="1">
      <c r="A153" s="502">
        <v>149</v>
      </c>
      <c r="B153" s="14" t="s">
        <v>596</v>
      </c>
      <c r="C153" s="14"/>
      <c r="D153" s="14"/>
      <c r="E153" s="26" t="s">
        <v>448</v>
      </c>
      <c r="F153" s="26">
        <v>4</v>
      </c>
      <c r="G153" s="25"/>
      <c r="H153" s="17">
        <f t="shared" si="4"/>
        <v>0</v>
      </c>
      <c r="I153" s="19"/>
      <c r="J153" s="614">
        <f t="shared" si="5"/>
        <v>0</v>
      </c>
      <c r="K153" s="630"/>
    </row>
    <row r="154" spans="1:11" ht="12.75" customHeight="1">
      <c r="A154" s="502">
        <v>150</v>
      </c>
      <c r="B154" s="14" t="s">
        <v>597</v>
      </c>
      <c r="C154" s="14"/>
      <c r="D154" s="14"/>
      <c r="E154" s="26" t="s">
        <v>448</v>
      </c>
      <c r="F154" s="26">
        <v>4</v>
      </c>
      <c r="G154" s="25"/>
      <c r="H154" s="17">
        <f t="shared" si="4"/>
        <v>0</v>
      </c>
      <c r="I154" s="19"/>
      <c r="J154" s="614">
        <f t="shared" si="5"/>
        <v>0</v>
      </c>
      <c r="K154" s="630"/>
    </row>
    <row r="155" spans="1:11" ht="12.75" customHeight="1">
      <c r="A155" s="502">
        <v>151</v>
      </c>
      <c r="B155" s="14" t="s">
        <v>598</v>
      </c>
      <c r="C155" s="14"/>
      <c r="D155" s="14"/>
      <c r="E155" s="26" t="s">
        <v>448</v>
      </c>
      <c r="F155" s="26">
        <v>4</v>
      </c>
      <c r="G155" s="25"/>
      <c r="H155" s="17">
        <f t="shared" si="4"/>
        <v>0</v>
      </c>
      <c r="I155" s="19"/>
      <c r="J155" s="614">
        <f t="shared" si="5"/>
        <v>0</v>
      </c>
      <c r="K155" s="630"/>
    </row>
    <row r="156" spans="1:11" ht="12.75" customHeight="1">
      <c r="A156" s="502">
        <v>152</v>
      </c>
      <c r="B156" s="14" t="s">
        <v>599</v>
      </c>
      <c r="C156" s="14"/>
      <c r="D156" s="14"/>
      <c r="E156" s="26" t="s">
        <v>448</v>
      </c>
      <c r="F156" s="26">
        <v>10</v>
      </c>
      <c r="G156" s="25"/>
      <c r="H156" s="17">
        <f t="shared" si="4"/>
        <v>0</v>
      </c>
      <c r="I156" s="19"/>
      <c r="J156" s="614">
        <f t="shared" si="5"/>
        <v>0</v>
      </c>
      <c r="K156" s="630"/>
    </row>
    <row r="157" spans="1:11" ht="12.75" customHeight="1">
      <c r="A157" s="502">
        <v>153</v>
      </c>
      <c r="B157" s="14" t="s">
        <v>600</v>
      </c>
      <c r="C157" s="14"/>
      <c r="D157" s="14"/>
      <c r="E157" s="26" t="s">
        <v>448</v>
      </c>
      <c r="F157" s="26">
        <v>40</v>
      </c>
      <c r="G157" s="25"/>
      <c r="H157" s="17">
        <f t="shared" si="4"/>
        <v>0</v>
      </c>
      <c r="I157" s="19"/>
      <c r="J157" s="614">
        <f t="shared" si="5"/>
        <v>0</v>
      </c>
      <c r="K157" s="630"/>
    </row>
    <row r="158" spans="1:11" ht="12.75" customHeight="1">
      <c r="A158" s="502">
        <v>154</v>
      </c>
      <c r="B158" s="14" t="s">
        <v>601</v>
      </c>
      <c r="C158" s="14"/>
      <c r="D158" s="14"/>
      <c r="E158" s="26" t="s">
        <v>448</v>
      </c>
      <c r="F158" s="26">
        <v>80</v>
      </c>
      <c r="G158" s="25"/>
      <c r="H158" s="17">
        <f t="shared" si="4"/>
        <v>0</v>
      </c>
      <c r="I158" s="19"/>
      <c r="J158" s="614">
        <f t="shared" si="5"/>
        <v>0</v>
      </c>
      <c r="K158" s="630"/>
    </row>
    <row r="159" spans="1:11" ht="12.75" customHeight="1">
      <c r="A159" s="502">
        <v>155</v>
      </c>
      <c r="B159" s="27" t="s">
        <v>602</v>
      </c>
      <c r="C159" s="14"/>
      <c r="D159" s="14"/>
      <c r="E159" s="26" t="s">
        <v>448</v>
      </c>
      <c r="F159" s="26">
        <v>4</v>
      </c>
      <c r="G159" s="25"/>
      <c r="H159" s="17">
        <f t="shared" si="4"/>
        <v>0</v>
      </c>
      <c r="I159" s="30"/>
      <c r="J159" s="614">
        <f t="shared" si="5"/>
        <v>0</v>
      </c>
      <c r="K159" s="630"/>
    </row>
    <row r="160" spans="1:11" ht="24" customHeight="1">
      <c r="A160" s="502">
        <v>156</v>
      </c>
      <c r="B160" s="14" t="s">
        <v>603</v>
      </c>
      <c r="C160" s="14"/>
      <c r="D160" s="14"/>
      <c r="E160" s="26" t="s">
        <v>448</v>
      </c>
      <c r="F160" s="26">
        <v>10</v>
      </c>
      <c r="G160" s="25"/>
      <c r="H160" s="17">
        <f t="shared" si="4"/>
        <v>0</v>
      </c>
      <c r="I160" s="30"/>
      <c r="J160" s="614">
        <f t="shared" si="5"/>
        <v>0</v>
      </c>
      <c r="K160" s="630"/>
    </row>
    <row r="161" spans="1:11" ht="12.75" customHeight="1">
      <c r="A161" s="502">
        <v>157</v>
      </c>
      <c r="B161" s="14" t="s">
        <v>604</v>
      </c>
      <c r="C161" s="14"/>
      <c r="D161" s="14"/>
      <c r="E161" s="26" t="s">
        <v>448</v>
      </c>
      <c r="F161" s="26">
        <v>2</v>
      </c>
      <c r="G161" s="25"/>
      <c r="H161" s="17">
        <f t="shared" si="4"/>
        <v>0</v>
      </c>
      <c r="I161" s="30"/>
      <c r="J161" s="614">
        <f t="shared" si="5"/>
        <v>0</v>
      </c>
      <c r="K161" s="630"/>
    </row>
    <row r="162" spans="1:11" ht="12.75" customHeight="1">
      <c r="A162" s="502">
        <v>158</v>
      </c>
      <c r="B162" s="14" t="s">
        <v>605</v>
      </c>
      <c r="C162" s="14"/>
      <c r="D162" s="14"/>
      <c r="E162" s="26" t="s">
        <v>448</v>
      </c>
      <c r="F162" s="26">
        <v>60</v>
      </c>
      <c r="G162" s="25"/>
      <c r="H162" s="17">
        <f t="shared" si="4"/>
        <v>0</v>
      </c>
      <c r="I162" s="30"/>
      <c r="J162" s="614">
        <f t="shared" si="5"/>
        <v>0</v>
      </c>
      <c r="K162" s="630"/>
    </row>
    <row r="163" spans="1:11" ht="12.75" customHeight="1">
      <c r="A163" s="502">
        <v>159</v>
      </c>
      <c r="B163" s="14" t="s">
        <v>606</v>
      </c>
      <c r="C163" s="14"/>
      <c r="D163" s="14"/>
      <c r="E163" s="26" t="s">
        <v>448</v>
      </c>
      <c r="F163" s="26">
        <v>80</v>
      </c>
      <c r="G163" s="25"/>
      <c r="H163" s="17">
        <f t="shared" si="4"/>
        <v>0</v>
      </c>
      <c r="I163" s="30"/>
      <c r="J163" s="614">
        <f t="shared" si="5"/>
        <v>0</v>
      </c>
      <c r="K163" s="630"/>
    </row>
    <row r="164" spans="1:11" ht="12.75" customHeight="1">
      <c r="A164" s="502">
        <v>160</v>
      </c>
      <c r="B164" s="14" t="s">
        <v>607</v>
      </c>
      <c r="C164" s="14"/>
      <c r="D164" s="14"/>
      <c r="E164" s="26" t="s">
        <v>448</v>
      </c>
      <c r="F164" s="26">
        <v>4</v>
      </c>
      <c r="G164" s="25"/>
      <c r="H164" s="17">
        <f t="shared" si="4"/>
        <v>0</v>
      </c>
      <c r="I164" s="30"/>
      <c r="J164" s="614">
        <f t="shared" si="5"/>
        <v>0</v>
      </c>
      <c r="K164" s="630"/>
    </row>
    <row r="165" spans="1:11" ht="12.75" customHeight="1">
      <c r="A165" s="502">
        <v>161</v>
      </c>
      <c r="B165" s="14" t="s">
        <v>608</v>
      </c>
      <c r="C165" s="14"/>
      <c r="D165" s="14"/>
      <c r="E165" s="26" t="s">
        <v>448</v>
      </c>
      <c r="F165" s="26">
        <v>10</v>
      </c>
      <c r="G165" s="25"/>
      <c r="H165" s="17">
        <f t="shared" si="4"/>
        <v>0</v>
      </c>
      <c r="I165" s="30"/>
      <c r="J165" s="614">
        <f t="shared" si="5"/>
        <v>0</v>
      </c>
      <c r="K165" s="630"/>
    </row>
    <row r="166" spans="1:11" ht="12.75" customHeight="1">
      <c r="A166" s="502">
        <v>162</v>
      </c>
      <c r="B166" s="14" t="s">
        <v>609</v>
      </c>
      <c r="C166" s="14"/>
      <c r="D166" s="14"/>
      <c r="E166" s="26" t="s">
        <v>448</v>
      </c>
      <c r="F166" s="26">
        <v>10</v>
      </c>
      <c r="G166" s="25"/>
      <c r="H166" s="17">
        <f t="shared" si="4"/>
        <v>0</v>
      </c>
      <c r="I166" s="30"/>
      <c r="J166" s="614">
        <f t="shared" si="5"/>
        <v>0</v>
      </c>
      <c r="K166" s="630"/>
    </row>
    <row r="167" spans="1:11" ht="12.75" customHeight="1">
      <c r="A167" s="502">
        <v>163</v>
      </c>
      <c r="B167" s="14" t="s">
        <v>610</v>
      </c>
      <c r="C167" s="14"/>
      <c r="D167" s="14"/>
      <c r="E167" s="26" t="s">
        <v>448</v>
      </c>
      <c r="F167" s="26">
        <v>4</v>
      </c>
      <c r="G167" s="25"/>
      <c r="H167" s="17">
        <f t="shared" si="4"/>
        <v>0</v>
      </c>
      <c r="I167" s="30"/>
      <c r="J167" s="614">
        <f t="shared" si="5"/>
        <v>0</v>
      </c>
      <c r="K167" s="630"/>
    </row>
    <row r="168" spans="1:11" ht="23.25" customHeight="1">
      <c r="A168" s="502">
        <v>164</v>
      </c>
      <c r="B168" s="14" t="s">
        <v>611</v>
      </c>
      <c r="C168" s="14"/>
      <c r="D168" s="14"/>
      <c r="E168" s="26" t="s">
        <v>448</v>
      </c>
      <c r="F168" s="26">
        <v>4</v>
      </c>
      <c r="G168" s="25"/>
      <c r="H168" s="17">
        <f t="shared" si="4"/>
        <v>0</v>
      </c>
      <c r="I168" s="30"/>
      <c r="J168" s="614">
        <f t="shared" si="5"/>
        <v>0</v>
      </c>
      <c r="K168" s="630"/>
    </row>
    <row r="169" spans="1:11" ht="23.25" customHeight="1">
      <c r="A169" s="502">
        <v>165</v>
      </c>
      <c r="B169" s="14" t="s">
        <v>612</v>
      </c>
      <c r="C169" s="14"/>
      <c r="D169" s="14"/>
      <c r="E169" s="26" t="s">
        <v>448</v>
      </c>
      <c r="F169" s="26">
        <v>120</v>
      </c>
      <c r="G169" s="25"/>
      <c r="H169" s="17">
        <f t="shared" si="4"/>
        <v>0</v>
      </c>
      <c r="I169" s="30"/>
      <c r="J169" s="614">
        <f t="shared" si="5"/>
        <v>0</v>
      </c>
      <c r="K169" s="630"/>
    </row>
    <row r="170" spans="1:11" ht="12.75" customHeight="1">
      <c r="A170" s="502">
        <v>166</v>
      </c>
      <c r="B170" s="14" t="s">
        <v>613</v>
      </c>
      <c r="C170" s="14"/>
      <c r="D170" s="14"/>
      <c r="E170" s="26" t="s">
        <v>614</v>
      </c>
      <c r="F170" s="26">
        <v>20</v>
      </c>
      <c r="G170" s="25"/>
      <c r="H170" s="17">
        <f t="shared" si="4"/>
        <v>0</v>
      </c>
      <c r="I170" s="30"/>
      <c r="J170" s="614">
        <f t="shared" si="5"/>
        <v>0</v>
      </c>
      <c r="K170" s="630"/>
    </row>
    <row r="171" spans="1:11" ht="12.75" customHeight="1">
      <c r="A171" s="502">
        <v>167</v>
      </c>
      <c r="B171" s="14" t="s">
        <v>615</v>
      </c>
      <c r="C171" s="14"/>
      <c r="D171" s="14"/>
      <c r="E171" s="26" t="s">
        <v>448</v>
      </c>
      <c r="F171" s="26">
        <v>40</v>
      </c>
      <c r="G171" s="25"/>
      <c r="H171" s="17">
        <f t="shared" si="4"/>
        <v>0</v>
      </c>
      <c r="I171" s="30"/>
      <c r="J171" s="614">
        <f t="shared" si="5"/>
        <v>0</v>
      </c>
      <c r="K171" s="630"/>
    </row>
    <row r="172" spans="1:11" ht="12.75" customHeight="1">
      <c r="A172" s="502">
        <v>168</v>
      </c>
      <c r="B172" s="14" t="s">
        <v>616</v>
      </c>
      <c r="C172" s="14"/>
      <c r="D172" s="14"/>
      <c r="E172" s="26" t="s">
        <v>448</v>
      </c>
      <c r="F172" s="26">
        <v>6</v>
      </c>
      <c r="G172" s="25"/>
      <c r="H172" s="17">
        <f t="shared" si="4"/>
        <v>0</v>
      </c>
      <c r="I172" s="30"/>
      <c r="J172" s="614">
        <f t="shared" si="5"/>
        <v>0</v>
      </c>
      <c r="K172" s="630"/>
    </row>
    <row r="173" spans="1:11" ht="12.75" customHeight="1">
      <c r="A173" s="502">
        <v>169</v>
      </c>
      <c r="B173" s="14" t="s">
        <v>617</v>
      </c>
      <c r="C173" s="14"/>
      <c r="D173" s="14"/>
      <c r="E173" s="26" t="s">
        <v>448</v>
      </c>
      <c r="F173" s="26">
        <v>40</v>
      </c>
      <c r="G173" s="25"/>
      <c r="H173" s="17">
        <f t="shared" si="4"/>
        <v>0</v>
      </c>
      <c r="I173" s="30"/>
      <c r="J173" s="614">
        <f t="shared" si="5"/>
        <v>0</v>
      </c>
      <c r="K173" s="630"/>
    </row>
    <row r="174" spans="1:11" ht="24" customHeight="1">
      <c r="A174" s="502">
        <v>170</v>
      </c>
      <c r="B174" s="14" t="s">
        <v>621</v>
      </c>
      <c r="C174" s="14"/>
      <c r="D174" s="14"/>
      <c r="E174" s="26" t="s">
        <v>448</v>
      </c>
      <c r="F174" s="26">
        <v>500</v>
      </c>
      <c r="G174" s="25"/>
      <c r="H174" s="17">
        <f t="shared" si="4"/>
        <v>0</v>
      </c>
      <c r="I174" s="30"/>
      <c r="J174" s="614">
        <f t="shared" si="5"/>
        <v>0</v>
      </c>
      <c r="K174" s="630"/>
    </row>
    <row r="175" spans="1:11" ht="24" customHeight="1">
      <c r="A175" s="502">
        <v>171</v>
      </c>
      <c r="B175" s="14" t="s">
        <v>622</v>
      </c>
      <c r="C175" s="14"/>
      <c r="D175" s="14"/>
      <c r="E175" s="26" t="s">
        <v>448</v>
      </c>
      <c r="F175" s="26">
        <v>500</v>
      </c>
      <c r="G175" s="25"/>
      <c r="H175" s="17">
        <f t="shared" si="4"/>
        <v>0</v>
      </c>
      <c r="I175" s="30"/>
      <c r="J175" s="614">
        <f t="shared" si="5"/>
        <v>0</v>
      </c>
      <c r="K175" s="630"/>
    </row>
    <row r="176" spans="1:11" ht="24" customHeight="1">
      <c r="A176" s="502">
        <v>172</v>
      </c>
      <c r="B176" s="14" t="s">
        <v>623</v>
      </c>
      <c r="C176" s="14"/>
      <c r="D176" s="14"/>
      <c r="E176" s="26" t="s">
        <v>448</v>
      </c>
      <c r="F176" s="26">
        <v>500</v>
      </c>
      <c r="G176" s="25"/>
      <c r="H176" s="17">
        <f t="shared" si="4"/>
        <v>0</v>
      </c>
      <c r="I176" s="30"/>
      <c r="J176" s="614">
        <f t="shared" si="5"/>
        <v>0</v>
      </c>
      <c r="K176" s="630"/>
    </row>
    <row r="177" spans="1:11" ht="24" customHeight="1">
      <c r="A177" s="502">
        <v>173</v>
      </c>
      <c r="B177" s="14" t="s">
        <v>624</v>
      </c>
      <c r="C177" s="14"/>
      <c r="D177" s="14"/>
      <c r="E177" s="26" t="s">
        <v>448</v>
      </c>
      <c r="F177" s="26">
        <v>1600</v>
      </c>
      <c r="G177" s="25"/>
      <c r="H177" s="17">
        <f t="shared" si="4"/>
        <v>0</v>
      </c>
      <c r="I177" s="30"/>
      <c r="J177" s="614">
        <f t="shared" si="5"/>
        <v>0</v>
      </c>
      <c r="K177" s="630"/>
    </row>
    <row r="178" spans="1:11" ht="12.75" customHeight="1">
      <c r="A178" s="502">
        <v>174</v>
      </c>
      <c r="B178" s="14" t="s">
        <v>625</v>
      </c>
      <c r="C178" s="14"/>
      <c r="D178" s="14"/>
      <c r="E178" s="26" t="s">
        <v>448</v>
      </c>
      <c r="F178" s="26">
        <v>6</v>
      </c>
      <c r="G178" s="25"/>
      <c r="H178" s="17">
        <f t="shared" si="4"/>
        <v>0</v>
      </c>
      <c r="I178" s="30"/>
      <c r="J178" s="614">
        <f t="shared" si="5"/>
        <v>0</v>
      </c>
      <c r="K178" s="630"/>
    </row>
    <row r="179" spans="1:11" ht="12.75" customHeight="1">
      <c r="A179" s="502">
        <v>175</v>
      </c>
      <c r="B179" s="14" t="s">
        <v>626</v>
      </c>
      <c r="C179" s="14"/>
      <c r="D179" s="14"/>
      <c r="E179" s="26" t="s">
        <v>528</v>
      </c>
      <c r="F179" s="26">
        <v>240</v>
      </c>
      <c r="G179" s="25"/>
      <c r="H179" s="17">
        <f t="shared" si="4"/>
        <v>0</v>
      </c>
      <c r="I179" s="30"/>
      <c r="J179" s="614">
        <f t="shared" si="5"/>
        <v>0</v>
      </c>
      <c r="K179" s="630"/>
    </row>
    <row r="180" spans="1:11" ht="12.75" customHeight="1">
      <c r="A180" s="502">
        <v>176</v>
      </c>
      <c r="B180" s="14" t="s">
        <v>627</v>
      </c>
      <c r="C180" s="14"/>
      <c r="D180" s="14"/>
      <c r="E180" s="26" t="s">
        <v>528</v>
      </c>
      <c r="F180" s="26">
        <v>2</v>
      </c>
      <c r="G180" s="25"/>
      <c r="H180" s="17">
        <f t="shared" si="4"/>
        <v>0</v>
      </c>
      <c r="I180" s="30"/>
      <c r="J180" s="614">
        <f t="shared" si="5"/>
        <v>0</v>
      </c>
      <c r="K180" s="630"/>
    </row>
    <row r="181" spans="1:11" ht="12.75" customHeight="1">
      <c r="A181" s="502">
        <v>177</v>
      </c>
      <c r="B181" s="14" t="s">
        <v>628</v>
      </c>
      <c r="C181" s="14"/>
      <c r="D181" s="14"/>
      <c r="E181" s="26" t="s">
        <v>528</v>
      </c>
      <c r="F181" s="26">
        <v>2</v>
      </c>
      <c r="G181" s="25"/>
      <c r="H181" s="17">
        <f t="shared" si="4"/>
        <v>0</v>
      </c>
      <c r="I181" s="30"/>
      <c r="J181" s="614">
        <f t="shared" si="5"/>
        <v>0</v>
      </c>
      <c r="K181" s="630"/>
    </row>
    <row r="182" spans="1:11" ht="12.75" customHeight="1">
      <c r="A182" s="502">
        <v>178</v>
      </c>
      <c r="B182" s="14" t="s">
        <v>629</v>
      </c>
      <c r="C182" s="14"/>
      <c r="D182" s="14"/>
      <c r="E182" s="26" t="s">
        <v>448</v>
      </c>
      <c r="F182" s="26">
        <v>40</v>
      </c>
      <c r="G182" s="25"/>
      <c r="H182" s="17">
        <f t="shared" si="4"/>
        <v>0</v>
      </c>
      <c r="I182" s="30"/>
      <c r="J182" s="614">
        <f t="shared" si="5"/>
        <v>0</v>
      </c>
      <c r="K182" s="630"/>
    </row>
    <row r="183" spans="1:11" ht="12.75" customHeight="1">
      <c r="A183" s="502">
        <v>179</v>
      </c>
      <c r="B183" s="14" t="s">
        <v>630</v>
      </c>
      <c r="C183" s="14"/>
      <c r="D183" s="14"/>
      <c r="E183" s="26" t="s">
        <v>448</v>
      </c>
      <c r="F183" s="26">
        <v>40</v>
      </c>
      <c r="G183" s="25"/>
      <c r="H183" s="17">
        <f t="shared" si="4"/>
        <v>0</v>
      </c>
      <c r="I183" s="30"/>
      <c r="J183" s="614">
        <f t="shared" si="5"/>
        <v>0</v>
      </c>
      <c r="K183" s="630"/>
    </row>
    <row r="184" spans="1:11" ht="12.75" customHeight="1">
      <c r="A184" s="502">
        <v>180</v>
      </c>
      <c r="B184" s="14" t="s">
        <v>631</v>
      </c>
      <c r="C184" s="14"/>
      <c r="D184" s="14"/>
      <c r="E184" s="26" t="s">
        <v>448</v>
      </c>
      <c r="F184" s="26">
        <v>4</v>
      </c>
      <c r="G184" s="25"/>
      <c r="H184" s="17">
        <f t="shared" si="4"/>
        <v>0</v>
      </c>
      <c r="I184" s="30"/>
      <c r="J184" s="614">
        <f t="shared" si="5"/>
        <v>0</v>
      </c>
      <c r="K184" s="630"/>
    </row>
    <row r="185" spans="1:11" ht="12.75" customHeight="1">
      <c r="A185" s="502">
        <v>181</v>
      </c>
      <c r="B185" s="14" t="s">
        <v>632</v>
      </c>
      <c r="C185" s="14"/>
      <c r="D185" s="14"/>
      <c r="E185" s="26" t="s">
        <v>448</v>
      </c>
      <c r="F185" s="26">
        <v>10</v>
      </c>
      <c r="G185" s="25"/>
      <c r="H185" s="17">
        <f t="shared" si="4"/>
        <v>0</v>
      </c>
      <c r="I185" s="30"/>
      <c r="J185" s="614">
        <f t="shared" si="5"/>
        <v>0</v>
      </c>
      <c r="K185" s="630"/>
    </row>
    <row r="186" spans="1:11" ht="12.75" customHeight="1">
      <c r="A186" s="502">
        <v>182</v>
      </c>
      <c r="B186" s="14" t="s">
        <v>633</v>
      </c>
      <c r="C186" s="14"/>
      <c r="D186" s="14"/>
      <c r="E186" s="26" t="s">
        <v>448</v>
      </c>
      <c r="F186" s="26">
        <v>50</v>
      </c>
      <c r="G186" s="25"/>
      <c r="H186" s="17">
        <f t="shared" si="4"/>
        <v>0</v>
      </c>
      <c r="I186" s="30"/>
      <c r="J186" s="614">
        <f t="shared" si="5"/>
        <v>0</v>
      </c>
      <c r="K186" s="630"/>
    </row>
    <row r="187" spans="1:11" ht="12.75" customHeight="1">
      <c r="A187" s="502">
        <v>183</v>
      </c>
      <c r="B187" s="14" t="s">
        <v>634</v>
      </c>
      <c r="C187" s="14"/>
      <c r="D187" s="14"/>
      <c r="E187" s="26" t="s">
        <v>448</v>
      </c>
      <c r="F187" s="26">
        <v>10</v>
      </c>
      <c r="G187" s="25"/>
      <c r="H187" s="17">
        <f t="shared" si="4"/>
        <v>0</v>
      </c>
      <c r="I187" s="30"/>
      <c r="J187" s="614">
        <f t="shared" si="5"/>
        <v>0</v>
      </c>
      <c r="K187" s="630"/>
    </row>
    <row r="188" spans="1:11" ht="12.75" customHeight="1">
      <c r="A188" s="502">
        <v>184</v>
      </c>
      <c r="B188" s="14" t="s">
        <v>635</v>
      </c>
      <c r="C188" s="14"/>
      <c r="D188" s="14"/>
      <c r="E188" s="26" t="s">
        <v>448</v>
      </c>
      <c r="F188" s="26">
        <v>20</v>
      </c>
      <c r="G188" s="25"/>
      <c r="H188" s="17">
        <f t="shared" si="4"/>
        <v>0</v>
      </c>
      <c r="I188" s="30"/>
      <c r="J188" s="614">
        <f t="shared" si="5"/>
        <v>0</v>
      </c>
      <c r="K188" s="630"/>
    </row>
    <row r="189" spans="1:11" ht="12.75" customHeight="1">
      <c r="A189" s="502">
        <v>185</v>
      </c>
      <c r="B189" s="14" t="s">
        <v>636</v>
      </c>
      <c r="C189" s="14"/>
      <c r="D189" s="14"/>
      <c r="E189" s="26" t="s">
        <v>448</v>
      </c>
      <c r="F189" s="26">
        <v>100</v>
      </c>
      <c r="G189" s="25"/>
      <c r="H189" s="17">
        <f t="shared" si="4"/>
        <v>0</v>
      </c>
      <c r="I189" s="30"/>
      <c r="J189" s="614">
        <f t="shared" si="5"/>
        <v>0</v>
      </c>
      <c r="K189" s="630"/>
    </row>
    <row r="190" spans="1:11" ht="12.75" customHeight="1">
      <c r="A190" s="502">
        <v>186</v>
      </c>
      <c r="B190" s="14" t="s">
        <v>637</v>
      </c>
      <c r="C190" s="14"/>
      <c r="D190" s="14"/>
      <c r="E190" s="26" t="s">
        <v>448</v>
      </c>
      <c r="F190" s="26">
        <v>30</v>
      </c>
      <c r="G190" s="25"/>
      <c r="H190" s="17">
        <f t="shared" si="4"/>
        <v>0</v>
      </c>
      <c r="I190" s="30"/>
      <c r="J190" s="614">
        <f t="shared" si="5"/>
        <v>0</v>
      </c>
      <c r="K190" s="630"/>
    </row>
    <row r="191" spans="1:11" ht="12.75" customHeight="1">
      <c r="A191" s="502">
        <v>187</v>
      </c>
      <c r="B191" s="14" t="s">
        <v>638</v>
      </c>
      <c r="C191" s="14"/>
      <c r="D191" s="14"/>
      <c r="E191" s="26" t="s">
        <v>448</v>
      </c>
      <c r="F191" s="26">
        <v>70</v>
      </c>
      <c r="G191" s="25"/>
      <c r="H191" s="17">
        <f t="shared" si="4"/>
        <v>0</v>
      </c>
      <c r="I191" s="30"/>
      <c r="J191" s="614">
        <f t="shared" si="5"/>
        <v>0</v>
      </c>
      <c r="K191" s="630"/>
    </row>
    <row r="192" spans="1:11" ht="12.75" customHeight="1">
      <c r="A192" s="502">
        <v>188</v>
      </c>
      <c r="B192" s="14" t="s">
        <v>639</v>
      </c>
      <c r="C192" s="14"/>
      <c r="D192" s="14"/>
      <c r="E192" s="26" t="s">
        <v>448</v>
      </c>
      <c r="F192" s="26">
        <v>4</v>
      </c>
      <c r="G192" s="25"/>
      <c r="H192" s="17">
        <f t="shared" si="4"/>
        <v>0</v>
      </c>
      <c r="I192" s="30"/>
      <c r="J192" s="614">
        <f t="shared" si="5"/>
        <v>0</v>
      </c>
      <c r="K192" s="630"/>
    </row>
    <row r="193" spans="1:11" ht="12.75" customHeight="1">
      <c r="A193" s="502">
        <v>189</v>
      </c>
      <c r="B193" s="14" t="s">
        <v>640</v>
      </c>
      <c r="C193" s="14"/>
      <c r="D193" s="14"/>
      <c r="E193" s="26" t="s">
        <v>448</v>
      </c>
      <c r="F193" s="26">
        <v>20</v>
      </c>
      <c r="G193" s="25"/>
      <c r="H193" s="17">
        <f t="shared" si="4"/>
        <v>0</v>
      </c>
      <c r="I193" s="30"/>
      <c r="J193" s="614">
        <f t="shared" si="5"/>
        <v>0</v>
      </c>
      <c r="K193" s="630"/>
    </row>
    <row r="194" spans="1:11" ht="12.75" customHeight="1">
      <c r="A194" s="502">
        <v>190</v>
      </c>
      <c r="B194" s="14" t="s">
        <v>641</v>
      </c>
      <c r="C194" s="14"/>
      <c r="D194" s="14"/>
      <c r="E194" s="26" t="s">
        <v>448</v>
      </c>
      <c r="F194" s="26">
        <v>20</v>
      </c>
      <c r="G194" s="25"/>
      <c r="H194" s="17">
        <f t="shared" si="4"/>
        <v>0</v>
      </c>
      <c r="I194" s="30"/>
      <c r="J194" s="614">
        <f t="shared" si="5"/>
        <v>0</v>
      </c>
      <c r="K194" s="630"/>
    </row>
    <row r="195" spans="1:11" ht="12.75" customHeight="1">
      <c r="A195" s="502">
        <v>191</v>
      </c>
      <c r="B195" s="14" t="s">
        <v>642</v>
      </c>
      <c r="C195" s="14"/>
      <c r="D195" s="14"/>
      <c r="E195" s="26" t="s">
        <v>448</v>
      </c>
      <c r="F195" s="26">
        <v>260</v>
      </c>
      <c r="G195" s="25"/>
      <c r="H195" s="17">
        <f t="shared" si="4"/>
        <v>0</v>
      </c>
      <c r="I195" s="30"/>
      <c r="J195" s="614">
        <f t="shared" si="5"/>
        <v>0</v>
      </c>
      <c r="K195" s="630"/>
    </row>
    <row r="196" spans="1:11" ht="12.75" customHeight="1">
      <c r="A196" s="502">
        <v>192</v>
      </c>
      <c r="B196" s="14" t="s">
        <v>643</v>
      </c>
      <c r="C196" s="14"/>
      <c r="D196" s="14"/>
      <c r="E196" s="26" t="s">
        <v>448</v>
      </c>
      <c r="F196" s="26">
        <v>20</v>
      </c>
      <c r="G196" s="25"/>
      <c r="H196" s="17">
        <f t="shared" si="4"/>
        <v>0</v>
      </c>
      <c r="I196" s="30"/>
      <c r="J196" s="614">
        <f t="shared" si="5"/>
        <v>0</v>
      </c>
      <c r="K196" s="630"/>
    </row>
    <row r="197" spans="1:11" ht="12.75" customHeight="1">
      <c r="A197" s="502">
        <v>193</v>
      </c>
      <c r="B197" s="14" t="s">
        <v>644</v>
      </c>
      <c r="C197" s="14"/>
      <c r="D197" s="14"/>
      <c r="E197" s="26" t="s">
        <v>448</v>
      </c>
      <c r="F197" s="26">
        <v>1000</v>
      </c>
      <c r="G197" s="25"/>
      <c r="H197" s="17">
        <f aca="true" t="shared" si="6" ref="H197:H251">F197*G197</f>
        <v>0</v>
      </c>
      <c r="I197" s="30"/>
      <c r="J197" s="614">
        <f aca="true" t="shared" si="7" ref="J197:J251">H197*I197+H197</f>
        <v>0</v>
      </c>
      <c r="K197" s="630"/>
    </row>
    <row r="198" spans="1:11" ht="12.75" customHeight="1">
      <c r="A198" s="502">
        <v>194</v>
      </c>
      <c r="B198" s="14" t="s">
        <v>645</v>
      </c>
      <c r="C198" s="14"/>
      <c r="D198" s="14"/>
      <c r="E198" s="26" t="s">
        <v>448</v>
      </c>
      <c r="F198" s="26">
        <v>60</v>
      </c>
      <c r="G198" s="25"/>
      <c r="H198" s="17">
        <f t="shared" si="6"/>
        <v>0</v>
      </c>
      <c r="I198" s="30"/>
      <c r="J198" s="614">
        <f t="shared" si="7"/>
        <v>0</v>
      </c>
      <c r="K198" s="630"/>
    </row>
    <row r="199" spans="1:11" ht="12.75" customHeight="1">
      <c r="A199" s="502">
        <v>195</v>
      </c>
      <c r="B199" s="18" t="s">
        <v>646</v>
      </c>
      <c r="C199" s="14"/>
      <c r="D199" s="14"/>
      <c r="E199" s="26" t="s">
        <v>448</v>
      </c>
      <c r="F199" s="26">
        <v>80</v>
      </c>
      <c r="G199" s="25"/>
      <c r="H199" s="17">
        <f t="shared" si="6"/>
        <v>0</v>
      </c>
      <c r="I199" s="30"/>
      <c r="J199" s="614">
        <f t="shared" si="7"/>
        <v>0</v>
      </c>
      <c r="K199" s="630"/>
    </row>
    <row r="200" spans="1:11" ht="12.75" customHeight="1">
      <c r="A200" s="502">
        <v>196</v>
      </c>
      <c r="B200" s="14" t="s">
        <v>647</v>
      </c>
      <c r="C200" s="14"/>
      <c r="D200" s="14"/>
      <c r="E200" s="26" t="s">
        <v>448</v>
      </c>
      <c r="F200" s="26">
        <v>260</v>
      </c>
      <c r="G200" s="25"/>
      <c r="H200" s="17">
        <f t="shared" si="6"/>
        <v>0</v>
      </c>
      <c r="I200" s="30"/>
      <c r="J200" s="614">
        <f t="shared" si="7"/>
        <v>0</v>
      </c>
      <c r="K200" s="630"/>
    </row>
    <row r="201" spans="1:11" ht="24.75" customHeight="1">
      <c r="A201" s="502">
        <v>197</v>
      </c>
      <c r="B201" s="14" t="s">
        <v>648</v>
      </c>
      <c r="C201" s="14"/>
      <c r="D201" s="14"/>
      <c r="E201" s="26" t="s">
        <v>448</v>
      </c>
      <c r="F201" s="26">
        <v>10</v>
      </c>
      <c r="G201" s="25"/>
      <c r="H201" s="17">
        <f t="shared" si="6"/>
        <v>0</v>
      </c>
      <c r="I201" s="30"/>
      <c r="J201" s="614">
        <f t="shared" si="7"/>
        <v>0</v>
      </c>
      <c r="K201" s="630"/>
    </row>
    <row r="202" spans="1:11" ht="12.75" customHeight="1">
      <c r="A202" s="502">
        <v>198</v>
      </c>
      <c r="B202" s="14" t="s">
        <v>649</v>
      </c>
      <c r="C202" s="14"/>
      <c r="D202" s="14"/>
      <c r="E202" s="26" t="s">
        <v>528</v>
      </c>
      <c r="F202" s="26">
        <v>40</v>
      </c>
      <c r="G202" s="25"/>
      <c r="H202" s="17">
        <f t="shared" si="6"/>
        <v>0</v>
      </c>
      <c r="I202" s="30"/>
      <c r="J202" s="614">
        <f t="shared" si="7"/>
        <v>0</v>
      </c>
      <c r="K202" s="630"/>
    </row>
    <row r="203" spans="1:11" ht="12.75" customHeight="1">
      <c r="A203" s="502">
        <v>199</v>
      </c>
      <c r="B203" s="14" t="s">
        <v>650</v>
      </c>
      <c r="C203" s="14"/>
      <c r="D203" s="14"/>
      <c r="E203" s="26" t="s">
        <v>448</v>
      </c>
      <c r="F203" s="26">
        <v>4</v>
      </c>
      <c r="G203" s="25"/>
      <c r="H203" s="17">
        <f t="shared" si="6"/>
        <v>0</v>
      </c>
      <c r="I203" s="30"/>
      <c r="J203" s="614">
        <f t="shared" si="7"/>
        <v>0</v>
      </c>
      <c r="K203" s="630"/>
    </row>
    <row r="204" spans="1:11" ht="12.75" customHeight="1">
      <c r="A204" s="502">
        <v>200</v>
      </c>
      <c r="B204" s="14" t="s">
        <v>651</v>
      </c>
      <c r="C204" s="14"/>
      <c r="D204" s="14"/>
      <c r="E204" s="26" t="s">
        <v>448</v>
      </c>
      <c r="F204" s="26">
        <v>20</v>
      </c>
      <c r="G204" s="25"/>
      <c r="H204" s="17">
        <f t="shared" si="6"/>
        <v>0</v>
      </c>
      <c r="I204" s="30"/>
      <c r="J204" s="614">
        <f t="shared" si="7"/>
        <v>0</v>
      </c>
      <c r="K204" s="630"/>
    </row>
    <row r="205" spans="1:11" ht="12.75" customHeight="1">
      <c r="A205" s="502">
        <v>201</v>
      </c>
      <c r="B205" s="14" t="s">
        <v>652</v>
      </c>
      <c r="C205" s="14"/>
      <c r="D205" s="14"/>
      <c r="E205" s="26" t="s">
        <v>448</v>
      </c>
      <c r="F205" s="26">
        <v>20</v>
      </c>
      <c r="G205" s="25"/>
      <c r="H205" s="17">
        <f t="shared" si="6"/>
        <v>0</v>
      </c>
      <c r="I205" s="30"/>
      <c r="J205" s="614">
        <f t="shared" si="7"/>
        <v>0</v>
      </c>
      <c r="K205" s="630"/>
    </row>
    <row r="206" spans="1:11" ht="12.75" customHeight="1">
      <c r="A206" s="502">
        <v>202</v>
      </c>
      <c r="B206" s="14" t="s">
        <v>653</v>
      </c>
      <c r="C206" s="14"/>
      <c r="D206" s="14"/>
      <c r="E206" s="26" t="s">
        <v>448</v>
      </c>
      <c r="F206" s="26">
        <v>10</v>
      </c>
      <c r="G206" s="25"/>
      <c r="H206" s="17">
        <f t="shared" si="6"/>
        <v>0</v>
      </c>
      <c r="I206" s="30"/>
      <c r="J206" s="614">
        <f t="shared" si="7"/>
        <v>0</v>
      </c>
      <c r="K206" s="630"/>
    </row>
    <row r="207" spans="1:11" ht="12.75" customHeight="1">
      <c r="A207" s="502">
        <v>203</v>
      </c>
      <c r="B207" s="14" t="s">
        <v>654</v>
      </c>
      <c r="C207" s="14"/>
      <c r="D207" s="14"/>
      <c r="E207" s="26" t="s">
        <v>448</v>
      </c>
      <c r="F207" s="26">
        <v>100</v>
      </c>
      <c r="G207" s="25"/>
      <c r="H207" s="17">
        <f t="shared" si="6"/>
        <v>0</v>
      </c>
      <c r="I207" s="30"/>
      <c r="J207" s="614">
        <f t="shared" si="7"/>
        <v>0</v>
      </c>
      <c r="K207" s="630"/>
    </row>
    <row r="208" spans="1:11" ht="12.75" customHeight="1">
      <c r="A208" s="502">
        <v>204</v>
      </c>
      <c r="B208" s="14" t="s">
        <v>655</v>
      </c>
      <c r="C208" s="14"/>
      <c r="D208" s="14"/>
      <c r="E208" s="26" t="s">
        <v>448</v>
      </c>
      <c r="F208" s="26">
        <v>10</v>
      </c>
      <c r="G208" s="25"/>
      <c r="H208" s="17">
        <f t="shared" si="6"/>
        <v>0</v>
      </c>
      <c r="I208" s="30"/>
      <c r="J208" s="614">
        <f t="shared" si="7"/>
        <v>0</v>
      </c>
      <c r="K208" s="630"/>
    </row>
    <row r="209" spans="1:11" ht="12.75" customHeight="1">
      <c r="A209" s="502">
        <v>205</v>
      </c>
      <c r="B209" s="14" t="s">
        <v>656</v>
      </c>
      <c r="C209" s="14"/>
      <c r="D209" s="14"/>
      <c r="E209" s="26" t="s">
        <v>448</v>
      </c>
      <c r="F209" s="26">
        <v>10</v>
      </c>
      <c r="G209" s="25"/>
      <c r="H209" s="17">
        <f t="shared" si="6"/>
        <v>0</v>
      </c>
      <c r="I209" s="30"/>
      <c r="J209" s="614">
        <f t="shared" si="7"/>
        <v>0</v>
      </c>
      <c r="K209" s="630"/>
    </row>
    <row r="210" spans="1:11" ht="12.75" customHeight="1">
      <c r="A210" s="502">
        <v>206</v>
      </c>
      <c r="B210" s="14" t="s">
        <v>657</v>
      </c>
      <c r="C210" s="14"/>
      <c r="D210" s="14"/>
      <c r="E210" s="26" t="s">
        <v>448</v>
      </c>
      <c r="F210" s="26">
        <v>20</v>
      </c>
      <c r="G210" s="25"/>
      <c r="H210" s="17">
        <f t="shared" si="6"/>
        <v>0</v>
      </c>
      <c r="I210" s="30"/>
      <c r="J210" s="614">
        <f t="shared" si="7"/>
        <v>0</v>
      </c>
      <c r="K210" s="630"/>
    </row>
    <row r="211" spans="1:11" ht="12.75" customHeight="1">
      <c r="A211" s="502">
        <v>207</v>
      </c>
      <c r="B211" s="22" t="s">
        <v>658</v>
      </c>
      <c r="C211" s="14"/>
      <c r="D211" s="14"/>
      <c r="E211" s="26" t="s">
        <v>528</v>
      </c>
      <c r="F211" s="26">
        <v>200</v>
      </c>
      <c r="G211" s="25"/>
      <c r="H211" s="17">
        <f t="shared" si="6"/>
        <v>0</v>
      </c>
      <c r="I211" s="30"/>
      <c r="J211" s="614">
        <f t="shared" si="7"/>
        <v>0</v>
      </c>
      <c r="K211" s="630"/>
    </row>
    <row r="212" spans="1:11" ht="12.75" customHeight="1">
      <c r="A212" s="502">
        <v>208</v>
      </c>
      <c r="B212" s="22" t="s">
        <v>659</v>
      </c>
      <c r="C212" s="14"/>
      <c r="D212" s="14"/>
      <c r="E212" s="26" t="s">
        <v>448</v>
      </c>
      <c r="F212" s="26">
        <v>50</v>
      </c>
      <c r="G212" s="25"/>
      <c r="H212" s="17">
        <f t="shared" si="6"/>
        <v>0</v>
      </c>
      <c r="I212" s="30"/>
      <c r="J212" s="614">
        <f t="shared" si="7"/>
        <v>0</v>
      </c>
      <c r="K212" s="630"/>
    </row>
    <row r="213" spans="1:11" ht="12.75" customHeight="1">
      <c r="A213" s="502">
        <v>209</v>
      </c>
      <c r="B213" s="14" t="s">
        <v>660</v>
      </c>
      <c r="C213" s="14"/>
      <c r="D213" s="14"/>
      <c r="E213" s="26" t="s">
        <v>448</v>
      </c>
      <c r="F213" s="26">
        <v>100</v>
      </c>
      <c r="G213" s="25"/>
      <c r="H213" s="17">
        <f t="shared" si="6"/>
        <v>0</v>
      </c>
      <c r="I213" s="30"/>
      <c r="J213" s="614">
        <f t="shared" si="7"/>
        <v>0</v>
      </c>
      <c r="K213" s="630"/>
    </row>
    <row r="214" spans="1:11" ht="12.75" customHeight="1">
      <c r="A214" s="502">
        <v>210</v>
      </c>
      <c r="B214" s="14" t="s">
        <v>661</v>
      </c>
      <c r="C214" s="14"/>
      <c r="D214" s="14"/>
      <c r="E214" s="26" t="s">
        <v>448</v>
      </c>
      <c r="F214" s="26">
        <v>100</v>
      </c>
      <c r="G214" s="25"/>
      <c r="H214" s="17">
        <f t="shared" si="6"/>
        <v>0</v>
      </c>
      <c r="I214" s="30"/>
      <c r="J214" s="614">
        <f t="shared" si="7"/>
        <v>0</v>
      </c>
      <c r="K214" s="630"/>
    </row>
    <row r="215" spans="1:11" ht="12.75" customHeight="1">
      <c r="A215" s="502">
        <v>211</v>
      </c>
      <c r="B215" s="14" t="s">
        <v>662</v>
      </c>
      <c r="C215" s="14"/>
      <c r="D215" s="14"/>
      <c r="E215" s="26" t="s">
        <v>448</v>
      </c>
      <c r="F215" s="26">
        <v>10</v>
      </c>
      <c r="G215" s="25"/>
      <c r="H215" s="17">
        <f t="shared" si="6"/>
        <v>0</v>
      </c>
      <c r="I215" s="30"/>
      <c r="J215" s="614">
        <f t="shared" si="7"/>
        <v>0</v>
      </c>
      <c r="K215" s="630"/>
    </row>
    <row r="216" spans="1:11" ht="12.75" customHeight="1">
      <c r="A216" s="502">
        <v>212</v>
      </c>
      <c r="B216" s="18" t="s">
        <v>663</v>
      </c>
      <c r="C216" s="14"/>
      <c r="D216" s="14"/>
      <c r="E216" s="26" t="s">
        <v>448</v>
      </c>
      <c r="F216" s="26">
        <v>30</v>
      </c>
      <c r="G216" s="25"/>
      <c r="H216" s="17">
        <f t="shared" si="6"/>
        <v>0</v>
      </c>
      <c r="I216" s="30"/>
      <c r="J216" s="614">
        <f t="shared" si="7"/>
        <v>0</v>
      </c>
      <c r="K216" s="630"/>
    </row>
    <row r="217" spans="1:11" ht="12.75" customHeight="1">
      <c r="A217" s="502">
        <v>213</v>
      </c>
      <c r="B217" s="14" t="s">
        <v>664</v>
      </c>
      <c r="C217" s="14"/>
      <c r="D217" s="14"/>
      <c r="E217" s="26" t="s">
        <v>448</v>
      </c>
      <c r="F217" s="26">
        <v>30</v>
      </c>
      <c r="G217" s="25"/>
      <c r="H217" s="17">
        <f t="shared" si="6"/>
        <v>0</v>
      </c>
      <c r="I217" s="30"/>
      <c r="J217" s="614">
        <f t="shared" si="7"/>
        <v>0</v>
      </c>
      <c r="K217" s="630"/>
    </row>
    <row r="218" spans="1:11" ht="12.75" customHeight="1">
      <c r="A218" s="502">
        <v>214</v>
      </c>
      <c r="B218" s="14" t="s">
        <v>665</v>
      </c>
      <c r="C218" s="14"/>
      <c r="D218" s="14"/>
      <c r="E218" s="26" t="s">
        <v>448</v>
      </c>
      <c r="F218" s="26">
        <v>50</v>
      </c>
      <c r="G218" s="25"/>
      <c r="H218" s="17">
        <f t="shared" si="6"/>
        <v>0</v>
      </c>
      <c r="I218" s="30"/>
      <c r="J218" s="614">
        <f t="shared" si="7"/>
        <v>0</v>
      </c>
      <c r="K218" s="630"/>
    </row>
    <row r="219" spans="1:11" ht="12.75" customHeight="1">
      <c r="A219" s="502">
        <v>215</v>
      </c>
      <c r="B219" s="14" t="s">
        <v>666</v>
      </c>
      <c r="C219" s="14"/>
      <c r="D219" s="14"/>
      <c r="E219" s="26" t="s">
        <v>448</v>
      </c>
      <c r="F219" s="26">
        <v>20</v>
      </c>
      <c r="G219" s="25"/>
      <c r="H219" s="17">
        <f t="shared" si="6"/>
        <v>0</v>
      </c>
      <c r="I219" s="30"/>
      <c r="J219" s="614">
        <f t="shared" si="7"/>
        <v>0</v>
      </c>
      <c r="K219" s="630"/>
    </row>
    <row r="220" spans="1:11" ht="12.75" customHeight="1">
      <c r="A220" s="502">
        <v>216</v>
      </c>
      <c r="B220" s="14" t="s">
        <v>667</v>
      </c>
      <c r="C220" s="14"/>
      <c r="D220" s="14"/>
      <c r="E220" s="26" t="s">
        <v>448</v>
      </c>
      <c r="F220" s="26">
        <v>10</v>
      </c>
      <c r="G220" s="25"/>
      <c r="H220" s="17">
        <f t="shared" si="6"/>
        <v>0</v>
      </c>
      <c r="I220" s="30"/>
      <c r="J220" s="614">
        <f t="shared" si="7"/>
        <v>0</v>
      </c>
      <c r="K220" s="630"/>
    </row>
    <row r="221" spans="1:11" ht="12.75" customHeight="1">
      <c r="A221" s="502">
        <v>217</v>
      </c>
      <c r="B221" s="14" t="s">
        <v>668</v>
      </c>
      <c r="C221" s="14"/>
      <c r="D221" s="14"/>
      <c r="E221" s="26" t="s">
        <v>448</v>
      </c>
      <c r="F221" s="26">
        <v>200</v>
      </c>
      <c r="G221" s="25"/>
      <c r="H221" s="17">
        <f t="shared" si="6"/>
        <v>0</v>
      </c>
      <c r="I221" s="30"/>
      <c r="J221" s="614">
        <f t="shared" si="7"/>
        <v>0</v>
      </c>
      <c r="K221" s="630"/>
    </row>
    <row r="222" spans="1:11" ht="12.75" customHeight="1">
      <c r="A222" s="502">
        <v>218</v>
      </c>
      <c r="B222" s="14" t="s">
        <v>669</v>
      </c>
      <c r="C222" s="14"/>
      <c r="D222" s="14"/>
      <c r="E222" s="26" t="s">
        <v>448</v>
      </c>
      <c r="F222" s="26">
        <v>80</v>
      </c>
      <c r="G222" s="25"/>
      <c r="H222" s="17">
        <f t="shared" si="6"/>
        <v>0</v>
      </c>
      <c r="I222" s="30"/>
      <c r="J222" s="614">
        <f t="shared" si="7"/>
        <v>0</v>
      </c>
      <c r="K222" s="630"/>
    </row>
    <row r="223" spans="1:11" ht="12.75" customHeight="1">
      <c r="A223" s="502">
        <v>219</v>
      </c>
      <c r="B223" s="14" t="s">
        <v>670</v>
      </c>
      <c r="C223" s="14"/>
      <c r="D223" s="14"/>
      <c r="E223" s="26" t="s">
        <v>448</v>
      </c>
      <c r="F223" s="26">
        <v>20</v>
      </c>
      <c r="G223" s="25"/>
      <c r="H223" s="17">
        <f t="shared" si="6"/>
        <v>0</v>
      </c>
      <c r="I223" s="30"/>
      <c r="J223" s="614">
        <f t="shared" si="7"/>
        <v>0</v>
      </c>
      <c r="K223" s="630"/>
    </row>
    <row r="224" spans="1:11" ht="12.75" customHeight="1">
      <c r="A224" s="502">
        <v>220</v>
      </c>
      <c r="B224" s="14" t="s">
        <v>671</v>
      </c>
      <c r="C224" s="14"/>
      <c r="D224" s="14"/>
      <c r="E224" s="26" t="s">
        <v>448</v>
      </c>
      <c r="F224" s="26">
        <v>10</v>
      </c>
      <c r="G224" s="25"/>
      <c r="H224" s="17">
        <f t="shared" si="6"/>
        <v>0</v>
      </c>
      <c r="I224" s="30"/>
      <c r="J224" s="614">
        <f t="shared" si="7"/>
        <v>0</v>
      </c>
      <c r="K224" s="630"/>
    </row>
    <row r="225" spans="1:11" ht="12.75" customHeight="1">
      <c r="A225" s="502">
        <v>221</v>
      </c>
      <c r="B225" s="14" t="s">
        <v>672</v>
      </c>
      <c r="C225" s="14"/>
      <c r="D225" s="14"/>
      <c r="E225" s="26" t="s">
        <v>448</v>
      </c>
      <c r="F225" s="26">
        <v>700</v>
      </c>
      <c r="G225" s="25"/>
      <c r="H225" s="17">
        <f t="shared" si="6"/>
        <v>0</v>
      </c>
      <c r="I225" s="30"/>
      <c r="J225" s="614">
        <f t="shared" si="7"/>
        <v>0</v>
      </c>
      <c r="K225" s="630"/>
    </row>
    <row r="226" spans="1:11" ht="12.75" customHeight="1">
      <c r="A226" s="502">
        <v>222</v>
      </c>
      <c r="B226" s="27" t="s">
        <v>673</v>
      </c>
      <c r="C226" s="14"/>
      <c r="D226" s="14"/>
      <c r="E226" s="26" t="s">
        <v>448</v>
      </c>
      <c r="F226" s="26">
        <v>100</v>
      </c>
      <c r="G226" s="25"/>
      <c r="H226" s="17">
        <f t="shared" si="6"/>
        <v>0</v>
      </c>
      <c r="I226" s="30"/>
      <c r="J226" s="614">
        <f t="shared" si="7"/>
        <v>0</v>
      </c>
      <c r="K226" s="630"/>
    </row>
    <row r="227" spans="1:11" ht="12.75" customHeight="1">
      <c r="A227" s="502">
        <v>223</v>
      </c>
      <c r="B227" s="14" t="s">
        <v>674</v>
      </c>
      <c r="C227" s="14"/>
      <c r="D227" s="14"/>
      <c r="E227" s="26" t="s">
        <v>448</v>
      </c>
      <c r="F227" s="26">
        <v>50</v>
      </c>
      <c r="G227" s="25"/>
      <c r="H227" s="17">
        <f t="shared" si="6"/>
        <v>0</v>
      </c>
      <c r="I227" s="30"/>
      <c r="J227" s="614">
        <f t="shared" si="7"/>
        <v>0</v>
      </c>
      <c r="K227" s="630"/>
    </row>
    <row r="228" spans="1:11" ht="12.75" customHeight="1">
      <c r="A228" s="502">
        <v>224</v>
      </c>
      <c r="B228" s="14" t="s">
        <v>675</v>
      </c>
      <c r="C228" s="14"/>
      <c r="D228" s="14"/>
      <c r="E228" s="26" t="s">
        <v>448</v>
      </c>
      <c r="F228" s="26">
        <v>240</v>
      </c>
      <c r="G228" s="25"/>
      <c r="H228" s="17">
        <f t="shared" si="6"/>
        <v>0</v>
      </c>
      <c r="I228" s="30"/>
      <c r="J228" s="614">
        <f t="shared" si="7"/>
        <v>0</v>
      </c>
      <c r="K228" s="630"/>
    </row>
    <row r="229" spans="1:11" ht="12.75" customHeight="1">
      <c r="A229" s="502">
        <v>225</v>
      </c>
      <c r="B229" s="14" t="s">
        <v>676</v>
      </c>
      <c r="C229" s="14"/>
      <c r="D229" s="14"/>
      <c r="E229" s="26" t="s">
        <v>448</v>
      </c>
      <c r="F229" s="26">
        <v>10</v>
      </c>
      <c r="G229" s="25"/>
      <c r="H229" s="17">
        <f t="shared" si="6"/>
        <v>0</v>
      </c>
      <c r="I229" s="30"/>
      <c r="J229" s="614">
        <f t="shared" si="7"/>
        <v>0</v>
      </c>
      <c r="K229" s="630"/>
    </row>
    <row r="230" spans="1:11" ht="12.75" customHeight="1">
      <c r="A230" s="502">
        <v>226</v>
      </c>
      <c r="B230" s="14" t="s">
        <v>677</v>
      </c>
      <c r="C230" s="14"/>
      <c r="D230" s="14"/>
      <c r="E230" s="26" t="s">
        <v>448</v>
      </c>
      <c r="F230" s="26">
        <v>6</v>
      </c>
      <c r="G230" s="25"/>
      <c r="H230" s="17">
        <f t="shared" si="6"/>
        <v>0</v>
      </c>
      <c r="I230" s="30"/>
      <c r="J230" s="614">
        <f t="shared" si="7"/>
        <v>0</v>
      </c>
      <c r="K230" s="630"/>
    </row>
    <row r="231" spans="1:11" ht="12.75" customHeight="1">
      <c r="A231" s="502">
        <v>227</v>
      </c>
      <c r="B231" s="14" t="s">
        <v>678</v>
      </c>
      <c r="C231" s="14"/>
      <c r="D231" s="14"/>
      <c r="E231" s="26" t="s">
        <v>528</v>
      </c>
      <c r="F231" s="26">
        <v>700</v>
      </c>
      <c r="G231" s="25"/>
      <c r="H231" s="17">
        <f t="shared" si="6"/>
        <v>0</v>
      </c>
      <c r="I231" s="30"/>
      <c r="J231" s="614">
        <f t="shared" si="7"/>
        <v>0</v>
      </c>
      <c r="K231" s="630"/>
    </row>
    <row r="232" spans="1:11" ht="12.75" customHeight="1">
      <c r="A232" s="502">
        <v>228</v>
      </c>
      <c r="B232" s="18" t="s">
        <v>679</v>
      </c>
      <c r="C232" s="14"/>
      <c r="D232" s="14"/>
      <c r="E232" s="26" t="s">
        <v>458</v>
      </c>
      <c r="F232" s="26">
        <v>240</v>
      </c>
      <c r="G232" s="25"/>
      <c r="H232" s="17">
        <f t="shared" si="6"/>
        <v>0</v>
      </c>
      <c r="I232" s="30"/>
      <c r="J232" s="614">
        <f t="shared" si="7"/>
        <v>0</v>
      </c>
      <c r="K232" s="630"/>
    </row>
    <row r="233" spans="1:11" ht="12.75" customHeight="1">
      <c r="A233" s="502">
        <v>229</v>
      </c>
      <c r="B233" s="18" t="s">
        <v>680</v>
      </c>
      <c r="C233" s="14"/>
      <c r="D233" s="14"/>
      <c r="E233" s="26" t="s">
        <v>448</v>
      </c>
      <c r="F233" s="26">
        <v>6</v>
      </c>
      <c r="G233" s="25"/>
      <c r="H233" s="17">
        <f t="shared" si="6"/>
        <v>0</v>
      </c>
      <c r="I233" s="30"/>
      <c r="J233" s="614">
        <f t="shared" si="7"/>
        <v>0</v>
      </c>
      <c r="K233" s="630"/>
    </row>
    <row r="234" spans="1:11" ht="12.75" customHeight="1">
      <c r="A234" s="502">
        <v>230</v>
      </c>
      <c r="B234" s="18" t="s">
        <v>681</v>
      </c>
      <c r="C234" s="14"/>
      <c r="D234" s="14"/>
      <c r="E234" s="26" t="s">
        <v>528</v>
      </c>
      <c r="F234" s="26">
        <v>280</v>
      </c>
      <c r="G234" s="25"/>
      <c r="H234" s="17">
        <f t="shared" si="6"/>
        <v>0</v>
      </c>
      <c r="I234" s="30"/>
      <c r="J234" s="614">
        <f t="shared" si="7"/>
        <v>0</v>
      </c>
      <c r="K234" s="630"/>
    </row>
    <row r="235" spans="1:11" ht="12.75" customHeight="1">
      <c r="A235" s="502">
        <v>231</v>
      </c>
      <c r="B235" s="18" t="s">
        <v>682</v>
      </c>
      <c r="C235" s="14"/>
      <c r="D235" s="14"/>
      <c r="E235" s="26" t="s">
        <v>448</v>
      </c>
      <c r="F235" s="26">
        <v>60</v>
      </c>
      <c r="G235" s="25"/>
      <c r="H235" s="17">
        <f t="shared" si="6"/>
        <v>0</v>
      </c>
      <c r="I235" s="30"/>
      <c r="J235" s="614">
        <f t="shared" si="7"/>
        <v>0</v>
      </c>
      <c r="K235" s="630"/>
    </row>
    <row r="236" spans="1:11" ht="12.75" customHeight="1">
      <c r="A236" s="502">
        <v>232</v>
      </c>
      <c r="B236" s="18" t="s">
        <v>683</v>
      </c>
      <c r="C236" s="14"/>
      <c r="D236" s="14"/>
      <c r="E236" s="26" t="s">
        <v>448</v>
      </c>
      <c r="F236" s="26">
        <v>6</v>
      </c>
      <c r="G236" s="25"/>
      <c r="H236" s="17">
        <f t="shared" si="6"/>
        <v>0</v>
      </c>
      <c r="I236" s="30"/>
      <c r="J236" s="614">
        <f t="shared" si="7"/>
        <v>0</v>
      </c>
      <c r="K236" s="630"/>
    </row>
    <row r="237" spans="1:11" ht="12.75" customHeight="1">
      <c r="A237" s="502">
        <v>233</v>
      </c>
      <c r="B237" s="14" t="s">
        <v>684</v>
      </c>
      <c r="C237" s="14"/>
      <c r="D237" s="14"/>
      <c r="E237" s="26" t="s">
        <v>448</v>
      </c>
      <c r="F237" s="26">
        <v>10</v>
      </c>
      <c r="G237" s="25"/>
      <c r="H237" s="17">
        <f t="shared" si="6"/>
        <v>0</v>
      </c>
      <c r="I237" s="30"/>
      <c r="J237" s="614">
        <f t="shared" si="7"/>
        <v>0</v>
      </c>
      <c r="K237" s="630"/>
    </row>
    <row r="238" spans="1:11" ht="12.75" customHeight="1">
      <c r="A238" s="502">
        <v>234</v>
      </c>
      <c r="B238" s="14" t="s">
        <v>685</v>
      </c>
      <c r="C238" s="14"/>
      <c r="D238" s="14"/>
      <c r="E238" s="26" t="s">
        <v>448</v>
      </c>
      <c r="F238" s="26">
        <v>100</v>
      </c>
      <c r="G238" s="25"/>
      <c r="H238" s="17">
        <f t="shared" si="6"/>
        <v>0</v>
      </c>
      <c r="I238" s="30"/>
      <c r="J238" s="614">
        <f t="shared" si="7"/>
        <v>0</v>
      </c>
      <c r="K238" s="630"/>
    </row>
    <row r="239" spans="1:11" ht="12.75" customHeight="1">
      <c r="A239" s="502">
        <v>235</v>
      </c>
      <c r="B239" s="14" t="s">
        <v>686</v>
      </c>
      <c r="C239" s="14"/>
      <c r="D239" s="14"/>
      <c r="E239" s="26" t="s">
        <v>448</v>
      </c>
      <c r="F239" s="26">
        <v>80</v>
      </c>
      <c r="G239" s="25"/>
      <c r="H239" s="17">
        <f t="shared" si="6"/>
        <v>0</v>
      </c>
      <c r="I239" s="30"/>
      <c r="J239" s="614">
        <f t="shared" si="7"/>
        <v>0</v>
      </c>
      <c r="K239" s="630"/>
    </row>
    <row r="240" spans="1:11" ht="12.75" customHeight="1">
      <c r="A240" s="502">
        <v>236</v>
      </c>
      <c r="B240" s="14" t="s">
        <v>687</v>
      </c>
      <c r="C240" s="14"/>
      <c r="D240" s="14"/>
      <c r="E240" s="26" t="s">
        <v>448</v>
      </c>
      <c r="F240" s="26">
        <v>20</v>
      </c>
      <c r="G240" s="25"/>
      <c r="H240" s="17">
        <f t="shared" si="6"/>
        <v>0</v>
      </c>
      <c r="I240" s="30"/>
      <c r="J240" s="614">
        <f t="shared" si="7"/>
        <v>0</v>
      </c>
      <c r="K240" s="630"/>
    </row>
    <row r="241" spans="1:11" ht="12.75" customHeight="1">
      <c r="A241" s="502">
        <v>237</v>
      </c>
      <c r="B241" s="14" t="s">
        <v>688</v>
      </c>
      <c r="C241" s="14"/>
      <c r="D241" s="14"/>
      <c r="E241" s="26" t="s">
        <v>448</v>
      </c>
      <c r="F241" s="26">
        <v>40</v>
      </c>
      <c r="G241" s="25"/>
      <c r="H241" s="17">
        <f t="shared" si="6"/>
        <v>0</v>
      </c>
      <c r="I241" s="30"/>
      <c r="J241" s="614">
        <f t="shared" si="7"/>
        <v>0</v>
      </c>
      <c r="K241" s="630"/>
    </row>
    <row r="242" spans="1:11" ht="12.75" customHeight="1">
      <c r="A242" s="502">
        <v>238</v>
      </c>
      <c r="B242" s="14" t="s">
        <v>689</v>
      </c>
      <c r="C242" s="14"/>
      <c r="D242" s="14"/>
      <c r="E242" s="26" t="s">
        <v>448</v>
      </c>
      <c r="F242" s="26">
        <v>70</v>
      </c>
      <c r="G242" s="25"/>
      <c r="H242" s="17">
        <f t="shared" si="6"/>
        <v>0</v>
      </c>
      <c r="I242" s="30"/>
      <c r="J242" s="614">
        <f t="shared" si="7"/>
        <v>0</v>
      </c>
      <c r="K242" s="630"/>
    </row>
    <row r="243" spans="1:11" ht="12.75" customHeight="1">
      <c r="A243" s="502">
        <v>239</v>
      </c>
      <c r="B243" s="14" t="s">
        <v>690</v>
      </c>
      <c r="C243" s="14"/>
      <c r="D243" s="14"/>
      <c r="E243" s="26" t="s">
        <v>448</v>
      </c>
      <c r="F243" s="26">
        <v>60</v>
      </c>
      <c r="G243" s="25"/>
      <c r="H243" s="17">
        <f t="shared" si="6"/>
        <v>0</v>
      </c>
      <c r="I243" s="30"/>
      <c r="J243" s="614">
        <f t="shared" si="7"/>
        <v>0</v>
      </c>
      <c r="K243" s="630"/>
    </row>
    <row r="244" spans="1:11" ht="12.75" customHeight="1">
      <c r="A244" s="502">
        <v>240</v>
      </c>
      <c r="B244" s="14" t="s">
        <v>691</v>
      </c>
      <c r="C244" s="14"/>
      <c r="D244" s="14"/>
      <c r="E244" s="26" t="s">
        <v>448</v>
      </c>
      <c r="F244" s="26">
        <v>40</v>
      </c>
      <c r="G244" s="25"/>
      <c r="H244" s="17">
        <f t="shared" si="6"/>
        <v>0</v>
      </c>
      <c r="I244" s="30"/>
      <c r="J244" s="614">
        <f t="shared" si="7"/>
        <v>0</v>
      </c>
      <c r="K244" s="630"/>
    </row>
    <row r="245" spans="1:11" ht="12.75" customHeight="1">
      <c r="A245" s="502">
        <v>241</v>
      </c>
      <c r="B245" s="14" t="s">
        <v>692</v>
      </c>
      <c r="C245" s="14"/>
      <c r="D245" s="14"/>
      <c r="E245" s="26" t="s">
        <v>448</v>
      </c>
      <c r="F245" s="26">
        <v>12</v>
      </c>
      <c r="G245" s="25"/>
      <c r="H245" s="17">
        <f t="shared" si="6"/>
        <v>0</v>
      </c>
      <c r="I245" s="30"/>
      <c r="J245" s="614">
        <f t="shared" si="7"/>
        <v>0</v>
      </c>
      <c r="K245" s="630"/>
    </row>
    <row r="246" spans="1:11" ht="12.75" customHeight="1">
      <c r="A246" s="502">
        <v>242</v>
      </c>
      <c r="B246" s="14" t="s">
        <v>693</v>
      </c>
      <c r="C246" s="14"/>
      <c r="D246" s="14"/>
      <c r="E246" s="26" t="s">
        <v>448</v>
      </c>
      <c r="F246" s="26">
        <v>20</v>
      </c>
      <c r="G246" s="25"/>
      <c r="H246" s="17">
        <f t="shared" si="6"/>
        <v>0</v>
      </c>
      <c r="I246" s="30"/>
      <c r="J246" s="614">
        <f t="shared" si="7"/>
        <v>0</v>
      </c>
      <c r="K246" s="630"/>
    </row>
    <row r="247" spans="1:11" ht="12.75" customHeight="1">
      <c r="A247" s="502">
        <v>243</v>
      </c>
      <c r="B247" s="14" t="s">
        <v>694</v>
      </c>
      <c r="C247" s="14"/>
      <c r="D247" s="14"/>
      <c r="E247" s="26" t="s">
        <v>448</v>
      </c>
      <c r="F247" s="26">
        <v>20</v>
      </c>
      <c r="G247" s="25"/>
      <c r="H247" s="17">
        <f t="shared" si="6"/>
        <v>0</v>
      </c>
      <c r="I247" s="30"/>
      <c r="J247" s="614">
        <f t="shared" si="7"/>
        <v>0</v>
      </c>
      <c r="K247" s="630"/>
    </row>
    <row r="248" spans="1:11" ht="12.75" customHeight="1">
      <c r="A248" s="502">
        <v>244</v>
      </c>
      <c r="B248" s="14" t="s">
        <v>695</v>
      </c>
      <c r="C248" s="14"/>
      <c r="D248" s="14"/>
      <c r="E248" s="26" t="s">
        <v>448</v>
      </c>
      <c r="F248" s="26">
        <v>60</v>
      </c>
      <c r="G248" s="25"/>
      <c r="H248" s="17">
        <f t="shared" si="6"/>
        <v>0</v>
      </c>
      <c r="I248" s="30"/>
      <c r="J248" s="614">
        <f t="shared" si="7"/>
        <v>0</v>
      </c>
      <c r="K248" s="630"/>
    </row>
    <row r="249" spans="1:11" ht="12.75" customHeight="1">
      <c r="A249" s="502">
        <v>245</v>
      </c>
      <c r="B249" s="14" t="s">
        <v>696</v>
      </c>
      <c r="C249" s="14"/>
      <c r="D249" s="14"/>
      <c r="E249" s="26" t="s">
        <v>448</v>
      </c>
      <c r="F249" s="26">
        <v>100</v>
      </c>
      <c r="G249" s="25"/>
      <c r="H249" s="17">
        <f t="shared" si="6"/>
        <v>0</v>
      </c>
      <c r="I249" s="30"/>
      <c r="J249" s="614">
        <f t="shared" si="7"/>
        <v>0</v>
      </c>
      <c r="K249" s="630"/>
    </row>
    <row r="250" spans="1:11" ht="12.75" customHeight="1">
      <c r="A250" s="502">
        <v>246</v>
      </c>
      <c r="B250" s="14" t="s">
        <v>697</v>
      </c>
      <c r="C250" s="14"/>
      <c r="D250" s="14"/>
      <c r="E250" s="26" t="s">
        <v>448</v>
      </c>
      <c r="F250" s="26">
        <v>30</v>
      </c>
      <c r="G250" s="25"/>
      <c r="H250" s="17">
        <f t="shared" si="6"/>
        <v>0</v>
      </c>
      <c r="I250" s="30"/>
      <c r="J250" s="614">
        <f t="shared" si="7"/>
        <v>0</v>
      </c>
      <c r="K250" s="630"/>
    </row>
    <row r="251" spans="1:11" ht="12.75" customHeight="1">
      <c r="A251" s="502">
        <v>247</v>
      </c>
      <c r="B251" s="14" t="s">
        <v>698</v>
      </c>
      <c r="C251" s="14"/>
      <c r="D251" s="14"/>
      <c r="E251" s="26" t="s">
        <v>448</v>
      </c>
      <c r="F251" s="26">
        <v>10</v>
      </c>
      <c r="G251" s="25"/>
      <c r="H251" s="17">
        <f t="shared" si="6"/>
        <v>0</v>
      </c>
      <c r="I251" s="30"/>
      <c r="J251" s="614">
        <f t="shared" si="7"/>
        <v>0</v>
      </c>
      <c r="K251" s="630"/>
    </row>
    <row r="252" spans="1:11" ht="12.75" customHeight="1">
      <c r="A252" s="502">
        <v>248</v>
      </c>
      <c r="B252" s="32" t="s">
        <v>699</v>
      </c>
      <c r="C252" s="32"/>
      <c r="D252" s="32"/>
      <c r="E252" s="33" t="s">
        <v>448</v>
      </c>
      <c r="F252" s="33">
        <v>10</v>
      </c>
      <c r="G252" s="34"/>
      <c r="H252" s="17">
        <f aca="true" t="shared" si="8" ref="H252:H257">F252*G252</f>
        <v>0</v>
      </c>
      <c r="I252" s="30"/>
      <c r="J252" s="647">
        <f aca="true" t="shared" si="9" ref="J252:J257">H252*I252+H252</f>
        <v>0</v>
      </c>
      <c r="K252" s="630"/>
    </row>
    <row r="253" spans="1:11" ht="12.75" customHeight="1">
      <c r="A253" s="502">
        <v>249</v>
      </c>
      <c r="B253" s="14" t="s">
        <v>700</v>
      </c>
      <c r="C253" s="14"/>
      <c r="D253" s="14"/>
      <c r="E253" s="26" t="s">
        <v>448</v>
      </c>
      <c r="F253" s="26">
        <v>12</v>
      </c>
      <c r="G253" s="25"/>
      <c r="H253" s="17">
        <f t="shared" si="8"/>
        <v>0</v>
      </c>
      <c r="I253" s="30"/>
      <c r="J253" s="647">
        <f t="shared" si="9"/>
        <v>0</v>
      </c>
      <c r="K253" s="630"/>
    </row>
    <row r="254" spans="1:11" ht="12.75" customHeight="1">
      <c r="A254" s="502">
        <v>250</v>
      </c>
      <c r="B254" s="27" t="s">
        <v>701</v>
      </c>
      <c r="C254" s="14"/>
      <c r="D254" s="14"/>
      <c r="E254" s="26" t="s">
        <v>448</v>
      </c>
      <c r="F254" s="26">
        <v>10</v>
      </c>
      <c r="G254" s="25"/>
      <c r="H254" s="17">
        <f t="shared" si="8"/>
        <v>0</v>
      </c>
      <c r="I254" s="30"/>
      <c r="J254" s="647">
        <f t="shared" si="9"/>
        <v>0</v>
      </c>
      <c r="K254" s="630"/>
    </row>
    <row r="255" spans="1:11" ht="12.75" customHeight="1">
      <c r="A255" s="502">
        <v>251</v>
      </c>
      <c r="B255" s="18" t="s">
        <v>702</v>
      </c>
      <c r="C255" s="14"/>
      <c r="D255" s="14"/>
      <c r="E255" s="26" t="s">
        <v>448</v>
      </c>
      <c r="F255" s="26">
        <v>30</v>
      </c>
      <c r="G255" s="25"/>
      <c r="H255" s="17">
        <f t="shared" si="8"/>
        <v>0</v>
      </c>
      <c r="I255" s="30"/>
      <c r="J255" s="647">
        <f t="shared" si="9"/>
        <v>0</v>
      </c>
      <c r="K255" s="630"/>
    </row>
    <row r="256" spans="1:11" ht="12.75" customHeight="1">
      <c r="A256" s="502">
        <v>252</v>
      </c>
      <c r="B256" s="27" t="s">
        <v>703</v>
      </c>
      <c r="C256" s="14"/>
      <c r="D256" s="14"/>
      <c r="E256" s="26" t="s">
        <v>448</v>
      </c>
      <c r="F256" s="26">
        <v>20</v>
      </c>
      <c r="G256" s="25"/>
      <c r="H256" s="17">
        <f t="shared" si="8"/>
        <v>0</v>
      </c>
      <c r="I256" s="30"/>
      <c r="J256" s="647">
        <f t="shared" si="9"/>
        <v>0</v>
      </c>
      <c r="K256" s="630"/>
    </row>
    <row r="257" spans="1:11" ht="12.75" customHeight="1" thickBot="1">
      <c r="A257" s="501">
        <v>253</v>
      </c>
      <c r="B257" s="37" t="s">
        <v>704</v>
      </c>
      <c r="C257" s="38"/>
      <c r="D257" s="38"/>
      <c r="E257" s="39" t="s">
        <v>448</v>
      </c>
      <c r="F257" s="39">
        <v>10</v>
      </c>
      <c r="G257" s="40"/>
      <c r="H257" s="41">
        <f t="shared" si="8"/>
        <v>0</v>
      </c>
      <c r="I257" s="42"/>
      <c r="J257" s="653">
        <f t="shared" si="9"/>
        <v>0</v>
      </c>
      <c r="K257" s="632"/>
    </row>
    <row r="258" spans="1:11" ht="12.75" customHeight="1" thickBot="1">
      <c r="A258" s="855" t="s">
        <v>59</v>
      </c>
      <c r="B258" s="856"/>
      <c r="C258" s="856"/>
      <c r="D258" s="856"/>
      <c r="E258" s="856"/>
      <c r="F258" s="856"/>
      <c r="G258" s="856"/>
      <c r="H258" s="495">
        <f>SUM(H5:H257)</f>
        <v>0</v>
      </c>
      <c r="I258" s="496"/>
      <c r="J258" s="654">
        <f>SUM(J5:J257)</f>
        <v>0</v>
      </c>
      <c r="K258" s="652"/>
    </row>
    <row r="259" spans="1:10" ht="12.75" customHeight="1">
      <c r="A259" s="44"/>
      <c r="B259" s="45" t="s">
        <v>705</v>
      </c>
      <c r="C259" s="45"/>
      <c r="D259" s="45"/>
      <c r="E259" s="44"/>
      <c r="F259" s="44"/>
      <c r="G259" s="44"/>
      <c r="H259" s="44"/>
      <c r="I259" s="44"/>
      <c r="J259" s="44"/>
    </row>
    <row r="260" ht="12.75" customHeight="1">
      <c r="A260" s="46"/>
    </row>
    <row r="261" ht="12.75" customHeight="1">
      <c r="A261"/>
    </row>
  </sheetData>
  <sheetProtection selectLockedCells="1" selectUnlockedCells="1"/>
  <mergeCells count="3">
    <mergeCell ref="A258:G258"/>
    <mergeCell ref="A2:J2"/>
    <mergeCell ref="A3:J3"/>
  </mergeCells>
  <printOptions horizontalCentered="1"/>
  <pageMargins left="0.2362204724409449" right="0.17" top="1.0236220472440944" bottom="0.71" header="0.7874015748031497" footer="0.39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B4" sqref="B4"/>
    </sheetView>
  </sheetViews>
  <sheetFormatPr defaultColWidth="11.57421875" defaultRowHeight="12.75" customHeight="1"/>
  <cols>
    <col min="1" max="1" width="4.7109375" style="3" customWidth="1"/>
    <col min="2" max="2" width="41.00390625" style="3" customWidth="1"/>
    <col min="3" max="3" width="18.28125" style="3" customWidth="1"/>
    <col min="4" max="4" width="10.140625" style="3" customWidth="1"/>
    <col min="5" max="5" width="6.7109375" style="3" customWidth="1"/>
    <col min="6" max="6" width="7.140625" style="3" customWidth="1"/>
    <col min="7" max="7" width="10.8515625" style="3" customWidth="1"/>
    <col min="8" max="8" width="12.421875" style="3" customWidth="1"/>
    <col min="9" max="9" width="6.57421875" style="3" customWidth="1"/>
    <col min="10" max="10" width="12.8515625" style="3" customWidth="1"/>
    <col min="11" max="11" width="12.28125" style="3" customWidth="1"/>
    <col min="12" max="16384" width="11.57421875" style="3" customWidth="1"/>
  </cols>
  <sheetData>
    <row r="1" spans="1:11" ht="15" customHeight="1">
      <c r="A1" s="842" t="s">
        <v>182</v>
      </c>
      <c r="B1" s="842"/>
      <c r="C1" s="842"/>
      <c r="D1" s="842"/>
      <c r="E1" s="842"/>
      <c r="F1" s="842"/>
      <c r="G1" s="842"/>
      <c r="H1" s="842"/>
      <c r="I1" s="842"/>
      <c r="J1" s="842"/>
      <c r="K1" s="162"/>
    </row>
    <row r="2" spans="1:11" ht="31.5" customHeight="1" thickBot="1">
      <c r="A2" s="862" t="s">
        <v>183</v>
      </c>
      <c r="B2" s="862"/>
      <c r="C2" s="862"/>
      <c r="D2" s="862"/>
      <c r="E2" s="862"/>
      <c r="F2" s="862"/>
      <c r="G2" s="862"/>
      <c r="H2" s="862"/>
      <c r="I2" s="862"/>
      <c r="J2" s="862"/>
      <c r="K2" s="144"/>
    </row>
    <row r="3" spans="1:11" ht="33" customHeight="1" thickBot="1">
      <c r="A3" s="48" t="s">
        <v>1002</v>
      </c>
      <c r="B3" s="49" t="s">
        <v>436</v>
      </c>
      <c r="C3" s="49" t="s">
        <v>437</v>
      </c>
      <c r="D3" s="49" t="s">
        <v>438</v>
      </c>
      <c r="E3" s="49" t="s">
        <v>439</v>
      </c>
      <c r="F3" s="49" t="s">
        <v>440</v>
      </c>
      <c r="G3" s="49" t="s">
        <v>441</v>
      </c>
      <c r="H3" s="49" t="s">
        <v>953</v>
      </c>
      <c r="I3" s="49" t="s">
        <v>443</v>
      </c>
      <c r="J3" s="609" t="s">
        <v>444</v>
      </c>
      <c r="K3" s="638" t="s">
        <v>58</v>
      </c>
    </row>
    <row r="4" spans="1:11" ht="31.5" customHeight="1">
      <c r="A4" s="96">
        <v>1</v>
      </c>
      <c r="B4" s="133" t="s">
        <v>387</v>
      </c>
      <c r="C4" s="133"/>
      <c r="D4" s="133"/>
      <c r="E4" s="93" t="s">
        <v>528</v>
      </c>
      <c r="F4" s="93">
        <v>180</v>
      </c>
      <c r="G4" s="341"/>
      <c r="H4" s="94">
        <f>F4*G4</f>
        <v>0</v>
      </c>
      <c r="I4" s="101"/>
      <c r="J4" s="755">
        <f>H4*I4+H4</f>
        <v>0</v>
      </c>
      <c r="K4" s="669"/>
    </row>
    <row r="5" spans="1:11" ht="31.5" customHeight="1">
      <c r="A5" s="96">
        <v>2</v>
      </c>
      <c r="B5" s="133" t="s">
        <v>388</v>
      </c>
      <c r="C5" s="133"/>
      <c r="D5" s="133"/>
      <c r="E5" s="93" t="s">
        <v>528</v>
      </c>
      <c r="F5" s="93">
        <v>6</v>
      </c>
      <c r="G5" s="341"/>
      <c r="H5" s="94">
        <f>F5*G5</f>
        <v>0</v>
      </c>
      <c r="I5" s="101"/>
      <c r="J5" s="755">
        <f>H5*I5+H5</f>
        <v>0</v>
      </c>
      <c r="K5" s="630"/>
    </row>
    <row r="6" spans="1:11" ht="26.25" customHeight="1" thickBot="1">
      <c r="A6" s="354">
        <v>3</v>
      </c>
      <c r="B6" s="568" t="s">
        <v>389</v>
      </c>
      <c r="C6" s="568"/>
      <c r="D6" s="568"/>
      <c r="E6" s="569" t="s">
        <v>528</v>
      </c>
      <c r="F6" s="569">
        <v>6</v>
      </c>
      <c r="G6" s="570"/>
      <c r="H6" s="571">
        <f>F6*G6</f>
        <v>0</v>
      </c>
      <c r="I6" s="572"/>
      <c r="J6" s="756">
        <f>H6*I6+H6</f>
        <v>0</v>
      </c>
      <c r="K6" s="632"/>
    </row>
    <row r="7" spans="1:11" ht="21.75" customHeight="1" thickBot="1">
      <c r="A7" s="881" t="s">
        <v>951</v>
      </c>
      <c r="B7" s="882"/>
      <c r="C7" s="882"/>
      <c r="D7" s="882"/>
      <c r="E7" s="882"/>
      <c r="F7" s="882"/>
      <c r="G7" s="882"/>
      <c r="H7" s="573">
        <f>SUM(H4:H6)</f>
        <v>0</v>
      </c>
      <c r="I7" s="574"/>
      <c r="J7" s="731">
        <f>SUM(J4:J6)</f>
        <v>0</v>
      </c>
      <c r="K7" s="652"/>
    </row>
  </sheetData>
  <sheetProtection selectLockedCells="1" selectUnlockedCells="1"/>
  <mergeCells count="3">
    <mergeCell ref="A1:J1"/>
    <mergeCell ref="A2:J2"/>
    <mergeCell ref="A7:G7"/>
  </mergeCells>
  <printOptions horizontalCentered="1"/>
  <pageMargins left="0.2362204724409449" right="0.2755905511811024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I4" sqref="I4"/>
    </sheetView>
  </sheetViews>
  <sheetFormatPr defaultColWidth="11.57421875" defaultRowHeight="12.75" customHeight="1"/>
  <cols>
    <col min="1" max="1" width="6.28125" style="3" customWidth="1"/>
    <col min="2" max="2" width="29.421875" style="3" customWidth="1"/>
    <col min="3" max="3" width="16.57421875" style="3" customWidth="1"/>
    <col min="4" max="4" width="10.7109375" style="3" customWidth="1"/>
    <col min="5" max="5" width="7.8515625" style="3" customWidth="1"/>
    <col min="6" max="6" width="9.00390625" style="3" customWidth="1"/>
    <col min="7" max="8" width="11.57421875" style="3" customWidth="1"/>
    <col min="9" max="9" width="8.57421875" style="3" customWidth="1"/>
    <col min="10" max="10" width="11.57421875" style="3" customWidth="1"/>
    <col min="11" max="11" width="12.421875" style="3" customWidth="1"/>
    <col min="12" max="16384" width="11.57421875" style="3" customWidth="1"/>
  </cols>
  <sheetData>
    <row r="1" spans="1:11" ht="15" customHeight="1">
      <c r="A1" s="872" t="s">
        <v>184</v>
      </c>
      <c r="B1" s="872"/>
      <c r="C1" s="872"/>
      <c r="D1" s="872"/>
      <c r="E1" s="872"/>
      <c r="F1" s="872"/>
      <c r="G1" s="872"/>
      <c r="H1" s="872"/>
      <c r="I1" s="872"/>
      <c r="J1" s="872"/>
      <c r="K1" s="111"/>
    </row>
    <row r="2" spans="1:11" ht="27.75" customHeight="1" thickBot="1">
      <c r="A2" s="862" t="s">
        <v>183</v>
      </c>
      <c r="B2" s="862"/>
      <c r="C2" s="862"/>
      <c r="D2" s="862"/>
      <c r="E2" s="862"/>
      <c r="F2" s="862"/>
      <c r="G2" s="862"/>
      <c r="H2" s="862"/>
      <c r="I2" s="862"/>
      <c r="J2" s="862"/>
      <c r="K2" s="144"/>
    </row>
    <row r="3" spans="1:11" ht="32.25" customHeight="1" thickBot="1">
      <c r="A3" s="48" t="s">
        <v>1002</v>
      </c>
      <c r="B3" s="49" t="s">
        <v>436</v>
      </c>
      <c r="C3" s="49" t="s">
        <v>437</v>
      </c>
      <c r="D3" s="49" t="s">
        <v>438</v>
      </c>
      <c r="E3" s="49" t="s">
        <v>439</v>
      </c>
      <c r="F3" s="49" t="s">
        <v>440</v>
      </c>
      <c r="G3" s="49" t="s">
        <v>441</v>
      </c>
      <c r="H3" s="49" t="s">
        <v>953</v>
      </c>
      <c r="I3" s="49" t="s">
        <v>443</v>
      </c>
      <c r="J3" s="609" t="s">
        <v>444</v>
      </c>
      <c r="K3" s="638" t="s">
        <v>58</v>
      </c>
    </row>
    <row r="4" spans="1:11" ht="25.5" customHeight="1" thickBot="1">
      <c r="A4" s="165">
        <v>1</v>
      </c>
      <c r="B4" s="166" t="s">
        <v>185</v>
      </c>
      <c r="C4" s="167"/>
      <c r="D4" s="167"/>
      <c r="E4" s="81" t="s">
        <v>528</v>
      </c>
      <c r="F4" s="168">
        <v>4000</v>
      </c>
      <c r="G4" s="338"/>
      <c r="H4" s="169">
        <f>F4*G4</f>
        <v>0</v>
      </c>
      <c r="I4" s="170"/>
      <c r="J4" s="757">
        <f>H4*I4+H4</f>
        <v>0</v>
      </c>
      <c r="K4" s="632"/>
    </row>
    <row r="5" spans="1:11" ht="18.75" customHeight="1" thickBot="1">
      <c r="A5" s="881" t="s">
        <v>951</v>
      </c>
      <c r="B5" s="882"/>
      <c r="C5" s="882"/>
      <c r="D5" s="882"/>
      <c r="E5" s="882"/>
      <c r="F5" s="882"/>
      <c r="G5" s="882"/>
      <c r="H5" s="573">
        <f>SUM(H4)</f>
        <v>0</v>
      </c>
      <c r="I5" s="574"/>
      <c r="J5" s="731">
        <f>SUM(J4)</f>
        <v>0</v>
      </c>
      <c r="K5" s="652"/>
    </row>
  </sheetData>
  <sheetProtection selectLockedCells="1" selectUnlockedCells="1"/>
  <mergeCells count="3">
    <mergeCell ref="A1:J1"/>
    <mergeCell ref="A2:J2"/>
    <mergeCell ref="A5:G5"/>
  </mergeCells>
  <printOptions horizontalCentered="1"/>
  <pageMargins left="0.2362204724409449" right="0.1968503937007874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4" sqref="I4:I7"/>
    </sheetView>
  </sheetViews>
  <sheetFormatPr defaultColWidth="11.57421875" defaultRowHeight="12.75" customHeight="1"/>
  <cols>
    <col min="1" max="1" width="4.57421875" style="3" customWidth="1"/>
    <col min="2" max="2" width="35.00390625" style="3" customWidth="1"/>
    <col min="3" max="3" width="16.57421875" style="3" customWidth="1"/>
    <col min="4" max="4" width="11.140625" style="3" customWidth="1"/>
    <col min="5" max="5" width="6.28125" style="3" customWidth="1"/>
    <col min="6" max="6" width="6.8515625" style="3" customWidth="1"/>
    <col min="7" max="8" width="11.57421875" style="3" customWidth="1"/>
    <col min="9" max="9" width="6.8515625" style="3" customWidth="1"/>
    <col min="10" max="10" width="11.57421875" style="3" customWidth="1"/>
    <col min="11" max="11" width="13.8515625" style="3" customWidth="1"/>
    <col min="12" max="16384" width="11.57421875" style="3" customWidth="1"/>
  </cols>
  <sheetData>
    <row r="1" spans="1:11" ht="15" customHeight="1">
      <c r="A1" s="872" t="s">
        <v>186</v>
      </c>
      <c r="B1" s="872"/>
      <c r="C1" s="872"/>
      <c r="D1" s="872"/>
      <c r="E1" s="872"/>
      <c r="F1" s="872"/>
      <c r="G1" s="872"/>
      <c r="H1" s="111"/>
      <c r="I1" s="111"/>
      <c r="J1" s="111"/>
      <c r="K1" s="111"/>
    </row>
    <row r="2" spans="1:11" ht="34.5" customHeight="1" thickBot="1">
      <c r="A2" s="862" t="s">
        <v>183</v>
      </c>
      <c r="B2" s="862"/>
      <c r="C2" s="862"/>
      <c r="D2" s="862"/>
      <c r="E2" s="862"/>
      <c r="F2" s="862"/>
      <c r="G2" s="862"/>
      <c r="H2" s="862"/>
      <c r="I2" s="862"/>
      <c r="J2" s="862"/>
      <c r="K2" s="144"/>
    </row>
    <row r="3" spans="1:11" ht="26.25" customHeight="1" thickBot="1">
      <c r="A3" s="79" t="s">
        <v>1002</v>
      </c>
      <c r="B3" s="80" t="s">
        <v>436</v>
      </c>
      <c r="C3" s="49" t="s">
        <v>437</v>
      </c>
      <c r="D3" s="49" t="s">
        <v>438</v>
      </c>
      <c r="E3" s="80" t="s">
        <v>439</v>
      </c>
      <c r="F3" s="80" t="s">
        <v>440</v>
      </c>
      <c r="G3" s="80" t="s">
        <v>441</v>
      </c>
      <c r="H3" s="80" t="s">
        <v>953</v>
      </c>
      <c r="I3" s="80" t="s">
        <v>443</v>
      </c>
      <c r="J3" s="668" t="s">
        <v>444</v>
      </c>
      <c r="K3" s="638" t="s">
        <v>58</v>
      </c>
    </row>
    <row r="4" spans="1:11" ht="30" customHeight="1">
      <c r="A4" s="204">
        <v>1</v>
      </c>
      <c r="B4" s="64" t="s">
        <v>187</v>
      </c>
      <c r="C4" s="27"/>
      <c r="D4" s="27"/>
      <c r="E4" s="24" t="s">
        <v>448</v>
      </c>
      <c r="F4" s="392">
        <v>10</v>
      </c>
      <c r="G4" s="459"/>
      <c r="H4" s="148">
        <f>F4*G4</f>
        <v>0</v>
      </c>
      <c r="I4" s="149"/>
      <c r="J4" s="672">
        <f>H4*I4+H4</f>
        <v>0</v>
      </c>
      <c r="K4" s="632"/>
    </row>
    <row r="5" spans="1:11" ht="30" customHeight="1">
      <c r="A5" s="215">
        <v>2</v>
      </c>
      <c r="B5" s="38" t="s">
        <v>188</v>
      </c>
      <c r="C5" s="37"/>
      <c r="D5" s="37"/>
      <c r="E5" s="206" t="s">
        <v>448</v>
      </c>
      <c r="F5" s="206">
        <v>1600</v>
      </c>
      <c r="G5" s="460"/>
      <c r="H5" s="148">
        <f>F5*G5</f>
        <v>0</v>
      </c>
      <c r="I5" s="149"/>
      <c r="J5" s="672">
        <f>H5*I5+H5</f>
        <v>0</v>
      </c>
      <c r="K5" s="632"/>
    </row>
    <row r="6" spans="1:11" ht="30" customHeight="1">
      <c r="A6" s="215">
        <v>3</v>
      </c>
      <c r="B6" s="38" t="s">
        <v>189</v>
      </c>
      <c r="C6" s="37"/>
      <c r="D6" s="37"/>
      <c r="E6" s="206" t="s">
        <v>448</v>
      </c>
      <c r="F6" s="206">
        <v>300</v>
      </c>
      <c r="G6" s="379"/>
      <c r="H6" s="148">
        <f>F6*G6</f>
        <v>0</v>
      </c>
      <c r="I6" s="149"/>
      <c r="J6" s="672">
        <f>H6*I6+H6</f>
        <v>0</v>
      </c>
      <c r="K6" s="630"/>
    </row>
    <row r="7" spans="1:11" ht="30" customHeight="1" thickBot="1">
      <c r="A7" s="215">
        <v>4</v>
      </c>
      <c r="B7" s="38" t="s">
        <v>190</v>
      </c>
      <c r="C7" s="37"/>
      <c r="D7" s="37"/>
      <c r="E7" s="206" t="s">
        <v>448</v>
      </c>
      <c r="F7" s="206">
        <v>120</v>
      </c>
      <c r="G7" s="379"/>
      <c r="H7" s="152">
        <f>F7*G7</f>
        <v>0</v>
      </c>
      <c r="I7" s="380"/>
      <c r="J7" s="355">
        <f>H7*I7+H7</f>
        <v>0</v>
      </c>
      <c r="K7" s="632"/>
    </row>
    <row r="8" spans="1:11" ht="18" customHeight="1" thickBot="1">
      <c r="A8" s="855" t="s">
        <v>951</v>
      </c>
      <c r="B8" s="856"/>
      <c r="C8" s="856"/>
      <c r="D8" s="856"/>
      <c r="E8" s="856"/>
      <c r="F8" s="856"/>
      <c r="G8" s="856"/>
      <c r="H8" s="564">
        <f>SUM(H4:H7)</f>
        <v>0</v>
      </c>
      <c r="I8" s="565"/>
      <c r="J8" s="758">
        <f>SUM(J4:J7)</f>
        <v>0</v>
      </c>
      <c r="K8" s="652"/>
    </row>
  </sheetData>
  <sheetProtection selectLockedCells="1" selectUnlockedCells="1"/>
  <mergeCells count="3">
    <mergeCell ref="A1:G1"/>
    <mergeCell ref="A2:J2"/>
    <mergeCell ref="A8:G8"/>
  </mergeCells>
  <printOptions horizontalCentered="1"/>
  <pageMargins left="0.22" right="0.21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4" sqref="I4:I18"/>
    </sheetView>
  </sheetViews>
  <sheetFormatPr defaultColWidth="11.57421875" defaultRowHeight="12.75" customHeight="1"/>
  <cols>
    <col min="1" max="1" width="4.57421875" style="3" customWidth="1"/>
    <col min="2" max="2" width="39.57421875" style="3" customWidth="1"/>
    <col min="3" max="3" width="19.140625" style="3" customWidth="1"/>
    <col min="4" max="4" width="10.00390625" style="3" customWidth="1"/>
    <col min="5" max="5" width="6.00390625" style="3" customWidth="1"/>
    <col min="6" max="6" width="6.710937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5" customHeight="1">
      <c r="A1" s="872" t="s">
        <v>191</v>
      </c>
      <c r="B1" s="872"/>
      <c r="C1" s="872"/>
      <c r="D1" s="872"/>
      <c r="E1" s="872"/>
      <c r="F1" s="872"/>
      <c r="G1" s="111"/>
      <c r="H1" s="111"/>
      <c r="I1" s="111"/>
      <c r="J1" s="111"/>
      <c r="K1" s="111"/>
    </row>
    <row r="2" spans="1:11" ht="27" customHeight="1" thickBot="1">
      <c r="A2" s="862" t="s">
        <v>192</v>
      </c>
      <c r="B2" s="862"/>
      <c r="C2" s="862"/>
      <c r="D2" s="862"/>
      <c r="E2" s="862"/>
      <c r="F2" s="862"/>
      <c r="G2" s="862"/>
      <c r="H2" s="862"/>
      <c r="I2" s="862"/>
      <c r="J2" s="862"/>
      <c r="K2" s="140"/>
    </row>
    <row r="3" spans="1:11" ht="27" customHeight="1" thickBot="1">
      <c r="A3" s="7" t="s">
        <v>1002</v>
      </c>
      <c r="B3" s="8" t="s">
        <v>436</v>
      </c>
      <c r="C3" s="9" t="s">
        <v>437</v>
      </c>
      <c r="D3" s="9" t="s">
        <v>438</v>
      </c>
      <c r="E3" s="8" t="s">
        <v>439</v>
      </c>
      <c r="F3" s="8" t="s">
        <v>440</v>
      </c>
      <c r="G3" s="8" t="s">
        <v>441</v>
      </c>
      <c r="H3" s="8" t="s">
        <v>953</v>
      </c>
      <c r="I3" s="8" t="s">
        <v>443</v>
      </c>
      <c r="J3" s="675" t="s">
        <v>444</v>
      </c>
      <c r="K3" s="638" t="s">
        <v>58</v>
      </c>
    </row>
    <row r="4" spans="1:11" ht="18" customHeight="1">
      <c r="A4" s="174">
        <v>1</v>
      </c>
      <c r="B4" s="175" t="s">
        <v>193</v>
      </c>
      <c r="C4" s="175"/>
      <c r="D4" s="175"/>
      <c r="E4" s="176" t="s">
        <v>448</v>
      </c>
      <c r="F4" s="176">
        <v>120</v>
      </c>
      <c r="G4" s="177"/>
      <c r="H4" s="137">
        <f aca="true" t="shared" si="0" ref="H4:H18">F4*G4</f>
        <v>0</v>
      </c>
      <c r="I4" s="114"/>
      <c r="J4" s="759">
        <f aca="true" t="shared" si="1" ref="J4:J18">H4*I4+H4</f>
        <v>0</v>
      </c>
      <c r="K4" s="632"/>
    </row>
    <row r="5" spans="1:11" ht="15.75" customHeight="1">
      <c r="A5" s="21">
        <v>2</v>
      </c>
      <c r="B5" s="18" t="s">
        <v>194</v>
      </c>
      <c r="C5" s="18"/>
      <c r="D5" s="18"/>
      <c r="E5" s="26" t="s">
        <v>448</v>
      </c>
      <c r="F5" s="26">
        <v>40</v>
      </c>
      <c r="G5" s="148"/>
      <c r="H5" s="100">
        <f t="shared" si="0"/>
        <v>0</v>
      </c>
      <c r="I5" s="115"/>
      <c r="J5" s="760">
        <f t="shared" si="1"/>
        <v>0</v>
      </c>
      <c r="K5" s="632"/>
    </row>
    <row r="6" spans="1:11" ht="15.75" customHeight="1">
      <c r="A6" s="178">
        <v>3</v>
      </c>
      <c r="B6" s="18" t="s">
        <v>195</v>
      </c>
      <c r="C6" s="18"/>
      <c r="D6" s="18"/>
      <c r="E6" s="26" t="s">
        <v>448</v>
      </c>
      <c r="F6" s="26">
        <v>4</v>
      </c>
      <c r="G6" s="148"/>
      <c r="H6" s="100">
        <f t="shared" si="0"/>
        <v>0</v>
      </c>
      <c r="I6" s="115"/>
      <c r="J6" s="760">
        <f t="shared" si="1"/>
        <v>0</v>
      </c>
      <c r="K6" s="630"/>
    </row>
    <row r="7" spans="1:11" ht="15.75" customHeight="1">
      <c r="A7" s="21">
        <v>4</v>
      </c>
      <c r="B7" s="18" t="s">
        <v>196</v>
      </c>
      <c r="C7" s="18"/>
      <c r="D7" s="18"/>
      <c r="E7" s="26" t="s">
        <v>528</v>
      </c>
      <c r="F7" s="26">
        <v>240</v>
      </c>
      <c r="G7" s="148"/>
      <c r="H7" s="100">
        <f t="shared" si="0"/>
        <v>0</v>
      </c>
      <c r="I7" s="115"/>
      <c r="J7" s="760">
        <f t="shared" si="1"/>
        <v>0</v>
      </c>
      <c r="K7" s="632"/>
    </row>
    <row r="8" spans="1:11" ht="15.75" customHeight="1">
      <c r="A8" s="178">
        <v>5</v>
      </c>
      <c r="B8" s="18" t="s">
        <v>197</v>
      </c>
      <c r="C8" s="18"/>
      <c r="D8" s="18"/>
      <c r="E8" s="26" t="s">
        <v>528</v>
      </c>
      <c r="F8" s="26">
        <v>500</v>
      </c>
      <c r="G8" s="148"/>
      <c r="H8" s="100">
        <f t="shared" si="0"/>
        <v>0</v>
      </c>
      <c r="I8" s="115"/>
      <c r="J8" s="760">
        <f t="shared" si="1"/>
        <v>0</v>
      </c>
      <c r="K8" s="630"/>
    </row>
    <row r="9" spans="1:11" ht="15.75" customHeight="1">
      <c r="A9" s="21">
        <v>6</v>
      </c>
      <c r="B9" s="18" t="s">
        <v>198</v>
      </c>
      <c r="C9" s="18"/>
      <c r="D9" s="18"/>
      <c r="E9" s="26" t="s">
        <v>528</v>
      </c>
      <c r="F9" s="26">
        <v>200</v>
      </c>
      <c r="G9" s="148"/>
      <c r="H9" s="100">
        <f t="shared" si="0"/>
        <v>0</v>
      </c>
      <c r="I9" s="115"/>
      <c r="J9" s="760">
        <f t="shared" si="1"/>
        <v>0</v>
      </c>
      <c r="K9" s="632"/>
    </row>
    <row r="10" spans="1:11" ht="15.75" customHeight="1">
      <c r="A10" s="178">
        <v>7</v>
      </c>
      <c r="B10" s="18" t="s">
        <v>199</v>
      </c>
      <c r="C10" s="18"/>
      <c r="D10" s="18"/>
      <c r="E10" s="26" t="s">
        <v>448</v>
      </c>
      <c r="F10" s="26">
        <v>4</v>
      </c>
      <c r="G10" s="148"/>
      <c r="H10" s="100">
        <f t="shared" si="0"/>
        <v>0</v>
      </c>
      <c r="I10" s="115"/>
      <c r="J10" s="760">
        <f t="shared" si="1"/>
        <v>0</v>
      </c>
      <c r="K10" s="630"/>
    </row>
    <row r="11" spans="1:11" ht="15.75" customHeight="1">
      <c r="A11" s="21">
        <v>8</v>
      </c>
      <c r="B11" s="18" t="s">
        <v>200</v>
      </c>
      <c r="C11" s="18"/>
      <c r="D11" s="18"/>
      <c r="E11" s="26" t="s">
        <v>448</v>
      </c>
      <c r="F11" s="26">
        <v>20</v>
      </c>
      <c r="G11" s="148"/>
      <c r="H11" s="100">
        <f t="shared" si="0"/>
        <v>0</v>
      </c>
      <c r="I11" s="115"/>
      <c r="J11" s="760">
        <f t="shared" si="1"/>
        <v>0</v>
      </c>
      <c r="K11" s="632"/>
    </row>
    <row r="12" spans="1:11" ht="15.75" customHeight="1">
      <c r="A12" s="178">
        <v>9</v>
      </c>
      <c r="B12" s="18" t="s">
        <v>201</v>
      </c>
      <c r="C12" s="18"/>
      <c r="D12" s="18"/>
      <c r="E12" s="26" t="s">
        <v>448</v>
      </c>
      <c r="F12" s="26">
        <v>8</v>
      </c>
      <c r="G12" s="148"/>
      <c r="H12" s="100">
        <f t="shared" si="0"/>
        <v>0</v>
      </c>
      <c r="I12" s="115"/>
      <c r="J12" s="760">
        <f t="shared" si="1"/>
        <v>0</v>
      </c>
      <c r="K12" s="630"/>
    </row>
    <row r="13" spans="1:11" ht="16.5" customHeight="1">
      <c r="A13" s="21">
        <v>10</v>
      </c>
      <c r="B13" s="18" t="s">
        <v>202</v>
      </c>
      <c r="C13" s="18"/>
      <c r="D13" s="18"/>
      <c r="E13" s="26" t="s">
        <v>528</v>
      </c>
      <c r="F13" s="26">
        <v>20</v>
      </c>
      <c r="G13" s="148"/>
      <c r="H13" s="100">
        <f t="shared" si="0"/>
        <v>0</v>
      </c>
      <c r="I13" s="115"/>
      <c r="J13" s="760">
        <f t="shared" si="1"/>
        <v>0</v>
      </c>
      <c r="K13" s="632"/>
    </row>
    <row r="14" spans="1:11" ht="15.75" customHeight="1">
      <c r="A14" s="178">
        <v>11</v>
      </c>
      <c r="B14" s="18" t="s">
        <v>203</v>
      </c>
      <c r="C14" s="18"/>
      <c r="D14" s="18"/>
      <c r="E14" s="26" t="s">
        <v>528</v>
      </c>
      <c r="F14" s="26">
        <v>80</v>
      </c>
      <c r="G14" s="148"/>
      <c r="H14" s="100">
        <f t="shared" si="0"/>
        <v>0</v>
      </c>
      <c r="I14" s="115"/>
      <c r="J14" s="760">
        <f t="shared" si="1"/>
        <v>0</v>
      </c>
      <c r="K14" s="630"/>
    </row>
    <row r="15" spans="1:11" ht="15.75" customHeight="1">
      <c r="A15" s="21">
        <v>12</v>
      </c>
      <c r="B15" s="18" t="s">
        <v>204</v>
      </c>
      <c r="C15" s="18"/>
      <c r="D15" s="18"/>
      <c r="E15" s="26" t="s">
        <v>448</v>
      </c>
      <c r="F15" s="26">
        <v>4</v>
      </c>
      <c r="G15" s="148"/>
      <c r="H15" s="100">
        <f t="shared" si="0"/>
        <v>0</v>
      </c>
      <c r="I15" s="115"/>
      <c r="J15" s="760">
        <f t="shared" si="1"/>
        <v>0</v>
      </c>
      <c r="K15" s="632"/>
    </row>
    <row r="16" spans="1:11" ht="24.75" customHeight="1">
      <c r="A16" s="178">
        <v>13</v>
      </c>
      <c r="B16" s="18" t="s">
        <v>205</v>
      </c>
      <c r="C16" s="18"/>
      <c r="D16" s="18"/>
      <c r="E16" s="26" t="s">
        <v>448</v>
      </c>
      <c r="F16" s="26">
        <v>20</v>
      </c>
      <c r="G16" s="148"/>
      <c r="H16" s="100">
        <f t="shared" si="0"/>
        <v>0</v>
      </c>
      <c r="I16" s="115"/>
      <c r="J16" s="760">
        <f t="shared" si="1"/>
        <v>0</v>
      </c>
      <c r="K16" s="630"/>
    </row>
    <row r="17" spans="1:11" ht="15.75" customHeight="1">
      <c r="A17" s="21">
        <v>14</v>
      </c>
      <c r="B17" s="18" t="s">
        <v>206</v>
      </c>
      <c r="C17" s="18"/>
      <c r="D17" s="18"/>
      <c r="E17" s="26" t="s">
        <v>448</v>
      </c>
      <c r="F17" s="26">
        <v>2</v>
      </c>
      <c r="G17" s="148"/>
      <c r="H17" s="100">
        <f t="shared" si="0"/>
        <v>0</v>
      </c>
      <c r="I17" s="115"/>
      <c r="J17" s="760">
        <f t="shared" si="1"/>
        <v>0</v>
      </c>
      <c r="K17" s="632"/>
    </row>
    <row r="18" spans="1:11" ht="25.5" customHeight="1" thickBot="1">
      <c r="A18" s="461">
        <v>15</v>
      </c>
      <c r="B18" s="422" t="s">
        <v>207</v>
      </c>
      <c r="C18" s="422"/>
      <c r="D18" s="422"/>
      <c r="E18" s="206" t="s">
        <v>528</v>
      </c>
      <c r="F18" s="206">
        <v>20</v>
      </c>
      <c r="G18" s="152"/>
      <c r="H18" s="103">
        <f t="shared" si="0"/>
        <v>0</v>
      </c>
      <c r="I18" s="595"/>
      <c r="J18" s="761">
        <f t="shared" si="1"/>
        <v>0</v>
      </c>
      <c r="K18" s="630"/>
    </row>
    <row r="19" spans="1:11" ht="15.75" customHeight="1" thickBot="1">
      <c r="A19" s="892" t="s">
        <v>951</v>
      </c>
      <c r="B19" s="893"/>
      <c r="C19" s="893"/>
      <c r="D19" s="893"/>
      <c r="E19" s="893"/>
      <c r="F19" s="893"/>
      <c r="G19" s="893"/>
      <c r="H19" s="596">
        <f>SUM(H4:H18)</f>
        <v>0</v>
      </c>
      <c r="I19" s="574"/>
      <c r="J19" s="762">
        <f>SUM(J4:J18)</f>
        <v>0</v>
      </c>
      <c r="K19" s="652"/>
    </row>
    <row r="20" spans="1:11" ht="12.7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2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6" ht="12.75" customHeight="1">
      <c r="A22" s="44"/>
      <c r="B22" s="44"/>
      <c r="C22" s="44"/>
      <c r="D22" s="44"/>
      <c r="E22" s="44"/>
      <c r="F22" s="44"/>
    </row>
  </sheetData>
  <sheetProtection selectLockedCells="1" selectUnlockedCells="1"/>
  <mergeCells count="3">
    <mergeCell ref="A1:F1"/>
    <mergeCell ref="A2:J2"/>
    <mergeCell ref="A19:G19"/>
  </mergeCells>
  <printOptions horizontalCentered="1"/>
  <pageMargins left="0.2755905511811024" right="0.2755905511811024" top="1.0236220472440944" bottom="0.5118110236220472" header="0.7874015748031497" footer="0.2755905511811024"/>
  <pageSetup horizontalDpi="600" verticalDpi="600" orientation="landscape" paperSize="9" r:id="rId1"/>
  <headerFooter alignWithMargins="0">
    <oddHeader>&amp;C&amp;F&amp;RSPZOZ_NT/DZP/PN/ 09/19</oddHeader>
    <oddFooter>&amp;C&amp;A  -  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F14" sqref="F14"/>
    </sheetView>
  </sheetViews>
  <sheetFormatPr defaultColWidth="11.57421875" defaultRowHeight="12.75" customHeight="1"/>
  <cols>
    <col min="1" max="1" width="4.8515625" style="3" customWidth="1"/>
    <col min="2" max="2" width="21.28125" style="3" customWidth="1"/>
    <col min="3" max="3" width="21.421875" style="3" customWidth="1"/>
    <col min="4" max="4" width="9.8515625" style="3" customWidth="1"/>
    <col min="5" max="5" width="5.8515625" style="3" customWidth="1"/>
    <col min="6" max="6" width="6.421875" style="3" customWidth="1"/>
    <col min="7" max="7" width="11.140625" style="3" customWidth="1"/>
    <col min="8" max="8" width="13.140625" style="3" customWidth="1"/>
    <col min="9" max="9" width="7.28125" style="3" customWidth="1"/>
    <col min="10" max="16384" width="11.57421875" style="3" customWidth="1"/>
  </cols>
  <sheetData>
    <row r="1" spans="1:10" ht="15" customHeight="1">
      <c r="A1" s="872" t="s">
        <v>208</v>
      </c>
      <c r="B1" s="872"/>
      <c r="C1" s="872"/>
      <c r="D1" s="872"/>
      <c r="E1" s="872"/>
      <c r="F1" s="872"/>
      <c r="G1" s="872"/>
      <c r="H1" s="872"/>
      <c r="I1" s="872"/>
      <c r="J1" s="872"/>
    </row>
    <row r="2" spans="1:10" ht="36" customHeight="1">
      <c r="A2" s="843" t="s">
        <v>192</v>
      </c>
      <c r="B2" s="843"/>
      <c r="C2" s="843"/>
      <c r="D2" s="843"/>
      <c r="E2" s="843"/>
      <c r="F2" s="843"/>
      <c r="G2" s="843"/>
      <c r="H2" s="843"/>
      <c r="I2" s="843"/>
      <c r="J2" s="843"/>
    </row>
    <row r="3" spans="1:10" ht="27.75" customHeight="1" thickBot="1">
      <c r="A3" s="895" t="s">
        <v>209</v>
      </c>
      <c r="B3" s="895"/>
      <c r="C3" s="895"/>
      <c r="D3" s="895"/>
      <c r="E3" s="895"/>
      <c r="F3" s="895"/>
      <c r="G3" s="895"/>
      <c r="H3" s="895"/>
      <c r="I3" s="895"/>
      <c r="J3" s="895"/>
    </row>
    <row r="4" spans="1:11" ht="42.75" customHeight="1" thickBot="1">
      <c r="A4" s="79" t="s">
        <v>1002</v>
      </c>
      <c r="B4" s="80" t="s">
        <v>436</v>
      </c>
      <c r="C4" s="49" t="s">
        <v>437</v>
      </c>
      <c r="D4" s="49" t="s">
        <v>438</v>
      </c>
      <c r="E4" s="80" t="s">
        <v>439</v>
      </c>
      <c r="F4" s="80" t="s">
        <v>440</v>
      </c>
      <c r="G4" s="80" t="s">
        <v>441</v>
      </c>
      <c r="H4" s="80" t="s">
        <v>953</v>
      </c>
      <c r="I4" s="80" t="s">
        <v>443</v>
      </c>
      <c r="J4" s="668" t="s">
        <v>444</v>
      </c>
      <c r="K4" s="638" t="s">
        <v>58</v>
      </c>
    </row>
    <row r="5" spans="1:11" ht="24" customHeight="1" thickBot="1">
      <c r="A5" s="461">
        <v>1</v>
      </c>
      <c r="B5" s="138" t="s">
        <v>210</v>
      </c>
      <c r="C5" s="138"/>
      <c r="D5" s="138"/>
      <c r="E5" s="66" t="s">
        <v>448</v>
      </c>
      <c r="F5" s="66">
        <v>6</v>
      </c>
      <c r="G5" s="154"/>
      <c r="H5" s="154">
        <f>F5*G5</f>
        <v>0</v>
      </c>
      <c r="I5" s="462"/>
      <c r="J5" s="735">
        <f>H5*I5+H5</f>
        <v>0</v>
      </c>
      <c r="K5" s="632"/>
    </row>
    <row r="6" spans="1:11" ht="22.5" customHeight="1" thickBot="1">
      <c r="A6" s="896" t="s">
        <v>951</v>
      </c>
      <c r="B6" s="896"/>
      <c r="C6" s="896"/>
      <c r="D6" s="896"/>
      <c r="E6" s="896"/>
      <c r="F6" s="896"/>
      <c r="G6" s="896"/>
      <c r="H6" s="163">
        <f>SUM(H5)</f>
        <v>0</v>
      </c>
      <c r="I6" s="164"/>
      <c r="J6" s="763">
        <f>SUM(J5)</f>
        <v>0</v>
      </c>
      <c r="K6" s="652"/>
    </row>
    <row r="7" spans="1:11" ht="27.75" customHeight="1">
      <c r="A7" s="894" t="s">
        <v>211</v>
      </c>
      <c r="B7" s="894"/>
      <c r="C7" s="894"/>
      <c r="D7" s="894"/>
      <c r="E7" s="894"/>
      <c r="F7" s="894"/>
      <c r="G7" s="894"/>
      <c r="H7" s="894"/>
      <c r="I7" s="894"/>
      <c r="J7" s="894"/>
      <c r="K7" s="179"/>
    </row>
  </sheetData>
  <sheetProtection selectLockedCells="1" selectUnlockedCells="1"/>
  <mergeCells count="5">
    <mergeCell ref="A7:J7"/>
    <mergeCell ref="A1:J1"/>
    <mergeCell ref="A2:J2"/>
    <mergeCell ref="A3:J3"/>
    <mergeCell ref="A6:G6"/>
  </mergeCells>
  <printOptions horizontalCentered="1"/>
  <pageMargins left="0.35433070866141736" right="0.4724409448818898" top="1.1023622047244095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B11" sqref="B11"/>
    </sheetView>
  </sheetViews>
  <sheetFormatPr defaultColWidth="11.57421875" defaultRowHeight="12.75" customHeight="1"/>
  <cols>
    <col min="1" max="1" width="5.140625" style="3" customWidth="1"/>
    <col min="2" max="2" width="28.28125" style="3" customWidth="1"/>
    <col min="3" max="3" width="21.421875" style="3" customWidth="1"/>
    <col min="4" max="4" width="9.421875" style="3" customWidth="1"/>
    <col min="5" max="5" width="6.28125" style="3" customWidth="1"/>
    <col min="6" max="6" width="7.421875" style="3" customWidth="1"/>
    <col min="7" max="8" width="11.57421875" style="3" customWidth="1"/>
    <col min="9" max="9" width="7.57421875" style="3" customWidth="1"/>
    <col min="10" max="10" width="11.57421875" style="3" customWidth="1"/>
    <col min="11" max="11" width="16.28125" style="3" customWidth="1"/>
    <col min="12" max="16384" width="11.57421875" style="3" customWidth="1"/>
  </cols>
  <sheetData>
    <row r="1" spans="1:10" ht="19.5" customHeight="1">
      <c r="A1" s="872" t="s">
        <v>212</v>
      </c>
      <c r="B1" s="872"/>
      <c r="C1" s="872"/>
      <c r="D1" s="872"/>
      <c r="E1" s="872"/>
      <c r="F1" s="872"/>
      <c r="G1" s="872"/>
      <c r="H1" s="872"/>
      <c r="I1" s="872"/>
      <c r="J1" s="872"/>
    </row>
    <row r="2" spans="1:10" ht="30" customHeight="1">
      <c r="A2" s="862" t="s">
        <v>213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23.25" customHeight="1" thickBot="1">
      <c r="A3" s="895" t="s">
        <v>1067</v>
      </c>
      <c r="B3" s="895"/>
      <c r="C3" s="895"/>
      <c r="D3" s="895"/>
      <c r="E3" s="895"/>
      <c r="F3" s="895"/>
      <c r="G3" s="895"/>
      <c r="H3" s="895"/>
      <c r="I3" s="895"/>
      <c r="J3" s="895"/>
    </row>
    <row r="4" spans="1:11" ht="30" customHeight="1" thickBot="1">
      <c r="A4" s="694" t="s">
        <v>707</v>
      </c>
      <c r="B4" s="577" t="s">
        <v>436</v>
      </c>
      <c r="C4" s="578" t="s">
        <v>437</v>
      </c>
      <c r="D4" s="578" t="s">
        <v>438</v>
      </c>
      <c r="E4" s="577" t="s">
        <v>439</v>
      </c>
      <c r="F4" s="577" t="s">
        <v>440</v>
      </c>
      <c r="G4" s="577" t="s">
        <v>441</v>
      </c>
      <c r="H4" s="577" t="s">
        <v>953</v>
      </c>
      <c r="I4" s="577" t="s">
        <v>443</v>
      </c>
      <c r="J4" s="695" t="s">
        <v>444</v>
      </c>
      <c r="K4" s="638" t="s">
        <v>58</v>
      </c>
    </row>
    <row r="5" spans="1:11" ht="23.25" customHeight="1">
      <c r="A5" s="764">
        <v>1</v>
      </c>
      <c r="B5" s="180" t="s">
        <v>214</v>
      </c>
      <c r="C5" s="180"/>
      <c r="D5" s="180"/>
      <c r="E5" s="125" t="s">
        <v>448</v>
      </c>
      <c r="F5" s="125">
        <v>300</v>
      </c>
      <c r="G5" s="181"/>
      <c r="H5" s="126">
        <f>F5*G5</f>
        <v>0</v>
      </c>
      <c r="I5" s="127"/>
      <c r="J5" s="769">
        <f>H5*I5+H5</f>
        <v>0</v>
      </c>
      <c r="K5" s="628"/>
    </row>
    <row r="6" spans="1:11" ht="23.25" customHeight="1">
      <c r="A6" s="765">
        <v>2</v>
      </c>
      <c r="B6" s="84" t="s">
        <v>215</v>
      </c>
      <c r="C6" s="84"/>
      <c r="D6" s="84"/>
      <c r="E6" s="85" t="s">
        <v>448</v>
      </c>
      <c r="F6" s="85">
        <v>70</v>
      </c>
      <c r="G6" s="182"/>
      <c r="H6" s="130">
        <f>F6*G6</f>
        <v>0</v>
      </c>
      <c r="I6" s="183"/>
      <c r="J6" s="770">
        <f>H6*I6+H6</f>
        <v>0</v>
      </c>
      <c r="K6" s="772"/>
    </row>
    <row r="7" spans="1:11" ht="27" customHeight="1" thickBot="1">
      <c r="A7" s="555">
        <v>3</v>
      </c>
      <c r="B7" s="839" t="s">
        <v>392</v>
      </c>
      <c r="C7" s="363"/>
      <c r="D7" s="363"/>
      <c r="E7" s="347" t="s">
        <v>528</v>
      </c>
      <c r="F7" s="347">
        <v>200</v>
      </c>
      <c r="G7" s="347"/>
      <c r="H7" s="464">
        <f>F7*G7</f>
        <v>0</v>
      </c>
      <c r="I7" s="465"/>
      <c r="J7" s="773">
        <f>H7*I7+H7</f>
        <v>0</v>
      </c>
      <c r="K7" s="630"/>
    </row>
    <row r="8" spans="1:11" ht="23.25" customHeight="1" thickBot="1">
      <c r="A8" s="897" t="s">
        <v>951</v>
      </c>
      <c r="B8" s="898"/>
      <c r="C8" s="898"/>
      <c r="D8" s="898"/>
      <c r="E8" s="898"/>
      <c r="F8" s="898"/>
      <c r="G8" s="766"/>
      <c r="H8" s="767">
        <f>SUM(H5:H7)</f>
        <v>0</v>
      </c>
      <c r="I8" s="768"/>
      <c r="J8" s="771">
        <f>SUM(J5:J7)</f>
        <v>0</v>
      </c>
      <c r="K8" s="652"/>
    </row>
    <row r="9" ht="23.25" customHeight="1"/>
    <row r="10" ht="23.25" customHeight="1"/>
    <row r="11" ht="23.25" customHeight="1"/>
  </sheetData>
  <sheetProtection selectLockedCells="1" selectUnlockedCells="1"/>
  <mergeCells count="4">
    <mergeCell ref="A8:F8"/>
    <mergeCell ref="A1:J1"/>
    <mergeCell ref="A2:J2"/>
    <mergeCell ref="A3:J3"/>
  </mergeCells>
  <printOptions horizontalCentered="1"/>
  <pageMargins left="0.2755905511811024" right="0.2362204724409449" top="1.0236220472440944" bottom="0.7086614173228347" header="0.7874015748031497" footer="0.4330708661417323"/>
  <pageSetup horizontalDpi="300" verticalDpi="3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10" sqref="D10"/>
    </sheetView>
  </sheetViews>
  <sheetFormatPr defaultColWidth="11.57421875" defaultRowHeight="12.75" customHeight="1"/>
  <cols>
    <col min="1" max="1" width="5.421875" style="3" customWidth="1"/>
    <col min="2" max="2" width="27.00390625" style="3" customWidth="1"/>
    <col min="3" max="3" width="17.28125" style="3" customWidth="1"/>
    <col min="4" max="4" width="9.8515625" style="3" customWidth="1"/>
    <col min="5" max="5" width="6.8515625" style="3" customWidth="1"/>
    <col min="6" max="6" width="7.00390625" style="3" customWidth="1"/>
    <col min="7" max="8" width="11.57421875" style="3" customWidth="1"/>
    <col min="9" max="9" width="7.140625" style="3" customWidth="1"/>
    <col min="10" max="16384" width="11.57421875" style="3" customWidth="1"/>
  </cols>
  <sheetData>
    <row r="1" spans="1:10" ht="22.5" customHeight="1">
      <c r="A1" s="872" t="s">
        <v>216</v>
      </c>
      <c r="B1" s="872"/>
      <c r="C1" s="872"/>
      <c r="D1" s="872"/>
      <c r="E1" s="872"/>
      <c r="F1" s="872"/>
      <c r="G1" s="872"/>
      <c r="H1" s="872"/>
      <c r="I1" s="872"/>
      <c r="J1" s="872"/>
    </row>
    <row r="2" spans="1:10" ht="39.75" customHeight="1">
      <c r="A2" s="843" t="s">
        <v>217</v>
      </c>
      <c r="B2" s="843"/>
      <c r="C2" s="843"/>
      <c r="D2" s="843"/>
      <c r="E2" s="843"/>
      <c r="F2" s="843"/>
      <c r="G2" s="843"/>
      <c r="H2" s="843"/>
      <c r="I2" s="843"/>
      <c r="J2" s="843"/>
    </row>
    <row r="3" spans="1:10" ht="39.75" customHeight="1" thickBot="1">
      <c r="A3" s="895" t="s">
        <v>209</v>
      </c>
      <c r="B3" s="895"/>
      <c r="C3" s="895"/>
      <c r="D3" s="895"/>
      <c r="E3" s="895"/>
      <c r="F3" s="895"/>
      <c r="G3" s="895"/>
      <c r="H3" s="895"/>
      <c r="I3" s="895"/>
      <c r="J3" s="895"/>
    </row>
    <row r="4" spans="1:11" ht="27" customHeight="1" thickBot="1">
      <c r="A4" s="649" t="s">
        <v>707</v>
      </c>
      <c r="B4" s="650" t="s">
        <v>436</v>
      </c>
      <c r="C4" s="619" t="s">
        <v>437</v>
      </c>
      <c r="D4" s="619" t="s">
        <v>438</v>
      </c>
      <c r="E4" s="650" t="s">
        <v>439</v>
      </c>
      <c r="F4" s="650" t="s">
        <v>440</v>
      </c>
      <c r="G4" s="650" t="s">
        <v>441</v>
      </c>
      <c r="H4" s="780" t="s">
        <v>953</v>
      </c>
      <c r="I4" s="650" t="s">
        <v>443</v>
      </c>
      <c r="J4" s="651" t="s">
        <v>444</v>
      </c>
      <c r="K4" s="638" t="s">
        <v>58</v>
      </c>
    </row>
    <row r="5" spans="1:11" ht="27" customHeight="1">
      <c r="A5" s="774">
        <v>1</v>
      </c>
      <c r="B5" s="775" t="s">
        <v>390</v>
      </c>
      <c r="C5" s="776"/>
      <c r="D5" s="776"/>
      <c r="E5" s="777" t="s">
        <v>528</v>
      </c>
      <c r="F5" s="777">
        <v>160</v>
      </c>
      <c r="G5" s="777"/>
      <c r="H5" s="778">
        <f>F5*G5</f>
        <v>0</v>
      </c>
      <c r="I5" s="779"/>
      <c r="J5" s="781">
        <f>H5*I5+H5</f>
        <v>0</v>
      </c>
      <c r="K5" s="648"/>
    </row>
    <row r="6" spans="1:11" ht="27" customHeight="1" thickBot="1">
      <c r="A6" s="555">
        <v>2</v>
      </c>
      <c r="B6" s="463" t="s">
        <v>391</v>
      </c>
      <c r="C6" s="363"/>
      <c r="D6" s="363"/>
      <c r="E6" s="347" t="s">
        <v>528</v>
      </c>
      <c r="F6" s="347">
        <v>160</v>
      </c>
      <c r="G6" s="347"/>
      <c r="H6" s="464">
        <f>F6*G6</f>
        <v>0</v>
      </c>
      <c r="I6" s="465"/>
      <c r="J6" s="773">
        <f>H6*I6+H6</f>
        <v>0</v>
      </c>
      <c r="K6" s="630"/>
    </row>
    <row r="7" spans="1:11" ht="21" customHeight="1" thickBot="1">
      <c r="A7" s="899" t="s">
        <v>951</v>
      </c>
      <c r="B7" s="900"/>
      <c r="C7" s="900"/>
      <c r="D7" s="900"/>
      <c r="E7" s="900"/>
      <c r="F7" s="900"/>
      <c r="G7" s="900"/>
      <c r="H7" s="495">
        <f>SUM(H5:H6)</f>
        <v>0</v>
      </c>
      <c r="I7" s="594"/>
      <c r="J7" s="654">
        <f>SUM(J5:J6)</f>
        <v>0</v>
      </c>
      <c r="K7" s="652"/>
    </row>
    <row r="8" spans="1:10" ht="38.25" customHeight="1">
      <c r="A8" s="876" t="s">
        <v>218</v>
      </c>
      <c r="B8" s="876"/>
      <c r="C8" s="876"/>
      <c r="D8" s="876"/>
      <c r="E8" s="876"/>
      <c r="F8" s="876"/>
      <c r="G8" s="876"/>
      <c r="H8" s="876"/>
      <c r="I8" s="876"/>
      <c r="J8" s="876"/>
    </row>
  </sheetData>
  <sheetProtection selectLockedCells="1" selectUnlockedCells="1"/>
  <mergeCells count="5">
    <mergeCell ref="A8:J8"/>
    <mergeCell ref="A1:J1"/>
    <mergeCell ref="A2:J2"/>
    <mergeCell ref="A3:J3"/>
    <mergeCell ref="A7:G7"/>
  </mergeCells>
  <printOptions horizontalCentered="1"/>
  <pageMargins left="0.5905511811023623" right="0.5905511811023623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&amp;RSPZOZ_NT/DZP/PN/09/19</oddHeader>
    <oddFooter>&amp;C&amp;A  -  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4" sqref="I4:I9"/>
    </sheetView>
  </sheetViews>
  <sheetFormatPr defaultColWidth="11.57421875" defaultRowHeight="12.75" customHeight="1"/>
  <cols>
    <col min="1" max="1" width="5.28125" style="3" customWidth="1"/>
    <col min="2" max="2" width="31.7109375" style="3" customWidth="1"/>
    <col min="3" max="3" width="21.00390625" style="3" customWidth="1"/>
    <col min="4" max="4" width="10.140625" style="3" customWidth="1"/>
    <col min="5" max="5" width="6.00390625" style="3" customWidth="1"/>
    <col min="6" max="6" width="6.28125" style="3" customWidth="1"/>
    <col min="7" max="8" width="11.57421875" style="3" customWidth="1"/>
    <col min="9" max="9" width="6.57421875" style="3" customWidth="1"/>
    <col min="10" max="16384" width="11.57421875" style="3" customWidth="1"/>
  </cols>
  <sheetData>
    <row r="1" spans="1:10" ht="18" customHeight="1">
      <c r="A1" s="872" t="s">
        <v>219</v>
      </c>
      <c r="B1" s="872"/>
      <c r="C1" s="872"/>
      <c r="D1" s="872"/>
      <c r="E1" s="872"/>
      <c r="F1" s="872"/>
      <c r="G1" s="872"/>
      <c r="H1" s="872"/>
      <c r="I1" s="872"/>
      <c r="J1" s="872"/>
    </row>
    <row r="2" spans="1:10" ht="21" customHeight="1" thickBot="1">
      <c r="A2" s="843" t="s">
        <v>220</v>
      </c>
      <c r="B2" s="843"/>
      <c r="C2" s="843"/>
      <c r="D2" s="843"/>
      <c r="E2" s="843"/>
      <c r="F2" s="843"/>
      <c r="G2" s="843"/>
      <c r="H2" s="843"/>
      <c r="I2" s="843"/>
      <c r="J2" s="843"/>
    </row>
    <row r="3" spans="1:11" ht="27" customHeight="1" thickBot="1">
      <c r="A3" s="7" t="s">
        <v>1002</v>
      </c>
      <c r="B3" s="8" t="s">
        <v>436</v>
      </c>
      <c r="C3" s="49" t="s">
        <v>437</v>
      </c>
      <c r="D3" s="9" t="s">
        <v>438</v>
      </c>
      <c r="E3" s="8" t="s">
        <v>439</v>
      </c>
      <c r="F3" s="8" t="s">
        <v>440</v>
      </c>
      <c r="G3" s="8" t="s">
        <v>441</v>
      </c>
      <c r="H3" s="8" t="s">
        <v>953</v>
      </c>
      <c r="I3" s="8" t="s">
        <v>443</v>
      </c>
      <c r="J3" s="675" t="s">
        <v>444</v>
      </c>
      <c r="K3" s="638" t="s">
        <v>58</v>
      </c>
    </row>
    <row r="4" spans="1:11" ht="14.25" customHeight="1">
      <c r="A4" s="556">
        <v>1</v>
      </c>
      <c r="B4" s="466" t="s">
        <v>221</v>
      </c>
      <c r="C4" s="466"/>
      <c r="D4" s="466"/>
      <c r="E4" s="337" t="s">
        <v>448</v>
      </c>
      <c r="F4" s="586">
        <v>6</v>
      </c>
      <c r="G4" s="467"/>
      <c r="H4" s="468">
        <f aca="true" t="shared" si="0" ref="H4:H9">F4*G4</f>
        <v>0</v>
      </c>
      <c r="I4" s="475"/>
      <c r="J4" s="783">
        <f aca="true" t="shared" si="1" ref="J4:J9">H4*I4+H4</f>
        <v>0</v>
      </c>
      <c r="K4" s="632"/>
    </row>
    <row r="5" spans="1:11" ht="15" customHeight="1">
      <c r="A5" s="557">
        <v>2</v>
      </c>
      <c r="B5" s="469" t="s">
        <v>222</v>
      </c>
      <c r="C5" s="469"/>
      <c r="D5" s="469"/>
      <c r="E5" s="339" t="s">
        <v>448</v>
      </c>
      <c r="F5" s="587">
        <v>50</v>
      </c>
      <c r="G5" s="470"/>
      <c r="H5" s="471">
        <f t="shared" si="0"/>
        <v>0</v>
      </c>
      <c r="I5" s="360"/>
      <c r="J5" s="784">
        <f t="shared" si="1"/>
        <v>0</v>
      </c>
      <c r="K5" s="632"/>
    </row>
    <row r="6" spans="1:11" ht="14.25" customHeight="1">
      <c r="A6" s="557">
        <v>3</v>
      </c>
      <c r="B6" s="469" t="s">
        <v>223</v>
      </c>
      <c r="C6" s="469"/>
      <c r="D6" s="469"/>
      <c r="E6" s="339" t="s">
        <v>448</v>
      </c>
      <c r="F6" s="587">
        <v>40</v>
      </c>
      <c r="G6" s="470"/>
      <c r="H6" s="471">
        <f t="shared" si="0"/>
        <v>0</v>
      </c>
      <c r="I6" s="360"/>
      <c r="J6" s="784">
        <f t="shared" si="1"/>
        <v>0</v>
      </c>
      <c r="K6" s="630"/>
    </row>
    <row r="7" spans="1:11" ht="14.25" customHeight="1">
      <c r="A7" s="557">
        <v>4</v>
      </c>
      <c r="B7" s="469" t="s">
        <v>224</v>
      </c>
      <c r="C7" s="469"/>
      <c r="D7" s="469"/>
      <c r="E7" s="339" t="s">
        <v>448</v>
      </c>
      <c r="F7" s="587">
        <v>10</v>
      </c>
      <c r="G7" s="470"/>
      <c r="H7" s="471">
        <f t="shared" si="0"/>
        <v>0</v>
      </c>
      <c r="I7" s="360"/>
      <c r="J7" s="784">
        <f t="shared" si="1"/>
        <v>0</v>
      </c>
      <c r="K7" s="630"/>
    </row>
    <row r="8" spans="1:11" ht="12.75" customHeight="1">
      <c r="A8" s="557">
        <v>5</v>
      </c>
      <c r="B8" s="469" t="s">
        <v>225</v>
      </c>
      <c r="C8" s="469"/>
      <c r="D8" s="469"/>
      <c r="E8" s="339" t="s">
        <v>448</v>
      </c>
      <c r="F8" s="587">
        <v>60</v>
      </c>
      <c r="G8" s="470"/>
      <c r="H8" s="471">
        <f t="shared" si="0"/>
        <v>0</v>
      </c>
      <c r="I8" s="360"/>
      <c r="J8" s="784">
        <f t="shared" si="1"/>
        <v>0</v>
      </c>
      <c r="K8" s="632"/>
    </row>
    <row r="9" spans="1:11" ht="13.5" customHeight="1" thickBot="1">
      <c r="A9" s="558">
        <v>6</v>
      </c>
      <c r="B9" s="473" t="s">
        <v>226</v>
      </c>
      <c r="C9" s="472"/>
      <c r="D9" s="472"/>
      <c r="E9" s="340" t="s">
        <v>448</v>
      </c>
      <c r="F9" s="588">
        <v>20</v>
      </c>
      <c r="G9" s="473"/>
      <c r="H9" s="474">
        <f t="shared" si="0"/>
        <v>0</v>
      </c>
      <c r="I9" s="361"/>
      <c r="J9" s="785">
        <f t="shared" si="1"/>
        <v>0</v>
      </c>
      <c r="K9" s="630"/>
    </row>
    <row r="10" spans="1:11" ht="15.75" customHeight="1" thickBot="1">
      <c r="A10" s="901" t="s">
        <v>951</v>
      </c>
      <c r="B10" s="902"/>
      <c r="C10" s="902"/>
      <c r="D10" s="902"/>
      <c r="E10" s="902"/>
      <c r="F10" s="902"/>
      <c r="G10" s="903"/>
      <c r="H10" s="172">
        <f>SUM(H4:H9)</f>
        <v>0</v>
      </c>
      <c r="I10" s="173"/>
      <c r="J10" s="786">
        <f>SUM(J4:J9)</f>
        <v>0</v>
      </c>
      <c r="K10" s="652"/>
    </row>
  </sheetData>
  <sheetProtection selectLockedCells="1" selectUnlockedCells="1"/>
  <mergeCells count="3">
    <mergeCell ref="A1:J1"/>
    <mergeCell ref="A2:J2"/>
    <mergeCell ref="A10:G10"/>
  </mergeCells>
  <printOptions horizontalCentered="1"/>
  <pageMargins left="0.31496062992125984" right="0.2755905511811024" top="1.0236220472440944" bottom="0.7086614173228347" header="0.7874015748031497" footer="0.4330708661417323"/>
  <pageSetup horizontalDpi="600" verticalDpi="600" orientation="landscape" paperSize="9" r:id="rId1"/>
  <headerFooter alignWithMargins="0">
    <oddHeader>&amp;C&amp;F&amp;RSPZOZ_NT/DZP/PN/09/19</oddHeader>
    <oddFooter>&amp;C&amp;A  -  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I4" sqref="I4:I6"/>
    </sheetView>
  </sheetViews>
  <sheetFormatPr defaultColWidth="11.57421875" defaultRowHeight="12.75" customHeight="1"/>
  <cols>
    <col min="1" max="1" width="5.00390625" style="3" customWidth="1"/>
    <col min="2" max="2" width="30.57421875" style="3" customWidth="1"/>
    <col min="3" max="3" width="22.421875" style="3" customWidth="1"/>
    <col min="4" max="4" width="10.140625" style="3" customWidth="1"/>
    <col min="5" max="5" width="6.57421875" style="3" customWidth="1"/>
    <col min="6" max="6" width="9.421875" style="3" customWidth="1"/>
    <col min="7" max="8" width="11.57421875" style="3" customWidth="1"/>
    <col min="9" max="9" width="8.140625" style="3" customWidth="1"/>
    <col min="10" max="16384" width="11.57421875" style="3" customWidth="1"/>
  </cols>
  <sheetData>
    <row r="1" spans="1:10" ht="23.25" customHeight="1">
      <c r="A1" s="872" t="s">
        <v>227</v>
      </c>
      <c r="B1" s="872"/>
      <c r="C1" s="872"/>
      <c r="D1" s="872"/>
      <c r="E1" s="872"/>
      <c r="F1" s="872"/>
      <c r="G1" s="872"/>
      <c r="H1" s="872"/>
      <c r="I1" s="872"/>
      <c r="J1" s="872"/>
    </row>
    <row r="2" spans="1:10" ht="33.75" customHeight="1" thickBot="1">
      <c r="A2" s="843" t="s">
        <v>228</v>
      </c>
      <c r="B2" s="843"/>
      <c r="C2" s="843"/>
      <c r="D2" s="843"/>
      <c r="E2" s="843"/>
      <c r="F2" s="843"/>
      <c r="G2" s="843"/>
      <c r="H2" s="843"/>
      <c r="I2" s="843"/>
      <c r="J2" s="843"/>
    </row>
    <row r="3" spans="1:11" ht="30" customHeight="1" thickBot="1">
      <c r="A3" s="185" t="s">
        <v>707</v>
      </c>
      <c r="B3" s="8" t="s">
        <v>436</v>
      </c>
      <c r="C3" s="9" t="s">
        <v>437</v>
      </c>
      <c r="D3" s="9" t="s">
        <v>438</v>
      </c>
      <c r="E3" s="8" t="s">
        <v>439</v>
      </c>
      <c r="F3" s="8" t="s">
        <v>440</v>
      </c>
      <c r="G3" s="8" t="s">
        <v>441</v>
      </c>
      <c r="H3" s="8" t="s">
        <v>953</v>
      </c>
      <c r="I3" s="8" t="s">
        <v>443</v>
      </c>
      <c r="J3" s="675" t="s">
        <v>444</v>
      </c>
      <c r="K3" s="638" t="s">
        <v>58</v>
      </c>
    </row>
    <row r="4" spans="1:11" ht="17.25" customHeight="1">
      <c r="A4" s="186">
        <v>1</v>
      </c>
      <c r="B4" s="187" t="s">
        <v>229</v>
      </c>
      <c r="C4" s="187"/>
      <c r="D4" s="187"/>
      <c r="E4" s="110" t="s">
        <v>448</v>
      </c>
      <c r="F4" s="478">
        <v>1300</v>
      </c>
      <c r="G4" s="476"/>
      <c r="H4" s="188">
        <f>F4*G4</f>
        <v>0</v>
      </c>
      <c r="I4" s="189"/>
      <c r="J4" s="787">
        <f>H4*I4+H4</f>
        <v>0</v>
      </c>
      <c r="K4" s="628"/>
    </row>
    <row r="5" spans="1:11" ht="17.25" customHeight="1">
      <c r="A5" s="141">
        <v>2</v>
      </c>
      <c r="B5" s="133" t="s">
        <v>230</v>
      </c>
      <c r="C5" s="133"/>
      <c r="D5" s="133"/>
      <c r="E5" s="93" t="s">
        <v>448</v>
      </c>
      <c r="F5" s="359">
        <v>300</v>
      </c>
      <c r="G5" s="341"/>
      <c r="H5" s="142">
        <f>F5*G5</f>
        <v>0</v>
      </c>
      <c r="I5" s="95"/>
      <c r="J5" s="732">
        <f>H5*I5+H5</f>
        <v>0</v>
      </c>
      <c r="K5" s="788"/>
    </row>
    <row r="6" spans="1:11" ht="17.25" customHeight="1" thickBot="1">
      <c r="A6" s="83">
        <v>3</v>
      </c>
      <c r="B6" s="84" t="s">
        <v>234</v>
      </c>
      <c r="C6" s="84"/>
      <c r="D6" s="84"/>
      <c r="E6" s="85" t="s">
        <v>528</v>
      </c>
      <c r="F6" s="129">
        <v>20000</v>
      </c>
      <c r="G6" s="477"/>
      <c r="H6" s="130">
        <f>F6*G6</f>
        <v>0</v>
      </c>
      <c r="I6" s="572"/>
      <c r="J6" s="770">
        <f>H6*I6+H6</f>
        <v>0</v>
      </c>
      <c r="K6" s="772"/>
    </row>
    <row r="7" spans="1:11" ht="19.5" customHeight="1" thickBot="1">
      <c r="A7" s="904" t="s">
        <v>951</v>
      </c>
      <c r="B7" s="905"/>
      <c r="C7" s="905"/>
      <c r="D7" s="905"/>
      <c r="E7" s="905"/>
      <c r="F7" s="905"/>
      <c r="G7" s="906"/>
      <c r="H7" s="495">
        <f>SUM(H4:H6)</f>
        <v>0</v>
      </c>
      <c r="I7" s="594"/>
      <c r="J7" s="654">
        <f>SUM(J4:J6)</f>
        <v>0</v>
      </c>
      <c r="K7" s="652"/>
    </row>
  </sheetData>
  <sheetProtection selectLockedCells="1" selectUnlockedCells="1"/>
  <mergeCells count="3">
    <mergeCell ref="A1:J1"/>
    <mergeCell ref="A2:J2"/>
    <mergeCell ref="A7:G7"/>
  </mergeCells>
  <printOptions horizontalCentered="1"/>
  <pageMargins left="0.2362204724409449" right="0.2362204724409449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I4" sqref="I4"/>
    </sheetView>
  </sheetViews>
  <sheetFormatPr defaultColWidth="11.57421875" defaultRowHeight="12.75" customHeight="1"/>
  <cols>
    <col min="1" max="1" width="4.28125" style="3" customWidth="1"/>
    <col min="2" max="2" width="26.57421875" style="3" customWidth="1"/>
    <col min="3" max="3" width="20.28125" style="3" customWidth="1"/>
    <col min="4" max="4" width="10.140625" style="3" customWidth="1"/>
    <col min="5" max="5" width="6.8515625" style="3" customWidth="1"/>
    <col min="6" max="6" width="7.851562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15.7109375" style="3" customWidth="1"/>
    <col min="12" max="16384" width="11.57421875" style="3" customWidth="1"/>
  </cols>
  <sheetData>
    <row r="1" spans="1:10" ht="15.75" customHeight="1">
      <c r="A1" s="861" t="s">
        <v>235</v>
      </c>
      <c r="B1" s="861"/>
      <c r="C1" s="861"/>
      <c r="D1" s="861"/>
      <c r="E1" s="861"/>
      <c r="F1" s="861"/>
      <c r="G1" s="861" t="e">
        <f>"g"*"h"</f>
        <v>#VALUE!</v>
      </c>
      <c r="H1" s="861"/>
      <c r="I1" s="861"/>
      <c r="J1" s="861"/>
    </row>
    <row r="2" spans="1:10" ht="27.75" customHeight="1" thickBot="1">
      <c r="A2" s="862" t="s">
        <v>228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1" ht="33" customHeight="1" thickBot="1">
      <c r="A3" s="185" t="s">
        <v>1002</v>
      </c>
      <c r="B3" s="8" t="s">
        <v>436</v>
      </c>
      <c r="C3" s="9" t="s">
        <v>437</v>
      </c>
      <c r="D3" s="9" t="s">
        <v>438</v>
      </c>
      <c r="E3" s="8" t="s">
        <v>439</v>
      </c>
      <c r="F3" s="8" t="s">
        <v>440</v>
      </c>
      <c r="G3" s="8" t="s">
        <v>441</v>
      </c>
      <c r="H3" s="8" t="s">
        <v>953</v>
      </c>
      <c r="I3" s="8" t="s">
        <v>443</v>
      </c>
      <c r="J3" s="675" t="s">
        <v>444</v>
      </c>
      <c r="K3" s="638" t="s">
        <v>58</v>
      </c>
    </row>
    <row r="4" spans="1:11" ht="17.25" customHeight="1" thickBot="1">
      <c r="A4" s="190">
        <v>1</v>
      </c>
      <c r="B4" s="191" t="s">
        <v>236</v>
      </c>
      <c r="C4" s="191"/>
      <c r="D4" s="191"/>
      <c r="E4" s="191" t="s">
        <v>528</v>
      </c>
      <c r="F4" s="192">
        <v>20000</v>
      </c>
      <c r="G4" s="479"/>
      <c r="H4" s="193">
        <f>F4*G4</f>
        <v>0</v>
      </c>
      <c r="I4" s="194"/>
      <c r="J4" s="789">
        <f>H4*I4+H4</f>
        <v>0</v>
      </c>
      <c r="K4" s="632"/>
    </row>
    <row r="5" spans="1:11" ht="17.25" customHeight="1" thickBot="1">
      <c r="A5" s="907" t="s">
        <v>951</v>
      </c>
      <c r="B5" s="908"/>
      <c r="C5" s="908"/>
      <c r="D5" s="908"/>
      <c r="E5" s="908"/>
      <c r="F5" s="908"/>
      <c r="G5" s="909"/>
      <c r="H5" s="195">
        <f>SUM(H4)</f>
        <v>0</v>
      </c>
      <c r="I5" s="173"/>
      <c r="J5" s="790">
        <f>SUM(J4)</f>
        <v>0</v>
      </c>
      <c r="K5" s="652"/>
    </row>
    <row r="6" spans="1:10" ht="12.75" customHeight="1">
      <c r="A6" s="44"/>
      <c r="B6" s="44"/>
      <c r="C6" s="44"/>
      <c r="D6" s="44"/>
      <c r="E6" s="44"/>
      <c r="F6" s="44"/>
      <c r="G6" s="44"/>
      <c r="H6" s="44"/>
      <c r="I6" s="44"/>
      <c r="J6" s="44"/>
    </row>
  </sheetData>
  <sheetProtection selectLockedCells="1" selectUnlockedCells="1"/>
  <mergeCells count="3">
    <mergeCell ref="A1:J1"/>
    <mergeCell ref="A2:J2"/>
    <mergeCell ref="A5:G5"/>
  </mergeCells>
  <printOptions horizontalCentered="1"/>
  <pageMargins left="0.2755905511811024" right="0.1968503937007874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6"/>
  <sheetViews>
    <sheetView zoomScalePageLayoutView="0" workbookViewId="0" topLeftCell="A1">
      <selection activeCell="D129" sqref="D129"/>
    </sheetView>
  </sheetViews>
  <sheetFormatPr defaultColWidth="11.57421875" defaultRowHeight="12.75" customHeight="1"/>
  <cols>
    <col min="1" max="1" width="4.7109375" style="3" customWidth="1"/>
    <col min="2" max="2" width="42.8515625" style="3" customWidth="1"/>
    <col min="3" max="3" width="18.00390625" style="3" customWidth="1"/>
    <col min="4" max="4" width="12.7109375" style="3" customWidth="1"/>
    <col min="5" max="5" width="5.28125" style="3" customWidth="1"/>
    <col min="6" max="6" width="6.00390625" style="3" customWidth="1"/>
    <col min="7" max="7" width="8.140625" style="3" customWidth="1"/>
    <col min="8" max="8" width="11.57421875" style="3" customWidth="1"/>
    <col min="9" max="9" width="7.57421875" style="3" customWidth="1"/>
    <col min="10" max="10" width="13.00390625" style="3" customWidth="1"/>
    <col min="11" max="11" width="10.140625" style="3" customWidth="1"/>
    <col min="12" max="16384" width="11.57421875" style="3" customWidth="1"/>
  </cols>
  <sheetData>
    <row r="1" spans="1:11" ht="15.75" customHeight="1">
      <c r="A1" s="5" t="s">
        <v>706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>
      <c r="A2" s="843" t="s">
        <v>433</v>
      </c>
      <c r="B2" s="843"/>
      <c r="C2" s="843"/>
      <c r="D2" s="843"/>
      <c r="E2" s="843"/>
      <c r="F2" s="843"/>
      <c r="G2" s="843"/>
      <c r="H2" s="843"/>
      <c r="I2" s="843"/>
      <c r="J2" s="843"/>
      <c r="K2" s="47"/>
    </row>
    <row r="3" spans="1:11" ht="12" customHeight="1" thickBot="1">
      <c r="A3" s="857" t="s">
        <v>434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</row>
    <row r="4" spans="1:11" ht="39" customHeight="1" thickBot="1">
      <c r="A4" s="618" t="s">
        <v>707</v>
      </c>
      <c r="B4" s="619" t="s">
        <v>436</v>
      </c>
      <c r="C4" s="619" t="s">
        <v>437</v>
      </c>
      <c r="D4" s="619" t="s">
        <v>438</v>
      </c>
      <c r="E4" s="619" t="s">
        <v>439</v>
      </c>
      <c r="F4" s="619" t="s">
        <v>440</v>
      </c>
      <c r="G4" s="619" t="s">
        <v>441</v>
      </c>
      <c r="H4" s="619" t="s">
        <v>442</v>
      </c>
      <c r="I4" s="619" t="s">
        <v>443</v>
      </c>
      <c r="J4" s="620" t="s">
        <v>444</v>
      </c>
      <c r="K4" s="636" t="s">
        <v>58</v>
      </c>
    </row>
    <row r="5" spans="1:11" ht="12.75" customHeight="1">
      <c r="A5" s="621">
        <v>1</v>
      </c>
      <c r="B5" s="622" t="s">
        <v>708</v>
      </c>
      <c r="C5" s="622"/>
      <c r="D5" s="622"/>
      <c r="E5" s="623" t="s">
        <v>448</v>
      </c>
      <c r="F5" s="623">
        <v>20</v>
      </c>
      <c r="G5" s="624"/>
      <c r="H5" s="625">
        <f aca="true" t="shared" si="0" ref="H5:H28">F5*G5</f>
        <v>0</v>
      </c>
      <c r="I5" s="626"/>
      <c r="J5" s="627">
        <f aca="true" t="shared" si="1" ref="J5:J68">H5*I5+H5</f>
        <v>0</v>
      </c>
      <c r="K5" s="628"/>
    </row>
    <row r="6" spans="1:11" ht="12.75" customHeight="1">
      <c r="A6" s="629">
        <v>2</v>
      </c>
      <c r="B6" s="53" t="s">
        <v>709</v>
      </c>
      <c r="C6" s="53"/>
      <c r="D6" s="53"/>
      <c r="E6" s="54" t="s">
        <v>448</v>
      </c>
      <c r="F6" s="54">
        <v>4</v>
      </c>
      <c r="G6" s="55"/>
      <c r="H6" s="56">
        <f t="shared" si="0"/>
        <v>0</v>
      </c>
      <c r="I6" s="52"/>
      <c r="J6" s="610">
        <f t="shared" si="1"/>
        <v>0</v>
      </c>
      <c r="K6" s="630"/>
    </row>
    <row r="7" spans="1:11" ht="12.75" customHeight="1">
      <c r="A7" s="631">
        <v>3</v>
      </c>
      <c r="B7" s="53" t="s">
        <v>710</v>
      </c>
      <c r="C7" s="53"/>
      <c r="D7" s="53"/>
      <c r="E7" s="54" t="s">
        <v>448</v>
      </c>
      <c r="F7" s="54">
        <v>100</v>
      </c>
      <c r="G7" s="55"/>
      <c r="H7" s="56">
        <f t="shared" si="0"/>
        <v>0</v>
      </c>
      <c r="I7" s="567"/>
      <c r="J7" s="610">
        <f t="shared" si="1"/>
        <v>0</v>
      </c>
      <c r="K7" s="630"/>
    </row>
    <row r="8" spans="1:11" ht="12.75" customHeight="1">
      <c r="A8" s="629">
        <v>4</v>
      </c>
      <c r="B8" s="53" t="s">
        <v>711</v>
      </c>
      <c r="C8" s="53"/>
      <c r="D8" s="53"/>
      <c r="E8" s="54" t="s">
        <v>448</v>
      </c>
      <c r="F8" s="54">
        <v>30</v>
      </c>
      <c r="G8" s="55"/>
      <c r="H8" s="56">
        <f t="shared" si="0"/>
        <v>0</v>
      </c>
      <c r="I8" s="52"/>
      <c r="J8" s="610">
        <f t="shared" si="1"/>
        <v>0</v>
      </c>
      <c r="K8" s="630"/>
    </row>
    <row r="9" spans="1:11" ht="12.75" customHeight="1">
      <c r="A9" s="631">
        <v>5</v>
      </c>
      <c r="B9" s="53" t="s">
        <v>712</v>
      </c>
      <c r="C9" s="53"/>
      <c r="D9" s="53"/>
      <c r="E9" s="54" t="s">
        <v>448</v>
      </c>
      <c r="F9" s="54">
        <v>4</v>
      </c>
      <c r="G9" s="55"/>
      <c r="H9" s="56">
        <f t="shared" si="0"/>
        <v>0</v>
      </c>
      <c r="I9" s="52"/>
      <c r="J9" s="610">
        <f t="shared" si="1"/>
        <v>0</v>
      </c>
      <c r="K9" s="630"/>
    </row>
    <row r="10" spans="1:11" ht="12.75" customHeight="1">
      <c r="A10" s="631">
        <v>6</v>
      </c>
      <c r="B10" s="53" t="s">
        <v>713</v>
      </c>
      <c r="C10" s="53"/>
      <c r="D10" s="53"/>
      <c r="E10" s="54" t="s">
        <v>448</v>
      </c>
      <c r="F10" s="54">
        <v>12</v>
      </c>
      <c r="G10" s="55"/>
      <c r="H10" s="56">
        <f t="shared" si="0"/>
        <v>0</v>
      </c>
      <c r="I10" s="52"/>
      <c r="J10" s="610">
        <f t="shared" si="1"/>
        <v>0</v>
      </c>
      <c r="K10" s="630"/>
    </row>
    <row r="11" spans="1:11" ht="12.75" customHeight="1">
      <c r="A11" s="631">
        <v>7</v>
      </c>
      <c r="B11" s="53" t="s">
        <v>714</v>
      </c>
      <c r="C11" s="53"/>
      <c r="D11" s="53"/>
      <c r="E11" s="54" t="s">
        <v>448</v>
      </c>
      <c r="F11" s="54">
        <v>4</v>
      </c>
      <c r="G11" s="55"/>
      <c r="H11" s="56">
        <f t="shared" si="0"/>
        <v>0</v>
      </c>
      <c r="I11" s="52"/>
      <c r="J11" s="610">
        <f t="shared" si="1"/>
        <v>0</v>
      </c>
      <c r="K11" s="630"/>
    </row>
    <row r="12" spans="1:11" ht="12.75" customHeight="1">
      <c r="A12" s="629">
        <v>8</v>
      </c>
      <c r="B12" s="53" t="s">
        <v>715</v>
      </c>
      <c r="C12" s="53"/>
      <c r="D12" s="53"/>
      <c r="E12" s="54" t="s">
        <v>448</v>
      </c>
      <c r="F12" s="54">
        <v>20</v>
      </c>
      <c r="G12" s="55"/>
      <c r="H12" s="56">
        <f t="shared" si="0"/>
        <v>0</v>
      </c>
      <c r="I12" s="52"/>
      <c r="J12" s="610">
        <f t="shared" si="1"/>
        <v>0</v>
      </c>
      <c r="K12" s="630"/>
    </row>
    <row r="13" spans="1:11" ht="12.75" customHeight="1">
      <c r="A13" s="631">
        <v>9</v>
      </c>
      <c r="B13" s="53" t="s">
        <v>716</v>
      </c>
      <c r="C13" s="53"/>
      <c r="D13" s="53"/>
      <c r="E13" s="54" t="s">
        <v>448</v>
      </c>
      <c r="F13" s="54">
        <v>2</v>
      </c>
      <c r="G13" s="55"/>
      <c r="H13" s="56">
        <f t="shared" si="0"/>
        <v>0</v>
      </c>
      <c r="I13" s="52"/>
      <c r="J13" s="610">
        <f t="shared" si="1"/>
        <v>0</v>
      </c>
      <c r="K13" s="630"/>
    </row>
    <row r="14" spans="1:11" ht="15" customHeight="1">
      <c r="A14" s="631">
        <v>10</v>
      </c>
      <c r="B14" s="53" t="s">
        <v>717</v>
      </c>
      <c r="C14" s="53"/>
      <c r="D14" s="53"/>
      <c r="E14" s="54" t="s">
        <v>448</v>
      </c>
      <c r="F14" s="54">
        <v>4</v>
      </c>
      <c r="G14" s="55"/>
      <c r="H14" s="56">
        <f t="shared" si="0"/>
        <v>0</v>
      </c>
      <c r="I14" s="52"/>
      <c r="J14" s="610">
        <f t="shared" si="1"/>
        <v>0</v>
      </c>
      <c r="K14" s="630"/>
    </row>
    <row r="15" spans="1:11" ht="12.75" customHeight="1">
      <c r="A15" s="631">
        <v>11</v>
      </c>
      <c r="B15" s="53" t="s">
        <v>718</v>
      </c>
      <c r="C15" s="53"/>
      <c r="D15" s="53"/>
      <c r="E15" s="54" t="s">
        <v>448</v>
      </c>
      <c r="F15" s="54">
        <v>4</v>
      </c>
      <c r="G15" s="55"/>
      <c r="H15" s="56">
        <f t="shared" si="0"/>
        <v>0</v>
      </c>
      <c r="I15" s="52"/>
      <c r="J15" s="610">
        <f t="shared" si="1"/>
        <v>0</v>
      </c>
      <c r="K15" s="630"/>
    </row>
    <row r="16" spans="1:11" ht="12" customHeight="1">
      <c r="A16" s="629">
        <v>12</v>
      </c>
      <c r="B16" s="53" t="s">
        <v>719</v>
      </c>
      <c r="C16" s="53"/>
      <c r="D16" s="53"/>
      <c r="E16" s="54" t="s">
        <v>448</v>
      </c>
      <c r="F16" s="54">
        <v>70</v>
      </c>
      <c r="G16" s="55"/>
      <c r="H16" s="56">
        <f t="shared" si="0"/>
        <v>0</v>
      </c>
      <c r="I16" s="52"/>
      <c r="J16" s="610">
        <f t="shared" si="1"/>
        <v>0</v>
      </c>
      <c r="K16" s="630"/>
    </row>
    <row r="17" spans="1:11" ht="12.75" customHeight="1">
      <c r="A17" s="631">
        <v>13</v>
      </c>
      <c r="B17" s="53" t="s">
        <v>720</v>
      </c>
      <c r="C17" s="53"/>
      <c r="D17" s="53"/>
      <c r="E17" s="54" t="s">
        <v>448</v>
      </c>
      <c r="F17" s="54">
        <v>40</v>
      </c>
      <c r="G17" s="55"/>
      <c r="H17" s="56">
        <f t="shared" si="0"/>
        <v>0</v>
      </c>
      <c r="I17" s="52"/>
      <c r="J17" s="610">
        <f t="shared" si="1"/>
        <v>0</v>
      </c>
      <c r="K17" s="630"/>
    </row>
    <row r="18" spans="1:11" ht="23.25" customHeight="1">
      <c r="A18" s="631">
        <v>14</v>
      </c>
      <c r="B18" s="57" t="s">
        <v>721</v>
      </c>
      <c r="C18" s="53"/>
      <c r="D18" s="53"/>
      <c r="E18" s="54" t="s">
        <v>448</v>
      </c>
      <c r="F18" s="54">
        <v>20</v>
      </c>
      <c r="G18" s="55"/>
      <c r="H18" s="56">
        <f t="shared" si="0"/>
        <v>0</v>
      </c>
      <c r="I18" s="567"/>
      <c r="J18" s="610">
        <f t="shared" si="1"/>
        <v>0</v>
      </c>
      <c r="K18" s="630"/>
    </row>
    <row r="19" spans="1:11" ht="12.75" customHeight="1">
      <c r="A19" s="631">
        <v>15</v>
      </c>
      <c r="B19" s="57" t="s">
        <v>722</v>
      </c>
      <c r="C19" s="53"/>
      <c r="D19" s="53"/>
      <c r="E19" s="54" t="s">
        <v>448</v>
      </c>
      <c r="F19" s="54">
        <v>4</v>
      </c>
      <c r="G19" s="55"/>
      <c r="H19" s="56">
        <f t="shared" si="0"/>
        <v>0</v>
      </c>
      <c r="I19" s="52"/>
      <c r="J19" s="610">
        <f t="shared" si="1"/>
        <v>0</v>
      </c>
      <c r="K19" s="630"/>
    </row>
    <row r="20" spans="1:11" ht="22.5" customHeight="1">
      <c r="A20" s="629">
        <v>16</v>
      </c>
      <c r="B20" s="57" t="s">
        <v>723</v>
      </c>
      <c r="C20" s="53"/>
      <c r="D20" s="53"/>
      <c r="E20" s="54" t="s">
        <v>448</v>
      </c>
      <c r="F20" s="54">
        <v>220</v>
      </c>
      <c r="G20" s="55"/>
      <c r="H20" s="56">
        <f t="shared" si="0"/>
        <v>0</v>
      </c>
      <c r="I20" s="567"/>
      <c r="J20" s="610">
        <f t="shared" si="1"/>
        <v>0</v>
      </c>
      <c r="K20" s="630"/>
    </row>
    <row r="21" spans="1:11" ht="12.75" customHeight="1">
      <c r="A21" s="631">
        <v>17</v>
      </c>
      <c r="B21" s="53" t="s">
        <v>724</v>
      </c>
      <c r="C21" s="53"/>
      <c r="D21" s="53"/>
      <c r="E21" s="54" t="s">
        <v>448</v>
      </c>
      <c r="F21" s="54">
        <v>4</v>
      </c>
      <c r="G21" s="55"/>
      <c r="H21" s="56">
        <f t="shared" si="0"/>
        <v>0</v>
      </c>
      <c r="I21" s="52"/>
      <c r="J21" s="610">
        <f t="shared" si="1"/>
        <v>0</v>
      </c>
      <c r="K21" s="630"/>
    </row>
    <row r="22" spans="1:11" ht="12.75" customHeight="1">
      <c r="A22" s="631">
        <v>18</v>
      </c>
      <c r="B22" s="53" t="s">
        <v>725</v>
      </c>
      <c r="C22" s="53"/>
      <c r="D22" s="53"/>
      <c r="E22" s="54" t="s">
        <v>448</v>
      </c>
      <c r="F22" s="54">
        <v>10</v>
      </c>
      <c r="G22" s="55"/>
      <c r="H22" s="56">
        <f t="shared" si="0"/>
        <v>0</v>
      </c>
      <c r="I22" s="567"/>
      <c r="J22" s="610">
        <f t="shared" si="1"/>
        <v>0</v>
      </c>
      <c r="K22" s="630"/>
    </row>
    <row r="23" spans="1:11" ht="12.75" customHeight="1">
      <c r="A23" s="631">
        <v>19</v>
      </c>
      <c r="B23" s="53" t="s">
        <v>726</v>
      </c>
      <c r="C23" s="53"/>
      <c r="D23" s="53"/>
      <c r="E23" s="54" t="s">
        <v>448</v>
      </c>
      <c r="F23" s="54">
        <v>40</v>
      </c>
      <c r="G23" s="55"/>
      <c r="H23" s="56">
        <f t="shared" si="0"/>
        <v>0</v>
      </c>
      <c r="I23" s="52"/>
      <c r="J23" s="610">
        <f t="shared" si="1"/>
        <v>0</v>
      </c>
      <c r="K23" s="630"/>
    </row>
    <row r="24" spans="1:11" ht="12.75" customHeight="1">
      <c r="A24" s="629">
        <v>20</v>
      </c>
      <c r="B24" s="57" t="s">
        <v>727</v>
      </c>
      <c r="C24" s="53"/>
      <c r="D24" s="53"/>
      <c r="E24" s="54" t="s">
        <v>448</v>
      </c>
      <c r="F24" s="54">
        <v>140</v>
      </c>
      <c r="G24" s="55"/>
      <c r="H24" s="56">
        <f t="shared" si="0"/>
        <v>0</v>
      </c>
      <c r="I24" s="52"/>
      <c r="J24" s="610">
        <f t="shared" si="1"/>
        <v>0</v>
      </c>
      <c r="K24" s="630"/>
    </row>
    <row r="25" spans="1:11" ht="12.75" customHeight="1">
      <c r="A25" s="631">
        <v>21</v>
      </c>
      <c r="B25" s="53" t="s">
        <v>728</v>
      </c>
      <c r="C25" s="53"/>
      <c r="D25" s="53"/>
      <c r="E25" s="54" t="s">
        <v>448</v>
      </c>
      <c r="F25" s="54">
        <v>4</v>
      </c>
      <c r="G25" s="55"/>
      <c r="H25" s="56">
        <f t="shared" si="0"/>
        <v>0</v>
      </c>
      <c r="I25" s="52"/>
      <c r="J25" s="610">
        <f t="shared" si="1"/>
        <v>0</v>
      </c>
      <c r="K25" s="630"/>
    </row>
    <row r="26" spans="1:11" ht="12.75" customHeight="1">
      <c r="A26" s="631">
        <v>22</v>
      </c>
      <c r="B26" s="53" t="s">
        <v>729</v>
      </c>
      <c r="C26" s="53"/>
      <c r="D26" s="53"/>
      <c r="E26" s="54" t="s">
        <v>448</v>
      </c>
      <c r="F26" s="54">
        <v>4</v>
      </c>
      <c r="G26" s="55"/>
      <c r="H26" s="56">
        <f t="shared" si="0"/>
        <v>0</v>
      </c>
      <c r="I26" s="52"/>
      <c r="J26" s="610">
        <f t="shared" si="1"/>
        <v>0</v>
      </c>
      <c r="K26" s="630"/>
    </row>
    <row r="27" spans="1:11" ht="12.75" customHeight="1">
      <c r="A27" s="631">
        <v>23</v>
      </c>
      <c r="B27" s="53" t="s">
        <v>730</v>
      </c>
      <c r="C27" s="53"/>
      <c r="D27" s="53"/>
      <c r="E27" s="54" t="s">
        <v>448</v>
      </c>
      <c r="F27" s="54">
        <v>40</v>
      </c>
      <c r="G27" s="58"/>
      <c r="H27" s="56">
        <f t="shared" si="0"/>
        <v>0</v>
      </c>
      <c r="I27" s="52"/>
      <c r="J27" s="610">
        <f t="shared" si="1"/>
        <v>0</v>
      </c>
      <c r="K27" s="630"/>
    </row>
    <row r="28" spans="1:11" ht="12.75" customHeight="1">
      <c r="A28" s="629">
        <v>24</v>
      </c>
      <c r="B28" s="53" t="s">
        <v>731</v>
      </c>
      <c r="C28" s="53"/>
      <c r="D28" s="53"/>
      <c r="E28" s="54" t="s">
        <v>448</v>
      </c>
      <c r="F28" s="54">
        <v>4</v>
      </c>
      <c r="G28" s="58"/>
      <c r="H28" s="56">
        <f t="shared" si="0"/>
        <v>0</v>
      </c>
      <c r="I28" s="52"/>
      <c r="J28" s="610">
        <f t="shared" si="1"/>
        <v>0</v>
      </c>
      <c r="K28" s="630"/>
    </row>
    <row r="29" spans="1:11" ht="12.75" customHeight="1">
      <c r="A29" s="631">
        <v>25</v>
      </c>
      <c r="B29" s="53" t="s">
        <v>732</v>
      </c>
      <c r="C29" s="53"/>
      <c r="D29" s="53"/>
      <c r="E29" s="54" t="s">
        <v>448</v>
      </c>
      <c r="F29" s="54">
        <v>8</v>
      </c>
      <c r="G29" s="55"/>
      <c r="H29" s="56">
        <f>F29*G29</f>
        <v>0</v>
      </c>
      <c r="I29" s="52"/>
      <c r="J29" s="610">
        <f t="shared" si="1"/>
        <v>0</v>
      </c>
      <c r="K29" s="630"/>
    </row>
    <row r="30" spans="1:11" ht="12.75" customHeight="1">
      <c r="A30" s="631">
        <v>26</v>
      </c>
      <c r="B30" s="57" t="s">
        <v>733</v>
      </c>
      <c r="C30" s="53"/>
      <c r="D30" s="53"/>
      <c r="E30" s="54" t="s">
        <v>448</v>
      </c>
      <c r="F30" s="54">
        <v>20</v>
      </c>
      <c r="G30" s="55"/>
      <c r="H30" s="56">
        <f>F30*G30</f>
        <v>0</v>
      </c>
      <c r="I30" s="52"/>
      <c r="J30" s="610">
        <f t="shared" si="1"/>
        <v>0</v>
      </c>
      <c r="K30" s="630"/>
    </row>
    <row r="31" spans="1:11" ht="12.75" customHeight="1">
      <c r="A31" s="631">
        <v>27</v>
      </c>
      <c r="B31" s="57" t="s">
        <v>734</v>
      </c>
      <c r="C31" s="53"/>
      <c r="D31" s="53"/>
      <c r="E31" s="54" t="s">
        <v>448</v>
      </c>
      <c r="F31" s="54">
        <v>200</v>
      </c>
      <c r="G31" s="55"/>
      <c r="H31" s="56">
        <f>F31*G31</f>
        <v>0</v>
      </c>
      <c r="I31" s="52"/>
      <c r="J31" s="610">
        <f t="shared" si="1"/>
        <v>0</v>
      </c>
      <c r="K31" s="630"/>
    </row>
    <row r="32" spans="1:11" ht="12.75" customHeight="1">
      <c r="A32" s="629">
        <v>28</v>
      </c>
      <c r="B32" s="53" t="s">
        <v>735</v>
      </c>
      <c r="C32" s="53"/>
      <c r="D32" s="53"/>
      <c r="E32" s="54" t="s">
        <v>448</v>
      </c>
      <c r="F32" s="54">
        <v>200</v>
      </c>
      <c r="G32" s="55"/>
      <c r="H32" s="56">
        <f>F32*G32</f>
        <v>0</v>
      </c>
      <c r="I32" s="52"/>
      <c r="J32" s="610">
        <f t="shared" si="1"/>
        <v>0</v>
      </c>
      <c r="K32" s="630"/>
    </row>
    <row r="33" spans="1:11" ht="12.75" customHeight="1">
      <c r="A33" s="631">
        <v>29</v>
      </c>
      <c r="B33" s="59" t="s">
        <v>736</v>
      </c>
      <c r="C33" s="53"/>
      <c r="D33" s="53"/>
      <c r="E33" s="54" t="s">
        <v>448</v>
      </c>
      <c r="F33" s="54">
        <v>2</v>
      </c>
      <c r="G33" s="55"/>
      <c r="H33" s="56">
        <f aca="true" t="shared" si="2" ref="H33:H96">F33*G33</f>
        <v>0</v>
      </c>
      <c r="I33" s="52"/>
      <c r="J33" s="610">
        <f t="shared" si="1"/>
        <v>0</v>
      </c>
      <c r="K33" s="630"/>
    </row>
    <row r="34" spans="1:11" ht="12.75" customHeight="1">
      <c r="A34" s="631">
        <v>30</v>
      </c>
      <c r="B34" s="53" t="s">
        <v>737</v>
      </c>
      <c r="C34" s="53"/>
      <c r="D34" s="53"/>
      <c r="E34" s="54" t="s">
        <v>448</v>
      </c>
      <c r="F34" s="54">
        <v>20</v>
      </c>
      <c r="G34" s="58"/>
      <c r="H34" s="56">
        <f t="shared" si="2"/>
        <v>0</v>
      </c>
      <c r="I34" s="52"/>
      <c r="J34" s="610">
        <f t="shared" si="1"/>
        <v>0</v>
      </c>
      <c r="K34" s="630"/>
    </row>
    <row r="35" spans="1:11" ht="21.75" customHeight="1">
      <c r="A35" s="631">
        <v>31</v>
      </c>
      <c r="B35" s="53" t="s">
        <v>409</v>
      </c>
      <c r="C35" s="53"/>
      <c r="D35" s="53"/>
      <c r="E35" s="54" t="s">
        <v>448</v>
      </c>
      <c r="F35" s="54">
        <v>20</v>
      </c>
      <c r="G35" s="58"/>
      <c r="H35" s="56">
        <f t="shared" si="2"/>
        <v>0</v>
      </c>
      <c r="I35" s="52"/>
      <c r="J35" s="610">
        <f t="shared" si="1"/>
        <v>0</v>
      </c>
      <c r="K35" s="630"/>
    </row>
    <row r="36" spans="1:11" ht="12.75" customHeight="1">
      <c r="A36" s="629">
        <v>32</v>
      </c>
      <c r="B36" s="57" t="s">
        <v>738</v>
      </c>
      <c r="C36" s="53"/>
      <c r="D36" s="53"/>
      <c r="E36" s="54" t="s">
        <v>448</v>
      </c>
      <c r="F36" s="54">
        <v>160</v>
      </c>
      <c r="G36" s="58"/>
      <c r="H36" s="56">
        <f t="shared" si="2"/>
        <v>0</v>
      </c>
      <c r="I36" s="52"/>
      <c r="J36" s="610">
        <f t="shared" si="1"/>
        <v>0</v>
      </c>
      <c r="K36" s="630"/>
    </row>
    <row r="37" spans="1:11" ht="12.75" customHeight="1">
      <c r="A37" s="631">
        <v>33</v>
      </c>
      <c r="B37" s="53" t="s">
        <v>739</v>
      </c>
      <c r="C37" s="53"/>
      <c r="D37" s="53"/>
      <c r="E37" s="54" t="s">
        <v>448</v>
      </c>
      <c r="F37" s="54">
        <v>30</v>
      </c>
      <c r="G37" s="58"/>
      <c r="H37" s="56">
        <f t="shared" si="2"/>
        <v>0</v>
      </c>
      <c r="I37" s="52"/>
      <c r="J37" s="610">
        <f t="shared" si="1"/>
        <v>0</v>
      </c>
      <c r="K37" s="630"/>
    </row>
    <row r="38" spans="1:11" ht="12.75" customHeight="1">
      <c r="A38" s="631">
        <v>34</v>
      </c>
      <c r="B38" s="53" t="s">
        <v>740</v>
      </c>
      <c r="C38" s="53"/>
      <c r="D38" s="53"/>
      <c r="E38" s="54" t="s">
        <v>528</v>
      </c>
      <c r="F38" s="54">
        <v>10</v>
      </c>
      <c r="G38" s="58"/>
      <c r="H38" s="56">
        <f t="shared" si="2"/>
        <v>0</v>
      </c>
      <c r="I38" s="52"/>
      <c r="J38" s="610">
        <f t="shared" si="1"/>
        <v>0</v>
      </c>
      <c r="K38" s="630"/>
    </row>
    <row r="39" spans="1:11" ht="12.75" customHeight="1">
      <c r="A39" s="631">
        <v>35</v>
      </c>
      <c r="B39" s="53" t="s">
        <v>741</v>
      </c>
      <c r="C39" s="53"/>
      <c r="D39" s="53"/>
      <c r="E39" s="54" t="s">
        <v>458</v>
      </c>
      <c r="F39" s="54">
        <v>10</v>
      </c>
      <c r="G39" s="58"/>
      <c r="H39" s="56">
        <f t="shared" si="2"/>
        <v>0</v>
      </c>
      <c r="I39" s="52"/>
      <c r="J39" s="610">
        <f t="shared" si="1"/>
        <v>0</v>
      </c>
      <c r="K39" s="630"/>
    </row>
    <row r="40" spans="1:11" ht="12.75" customHeight="1">
      <c r="A40" s="629">
        <v>36</v>
      </c>
      <c r="B40" s="53" t="s">
        <v>742</v>
      </c>
      <c r="C40" s="53"/>
      <c r="D40" s="53"/>
      <c r="E40" s="54" t="s">
        <v>528</v>
      </c>
      <c r="F40" s="54">
        <v>20</v>
      </c>
      <c r="G40" s="58"/>
      <c r="H40" s="56">
        <f t="shared" si="2"/>
        <v>0</v>
      </c>
      <c r="I40" s="52"/>
      <c r="J40" s="610">
        <f t="shared" si="1"/>
        <v>0</v>
      </c>
      <c r="K40" s="630"/>
    </row>
    <row r="41" spans="1:11" ht="23.25" customHeight="1">
      <c r="A41" s="631">
        <v>37</v>
      </c>
      <c r="B41" s="53" t="s">
        <v>743</v>
      </c>
      <c r="C41" s="53"/>
      <c r="D41" s="53"/>
      <c r="E41" s="54" t="s">
        <v>528</v>
      </c>
      <c r="F41" s="54">
        <v>10</v>
      </c>
      <c r="G41" s="58"/>
      <c r="H41" s="56">
        <f t="shared" si="2"/>
        <v>0</v>
      </c>
      <c r="I41" s="52"/>
      <c r="J41" s="610">
        <f t="shared" si="1"/>
        <v>0</v>
      </c>
      <c r="K41" s="630"/>
    </row>
    <row r="42" spans="1:11" ht="12.75" customHeight="1">
      <c r="A42" s="631">
        <v>38</v>
      </c>
      <c r="B42" s="53" t="s">
        <v>744</v>
      </c>
      <c r="C42" s="53"/>
      <c r="D42" s="53"/>
      <c r="E42" s="54" t="s">
        <v>448</v>
      </c>
      <c r="F42" s="54">
        <v>4</v>
      </c>
      <c r="G42" s="58"/>
      <c r="H42" s="56">
        <f t="shared" si="2"/>
        <v>0</v>
      </c>
      <c r="I42" s="52"/>
      <c r="J42" s="610">
        <f t="shared" si="1"/>
        <v>0</v>
      </c>
      <c r="K42" s="630"/>
    </row>
    <row r="43" spans="1:11" ht="12.75" customHeight="1">
      <c r="A43" s="631">
        <v>39</v>
      </c>
      <c r="B43" s="53" t="s">
        <v>745</v>
      </c>
      <c r="C43" s="53"/>
      <c r="D43" s="53"/>
      <c r="E43" s="54" t="s">
        <v>448</v>
      </c>
      <c r="F43" s="54">
        <v>60</v>
      </c>
      <c r="G43" s="58"/>
      <c r="H43" s="56">
        <f t="shared" si="2"/>
        <v>0</v>
      </c>
      <c r="I43" s="52"/>
      <c r="J43" s="610">
        <f t="shared" si="1"/>
        <v>0</v>
      </c>
      <c r="K43" s="630"/>
    </row>
    <row r="44" spans="1:11" ht="36" customHeight="1">
      <c r="A44" s="629">
        <v>40</v>
      </c>
      <c r="B44" s="53" t="s">
        <v>746</v>
      </c>
      <c r="C44" s="53"/>
      <c r="D44" s="53"/>
      <c r="E44" s="54" t="s">
        <v>448</v>
      </c>
      <c r="F44" s="54">
        <v>100</v>
      </c>
      <c r="G44" s="58"/>
      <c r="H44" s="56">
        <f t="shared" si="2"/>
        <v>0</v>
      </c>
      <c r="I44" s="60"/>
      <c r="J44" s="611">
        <f t="shared" si="1"/>
        <v>0</v>
      </c>
      <c r="K44" s="630"/>
    </row>
    <row r="45" spans="1:11" ht="12.75" customHeight="1">
      <c r="A45" s="631">
        <v>41</v>
      </c>
      <c r="B45" s="53" t="s">
        <v>747</v>
      </c>
      <c r="C45" s="53"/>
      <c r="D45" s="53"/>
      <c r="E45" s="54" t="s">
        <v>448</v>
      </c>
      <c r="F45" s="54">
        <v>700</v>
      </c>
      <c r="G45" s="58"/>
      <c r="H45" s="56">
        <f t="shared" si="2"/>
        <v>0</v>
      </c>
      <c r="I45" s="60"/>
      <c r="J45" s="611">
        <f t="shared" si="1"/>
        <v>0</v>
      </c>
      <c r="K45" s="630"/>
    </row>
    <row r="46" spans="1:11" ht="12.75" customHeight="1">
      <c r="A46" s="631">
        <v>42</v>
      </c>
      <c r="B46" s="61" t="s">
        <v>748</v>
      </c>
      <c r="C46" s="53"/>
      <c r="D46" s="53"/>
      <c r="E46" s="54" t="s">
        <v>448</v>
      </c>
      <c r="F46" s="54">
        <v>20</v>
      </c>
      <c r="G46" s="56"/>
      <c r="H46" s="62">
        <f t="shared" si="2"/>
        <v>0</v>
      </c>
      <c r="I46" s="60"/>
      <c r="J46" s="611">
        <f t="shared" si="1"/>
        <v>0</v>
      </c>
      <c r="K46" s="630"/>
    </row>
    <row r="47" spans="1:11" ht="12.75" customHeight="1">
      <c r="A47" s="631">
        <v>43</v>
      </c>
      <c r="B47" s="53" t="s">
        <v>749</v>
      </c>
      <c r="C47" s="53"/>
      <c r="D47" s="53"/>
      <c r="E47" s="54" t="s">
        <v>448</v>
      </c>
      <c r="F47" s="54">
        <v>300</v>
      </c>
      <c r="G47" s="58"/>
      <c r="H47" s="56">
        <f t="shared" si="2"/>
        <v>0</v>
      </c>
      <c r="I47" s="60"/>
      <c r="J47" s="611">
        <f t="shared" si="1"/>
        <v>0</v>
      </c>
      <c r="K47" s="630"/>
    </row>
    <row r="48" spans="1:11" ht="12.75" customHeight="1">
      <c r="A48" s="629">
        <v>44</v>
      </c>
      <c r="B48" s="53" t="s">
        <v>750</v>
      </c>
      <c r="C48" s="53"/>
      <c r="D48" s="53"/>
      <c r="E48" s="54" t="s">
        <v>448</v>
      </c>
      <c r="F48" s="54">
        <v>70</v>
      </c>
      <c r="G48" s="58"/>
      <c r="H48" s="56">
        <f t="shared" si="2"/>
        <v>0</v>
      </c>
      <c r="I48" s="60"/>
      <c r="J48" s="611">
        <f t="shared" si="1"/>
        <v>0</v>
      </c>
      <c r="K48" s="630"/>
    </row>
    <row r="49" spans="1:11" ht="12.75" customHeight="1">
      <c r="A49" s="631">
        <v>45</v>
      </c>
      <c r="B49" s="53" t="s">
        <v>751</v>
      </c>
      <c r="C49" s="53"/>
      <c r="D49" s="53"/>
      <c r="E49" s="54" t="s">
        <v>448</v>
      </c>
      <c r="F49" s="54">
        <v>4</v>
      </c>
      <c r="G49" s="58"/>
      <c r="H49" s="56">
        <f t="shared" si="2"/>
        <v>0</v>
      </c>
      <c r="I49" s="60"/>
      <c r="J49" s="611">
        <f t="shared" si="1"/>
        <v>0</v>
      </c>
      <c r="K49" s="630"/>
    </row>
    <row r="50" spans="1:11" ht="12.75" customHeight="1">
      <c r="A50" s="631">
        <v>46</v>
      </c>
      <c r="B50" s="53" t="s">
        <v>752</v>
      </c>
      <c r="C50" s="53"/>
      <c r="D50" s="53"/>
      <c r="E50" s="54" t="s">
        <v>448</v>
      </c>
      <c r="F50" s="54">
        <v>10</v>
      </c>
      <c r="G50" s="58"/>
      <c r="H50" s="56">
        <f t="shared" si="2"/>
        <v>0</v>
      </c>
      <c r="I50" s="60"/>
      <c r="J50" s="611">
        <f t="shared" si="1"/>
        <v>0</v>
      </c>
      <c r="K50" s="630"/>
    </row>
    <row r="51" spans="1:11" ht="12.75" customHeight="1">
      <c r="A51" s="631">
        <v>47</v>
      </c>
      <c r="B51" s="53" t="s">
        <v>753</v>
      </c>
      <c r="C51" s="53"/>
      <c r="D51" s="53"/>
      <c r="E51" s="54" t="s">
        <v>448</v>
      </c>
      <c r="F51" s="54">
        <v>26</v>
      </c>
      <c r="G51" s="58"/>
      <c r="H51" s="56">
        <f t="shared" si="2"/>
        <v>0</v>
      </c>
      <c r="I51" s="60"/>
      <c r="J51" s="611">
        <f t="shared" si="1"/>
        <v>0</v>
      </c>
      <c r="K51" s="630"/>
    </row>
    <row r="52" spans="1:11" ht="12.75" customHeight="1">
      <c r="A52" s="629">
        <v>48</v>
      </c>
      <c r="B52" s="53" t="s">
        <v>754</v>
      </c>
      <c r="C52" s="53"/>
      <c r="D52" s="53"/>
      <c r="E52" s="54" t="s">
        <v>448</v>
      </c>
      <c r="F52" s="54">
        <v>10</v>
      </c>
      <c r="G52" s="58"/>
      <c r="H52" s="56">
        <f t="shared" si="2"/>
        <v>0</v>
      </c>
      <c r="I52" s="60"/>
      <c r="J52" s="611">
        <f t="shared" si="1"/>
        <v>0</v>
      </c>
      <c r="K52" s="630"/>
    </row>
    <row r="53" spans="1:11" ht="12.75" customHeight="1">
      <c r="A53" s="631">
        <v>49</v>
      </c>
      <c r="B53" s="53" t="s">
        <v>755</v>
      </c>
      <c r="C53" s="53"/>
      <c r="D53" s="53"/>
      <c r="E53" s="54" t="s">
        <v>448</v>
      </c>
      <c r="F53" s="54">
        <v>50</v>
      </c>
      <c r="G53" s="58"/>
      <c r="H53" s="56">
        <f t="shared" si="2"/>
        <v>0</v>
      </c>
      <c r="I53" s="60"/>
      <c r="J53" s="611">
        <f t="shared" si="1"/>
        <v>0</v>
      </c>
      <c r="K53" s="630"/>
    </row>
    <row r="54" spans="1:11" ht="12.75" customHeight="1">
      <c r="A54" s="631">
        <v>50</v>
      </c>
      <c r="B54" s="53" t="s">
        <v>756</v>
      </c>
      <c r="C54" s="53"/>
      <c r="D54" s="53"/>
      <c r="E54" s="54" t="s">
        <v>448</v>
      </c>
      <c r="F54" s="54">
        <v>200</v>
      </c>
      <c r="G54" s="58"/>
      <c r="H54" s="56">
        <f t="shared" si="2"/>
        <v>0</v>
      </c>
      <c r="I54" s="60"/>
      <c r="J54" s="611">
        <f t="shared" si="1"/>
        <v>0</v>
      </c>
      <c r="K54" s="630"/>
    </row>
    <row r="55" spans="1:11" ht="12.75" customHeight="1">
      <c r="A55" s="631">
        <v>51</v>
      </c>
      <c r="B55" s="53" t="s">
        <v>757</v>
      </c>
      <c r="C55" s="53"/>
      <c r="D55" s="53"/>
      <c r="E55" s="54" t="s">
        <v>448</v>
      </c>
      <c r="F55" s="54">
        <v>10</v>
      </c>
      <c r="G55" s="58"/>
      <c r="H55" s="56">
        <f t="shared" si="2"/>
        <v>0</v>
      </c>
      <c r="I55" s="60"/>
      <c r="J55" s="611">
        <f t="shared" si="1"/>
        <v>0</v>
      </c>
      <c r="K55" s="630"/>
    </row>
    <row r="56" spans="1:11" ht="12.75" customHeight="1">
      <c r="A56" s="629">
        <v>52</v>
      </c>
      <c r="B56" s="61" t="s">
        <v>758</v>
      </c>
      <c r="C56" s="53"/>
      <c r="D56" s="53"/>
      <c r="E56" s="54" t="s">
        <v>448</v>
      </c>
      <c r="F56" s="54">
        <v>50</v>
      </c>
      <c r="G56" s="58"/>
      <c r="H56" s="56">
        <f t="shared" si="2"/>
        <v>0</v>
      </c>
      <c r="I56" s="60"/>
      <c r="J56" s="611">
        <f t="shared" si="1"/>
        <v>0</v>
      </c>
      <c r="K56" s="630"/>
    </row>
    <row r="57" spans="1:11" ht="12.75" customHeight="1">
      <c r="A57" s="631">
        <v>53</v>
      </c>
      <c r="B57" s="53" t="s">
        <v>759</v>
      </c>
      <c r="C57" s="53"/>
      <c r="D57" s="53"/>
      <c r="E57" s="54" t="s">
        <v>448</v>
      </c>
      <c r="F57" s="54">
        <v>6</v>
      </c>
      <c r="G57" s="58"/>
      <c r="H57" s="56">
        <f t="shared" si="2"/>
        <v>0</v>
      </c>
      <c r="I57" s="60"/>
      <c r="J57" s="611">
        <f t="shared" si="1"/>
        <v>0</v>
      </c>
      <c r="K57" s="630"/>
    </row>
    <row r="58" spans="1:11" ht="12.75" customHeight="1">
      <c r="A58" s="631">
        <v>54</v>
      </c>
      <c r="B58" s="59" t="s">
        <v>760</v>
      </c>
      <c r="C58" s="53"/>
      <c r="D58" s="53"/>
      <c r="E58" s="54" t="s">
        <v>448</v>
      </c>
      <c r="F58" s="54">
        <v>4</v>
      </c>
      <c r="G58" s="58"/>
      <c r="H58" s="56">
        <f t="shared" si="2"/>
        <v>0</v>
      </c>
      <c r="I58" s="60"/>
      <c r="J58" s="611">
        <f t="shared" si="1"/>
        <v>0</v>
      </c>
      <c r="K58" s="630"/>
    </row>
    <row r="59" spans="1:11" ht="12.75" customHeight="1">
      <c r="A59" s="631">
        <v>55</v>
      </c>
      <c r="B59" s="59" t="s">
        <v>761</v>
      </c>
      <c r="C59" s="53"/>
      <c r="D59" s="53"/>
      <c r="E59" s="54" t="s">
        <v>448</v>
      </c>
      <c r="F59" s="54">
        <v>4</v>
      </c>
      <c r="G59" s="58"/>
      <c r="H59" s="56">
        <f t="shared" si="2"/>
        <v>0</v>
      </c>
      <c r="I59" s="60"/>
      <c r="J59" s="611">
        <f t="shared" si="1"/>
        <v>0</v>
      </c>
      <c r="K59" s="630"/>
    </row>
    <row r="60" spans="1:11" ht="12.75" customHeight="1">
      <c r="A60" s="629">
        <v>56</v>
      </c>
      <c r="B60" s="59" t="s">
        <v>762</v>
      </c>
      <c r="C60" s="53"/>
      <c r="D60" s="53"/>
      <c r="E60" s="54" t="s">
        <v>448</v>
      </c>
      <c r="F60" s="54">
        <v>4</v>
      </c>
      <c r="G60" s="58"/>
      <c r="H60" s="56">
        <f t="shared" si="2"/>
        <v>0</v>
      </c>
      <c r="I60" s="60"/>
      <c r="J60" s="611">
        <f t="shared" si="1"/>
        <v>0</v>
      </c>
      <c r="K60" s="630"/>
    </row>
    <row r="61" spans="1:11" ht="12.75" customHeight="1">
      <c r="A61" s="631">
        <v>57</v>
      </c>
      <c r="B61" s="59" t="s">
        <v>763</v>
      </c>
      <c r="C61" s="53"/>
      <c r="D61" s="53"/>
      <c r="E61" s="54" t="s">
        <v>448</v>
      </c>
      <c r="F61" s="54">
        <v>4</v>
      </c>
      <c r="G61" s="58"/>
      <c r="H61" s="56">
        <f t="shared" si="2"/>
        <v>0</v>
      </c>
      <c r="I61" s="60"/>
      <c r="J61" s="611">
        <f t="shared" si="1"/>
        <v>0</v>
      </c>
      <c r="K61" s="630"/>
    </row>
    <row r="62" spans="1:11" ht="12.75" customHeight="1">
      <c r="A62" s="631">
        <v>58</v>
      </c>
      <c r="B62" s="53" t="s">
        <v>764</v>
      </c>
      <c r="C62" s="53"/>
      <c r="D62" s="53"/>
      <c r="E62" s="54" t="s">
        <v>448</v>
      </c>
      <c r="F62" s="54">
        <v>4</v>
      </c>
      <c r="G62" s="58"/>
      <c r="H62" s="56">
        <f t="shared" si="2"/>
        <v>0</v>
      </c>
      <c r="I62" s="60"/>
      <c r="J62" s="611">
        <f t="shared" si="1"/>
        <v>0</v>
      </c>
      <c r="K62" s="630"/>
    </row>
    <row r="63" spans="1:11" ht="12.75" customHeight="1">
      <c r="A63" s="631">
        <v>59</v>
      </c>
      <c r="B63" s="53" t="s">
        <v>765</v>
      </c>
      <c r="C63" s="53"/>
      <c r="D63" s="53"/>
      <c r="E63" s="54" t="s">
        <v>448</v>
      </c>
      <c r="F63" s="54">
        <v>4</v>
      </c>
      <c r="G63" s="58"/>
      <c r="H63" s="56">
        <f t="shared" si="2"/>
        <v>0</v>
      </c>
      <c r="I63" s="60"/>
      <c r="J63" s="611">
        <f t="shared" si="1"/>
        <v>0</v>
      </c>
      <c r="K63" s="630"/>
    </row>
    <row r="64" spans="1:11" ht="12.75" customHeight="1">
      <c r="A64" s="629">
        <v>60</v>
      </c>
      <c r="B64" s="53" t="s">
        <v>766</v>
      </c>
      <c r="C64" s="53"/>
      <c r="D64" s="53"/>
      <c r="E64" s="54" t="s">
        <v>448</v>
      </c>
      <c r="F64" s="54">
        <v>4</v>
      </c>
      <c r="G64" s="58"/>
      <c r="H64" s="56">
        <f t="shared" si="2"/>
        <v>0</v>
      </c>
      <c r="I64" s="60"/>
      <c r="J64" s="611">
        <f t="shared" si="1"/>
        <v>0</v>
      </c>
      <c r="K64" s="630"/>
    </row>
    <row r="65" spans="1:11" ht="12.75" customHeight="1">
      <c r="A65" s="631">
        <v>61</v>
      </c>
      <c r="B65" s="53" t="s">
        <v>767</v>
      </c>
      <c r="C65" s="53"/>
      <c r="D65" s="53"/>
      <c r="E65" s="54" t="s">
        <v>448</v>
      </c>
      <c r="F65" s="54">
        <v>4</v>
      </c>
      <c r="G65" s="58"/>
      <c r="H65" s="56">
        <f t="shared" si="2"/>
        <v>0</v>
      </c>
      <c r="I65" s="60"/>
      <c r="J65" s="611">
        <f t="shared" si="1"/>
        <v>0</v>
      </c>
      <c r="K65" s="630"/>
    </row>
    <row r="66" spans="1:11" ht="12.75" customHeight="1">
      <c r="A66" s="631">
        <v>62</v>
      </c>
      <c r="B66" s="53" t="s">
        <v>768</v>
      </c>
      <c r="C66" s="53"/>
      <c r="D66" s="53"/>
      <c r="E66" s="54" t="s">
        <v>448</v>
      </c>
      <c r="F66" s="54">
        <v>4</v>
      </c>
      <c r="G66" s="58"/>
      <c r="H66" s="56">
        <f t="shared" si="2"/>
        <v>0</v>
      </c>
      <c r="I66" s="60"/>
      <c r="J66" s="611">
        <f t="shared" si="1"/>
        <v>0</v>
      </c>
      <c r="K66" s="630"/>
    </row>
    <row r="67" spans="1:11" ht="12.75" customHeight="1">
      <c r="A67" s="631">
        <v>63</v>
      </c>
      <c r="B67" s="53" t="s">
        <v>769</v>
      </c>
      <c r="C67" s="53"/>
      <c r="D67" s="53"/>
      <c r="E67" s="54" t="s">
        <v>448</v>
      </c>
      <c r="F67" s="54">
        <v>50</v>
      </c>
      <c r="G67" s="58"/>
      <c r="H67" s="56">
        <f t="shared" si="2"/>
        <v>0</v>
      </c>
      <c r="I67" s="60"/>
      <c r="J67" s="611">
        <f t="shared" si="1"/>
        <v>0</v>
      </c>
      <c r="K67" s="630"/>
    </row>
    <row r="68" spans="1:11" ht="12.75" customHeight="1">
      <c r="A68" s="629">
        <v>64</v>
      </c>
      <c r="B68" s="53" t="s">
        <v>770</v>
      </c>
      <c r="C68" s="53"/>
      <c r="D68" s="53"/>
      <c r="E68" s="54" t="s">
        <v>448</v>
      </c>
      <c r="F68" s="54">
        <v>20</v>
      </c>
      <c r="G68" s="58"/>
      <c r="H68" s="56">
        <f t="shared" si="2"/>
        <v>0</v>
      </c>
      <c r="I68" s="60"/>
      <c r="J68" s="611">
        <f t="shared" si="1"/>
        <v>0</v>
      </c>
      <c r="K68" s="630"/>
    </row>
    <row r="69" spans="1:11" ht="12.75" customHeight="1">
      <c r="A69" s="631">
        <v>65</v>
      </c>
      <c r="B69" s="53" t="s">
        <v>771</v>
      </c>
      <c r="C69" s="53"/>
      <c r="D69" s="53"/>
      <c r="E69" s="54" t="s">
        <v>448</v>
      </c>
      <c r="F69" s="54">
        <v>10</v>
      </c>
      <c r="G69" s="58"/>
      <c r="H69" s="56">
        <f t="shared" si="2"/>
        <v>0</v>
      </c>
      <c r="I69" s="60"/>
      <c r="J69" s="611">
        <f aca="true" t="shared" si="3" ref="J69:J132">H69*I69+H69</f>
        <v>0</v>
      </c>
      <c r="K69" s="630"/>
    </row>
    <row r="70" spans="1:11" ht="12.75" customHeight="1">
      <c r="A70" s="631">
        <v>66</v>
      </c>
      <c r="B70" s="53" t="s">
        <v>772</v>
      </c>
      <c r="C70" s="53"/>
      <c r="D70" s="53"/>
      <c r="E70" s="54" t="s">
        <v>448</v>
      </c>
      <c r="F70" s="54">
        <v>10</v>
      </c>
      <c r="G70" s="58"/>
      <c r="H70" s="56">
        <f t="shared" si="2"/>
        <v>0</v>
      </c>
      <c r="I70" s="60"/>
      <c r="J70" s="611">
        <f t="shared" si="3"/>
        <v>0</v>
      </c>
      <c r="K70" s="630"/>
    </row>
    <row r="71" spans="1:11" ht="12.75" customHeight="1">
      <c r="A71" s="631">
        <v>67</v>
      </c>
      <c r="B71" s="53" t="s">
        <v>773</v>
      </c>
      <c r="C71" s="53"/>
      <c r="D71" s="53"/>
      <c r="E71" s="54" t="s">
        <v>448</v>
      </c>
      <c r="F71" s="54">
        <v>50</v>
      </c>
      <c r="G71" s="58"/>
      <c r="H71" s="56">
        <f t="shared" si="2"/>
        <v>0</v>
      </c>
      <c r="I71" s="60"/>
      <c r="J71" s="611">
        <f t="shared" si="3"/>
        <v>0</v>
      </c>
      <c r="K71" s="630"/>
    </row>
    <row r="72" spans="1:11" ht="12.75" customHeight="1">
      <c r="A72" s="629">
        <v>68</v>
      </c>
      <c r="B72" s="53" t="s">
        <v>774</v>
      </c>
      <c r="C72" s="53"/>
      <c r="D72" s="53"/>
      <c r="E72" s="54" t="s">
        <v>448</v>
      </c>
      <c r="F72" s="54">
        <v>4</v>
      </c>
      <c r="G72" s="58"/>
      <c r="H72" s="56">
        <f t="shared" si="2"/>
        <v>0</v>
      </c>
      <c r="I72" s="60"/>
      <c r="J72" s="611">
        <f t="shared" si="3"/>
        <v>0</v>
      </c>
      <c r="K72" s="630"/>
    </row>
    <row r="73" spans="1:11" ht="12.75" customHeight="1">
      <c r="A73" s="631">
        <v>69</v>
      </c>
      <c r="B73" s="53" t="s">
        <v>775</v>
      </c>
      <c r="C73" s="53"/>
      <c r="D73" s="53"/>
      <c r="E73" s="54" t="s">
        <v>448</v>
      </c>
      <c r="F73" s="54">
        <v>4</v>
      </c>
      <c r="G73" s="58"/>
      <c r="H73" s="56">
        <f t="shared" si="2"/>
        <v>0</v>
      </c>
      <c r="I73" s="60"/>
      <c r="J73" s="611">
        <f t="shared" si="3"/>
        <v>0</v>
      </c>
      <c r="K73" s="630"/>
    </row>
    <row r="74" spans="1:11" ht="12.75" customHeight="1">
      <c r="A74" s="631">
        <v>70</v>
      </c>
      <c r="B74" s="53" t="s">
        <v>776</v>
      </c>
      <c r="C74" s="53"/>
      <c r="D74" s="53"/>
      <c r="E74" s="54" t="s">
        <v>448</v>
      </c>
      <c r="F74" s="54">
        <v>4</v>
      </c>
      <c r="G74" s="58"/>
      <c r="H74" s="56">
        <f t="shared" si="2"/>
        <v>0</v>
      </c>
      <c r="I74" s="60"/>
      <c r="J74" s="611">
        <f t="shared" si="3"/>
        <v>0</v>
      </c>
      <c r="K74" s="630"/>
    </row>
    <row r="75" spans="1:11" ht="12.75" customHeight="1">
      <c r="A75" s="631">
        <v>71</v>
      </c>
      <c r="B75" s="53" t="s">
        <v>777</v>
      </c>
      <c r="C75" s="53"/>
      <c r="D75" s="53"/>
      <c r="E75" s="54" t="s">
        <v>448</v>
      </c>
      <c r="F75" s="54">
        <v>6</v>
      </c>
      <c r="G75" s="58"/>
      <c r="H75" s="56">
        <f t="shared" si="2"/>
        <v>0</v>
      </c>
      <c r="I75" s="60"/>
      <c r="J75" s="611">
        <f t="shared" si="3"/>
        <v>0</v>
      </c>
      <c r="K75" s="630"/>
    </row>
    <row r="76" spans="1:11" ht="12.75" customHeight="1">
      <c r="A76" s="629">
        <v>72</v>
      </c>
      <c r="B76" s="53" t="s">
        <v>778</v>
      </c>
      <c r="C76" s="53"/>
      <c r="D76" s="53"/>
      <c r="E76" s="54" t="s">
        <v>448</v>
      </c>
      <c r="F76" s="54">
        <v>20</v>
      </c>
      <c r="G76" s="58"/>
      <c r="H76" s="56">
        <f t="shared" si="2"/>
        <v>0</v>
      </c>
      <c r="I76" s="60"/>
      <c r="J76" s="611">
        <f t="shared" si="3"/>
        <v>0</v>
      </c>
      <c r="K76" s="630"/>
    </row>
    <row r="77" spans="1:11" ht="12.75" customHeight="1">
      <c r="A77" s="631">
        <v>73</v>
      </c>
      <c r="B77" s="59" t="s">
        <v>779</v>
      </c>
      <c r="C77" s="53"/>
      <c r="D77" s="53"/>
      <c r="E77" s="54" t="s">
        <v>448</v>
      </c>
      <c r="F77" s="54">
        <v>40</v>
      </c>
      <c r="G77" s="58"/>
      <c r="H77" s="56">
        <f t="shared" si="2"/>
        <v>0</v>
      </c>
      <c r="I77" s="60"/>
      <c r="J77" s="611">
        <f t="shared" si="3"/>
        <v>0</v>
      </c>
      <c r="K77" s="630"/>
    </row>
    <row r="78" spans="1:11" ht="12.75" customHeight="1">
      <c r="A78" s="631">
        <v>74</v>
      </c>
      <c r="B78" s="59" t="s">
        <v>780</v>
      </c>
      <c r="C78" s="53"/>
      <c r="D78" s="53"/>
      <c r="E78" s="54" t="s">
        <v>448</v>
      </c>
      <c r="F78" s="54">
        <v>20</v>
      </c>
      <c r="G78" s="58"/>
      <c r="H78" s="56">
        <f t="shared" si="2"/>
        <v>0</v>
      </c>
      <c r="I78" s="60"/>
      <c r="J78" s="611">
        <f t="shared" si="3"/>
        <v>0</v>
      </c>
      <c r="K78" s="630"/>
    </row>
    <row r="79" spans="1:11" ht="12.75" customHeight="1">
      <c r="A79" s="631">
        <v>75</v>
      </c>
      <c r="B79" s="59" t="s">
        <v>781</v>
      </c>
      <c r="C79" s="53"/>
      <c r="D79" s="53"/>
      <c r="E79" s="54" t="s">
        <v>448</v>
      </c>
      <c r="F79" s="54">
        <v>6</v>
      </c>
      <c r="G79" s="58"/>
      <c r="H79" s="56">
        <f t="shared" si="2"/>
        <v>0</v>
      </c>
      <c r="I79" s="60"/>
      <c r="J79" s="611">
        <f t="shared" si="3"/>
        <v>0</v>
      </c>
      <c r="K79" s="630"/>
    </row>
    <row r="80" spans="1:11" ht="12.75" customHeight="1">
      <c r="A80" s="629">
        <v>76</v>
      </c>
      <c r="B80" s="53" t="s">
        <v>782</v>
      </c>
      <c r="C80" s="53"/>
      <c r="D80" s="53"/>
      <c r="E80" s="54" t="s">
        <v>448</v>
      </c>
      <c r="F80" s="54">
        <v>4</v>
      </c>
      <c r="G80" s="58"/>
      <c r="H80" s="56">
        <f t="shared" si="2"/>
        <v>0</v>
      </c>
      <c r="I80" s="60"/>
      <c r="J80" s="611">
        <f t="shared" si="3"/>
        <v>0</v>
      </c>
      <c r="K80" s="630"/>
    </row>
    <row r="81" spans="1:11" ht="12.75" customHeight="1">
      <c r="A81" s="631">
        <v>77</v>
      </c>
      <c r="B81" s="53" t="s">
        <v>783</v>
      </c>
      <c r="C81" s="53"/>
      <c r="D81" s="53"/>
      <c r="E81" s="54" t="s">
        <v>448</v>
      </c>
      <c r="F81" s="54">
        <v>4</v>
      </c>
      <c r="G81" s="58"/>
      <c r="H81" s="56">
        <f t="shared" si="2"/>
        <v>0</v>
      </c>
      <c r="I81" s="60"/>
      <c r="J81" s="611">
        <f t="shared" si="3"/>
        <v>0</v>
      </c>
      <c r="K81" s="630"/>
    </row>
    <row r="82" spans="1:11" ht="12.75" customHeight="1">
      <c r="A82" s="631">
        <v>78</v>
      </c>
      <c r="B82" s="53" t="s">
        <v>784</v>
      </c>
      <c r="C82" s="53"/>
      <c r="D82" s="53"/>
      <c r="E82" s="54" t="s">
        <v>448</v>
      </c>
      <c r="F82" s="54">
        <v>60</v>
      </c>
      <c r="G82" s="58"/>
      <c r="H82" s="56">
        <f t="shared" si="2"/>
        <v>0</v>
      </c>
      <c r="I82" s="60"/>
      <c r="J82" s="611">
        <f t="shared" si="3"/>
        <v>0</v>
      </c>
      <c r="K82" s="630"/>
    </row>
    <row r="83" spans="1:11" ht="12.75" customHeight="1">
      <c r="A83" s="631">
        <v>79</v>
      </c>
      <c r="B83" s="53" t="s">
        <v>785</v>
      </c>
      <c r="C83" s="53"/>
      <c r="D83" s="53"/>
      <c r="E83" s="54" t="s">
        <v>448</v>
      </c>
      <c r="F83" s="54">
        <v>1000</v>
      </c>
      <c r="G83" s="58"/>
      <c r="H83" s="56">
        <f t="shared" si="2"/>
        <v>0</v>
      </c>
      <c r="I83" s="60"/>
      <c r="J83" s="611">
        <f t="shared" si="3"/>
        <v>0</v>
      </c>
      <c r="K83" s="630"/>
    </row>
    <row r="84" spans="1:11" ht="12.75" customHeight="1">
      <c r="A84" s="629">
        <v>80</v>
      </c>
      <c r="B84" s="53" t="s">
        <v>786</v>
      </c>
      <c r="C84" s="53"/>
      <c r="D84" s="53"/>
      <c r="E84" s="54" t="s">
        <v>448</v>
      </c>
      <c r="F84" s="54">
        <v>10</v>
      </c>
      <c r="G84" s="58"/>
      <c r="H84" s="56">
        <f t="shared" si="2"/>
        <v>0</v>
      </c>
      <c r="I84" s="60"/>
      <c r="J84" s="611">
        <f t="shared" si="3"/>
        <v>0</v>
      </c>
      <c r="K84" s="630"/>
    </row>
    <row r="85" spans="1:11" ht="12.75" customHeight="1">
      <c r="A85" s="631">
        <v>81</v>
      </c>
      <c r="B85" s="53" t="s">
        <v>787</v>
      </c>
      <c r="C85" s="53"/>
      <c r="D85" s="53"/>
      <c r="E85" s="54" t="s">
        <v>448</v>
      </c>
      <c r="F85" s="54">
        <v>4</v>
      </c>
      <c r="G85" s="58"/>
      <c r="H85" s="56">
        <f t="shared" si="2"/>
        <v>0</v>
      </c>
      <c r="I85" s="60"/>
      <c r="J85" s="611">
        <f t="shared" si="3"/>
        <v>0</v>
      </c>
      <c r="K85" s="630"/>
    </row>
    <row r="86" spans="1:11" ht="12.75" customHeight="1">
      <c r="A86" s="631">
        <v>82</v>
      </c>
      <c r="B86" s="53" t="s">
        <v>788</v>
      </c>
      <c r="C86" s="53"/>
      <c r="D86" s="53"/>
      <c r="E86" s="54" t="s">
        <v>448</v>
      </c>
      <c r="F86" s="54">
        <v>4</v>
      </c>
      <c r="G86" s="58"/>
      <c r="H86" s="56">
        <f t="shared" si="2"/>
        <v>0</v>
      </c>
      <c r="I86" s="60"/>
      <c r="J86" s="611">
        <f t="shared" si="3"/>
        <v>0</v>
      </c>
      <c r="K86" s="630"/>
    </row>
    <row r="87" spans="1:11" ht="12.75" customHeight="1">
      <c r="A87" s="631">
        <v>83</v>
      </c>
      <c r="B87" s="53" t="s">
        <v>789</v>
      </c>
      <c r="C87" s="53"/>
      <c r="D87" s="53"/>
      <c r="E87" s="54" t="s">
        <v>448</v>
      </c>
      <c r="F87" s="54">
        <v>8</v>
      </c>
      <c r="G87" s="58"/>
      <c r="H87" s="56">
        <f t="shared" si="2"/>
        <v>0</v>
      </c>
      <c r="I87" s="60"/>
      <c r="J87" s="611">
        <f t="shared" si="3"/>
        <v>0</v>
      </c>
      <c r="K87" s="630"/>
    </row>
    <row r="88" spans="1:11" ht="12.75" customHeight="1">
      <c r="A88" s="629">
        <v>84</v>
      </c>
      <c r="B88" s="53" t="s">
        <v>790</v>
      </c>
      <c r="C88" s="53"/>
      <c r="D88" s="53"/>
      <c r="E88" s="54" t="s">
        <v>448</v>
      </c>
      <c r="F88" s="54">
        <v>140</v>
      </c>
      <c r="G88" s="58"/>
      <c r="H88" s="56">
        <f t="shared" si="2"/>
        <v>0</v>
      </c>
      <c r="I88" s="60"/>
      <c r="J88" s="611">
        <f t="shared" si="3"/>
        <v>0</v>
      </c>
      <c r="K88" s="630"/>
    </row>
    <row r="89" spans="1:11" ht="12.75" customHeight="1">
      <c r="A89" s="631">
        <v>85</v>
      </c>
      <c r="B89" s="53" t="s">
        <v>791</v>
      </c>
      <c r="C89" s="53"/>
      <c r="D89" s="53"/>
      <c r="E89" s="54" t="s">
        <v>448</v>
      </c>
      <c r="F89" s="54">
        <v>8</v>
      </c>
      <c r="G89" s="58"/>
      <c r="H89" s="56">
        <f t="shared" si="2"/>
        <v>0</v>
      </c>
      <c r="I89" s="60"/>
      <c r="J89" s="611">
        <f t="shared" si="3"/>
        <v>0</v>
      </c>
      <c r="K89" s="630"/>
    </row>
    <row r="90" spans="1:11" ht="12.75" customHeight="1">
      <c r="A90" s="631">
        <v>86</v>
      </c>
      <c r="B90" s="53" t="s">
        <v>792</v>
      </c>
      <c r="C90" s="53"/>
      <c r="D90" s="53"/>
      <c r="E90" s="54" t="s">
        <v>448</v>
      </c>
      <c r="F90" s="54">
        <v>4</v>
      </c>
      <c r="G90" s="58"/>
      <c r="H90" s="56">
        <f t="shared" si="2"/>
        <v>0</v>
      </c>
      <c r="I90" s="60"/>
      <c r="J90" s="611">
        <f t="shared" si="3"/>
        <v>0</v>
      </c>
      <c r="K90" s="630"/>
    </row>
    <row r="91" spans="1:11" ht="12.75" customHeight="1">
      <c r="A91" s="631">
        <v>87</v>
      </c>
      <c r="B91" s="53" t="s">
        <v>793</v>
      </c>
      <c r="C91" s="53"/>
      <c r="D91" s="53"/>
      <c r="E91" s="54" t="s">
        <v>448</v>
      </c>
      <c r="F91" s="54">
        <v>4</v>
      </c>
      <c r="G91" s="58"/>
      <c r="H91" s="56">
        <f t="shared" si="2"/>
        <v>0</v>
      </c>
      <c r="I91" s="60"/>
      <c r="J91" s="611">
        <f t="shared" si="3"/>
        <v>0</v>
      </c>
      <c r="K91" s="630"/>
    </row>
    <row r="92" spans="1:11" ht="12.75" customHeight="1">
      <c r="A92" s="629">
        <v>88</v>
      </c>
      <c r="B92" s="53" t="s">
        <v>794</v>
      </c>
      <c r="C92" s="53"/>
      <c r="D92" s="53"/>
      <c r="E92" s="54" t="s">
        <v>448</v>
      </c>
      <c r="F92" s="54">
        <v>10</v>
      </c>
      <c r="G92" s="58"/>
      <c r="H92" s="56">
        <f t="shared" si="2"/>
        <v>0</v>
      </c>
      <c r="I92" s="60"/>
      <c r="J92" s="611">
        <f t="shared" si="3"/>
        <v>0</v>
      </c>
      <c r="K92" s="630"/>
    </row>
    <row r="93" spans="1:11" ht="12.75" customHeight="1">
      <c r="A93" s="631">
        <v>89</v>
      </c>
      <c r="B93" s="53" t="s">
        <v>795</v>
      </c>
      <c r="C93" s="53"/>
      <c r="D93" s="53"/>
      <c r="E93" s="54" t="s">
        <v>448</v>
      </c>
      <c r="F93" s="54">
        <v>4</v>
      </c>
      <c r="G93" s="58"/>
      <c r="H93" s="56">
        <f t="shared" si="2"/>
        <v>0</v>
      </c>
      <c r="I93" s="60"/>
      <c r="J93" s="611">
        <f t="shared" si="3"/>
        <v>0</v>
      </c>
      <c r="K93" s="630"/>
    </row>
    <row r="94" spans="1:11" ht="12.75" customHeight="1">
      <c r="A94" s="631">
        <v>90</v>
      </c>
      <c r="B94" s="53" t="s">
        <v>796</v>
      </c>
      <c r="C94" s="53"/>
      <c r="D94" s="53"/>
      <c r="E94" s="54" t="s">
        <v>448</v>
      </c>
      <c r="F94" s="54">
        <v>60</v>
      </c>
      <c r="G94" s="58"/>
      <c r="H94" s="56">
        <f t="shared" si="2"/>
        <v>0</v>
      </c>
      <c r="I94" s="60"/>
      <c r="J94" s="611">
        <f t="shared" si="3"/>
        <v>0</v>
      </c>
      <c r="K94" s="630"/>
    </row>
    <row r="95" spans="1:11" ht="12.75" customHeight="1">
      <c r="A95" s="631">
        <v>91</v>
      </c>
      <c r="B95" s="27" t="s">
        <v>797</v>
      </c>
      <c r="C95" s="53"/>
      <c r="D95" s="53"/>
      <c r="E95" s="54" t="s">
        <v>448</v>
      </c>
      <c r="F95" s="54">
        <v>60</v>
      </c>
      <c r="G95" s="58"/>
      <c r="H95" s="56">
        <f t="shared" si="2"/>
        <v>0</v>
      </c>
      <c r="I95" s="60"/>
      <c r="J95" s="611">
        <f t="shared" si="3"/>
        <v>0</v>
      </c>
      <c r="K95" s="630"/>
    </row>
    <row r="96" spans="1:11" ht="12.75" customHeight="1">
      <c r="A96" s="629">
        <v>92</v>
      </c>
      <c r="B96" s="27" t="s">
        <v>798</v>
      </c>
      <c r="C96" s="53"/>
      <c r="D96" s="53"/>
      <c r="E96" s="54" t="s">
        <v>448</v>
      </c>
      <c r="F96" s="54">
        <v>60</v>
      </c>
      <c r="G96" s="58"/>
      <c r="H96" s="56">
        <f t="shared" si="2"/>
        <v>0</v>
      </c>
      <c r="I96" s="60"/>
      <c r="J96" s="611">
        <f t="shared" si="3"/>
        <v>0</v>
      </c>
      <c r="K96" s="630"/>
    </row>
    <row r="97" spans="1:11" ht="12.75" customHeight="1">
      <c r="A97" s="631">
        <v>93</v>
      </c>
      <c r="B97" s="27" t="s">
        <v>799</v>
      </c>
      <c r="C97" s="53"/>
      <c r="D97" s="53"/>
      <c r="E97" s="54" t="s">
        <v>448</v>
      </c>
      <c r="F97" s="54">
        <v>8</v>
      </c>
      <c r="G97" s="58"/>
      <c r="H97" s="56">
        <f aca="true" t="shared" si="4" ref="H97:H160">F97*G97</f>
        <v>0</v>
      </c>
      <c r="I97" s="60"/>
      <c r="J97" s="611">
        <f t="shared" si="3"/>
        <v>0</v>
      </c>
      <c r="K97" s="630"/>
    </row>
    <row r="98" spans="1:11" ht="12.75" customHeight="1">
      <c r="A98" s="631">
        <v>94</v>
      </c>
      <c r="B98" s="27" t="s">
        <v>800</v>
      </c>
      <c r="C98" s="53"/>
      <c r="D98" s="53"/>
      <c r="E98" s="54" t="s">
        <v>448</v>
      </c>
      <c r="F98" s="54">
        <v>10</v>
      </c>
      <c r="G98" s="58"/>
      <c r="H98" s="56">
        <f t="shared" si="4"/>
        <v>0</v>
      </c>
      <c r="I98" s="60"/>
      <c r="J98" s="611">
        <f t="shared" si="3"/>
        <v>0</v>
      </c>
      <c r="K98" s="630"/>
    </row>
    <row r="99" spans="1:11" ht="12.75" customHeight="1">
      <c r="A99" s="631">
        <v>95</v>
      </c>
      <c r="B99" s="27" t="s">
        <v>801</v>
      </c>
      <c r="C99" s="53"/>
      <c r="D99" s="53"/>
      <c r="E99" s="54" t="s">
        <v>448</v>
      </c>
      <c r="F99" s="54">
        <v>10</v>
      </c>
      <c r="G99" s="58"/>
      <c r="H99" s="56">
        <f t="shared" si="4"/>
        <v>0</v>
      </c>
      <c r="I99" s="60"/>
      <c r="J99" s="611">
        <f t="shared" si="3"/>
        <v>0</v>
      </c>
      <c r="K99" s="630"/>
    </row>
    <row r="100" spans="1:11" ht="12.75" customHeight="1">
      <c r="A100" s="629">
        <v>96</v>
      </c>
      <c r="B100" s="14" t="s">
        <v>802</v>
      </c>
      <c r="C100" s="53"/>
      <c r="D100" s="53"/>
      <c r="E100" s="54" t="s">
        <v>448</v>
      </c>
      <c r="F100" s="54">
        <v>30</v>
      </c>
      <c r="G100" s="58"/>
      <c r="H100" s="56">
        <f t="shared" si="4"/>
        <v>0</v>
      </c>
      <c r="I100" s="60"/>
      <c r="J100" s="611">
        <f t="shared" si="3"/>
        <v>0</v>
      </c>
      <c r="K100" s="630"/>
    </row>
    <row r="101" spans="1:11" ht="12.75" customHeight="1">
      <c r="A101" s="631">
        <v>97</v>
      </c>
      <c r="B101" s="61" t="s">
        <v>406</v>
      </c>
      <c r="C101" s="53"/>
      <c r="D101" s="53"/>
      <c r="E101" s="54" t="s">
        <v>448</v>
      </c>
      <c r="F101" s="54">
        <v>60</v>
      </c>
      <c r="G101" s="58"/>
      <c r="H101" s="56">
        <f t="shared" si="4"/>
        <v>0</v>
      </c>
      <c r="I101" s="60"/>
      <c r="J101" s="611">
        <f t="shared" si="3"/>
        <v>0</v>
      </c>
      <c r="K101" s="630"/>
    </row>
    <row r="102" spans="1:11" ht="12.75" customHeight="1">
      <c r="A102" s="631">
        <v>98</v>
      </c>
      <c r="B102" s="61" t="s">
        <v>407</v>
      </c>
      <c r="C102" s="53"/>
      <c r="D102" s="53"/>
      <c r="E102" s="54" t="s">
        <v>448</v>
      </c>
      <c r="F102" s="54">
        <v>20</v>
      </c>
      <c r="G102" s="58"/>
      <c r="H102" s="56">
        <f t="shared" si="4"/>
        <v>0</v>
      </c>
      <c r="I102" s="60"/>
      <c r="J102" s="611">
        <f t="shared" si="3"/>
        <v>0</v>
      </c>
      <c r="K102" s="630"/>
    </row>
    <row r="103" spans="1:11" ht="12.75" customHeight="1">
      <c r="A103" s="631">
        <v>99</v>
      </c>
      <c r="B103" s="53" t="s">
        <v>408</v>
      </c>
      <c r="C103" s="53"/>
      <c r="D103" s="53"/>
      <c r="E103" s="54" t="s">
        <v>448</v>
      </c>
      <c r="F103" s="54">
        <v>640</v>
      </c>
      <c r="G103" s="58"/>
      <c r="H103" s="56">
        <f t="shared" si="4"/>
        <v>0</v>
      </c>
      <c r="I103" s="60"/>
      <c r="J103" s="611">
        <f t="shared" si="3"/>
        <v>0</v>
      </c>
      <c r="K103" s="630"/>
    </row>
    <row r="104" spans="1:11" ht="12.75" customHeight="1">
      <c r="A104" s="629">
        <v>100</v>
      </c>
      <c r="B104" s="53" t="s">
        <v>803</v>
      </c>
      <c r="C104" s="53"/>
      <c r="D104" s="53"/>
      <c r="E104" s="54" t="s">
        <v>448</v>
      </c>
      <c r="F104" s="54">
        <v>80</v>
      </c>
      <c r="G104" s="58"/>
      <c r="H104" s="56">
        <f t="shared" si="4"/>
        <v>0</v>
      </c>
      <c r="I104" s="60"/>
      <c r="J104" s="611">
        <f t="shared" si="3"/>
        <v>0</v>
      </c>
      <c r="K104" s="630"/>
    </row>
    <row r="105" spans="1:11" ht="12.75" customHeight="1">
      <c r="A105" s="631">
        <v>101</v>
      </c>
      <c r="B105" s="53" t="s">
        <v>804</v>
      </c>
      <c r="C105" s="53"/>
      <c r="D105" s="53"/>
      <c r="E105" s="54" t="s">
        <v>448</v>
      </c>
      <c r="F105" s="54">
        <v>320</v>
      </c>
      <c r="G105" s="58"/>
      <c r="H105" s="56">
        <f t="shared" si="4"/>
        <v>0</v>
      </c>
      <c r="I105" s="60"/>
      <c r="J105" s="611">
        <f t="shared" si="3"/>
        <v>0</v>
      </c>
      <c r="K105" s="630"/>
    </row>
    <row r="106" spans="1:11" ht="12.75" customHeight="1">
      <c r="A106" s="631">
        <v>102</v>
      </c>
      <c r="B106" s="53" t="s">
        <v>805</v>
      </c>
      <c r="C106" s="53"/>
      <c r="D106" s="53"/>
      <c r="E106" s="54" t="s">
        <v>448</v>
      </c>
      <c r="F106" s="54">
        <v>50</v>
      </c>
      <c r="G106" s="58"/>
      <c r="H106" s="56">
        <f t="shared" si="4"/>
        <v>0</v>
      </c>
      <c r="I106" s="60"/>
      <c r="J106" s="611">
        <f t="shared" si="3"/>
        <v>0</v>
      </c>
      <c r="K106" s="630"/>
    </row>
    <row r="107" spans="1:11" ht="24" customHeight="1">
      <c r="A107" s="631">
        <v>103</v>
      </c>
      <c r="B107" s="18" t="s">
        <v>806</v>
      </c>
      <c r="C107" s="53"/>
      <c r="D107" s="53"/>
      <c r="E107" s="54" t="s">
        <v>448</v>
      </c>
      <c r="F107" s="54">
        <v>100</v>
      </c>
      <c r="G107" s="58"/>
      <c r="H107" s="56">
        <f t="shared" si="4"/>
        <v>0</v>
      </c>
      <c r="I107" s="60"/>
      <c r="J107" s="611">
        <f t="shared" si="3"/>
        <v>0</v>
      </c>
      <c r="K107" s="630"/>
    </row>
    <row r="108" spans="1:11" ht="24" customHeight="1">
      <c r="A108" s="629">
        <v>104</v>
      </c>
      <c r="B108" s="18" t="s">
        <v>807</v>
      </c>
      <c r="C108" s="53"/>
      <c r="D108" s="53"/>
      <c r="E108" s="54" t="s">
        <v>448</v>
      </c>
      <c r="F108" s="54">
        <v>50</v>
      </c>
      <c r="G108" s="58"/>
      <c r="H108" s="56">
        <f t="shared" si="4"/>
        <v>0</v>
      </c>
      <c r="I108" s="60"/>
      <c r="J108" s="611">
        <f t="shared" si="3"/>
        <v>0</v>
      </c>
      <c r="K108" s="630"/>
    </row>
    <row r="109" spans="1:11" ht="12.75" customHeight="1">
      <c r="A109" s="631">
        <v>105</v>
      </c>
      <c r="B109" s="14" t="s">
        <v>808</v>
      </c>
      <c r="C109" s="53"/>
      <c r="D109" s="53"/>
      <c r="E109" s="54" t="s">
        <v>448</v>
      </c>
      <c r="F109" s="54">
        <v>10</v>
      </c>
      <c r="G109" s="58"/>
      <c r="H109" s="56">
        <f t="shared" si="4"/>
        <v>0</v>
      </c>
      <c r="I109" s="60"/>
      <c r="J109" s="611">
        <f t="shared" si="3"/>
        <v>0</v>
      </c>
      <c r="K109" s="630"/>
    </row>
    <row r="110" spans="1:11" ht="12.75" customHeight="1">
      <c r="A110" s="631">
        <v>106</v>
      </c>
      <c r="B110" s="14" t="s">
        <v>809</v>
      </c>
      <c r="C110" s="53"/>
      <c r="D110" s="53"/>
      <c r="E110" s="54" t="s">
        <v>448</v>
      </c>
      <c r="F110" s="54">
        <v>20</v>
      </c>
      <c r="G110" s="58"/>
      <c r="H110" s="56">
        <f t="shared" si="4"/>
        <v>0</v>
      </c>
      <c r="I110" s="60"/>
      <c r="J110" s="611">
        <f t="shared" si="3"/>
        <v>0</v>
      </c>
      <c r="K110" s="630"/>
    </row>
    <row r="111" spans="1:11" ht="12.75" customHeight="1">
      <c r="A111" s="631">
        <v>107</v>
      </c>
      <c r="B111" s="63" t="s">
        <v>810</v>
      </c>
      <c r="C111" s="53"/>
      <c r="D111" s="53"/>
      <c r="E111" s="54" t="s">
        <v>448</v>
      </c>
      <c r="F111" s="54">
        <v>30</v>
      </c>
      <c r="G111" s="58"/>
      <c r="H111" s="56">
        <f t="shared" si="4"/>
        <v>0</v>
      </c>
      <c r="I111" s="60"/>
      <c r="J111" s="611">
        <f t="shared" si="3"/>
        <v>0</v>
      </c>
      <c r="K111" s="630"/>
    </row>
    <row r="112" spans="1:11" ht="12.75" customHeight="1">
      <c r="A112" s="629">
        <v>108</v>
      </c>
      <c r="B112" s="63" t="s">
        <v>811</v>
      </c>
      <c r="C112" s="53"/>
      <c r="D112" s="53"/>
      <c r="E112" s="54" t="s">
        <v>448</v>
      </c>
      <c r="F112" s="54">
        <v>10</v>
      </c>
      <c r="G112" s="58"/>
      <c r="H112" s="56">
        <f t="shared" si="4"/>
        <v>0</v>
      </c>
      <c r="I112" s="60"/>
      <c r="J112" s="611">
        <f t="shared" si="3"/>
        <v>0</v>
      </c>
      <c r="K112" s="630"/>
    </row>
    <row r="113" spans="1:11" ht="12.75" customHeight="1">
      <c r="A113" s="631">
        <v>109</v>
      </c>
      <c r="B113" s="53" t="s">
        <v>812</v>
      </c>
      <c r="C113" s="53"/>
      <c r="D113" s="53"/>
      <c r="E113" s="54" t="s">
        <v>448</v>
      </c>
      <c r="F113" s="54">
        <v>30</v>
      </c>
      <c r="G113" s="58"/>
      <c r="H113" s="56">
        <f t="shared" si="4"/>
        <v>0</v>
      </c>
      <c r="I113" s="60"/>
      <c r="J113" s="611">
        <f t="shared" si="3"/>
        <v>0</v>
      </c>
      <c r="K113" s="630"/>
    </row>
    <row r="114" spans="1:11" ht="24.75" customHeight="1">
      <c r="A114" s="631">
        <v>110</v>
      </c>
      <c r="B114" s="53" t="s">
        <v>813</v>
      </c>
      <c r="C114" s="53"/>
      <c r="D114" s="53"/>
      <c r="E114" s="54" t="s">
        <v>448</v>
      </c>
      <c r="F114" s="54">
        <v>80</v>
      </c>
      <c r="G114" s="58"/>
      <c r="H114" s="56">
        <f t="shared" si="4"/>
        <v>0</v>
      </c>
      <c r="I114" s="60"/>
      <c r="J114" s="611">
        <f t="shared" si="3"/>
        <v>0</v>
      </c>
      <c r="K114" s="630"/>
    </row>
    <row r="115" spans="1:11" ht="12.75" customHeight="1">
      <c r="A115" s="631">
        <v>111</v>
      </c>
      <c r="B115" s="61" t="s">
        <v>814</v>
      </c>
      <c r="C115" s="53"/>
      <c r="D115" s="53"/>
      <c r="E115" s="54" t="s">
        <v>448</v>
      </c>
      <c r="F115" s="54">
        <v>4</v>
      </c>
      <c r="G115" s="58"/>
      <c r="H115" s="56">
        <f t="shared" si="4"/>
        <v>0</v>
      </c>
      <c r="I115" s="60"/>
      <c r="J115" s="611">
        <f t="shared" si="3"/>
        <v>0</v>
      </c>
      <c r="K115" s="630"/>
    </row>
    <row r="116" spans="1:11" ht="12.75" customHeight="1">
      <c r="A116" s="629">
        <v>112</v>
      </c>
      <c r="B116" s="61" t="s">
        <v>815</v>
      </c>
      <c r="C116" s="53"/>
      <c r="D116" s="53"/>
      <c r="E116" s="54" t="s">
        <v>448</v>
      </c>
      <c r="F116" s="54">
        <v>4</v>
      </c>
      <c r="G116" s="58"/>
      <c r="H116" s="56">
        <f t="shared" si="4"/>
        <v>0</v>
      </c>
      <c r="I116" s="60"/>
      <c r="J116" s="611">
        <f t="shared" si="3"/>
        <v>0</v>
      </c>
      <c r="K116" s="630"/>
    </row>
    <row r="117" spans="1:11" ht="12.75" customHeight="1">
      <c r="A117" s="631">
        <v>113</v>
      </c>
      <c r="B117" s="59" t="s">
        <v>816</v>
      </c>
      <c r="C117" s="53"/>
      <c r="D117" s="53"/>
      <c r="E117" s="54" t="s">
        <v>448</v>
      </c>
      <c r="F117" s="54">
        <v>10</v>
      </c>
      <c r="G117" s="58"/>
      <c r="H117" s="56">
        <f t="shared" si="4"/>
        <v>0</v>
      </c>
      <c r="I117" s="60"/>
      <c r="J117" s="611">
        <f t="shared" si="3"/>
        <v>0</v>
      </c>
      <c r="K117" s="630"/>
    </row>
    <row r="118" spans="1:11" ht="12.75" customHeight="1">
      <c r="A118" s="631">
        <v>114</v>
      </c>
      <c r="B118" s="61" t="s">
        <v>817</v>
      </c>
      <c r="C118" s="53"/>
      <c r="D118" s="53"/>
      <c r="E118" s="54" t="s">
        <v>448</v>
      </c>
      <c r="F118" s="54">
        <v>10</v>
      </c>
      <c r="G118" s="58"/>
      <c r="H118" s="56">
        <f t="shared" si="4"/>
        <v>0</v>
      </c>
      <c r="I118" s="60"/>
      <c r="J118" s="611">
        <f t="shared" si="3"/>
        <v>0</v>
      </c>
      <c r="K118" s="630"/>
    </row>
    <row r="119" spans="1:11" ht="12.75" customHeight="1">
      <c r="A119" s="631">
        <v>115</v>
      </c>
      <c r="B119" s="61" t="s">
        <v>818</v>
      </c>
      <c r="C119" s="53"/>
      <c r="D119" s="53"/>
      <c r="E119" s="54" t="s">
        <v>448</v>
      </c>
      <c r="F119" s="54">
        <v>10</v>
      </c>
      <c r="G119" s="58"/>
      <c r="H119" s="56">
        <f t="shared" si="4"/>
        <v>0</v>
      </c>
      <c r="I119" s="60"/>
      <c r="J119" s="611">
        <f t="shared" si="3"/>
        <v>0</v>
      </c>
      <c r="K119" s="630"/>
    </row>
    <row r="120" spans="1:11" ht="12.75" customHeight="1">
      <c r="A120" s="629">
        <v>116</v>
      </c>
      <c r="B120" s="61" t="s">
        <v>819</v>
      </c>
      <c r="C120" s="53"/>
      <c r="D120" s="53"/>
      <c r="E120" s="54" t="s">
        <v>448</v>
      </c>
      <c r="F120" s="54">
        <v>10</v>
      </c>
      <c r="G120" s="58"/>
      <c r="H120" s="56">
        <f t="shared" si="4"/>
        <v>0</v>
      </c>
      <c r="I120" s="60"/>
      <c r="J120" s="611">
        <f t="shared" si="3"/>
        <v>0</v>
      </c>
      <c r="K120" s="630"/>
    </row>
    <row r="121" spans="1:11" ht="12.75" customHeight="1">
      <c r="A121" s="631">
        <v>117</v>
      </c>
      <c r="B121" s="61" t="s">
        <v>820</v>
      </c>
      <c r="C121" s="53"/>
      <c r="D121" s="53"/>
      <c r="E121" s="54" t="s">
        <v>448</v>
      </c>
      <c r="F121" s="54">
        <v>60</v>
      </c>
      <c r="G121" s="58"/>
      <c r="H121" s="56">
        <f t="shared" si="4"/>
        <v>0</v>
      </c>
      <c r="I121" s="60"/>
      <c r="J121" s="611">
        <f t="shared" si="3"/>
        <v>0</v>
      </c>
      <c r="K121" s="630"/>
    </row>
    <row r="122" spans="1:11" ht="12.75" customHeight="1">
      <c r="A122" s="631">
        <v>118</v>
      </c>
      <c r="B122" s="61" t="s">
        <v>821</v>
      </c>
      <c r="C122" s="53"/>
      <c r="D122" s="53"/>
      <c r="E122" s="54" t="s">
        <v>448</v>
      </c>
      <c r="F122" s="54">
        <v>2</v>
      </c>
      <c r="G122" s="58"/>
      <c r="H122" s="56">
        <f t="shared" si="4"/>
        <v>0</v>
      </c>
      <c r="I122" s="60"/>
      <c r="J122" s="611">
        <f t="shared" si="3"/>
        <v>0</v>
      </c>
      <c r="K122" s="630"/>
    </row>
    <row r="123" spans="1:11" ht="12.75" customHeight="1">
      <c r="A123" s="631">
        <v>119</v>
      </c>
      <c r="B123" s="61" t="s">
        <v>822</v>
      </c>
      <c r="C123" s="53"/>
      <c r="D123" s="53"/>
      <c r="E123" s="54" t="s">
        <v>448</v>
      </c>
      <c r="F123" s="54">
        <v>2</v>
      </c>
      <c r="G123" s="58"/>
      <c r="H123" s="56">
        <f t="shared" si="4"/>
        <v>0</v>
      </c>
      <c r="I123" s="60"/>
      <c r="J123" s="611">
        <f t="shared" si="3"/>
        <v>0</v>
      </c>
      <c r="K123" s="630"/>
    </row>
    <row r="124" spans="1:11" ht="12.75" customHeight="1">
      <c r="A124" s="629">
        <v>120</v>
      </c>
      <c r="B124" s="61" t="s">
        <v>823</v>
      </c>
      <c r="C124" s="53"/>
      <c r="D124" s="53"/>
      <c r="E124" s="54" t="s">
        <v>448</v>
      </c>
      <c r="F124" s="54">
        <v>50</v>
      </c>
      <c r="G124" s="58"/>
      <c r="H124" s="56">
        <f t="shared" si="4"/>
        <v>0</v>
      </c>
      <c r="I124" s="60"/>
      <c r="J124" s="611">
        <f t="shared" si="3"/>
        <v>0</v>
      </c>
      <c r="K124" s="630"/>
    </row>
    <row r="125" spans="1:11" ht="12.75" customHeight="1">
      <c r="A125" s="631">
        <v>121</v>
      </c>
      <c r="B125" s="61" t="s">
        <v>824</v>
      </c>
      <c r="C125" s="53"/>
      <c r="D125" s="53"/>
      <c r="E125" s="54" t="s">
        <v>448</v>
      </c>
      <c r="F125" s="54">
        <v>20</v>
      </c>
      <c r="G125" s="58"/>
      <c r="H125" s="56">
        <f t="shared" si="4"/>
        <v>0</v>
      </c>
      <c r="I125" s="60"/>
      <c r="J125" s="611">
        <f t="shared" si="3"/>
        <v>0</v>
      </c>
      <c r="K125" s="630"/>
    </row>
    <row r="126" spans="1:11" ht="12.75" customHeight="1">
      <c r="A126" s="631">
        <v>122</v>
      </c>
      <c r="B126" s="61" t="s">
        <v>825</v>
      </c>
      <c r="C126" s="53"/>
      <c r="D126" s="53"/>
      <c r="E126" s="54" t="s">
        <v>448</v>
      </c>
      <c r="F126" s="54">
        <v>20</v>
      </c>
      <c r="G126" s="58"/>
      <c r="H126" s="56">
        <f t="shared" si="4"/>
        <v>0</v>
      </c>
      <c r="I126" s="60"/>
      <c r="J126" s="611">
        <f t="shared" si="3"/>
        <v>0</v>
      </c>
      <c r="K126" s="630"/>
    </row>
    <row r="127" spans="1:11" ht="12.75" customHeight="1">
      <c r="A127" s="631">
        <v>123</v>
      </c>
      <c r="B127" s="61" t="s">
        <v>826</v>
      </c>
      <c r="C127" s="53"/>
      <c r="D127" s="53"/>
      <c r="E127" s="54" t="s">
        <v>448</v>
      </c>
      <c r="F127" s="54">
        <v>10</v>
      </c>
      <c r="G127" s="58"/>
      <c r="H127" s="56">
        <f t="shared" si="4"/>
        <v>0</v>
      </c>
      <c r="I127" s="60"/>
      <c r="J127" s="611">
        <f t="shared" si="3"/>
        <v>0</v>
      </c>
      <c r="K127" s="630"/>
    </row>
    <row r="128" spans="1:11" ht="12.75" customHeight="1">
      <c r="A128" s="629">
        <v>124</v>
      </c>
      <c r="B128" s="53" t="s">
        <v>827</v>
      </c>
      <c r="C128" s="53"/>
      <c r="D128" s="53"/>
      <c r="E128" s="54" t="s">
        <v>448</v>
      </c>
      <c r="F128" s="54">
        <v>560</v>
      </c>
      <c r="G128" s="58"/>
      <c r="H128" s="56">
        <f t="shared" si="4"/>
        <v>0</v>
      </c>
      <c r="I128" s="60"/>
      <c r="J128" s="611">
        <f t="shared" si="3"/>
        <v>0</v>
      </c>
      <c r="K128" s="630"/>
    </row>
    <row r="129" spans="1:11" ht="12.75" customHeight="1">
      <c r="A129" s="631">
        <v>125</v>
      </c>
      <c r="B129" s="53" t="s">
        <v>828</v>
      </c>
      <c r="C129" s="53"/>
      <c r="D129" s="53"/>
      <c r="E129" s="54" t="s">
        <v>448</v>
      </c>
      <c r="F129" s="54">
        <v>6</v>
      </c>
      <c r="G129" s="58"/>
      <c r="H129" s="56">
        <f t="shared" si="4"/>
        <v>0</v>
      </c>
      <c r="I129" s="60"/>
      <c r="J129" s="611">
        <f t="shared" si="3"/>
        <v>0</v>
      </c>
      <c r="K129" s="630"/>
    </row>
    <row r="130" spans="1:11" ht="24" customHeight="1">
      <c r="A130" s="631">
        <v>126</v>
      </c>
      <c r="B130" s="53" t="s">
        <v>829</v>
      </c>
      <c r="C130" s="53"/>
      <c r="D130" s="53"/>
      <c r="E130" s="54" t="s">
        <v>448</v>
      </c>
      <c r="F130" s="54">
        <v>6</v>
      </c>
      <c r="G130" s="58"/>
      <c r="H130" s="56">
        <f t="shared" si="4"/>
        <v>0</v>
      </c>
      <c r="I130" s="60"/>
      <c r="J130" s="611">
        <f t="shared" si="3"/>
        <v>0</v>
      </c>
      <c r="K130" s="630"/>
    </row>
    <row r="131" spans="1:11" ht="12.75" customHeight="1">
      <c r="A131" s="631">
        <v>127</v>
      </c>
      <c r="B131" s="53" t="s">
        <v>830</v>
      </c>
      <c r="C131" s="53"/>
      <c r="D131" s="53"/>
      <c r="E131" s="54" t="s">
        <v>448</v>
      </c>
      <c r="F131" s="54">
        <v>30</v>
      </c>
      <c r="G131" s="58"/>
      <c r="H131" s="56">
        <f t="shared" si="4"/>
        <v>0</v>
      </c>
      <c r="I131" s="60"/>
      <c r="J131" s="611">
        <f t="shared" si="3"/>
        <v>0</v>
      </c>
      <c r="K131" s="630"/>
    </row>
    <row r="132" spans="1:11" ht="24.75" customHeight="1">
      <c r="A132" s="629">
        <v>128</v>
      </c>
      <c r="B132" s="53" t="s">
        <v>831</v>
      </c>
      <c r="C132" s="53"/>
      <c r="D132" s="53"/>
      <c r="E132" s="54" t="s">
        <v>448</v>
      </c>
      <c r="F132" s="54">
        <v>4</v>
      </c>
      <c r="G132" s="58"/>
      <c r="H132" s="56">
        <f t="shared" si="4"/>
        <v>0</v>
      </c>
      <c r="I132" s="60"/>
      <c r="J132" s="611">
        <f t="shared" si="3"/>
        <v>0</v>
      </c>
      <c r="K132" s="630"/>
    </row>
    <row r="133" spans="1:11" ht="25.5" customHeight="1">
      <c r="A133" s="631">
        <v>129</v>
      </c>
      <c r="B133" s="53" t="s">
        <v>832</v>
      </c>
      <c r="C133" s="53"/>
      <c r="D133" s="53"/>
      <c r="E133" s="54" t="s">
        <v>448</v>
      </c>
      <c r="F133" s="54">
        <v>10</v>
      </c>
      <c r="G133" s="58"/>
      <c r="H133" s="56">
        <f t="shared" si="4"/>
        <v>0</v>
      </c>
      <c r="I133" s="60"/>
      <c r="J133" s="611">
        <f aca="true" t="shared" si="5" ref="J133:J196">H133*I133+H133</f>
        <v>0</v>
      </c>
      <c r="K133" s="630"/>
    </row>
    <row r="134" spans="1:11" ht="25.5" customHeight="1">
      <c r="A134" s="631">
        <v>130</v>
      </c>
      <c r="B134" s="53" t="s">
        <v>833</v>
      </c>
      <c r="C134" s="53"/>
      <c r="D134" s="53"/>
      <c r="E134" s="54" t="s">
        <v>448</v>
      </c>
      <c r="F134" s="54">
        <v>10</v>
      </c>
      <c r="G134" s="58"/>
      <c r="H134" s="56">
        <f t="shared" si="4"/>
        <v>0</v>
      </c>
      <c r="I134" s="60"/>
      <c r="J134" s="611">
        <f t="shared" si="5"/>
        <v>0</v>
      </c>
      <c r="K134" s="630"/>
    </row>
    <row r="135" spans="1:11" ht="25.5" customHeight="1">
      <c r="A135" s="631">
        <v>131</v>
      </c>
      <c r="B135" s="53" t="s">
        <v>834</v>
      </c>
      <c r="C135" s="53"/>
      <c r="D135" s="53"/>
      <c r="E135" s="54" t="s">
        <v>448</v>
      </c>
      <c r="F135" s="54">
        <v>4</v>
      </c>
      <c r="G135" s="58"/>
      <c r="H135" s="56">
        <f t="shared" si="4"/>
        <v>0</v>
      </c>
      <c r="I135" s="60"/>
      <c r="J135" s="611">
        <f t="shared" si="5"/>
        <v>0</v>
      </c>
      <c r="K135" s="630"/>
    </row>
    <row r="136" spans="1:11" ht="12.75" customHeight="1">
      <c r="A136" s="629">
        <v>132</v>
      </c>
      <c r="B136" s="53" t="s">
        <v>835</v>
      </c>
      <c r="C136" s="53"/>
      <c r="D136" s="53"/>
      <c r="E136" s="54" t="s">
        <v>448</v>
      </c>
      <c r="F136" s="54">
        <v>120</v>
      </c>
      <c r="G136" s="58"/>
      <c r="H136" s="56">
        <f t="shared" si="4"/>
        <v>0</v>
      </c>
      <c r="I136" s="60"/>
      <c r="J136" s="611">
        <f t="shared" si="5"/>
        <v>0</v>
      </c>
      <c r="K136" s="630"/>
    </row>
    <row r="137" spans="1:11" ht="12.75" customHeight="1">
      <c r="A137" s="631">
        <v>133</v>
      </c>
      <c r="B137" s="53" t="s">
        <v>836</v>
      </c>
      <c r="C137" s="53"/>
      <c r="D137" s="53"/>
      <c r="E137" s="54" t="s">
        <v>448</v>
      </c>
      <c r="F137" s="54">
        <v>60</v>
      </c>
      <c r="G137" s="58"/>
      <c r="H137" s="56">
        <f t="shared" si="4"/>
        <v>0</v>
      </c>
      <c r="I137" s="60"/>
      <c r="J137" s="611">
        <f t="shared" si="5"/>
        <v>0</v>
      </c>
      <c r="K137" s="630"/>
    </row>
    <row r="138" spans="1:11" ht="12.75" customHeight="1">
      <c r="A138" s="631">
        <v>134</v>
      </c>
      <c r="B138" s="53" t="s">
        <v>837</v>
      </c>
      <c r="C138" s="53"/>
      <c r="D138" s="53"/>
      <c r="E138" s="54" t="s">
        <v>448</v>
      </c>
      <c r="F138" s="54">
        <v>200</v>
      </c>
      <c r="G138" s="58"/>
      <c r="H138" s="56">
        <f t="shared" si="4"/>
        <v>0</v>
      </c>
      <c r="I138" s="60"/>
      <c r="J138" s="611">
        <f t="shared" si="5"/>
        <v>0</v>
      </c>
      <c r="K138" s="630"/>
    </row>
    <row r="139" spans="1:11" ht="12.75" customHeight="1">
      <c r="A139" s="631">
        <v>135</v>
      </c>
      <c r="B139" s="53" t="s">
        <v>838</v>
      </c>
      <c r="C139" s="53"/>
      <c r="D139" s="53"/>
      <c r="E139" s="54" t="s">
        <v>448</v>
      </c>
      <c r="F139" s="54">
        <v>10</v>
      </c>
      <c r="G139" s="58"/>
      <c r="H139" s="56">
        <f t="shared" si="4"/>
        <v>0</v>
      </c>
      <c r="I139" s="60"/>
      <c r="J139" s="611">
        <f t="shared" si="5"/>
        <v>0</v>
      </c>
      <c r="K139" s="630"/>
    </row>
    <row r="140" spans="1:11" ht="12.75" customHeight="1">
      <c r="A140" s="629">
        <v>136</v>
      </c>
      <c r="B140" s="59" t="s">
        <v>839</v>
      </c>
      <c r="C140" s="53"/>
      <c r="D140" s="53"/>
      <c r="E140" s="54" t="s">
        <v>448</v>
      </c>
      <c r="F140" s="54">
        <v>100</v>
      </c>
      <c r="G140" s="58"/>
      <c r="H140" s="56">
        <f t="shared" si="4"/>
        <v>0</v>
      </c>
      <c r="I140" s="60"/>
      <c r="J140" s="611">
        <f t="shared" si="5"/>
        <v>0</v>
      </c>
      <c r="K140" s="630"/>
    </row>
    <row r="141" spans="1:11" ht="12.75" customHeight="1">
      <c r="A141" s="631">
        <v>137</v>
      </c>
      <c r="B141" s="53" t="s">
        <v>840</v>
      </c>
      <c r="C141" s="53"/>
      <c r="D141" s="53"/>
      <c r="E141" s="54" t="s">
        <v>448</v>
      </c>
      <c r="F141" s="54">
        <v>100</v>
      </c>
      <c r="G141" s="58"/>
      <c r="H141" s="56">
        <f t="shared" si="4"/>
        <v>0</v>
      </c>
      <c r="I141" s="60"/>
      <c r="J141" s="611">
        <f t="shared" si="5"/>
        <v>0</v>
      </c>
      <c r="K141" s="630"/>
    </row>
    <row r="142" spans="1:11" ht="12.75" customHeight="1">
      <c r="A142" s="631">
        <v>138</v>
      </c>
      <c r="B142" s="53" t="s">
        <v>841</v>
      </c>
      <c r="C142" s="53"/>
      <c r="D142" s="53"/>
      <c r="E142" s="54" t="s">
        <v>448</v>
      </c>
      <c r="F142" s="54">
        <v>16</v>
      </c>
      <c r="G142" s="58"/>
      <c r="H142" s="56">
        <f t="shared" si="4"/>
        <v>0</v>
      </c>
      <c r="I142" s="60"/>
      <c r="J142" s="611">
        <f t="shared" si="5"/>
        <v>0</v>
      </c>
      <c r="K142" s="630"/>
    </row>
    <row r="143" spans="1:11" ht="12.75" customHeight="1">
      <c r="A143" s="631">
        <v>139</v>
      </c>
      <c r="B143" s="53" t="s">
        <v>842</v>
      </c>
      <c r="C143" s="53"/>
      <c r="D143" s="53"/>
      <c r="E143" s="54" t="s">
        <v>448</v>
      </c>
      <c r="F143" s="54">
        <v>6</v>
      </c>
      <c r="G143" s="58"/>
      <c r="H143" s="56">
        <f t="shared" si="4"/>
        <v>0</v>
      </c>
      <c r="I143" s="60"/>
      <c r="J143" s="611">
        <f t="shared" si="5"/>
        <v>0</v>
      </c>
      <c r="K143" s="630"/>
    </row>
    <row r="144" spans="1:11" ht="12.75" customHeight="1">
      <c r="A144" s="629">
        <v>140</v>
      </c>
      <c r="B144" s="53" t="s">
        <v>843</v>
      </c>
      <c r="C144" s="53"/>
      <c r="D144" s="53"/>
      <c r="E144" s="54" t="s">
        <v>448</v>
      </c>
      <c r="F144" s="54">
        <v>40</v>
      </c>
      <c r="G144" s="58"/>
      <c r="H144" s="56">
        <f t="shared" si="4"/>
        <v>0</v>
      </c>
      <c r="I144" s="60"/>
      <c r="J144" s="611">
        <f t="shared" si="5"/>
        <v>0</v>
      </c>
      <c r="K144" s="630"/>
    </row>
    <row r="145" spans="1:11" ht="38.25" customHeight="1">
      <c r="A145" s="631">
        <v>141</v>
      </c>
      <c r="B145" s="14" t="s">
        <v>844</v>
      </c>
      <c r="C145" s="14"/>
      <c r="D145" s="14"/>
      <c r="E145" s="26" t="s">
        <v>448</v>
      </c>
      <c r="F145" s="26">
        <v>200</v>
      </c>
      <c r="G145" s="25"/>
      <c r="H145" s="17">
        <f t="shared" si="4"/>
        <v>0</v>
      </c>
      <c r="I145" s="60"/>
      <c r="J145" s="612">
        <f t="shared" si="5"/>
        <v>0</v>
      </c>
      <c r="K145" s="630"/>
    </row>
    <row r="146" spans="1:11" ht="26.25" customHeight="1">
      <c r="A146" s="631">
        <v>142</v>
      </c>
      <c r="B146" s="14" t="s">
        <v>845</v>
      </c>
      <c r="C146" s="14"/>
      <c r="D146" s="14"/>
      <c r="E146" s="26" t="s">
        <v>448</v>
      </c>
      <c r="F146" s="26">
        <v>400</v>
      </c>
      <c r="G146" s="25"/>
      <c r="H146" s="17">
        <f t="shared" si="4"/>
        <v>0</v>
      </c>
      <c r="I146" s="60"/>
      <c r="J146" s="612">
        <f t="shared" si="5"/>
        <v>0</v>
      </c>
      <c r="K146" s="630"/>
    </row>
    <row r="147" spans="1:11" ht="12.75" customHeight="1">
      <c r="A147" s="631">
        <v>143</v>
      </c>
      <c r="B147" s="53" t="s">
        <v>846</v>
      </c>
      <c r="C147" s="53"/>
      <c r="D147" s="53"/>
      <c r="E147" s="54" t="s">
        <v>448</v>
      </c>
      <c r="F147" s="54">
        <v>4</v>
      </c>
      <c r="G147" s="58"/>
      <c r="H147" s="56">
        <f t="shared" si="4"/>
        <v>0</v>
      </c>
      <c r="I147" s="60"/>
      <c r="J147" s="611">
        <f t="shared" si="5"/>
        <v>0</v>
      </c>
      <c r="K147" s="630"/>
    </row>
    <row r="148" spans="1:11" ht="12.75" customHeight="1">
      <c r="A148" s="629">
        <v>144</v>
      </c>
      <c r="B148" s="53" t="s">
        <v>847</v>
      </c>
      <c r="C148" s="53"/>
      <c r="D148" s="53"/>
      <c r="E148" s="54" t="s">
        <v>448</v>
      </c>
      <c r="F148" s="54">
        <v>4</v>
      </c>
      <c r="G148" s="58"/>
      <c r="H148" s="56">
        <f t="shared" si="4"/>
        <v>0</v>
      </c>
      <c r="I148" s="60"/>
      <c r="J148" s="611">
        <f t="shared" si="5"/>
        <v>0</v>
      </c>
      <c r="K148" s="630"/>
    </row>
    <row r="149" spans="1:11" ht="24" customHeight="1">
      <c r="A149" s="631">
        <v>145</v>
      </c>
      <c r="B149" s="53" t="s">
        <v>848</v>
      </c>
      <c r="C149" s="53"/>
      <c r="D149" s="53"/>
      <c r="E149" s="54" t="s">
        <v>448</v>
      </c>
      <c r="F149" s="54">
        <v>40</v>
      </c>
      <c r="G149" s="58"/>
      <c r="H149" s="56">
        <f t="shared" si="4"/>
        <v>0</v>
      </c>
      <c r="I149" s="60"/>
      <c r="J149" s="611">
        <f t="shared" si="5"/>
        <v>0</v>
      </c>
      <c r="K149" s="630"/>
    </row>
    <row r="150" spans="1:11" ht="25.5" customHeight="1">
      <c r="A150" s="631">
        <v>146</v>
      </c>
      <c r="B150" s="53" t="s">
        <v>849</v>
      </c>
      <c r="C150" s="53"/>
      <c r="D150" s="53"/>
      <c r="E150" s="54" t="s">
        <v>448</v>
      </c>
      <c r="F150" s="54">
        <v>40</v>
      </c>
      <c r="G150" s="58"/>
      <c r="H150" s="56">
        <f t="shared" si="4"/>
        <v>0</v>
      </c>
      <c r="I150" s="60"/>
      <c r="J150" s="611">
        <f t="shared" si="5"/>
        <v>0</v>
      </c>
      <c r="K150" s="630"/>
    </row>
    <row r="151" spans="1:11" ht="12.75" customHeight="1">
      <c r="A151" s="631">
        <v>147</v>
      </c>
      <c r="B151" s="53" t="s">
        <v>850</v>
      </c>
      <c r="C151" s="53"/>
      <c r="D151" s="53"/>
      <c r="E151" s="54" t="s">
        <v>448</v>
      </c>
      <c r="F151" s="54">
        <v>30</v>
      </c>
      <c r="G151" s="58"/>
      <c r="H151" s="56">
        <f t="shared" si="4"/>
        <v>0</v>
      </c>
      <c r="I151" s="60"/>
      <c r="J151" s="611">
        <f t="shared" si="5"/>
        <v>0</v>
      </c>
      <c r="K151" s="630"/>
    </row>
    <row r="152" spans="1:11" ht="12.75" customHeight="1">
      <c r="A152" s="629">
        <v>148</v>
      </c>
      <c r="B152" s="53" t="s">
        <v>851</v>
      </c>
      <c r="C152" s="53"/>
      <c r="D152" s="53"/>
      <c r="E152" s="54" t="s">
        <v>448</v>
      </c>
      <c r="F152" s="54">
        <v>6</v>
      </c>
      <c r="G152" s="58"/>
      <c r="H152" s="56">
        <f t="shared" si="4"/>
        <v>0</v>
      </c>
      <c r="I152" s="60"/>
      <c r="J152" s="611">
        <f t="shared" si="5"/>
        <v>0</v>
      </c>
      <c r="K152" s="630"/>
    </row>
    <row r="153" spans="1:11" ht="23.25" customHeight="1">
      <c r="A153" s="631">
        <v>149</v>
      </c>
      <c r="B153" s="53" t="s">
        <v>852</v>
      </c>
      <c r="C153" s="53"/>
      <c r="D153" s="53"/>
      <c r="E153" s="54" t="s">
        <v>448</v>
      </c>
      <c r="F153" s="54">
        <v>24</v>
      </c>
      <c r="G153" s="58"/>
      <c r="H153" s="56">
        <f t="shared" si="4"/>
        <v>0</v>
      </c>
      <c r="I153" s="60"/>
      <c r="J153" s="611">
        <f t="shared" si="5"/>
        <v>0</v>
      </c>
      <c r="K153" s="630"/>
    </row>
    <row r="154" spans="1:11" ht="12.75" customHeight="1">
      <c r="A154" s="631">
        <v>150</v>
      </c>
      <c r="B154" s="53" t="s">
        <v>853</v>
      </c>
      <c r="C154" s="53"/>
      <c r="D154" s="53"/>
      <c r="E154" s="54" t="s">
        <v>448</v>
      </c>
      <c r="F154" s="54">
        <v>20</v>
      </c>
      <c r="G154" s="58"/>
      <c r="H154" s="56">
        <f t="shared" si="4"/>
        <v>0</v>
      </c>
      <c r="I154" s="60"/>
      <c r="J154" s="611">
        <f t="shared" si="5"/>
        <v>0</v>
      </c>
      <c r="K154" s="630"/>
    </row>
    <row r="155" spans="1:11" ht="12.75" customHeight="1">
      <c r="A155" s="631">
        <v>151</v>
      </c>
      <c r="B155" s="53" t="s">
        <v>854</v>
      </c>
      <c r="C155" s="53"/>
      <c r="D155" s="53"/>
      <c r="E155" s="54" t="s">
        <v>448</v>
      </c>
      <c r="F155" s="54">
        <v>200</v>
      </c>
      <c r="G155" s="58"/>
      <c r="H155" s="56">
        <f t="shared" si="4"/>
        <v>0</v>
      </c>
      <c r="I155" s="60"/>
      <c r="J155" s="611">
        <f t="shared" si="5"/>
        <v>0</v>
      </c>
      <c r="K155" s="630"/>
    </row>
    <row r="156" spans="1:11" ht="12.75" customHeight="1">
      <c r="A156" s="629">
        <v>152</v>
      </c>
      <c r="B156" s="53" t="s">
        <v>855</v>
      </c>
      <c r="C156" s="53"/>
      <c r="D156" s="53"/>
      <c r="E156" s="54" t="s">
        <v>448</v>
      </c>
      <c r="F156" s="54">
        <v>10</v>
      </c>
      <c r="G156" s="58"/>
      <c r="H156" s="56">
        <f t="shared" si="4"/>
        <v>0</v>
      </c>
      <c r="I156" s="60"/>
      <c r="J156" s="611">
        <f t="shared" si="5"/>
        <v>0</v>
      </c>
      <c r="K156" s="630"/>
    </row>
    <row r="157" spans="1:11" ht="12.75" customHeight="1">
      <c r="A157" s="631">
        <v>153</v>
      </c>
      <c r="B157" s="53" t="s">
        <v>856</v>
      </c>
      <c r="C157" s="53"/>
      <c r="D157" s="53"/>
      <c r="E157" s="54" t="s">
        <v>448</v>
      </c>
      <c r="F157" s="54">
        <v>10</v>
      </c>
      <c r="G157" s="58"/>
      <c r="H157" s="56">
        <f t="shared" si="4"/>
        <v>0</v>
      </c>
      <c r="I157" s="60"/>
      <c r="J157" s="611">
        <f t="shared" si="5"/>
        <v>0</v>
      </c>
      <c r="K157" s="630"/>
    </row>
    <row r="158" spans="1:11" ht="12.75" customHeight="1">
      <c r="A158" s="631">
        <v>154</v>
      </c>
      <c r="B158" s="53" t="s">
        <v>857</v>
      </c>
      <c r="C158" s="53"/>
      <c r="D158" s="53"/>
      <c r="E158" s="54" t="s">
        <v>448</v>
      </c>
      <c r="F158" s="54">
        <v>800</v>
      </c>
      <c r="G158" s="58"/>
      <c r="H158" s="56">
        <f t="shared" si="4"/>
        <v>0</v>
      </c>
      <c r="I158" s="60"/>
      <c r="J158" s="611">
        <f t="shared" si="5"/>
        <v>0</v>
      </c>
      <c r="K158" s="630"/>
    </row>
    <row r="159" spans="1:11" ht="12.75" customHeight="1">
      <c r="A159" s="631">
        <v>155</v>
      </c>
      <c r="B159" s="53" t="s">
        <v>858</v>
      </c>
      <c r="C159" s="53"/>
      <c r="D159" s="53"/>
      <c r="E159" s="54" t="s">
        <v>448</v>
      </c>
      <c r="F159" s="54">
        <v>20</v>
      </c>
      <c r="G159" s="58"/>
      <c r="H159" s="56">
        <f t="shared" si="4"/>
        <v>0</v>
      </c>
      <c r="I159" s="60"/>
      <c r="J159" s="611">
        <f t="shared" si="5"/>
        <v>0</v>
      </c>
      <c r="K159" s="630"/>
    </row>
    <row r="160" spans="1:11" ht="12.75" customHeight="1">
      <c r="A160" s="629">
        <v>156</v>
      </c>
      <c r="B160" s="53" t="s">
        <v>859</v>
      </c>
      <c r="C160" s="53"/>
      <c r="D160" s="53"/>
      <c r="E160" s="54" t="s">
        <v>448</v>
      </c>
      <c r="F160" s="54">
        <v>6</v>
      </c>
      <c r="G160" s="58"/>
      <c r="H160" s="56">
        <f t="shared" si="4"/>
        <v>0</v>
      </c>
      <c r="I160" s="60"/>
      <c r="J160" s="611">
        <f t="shared" si="5"/>
        <v>0</v>
      </c>
      <c r="K160" s="630"/>
    </row>
    <row r="161" spans="1:11" ht="12.75" customHeight="1">
      <c r="A161" s="631">
        <v>157</v>
      </c>
      <c r="B161" s="53" t="s">
        <v>860</v>
      </c>
      <c r="C161" s="53"/>
      <c r="D161" s="53"/>
      <c r="E161" s="54" t="s">
        <v>448</v>
      </c>
      <c r="F161" s="54">
        <v>6</v>
      </c>
      <c r="G161" s="58"/>
      <c r="H161" s="56">
        <f aca="true" t="shared" si="6" ref="H161:H224">F161*G161</f>
        <v>0</v>
      </c>
      <c r="I161" s="60"/>
      <c r="J161" s="611">
        <f t="shared" si="5"/>
        <v>0</v>
      </c>
      <c r="K161" s="630"/>
    </row>
    <row r="162" spans="1:11" ht="12.75" customHeight="1">
      <c r="A162" s="631">
        <v>158</v>
      </c>
      <c r="B162" s="53" t="s">
        <v>861</v>
      </c>
      <c r="C162" s="53"/>
      <c r="D162" s="53"/>
      <c r="E162" s="54" t="s">
        <v>448</v>
      </c>
      <c r="F162" s="54">
        <v>6</v>
      </c>
      <c r="G162" s="58"/>
      <c r="H162" s="56">
        <f t="shared" si="6"/>
        <v>0</v>
      </c>
      <c r="I162" s="60"/>
      <c r="J162" s="611">
        <f t="shared" si="5"/>
        <v>0</v>
      </c>
      <c r="K162" s="630"/>
    </row>
    <row r="163" spans="1:11" ht="12.75" customHeight="1">
      <c r="A163" s="631">
        <v>159</v>
      </c>
      <c r="B163" s="53" t="s">
        <v>862</v>
      </c>
      <c r="C163" s="53"/>
      <c r="D163" s="53"/>
      <c r="E163" s="54" t="s">
        <v>448</v>
      </c>
      <c r="F163" s="54">
        <v>6</v>
      </c>
      <c r="G163" s="58"/>
      <c r="H163" s="56">
        <f t="shared" si="6"/>
        <v>0</v>
      </c>
      <c r="I163" s="60"/>
      <c r="J163" s="611">
        <f t="shared" si="5"/>
        <v>0</v>
      </c>
      <c r="K163" s="630"/>
    </row>
    <row r="164" spans="1:11" ht="12.75" customHeight="1">
      <c r="A164" s="629">
        <v>160</v>
      </c>
      <c r="B164" s="53" t="s">
        <v>863</v>
      </c>
      <c r="C164" s="53"/>
      <c r="D164" s="53"/>
      <c r="E164" s="54" t="s">
        <v>448</v>
      </c>
      <c r="F164" s="54">
        <v>6</v>
      </c>
      <c r="G164" s="58"/>
      <c r="H164" s="56">
        <f t="shared" si="6"/>
        <v>0</v>
      </c>
      <c r="I164" s="60"/>
      <c r="J164" s="611">
        <f t="shared" si="5"/>
        <v>0</v>
      </c>
      <c r="K164" s="630"/>
    </row>
    <row r="165" spans="1:11" ht="12.75" customHeight="1">
      <c r="A165" s="631">
        <v>161</v>
      </c>
      <c r="B165" s="53" t="s">
        <v>864</v>
      </c>
      <c r="C165" s="53"/>
      <c r="D165" s="53"/>
      <c r="E165" s="54" t="s">
        <v>448</v>
      </c>
      <c r="F165" s="54">
        <v>100</v>
      </c>
      <c r="G165" s="58"/>
      <c r="H165" s="56">
        <f t="shared" si="6"/>
        <v>0</v>
      </c>
      <c r="I165" s="60"/>
      <c r="J165" s="611">
        <f t="shared" si="5"/>
        <v>0</v>
      </c>
      <c r="K165" s="630"/>
    </row>
    <row r="166" spans="1:11" ht="12.75" customHeight="1">
      <c r="A166" s="631">
        <v>162</v>
      </c>
      <c r="B166" s="53" t="s">
        <v>865</v>
      </c>
      <c r="C166" s="53"/>
      <c r="D166" s="53"/>
      <c r="E166" s="54" t="s">
        <v>448</v>
      </c>
      <c r="F166" s="54">
        <v>20</v>
      </c>
      <c r="G166" s="58"/>
      <c r="H166" s="56">
        <f t="shared" si="6"/>
        <v>0</v>
      </c>
      <c r="I166" s="60"/>
      <c r="J166" s="611">
        <f t="shared" si="5"/>
        <v>0</v>
      </c>
      <c r="K166" s="630"/>
    </row>
    <row r="167" spans="1:11" ht="12.75" customHeight="1">
      <c r="A167" s="631">
        <v>163</v>
      </c>
      <c r="B167" s="53" t="s">
        <v>866</v>
      </c>
      <c r="C167" s="53"/>
      <c r="D167" s="53"/>
      <c r="E167" s="54" t="s">
        <v>448</v>
      </c>
      <c r="F167" s="54">
        <v>40</v>
      </c>
      <c r="G167" s="58"/>
      <c r="H167" s="56">
        <f t="shared" si="6"/>
        <v>0</v>
      </c>
      <c r="I167" s="60"/>
      <c r="J167" s="611">
        <f t="shared" si="5"/>
        <v>0</v>
      </c>
      <c r="K167" s="630"/>
    </row>
    <row r="168" spans="1:11" ht="12.75" customHeight="1">
      <c r="A168" s="629">
        <v>164</v>
      </c>
      <c r="B168" s="53" t="s">
        <v>867</v>
      </c>
      <c r="C168" s="53"/>
      <c r="D168" s="53"/>
      <c r="E168" s="54" t="s">
        <v>448</v>
      </c>
      <c r="F168" s="54">
        <v>180</v>
      </c>
      <c r="G168" s="58"/>
      <c r="H168" s="56">
        <f t="shared" si="6"/>
        <v>0</v>
      </c>
      <c r="I168" s="60"/>
      <c r="J168" s="611">
        <f t="shared" si="5"/>
        <v>0</v>
      </c>
      <c r="K168" s="630"/>
    </row>
    <row r="169" spans="1:11" ht="12.75" customHeight="1">
      <c r="A169" s="631">
        <v>165</v>
      </c>
      <c r="B169" s="53" t="s">
        <v>868</v>
      </c>
      <c r="C169" s="53"/>
      <c r="D169" s="53"/>
      <c r="E169" s="54" t="s">
        <v>448</v>
      </c>
      <c r="F169" s="54">
        <v>20</v>
      </c>
      <c r="G169" s="58"/>
      <c r="H169" s="56">
        <f t="shared" si="6"/>
        <v>0</v>
      </c>
      <c r="I169" s="60"/>
      <c r="J169" s="611">
        <f t="shared" si="5"/>
        <v>0</v>
      </c>
      <c r="K169" s="630"/>
    </row>
    <row r="170" spans="1:11" ht="12.75" customHeight="1">
      <c r="A170" s="631">
        <v>166</v>
      </c>
      <c r="B170" s="53" t="s">
        <v>869</v>
      </c>
      <c r="C170" s="53"/>
      <c r="D170" s="53"/>
      <c r="E170" s="54" t="s">
        <v>448</v>
      </c>
      <c r="F170" s="54">
        <v>6</v>
      </c>
      <c r="G170" s="58"/>
      <c r="H170" s="56">
        <f t="shared" si="6"/>
        <v>0</v>
      </c>
      <c r="I170" s="60"/>
      <c r="J170" s="611">
        <f t="shared" si="5"/>
        <v>0</v>
      </c>
      <c r="K170" s="630"/>
    </row>
    <row r="171" spans="1:11" ht="12.75" customHeight="1">
      <c r="A171" s="631">
        <v>167</v>
      </c>
      <c r="B171" s="53" t="s">
        <v>870</v>
      </c>
      <c r="C171" s="53"/>
      <c r="D171" s="53"/>
      <c r="E171" s="54" t="s">
        <v>448</v>
      </c>
      <c r="F171" s="54">
        <v>6</v>
      </c>
      <c r="G171" s="58"/>
      <c r="H171" s="56">
        <f t="shared" si="6"/>
        <v>0</v>
      </c>
      <c r="I171" s="60"/>
      <c r="J171" s="611">
        <f t="shared" si="5"/>
        <v>0</v>
      </c>
      <c r="K171" s="630"/>
    </row>
    <row r="172" spans="1:11" ht="12.75" customHeight="1">
      <c r="A172" s="629">
        <v>168</v>
      </c>
      <c r="B172" s="53" t="s">
        <v>871</v>
      </c>
      <c r="C172" s="53"/>
      <c r="D172" s="53"/>
      <c r="E172" s="54" t="s">
        <v>448</v>
      </c>
      <c r="F172" s="54">
        <v>6</v>
      </c>
      <c r="G172" s="58"/>
      <c r="H172" s="56">
        <f t="shared" si="6"/>
        <v>0</v>
      </c>
      <c r="I172" s="60"/>
      <c r="J172" s="611">
        <f t="shared" si="5"/>
        <v>0</v>
      </c>
      <c r="K172" s="630"/>
    </row>
    <row r="173" spans="1:11" ht="12.75" customHeight="1">
      <c r="A173" s="631">
        <v>169</v>
      </c>
      <c r="B173" s="53" t="s">
        <v>872</v>
      </c>
      <c r="C173" s="53"/>
      <c r="D173" s="53"/>
      <c r="E173" s="54" t="s">
        <v>448</v>
      </c>
      <c r="F173" s="54">
        <v>10</v>
      </c>
      <c r="G173" s="58"/>
      <c r="H173" s="56">
        <f t="shared" si="6"/>
        <v>0</v>
      </c>
      <c r="I173" s="60"/>
      <c r="J173" s="611">
        <f t="shared" si="5"/>
        <v>0</v>
      </c>
      <c r="K173" s="630"/>
    </row>
    <row r="174" spans="1:11" ht="12.75" customHeight="1">
      <c r="A174" s="631">
        <v>170</v>
      </c>
      <c r="B174" s="53" t="s">
        <v>873</v>
      </c>
      <c r="C174" s="53"/>
      <c r="D174" s="53"/>
      <c r="E174" s="54" t="s">
        <v>448</v>
      </c>
      <c r="F174" s="54">
        <v>50</v>
      </c>
      <c r="G174" s="58"/>
      <c r="H174" s="56">
        <f t="shared" si="6"/>
        <v>0</v>
      </c>
      <c r="I174" s="60"/>
      <c r="J174" s="611">
        <f t="shared" si="5"/>
        <v>0</v>
      </c>
      <c r="K174" s="630"/>
    </row>
    <row r="175" spans="1:11" ht="12.75" customHeight="1">
      <c r="A175" s="631">
        <v>171</v>
      </c>
      <c r="B175" s="53" t="s">
        <v>874</v>
      </c>
      <c r="C175" s="53"/>
      <c r="D175" s="53"/>
      <c r="E175" s="54" t="s">
        <v>448</v>
      </c>
      <c r="F175" s="54">
        <v>50</v>
      </c>
      <c r="G175" s="58"/>
      <c r="H175" s="56">
        <f t="shared" si="6"/>
        <v>0</v>
      </c>
      <c r="I175" s="60"/>
      <c r="J175" s="611">
        <f t="shared" si="5"/>
        <v>0</v>
      </c>
      <c r="K175" s="630"/>
    </row>
    <row r="176" spans="1:11" ht="12.75" customHeight="1">
      <c r="A176" s="629">
        <v>172</v>
      </c>
      <c r="B176" s="53" t="s">
        <v>875</v>
      </c>
      <c r="C176" s="53"/>
      <c r="D176" s="53"/>
      <c r="E176" s="54" t="s">
        <v>448</v>
      </c>
      <c r="F176" s="54">
        <v>10</v>
      </c>
      <c r="G176" s="58"/>
      <c r="H176" s="56">
        <f t="shared" si="6"/>
        <v>0</v>
      </c>
      <c r="I176" s="60"/>
      <c r="J176" s="611">
        <f t="shared" si="5"/>
        <v>0</v>
      </c>
      <c r="K176" s="630"/>
    </row>
    <row r="177" spans="1:11" ht="12.75" customHeight="1">
      <c r="A177" s="631">
        <v>173</v>
      </c>
      <c r="B177" s="53" t="s">
        <v>876</v>
      </c>
      <c r="C177" s="53"/>
      <c r="D177" s="53"/>
      <c r="E177" s="54" t="s">
        <v>448</v>
      </c>
      <c r="F177" s="54">
        <v>60</v>
      </c>
      <c r="G177" s="58"/>
      <c r="H177" s="56">
        <f t="shared" si="6"/>
        <v>0</v>
      </c>
      <c r="I177" s="60"/>
      <c r="J177" s="611">
        <f t="shared" si="5"/>
        <v>0</v>
      </c>
      <c r="K177" s="630"/>
    </row>
    <row r="178" spans="1:11" ht="12.75" customHeight="1">
      <c r="A178" s="631">
        <v>174</v>
      </c>
      <c r="B178" s="14" t="s">
        <v>877</v>
      </c>
      <c r="C178" s="14"/>
      <c r="D178" s="14"/>
      <c r="E178" s="26" t="s">
        <v>448</v>
      </c>
      <c r="F178" s="26">
        <v>10</v>
      </c>
      <c r="G178" s="25"/>
      <c r="H178" s="17">
        <f t="shared" si="6"/>
        <v>0</v>
      </c>
      <c r="I178" s="60"/>
      <c r="J178" s="612">
        <f t="shared" si="5"/>
        <v>0</v>
      </c>
      <c r="K178" s="630"/>
    </row>
    <row r="179" spans="1:11" ht="26.25" customHeight="1">
      <c r="A179" s="631">
        <v>175</v>
      </c>
      <c r="B179" s="53" t="s">
        <v>878</v>
      </c>
      <c r="C179" s="53"/>
      <c r="D179" s="53"/>
      <c r="E179" s="54" t="s">
        <v>448</v>
      </c>
      <c r="F179" s="54">
        <v>160</v>
      </c>
      <c r="G179" s="58"/>
      <c r="H179" s="56">
        <f t="shared" si="6"/>
        <v>0</v>
      </c>
      <c r="I179" s="60"/>
      <c r="J179" s="611">
        <f t="shared" si="5"/>
        <v>0</v>
      </c>
      <c r="K179" s="630"/>
    </row>
    <row r="180" spans="1:11" ht="12.75" customHeight="1">
      <c r="A180" s="629">
        <v>176</v>
      </c>
      <c r="B180" s="53" t="s">
        <v>879</v>
      </c>
      <c r="C180" s="53"/>
      <c r="D180" s="53"/>
      <c r="E180" s="54" t="s">
        <v>448</v>
      </c>
      <c r="F180" s="54">
        <v>16</v>
      </c>
      <c r="G180" s="58"/>
      <c r="H180" s="56">
        <f t="shared" si="6"/>
        <v>0</v>
      </c>
      <c r="I180" s="60"/>
      <c r="J180" s="611">
        <f t="shared" si="5"/>
        <v>0</v>
      </c>
      <c r="K180" s="630"/>
    </row>
    <row r="181" spans="1:11" ht="12.75" customHeight="1">
      <c r="A181" s="631">
        <v>177</v>
      </c>
      <c r="B181" s="53" t="s">
        <v>880</v>
      </c>
      <c r="C181" s="53"/>
      <c r="D181" s="53"/>
      <c r="E181" s="54" t="s">
        <v>448</v>
      </c>
      <c r="F181" s="54">
        <v>4</v>
      </c>
      <c r="G181" s="58"/>
      <c r="H181" s="56">
        <f t="shared" si="6"/>
        <v>0</v>
      </c>
      <c r="I181" s="60"/>
      <c r="J181" s="611">
        <f t="shared" si="5"/>
        <v>0</v>
      </c>
      <c r="K181" s="630"/>
    </row>
    <row r="182" spans="1:11" ht="24.75" customHeight="1">
      <c r="A182" s="631">
        <v>178</v>
      </c>
      <c r="B182" s="53" t="s">
        <v>881</v>
      </c>
      <c r="C182" s="53"/>
      <c r="D182" s="53"/>
      <c r="E182" s="54" t="s">
        <v>448</v>
      </c>
      <c r="F182" s="54">
        <v>12</v>
      </c>
      <c r="G182" s="58"/>
      <c r="H182" s="56">
        <f t="shared" si="6"/>
        <v>0</v>
      </c>
      <c r="I182" s="60"/>
      <c r="J182" s="611">
        <f t="shared" si="5"/>
        <v>0</v>
      </c>
      <c r="K182" s="630"/>
    </row>
    <row r="183" spans="1:11" ht="12.75" customHeight="1">
      <c r="A183" s="631">
        <v>179</v>
      </c>
      <c r="B183" s="53" t="s">
        <v>882</v>
      </c>
      <c r="C183" s="53"/>
      <c r="D183" s="53"/>
      <c r="E183" s="54" t="s">
        <v>448</v>
      </c>
      <c r="F183" s="54">
        <v>10</v>
      </c>
      <c r="G183" s="58"/>
      <c r="H183" s="56">
        <f t="shared" si="6"/>
        <v>0</v>
      </c>
      <c r="I183" s="60"/>
      <c r="J183" s="611">
        <f t="shared" si="5"/>
        <v>0</v>
      </c>
      <c r="K183" s="630"/>
    </row>
    <row r="184" spans="1:11" ht="12.75" customHeight="1">
      <c r="A184" s="629">
        <v>180</v>
      </c>
      <c r="B184" s="53" t="s">
        <v>883</v>
      </c>
      <c r="C184" s="53"/>
      <c r="D184" s="53"/>
      <c r="E184" s="54" t="s">
        <v>448</v>
      </c>
      <c r="F184" s="54">
        <v>10</v>
      </c>
      <c r="G184" s="58"/>
      <c r="H184" s="56">
        <f t="shared" si="6"/>
        <v>0</v>
      </c>
      <c r="I184" s="60"/>
      <c r="J184" s="611">
        <f t="shared" si="5"/>
        <v>0</v>
      </c>
      <c r="K184" s="630"/>
    </row>
    <row r="185" spans="1:11" ht="12.75" customHeight="1">
      <c r="A185" s="631">
        <v>181</v>
      </c>
      <c r="B185" s="53" t="s">
        <v>884</v>
      </c>
      <c r="C185" s="53"/>
      <c r="D185" s="53"/>
      <c r="E185" s="54" t="s">
        <v>448</v>
      </c>
      <c r="F185" s="54">
        <v>6</v>
      </c>
      <c r="G185" s="58"/>
      <c r="H185" s="56">
        <f t="shared" si="6"/>
        <v>0</v>
      </c>
      <c r="I185" s="60"/>
      <c r="J185" s="611">
        <f t="shared" si="5"/>
        <v>0</v>
      </c>
      <c r="K185" s="630"/>
    </row>
    <row r="186" spans="1:11" ht="12.75" customHeight="1">
      <c r="A186" s="631">
        <v>182</v>
      </c>
      <c r="B186" s="53" t="s">
        <v>885</v>
      </c>
      <c r="C186" s="53"/>
      <c r="D186" s="53"/>
      <c r="E186" s="54" t="s">
        <v>448</v>
      </c>
      <c r="F186" s="54">
        <v>10</v>
      </c>
      <c r="G186" s="58"/>
      <c r="H186" s="56">
        <f t="shared" si="6"/>
        <v>0</v>
      </c>
      <c r="I186" s="60"/>
      <c r="J186" s="611">
        <f t="shared" si="5"/>
        <v>0</v>
      </c>
      <c r="K186" s="630"/>
    </row>
    <row r="187" spans="1:11" ht="12.75" customHeight="1">
      <c r="A187" s="631">
        <v>183</v>
      </c>
      <c r="B187" s="53" t="s">
        <v>886</v>
      </c>
      <c r="C187" s="53"/>
      <c r="D187" s="53"/>
      <c r="E187" s="54" t="s">
        <v>448</v>
      </c>
      <c r="F187" s="54">
        <v>6</v>
      </c>
      <c r="G187" s="58"/>
      <c r="H187" s="56">
        <f t="shared" si="6"/>
        <v>0</v>
      </c>
      <c r="I187" s="60"/>
      <c r="J187" s="611">
        <f t="shared" si="5"/>
        <v>0</v>
      </c>
      <c r="K187" s="630"/>
    </row>
    <row r="188" spans="1:11" ht="12.75" customHeight="1">
      <c r="A188" s="629">
        <v>184</v>
      </c>
      <c r="B188" s="53" t="s">
        <v>887</v>
      </c>
      <c r="C188" s="53"/>
      <c r="D188" s="53"/>
      <c r="E188" s="54" t="s">
        <v>448</v>
      </c>
      <c r="F188" s="54">
        <v>4</v>
      </c>
      <c r="G188" s="58"/>
      <c r="H188" s="56">
        <f t="shared" si="6"/>
        <v>0</v>
      </c>
      <c r="I188" s="60"/>
      <c r="J188" s="611">
        <f t="shared" si="5"/>
        <v>0</v>
      </c>
      <c r="K188" s="630"/>
    </row>
    <row r="189" spans="1:11" ht="12.75" customHeight="1">
      <c r="A189" s="631">
        <v>185</v>
      </c>
      <c r="B189" s="53" t="s">
        <v>888</v>
      </c>
      <c r="C189" s="53"/>
      <c r="D189" s="53"/>
      <c r="E189" s="54" t="s">
        <v>448</v>
      </c>
      <c r="F189" s="54">
        <v>4</v>
      </c>
      <c r="G189" s="58"/>
      <c r="H189" s="56">
        <f t="shared" si="6"/>
        <v>0</v>
      </c>
      <c r="I189" s="60"/>
      <c r="J189" s="611">
        <f t="shared" si="5"/>
        <v>0</v>
      </c>
      <c r="K189" s="630"/>
    </row>
    <row r="190" spans="1:11" ht="12.75" customHeight="1">
      <c r="A190" s="631">
        <v>186</v>
      </c>
      <c r="B190" s="53" t="s">
        <v>889</v>
      </c>
      <c r="C190" s="53"/>
      <c r="D190" s="53"/>
      <c r="E190" s="54" t="s">
        <v>448</v>
      </c>
      <c r="F190" s="54">
        <v>4</v>
      </c>
      <c r="G190" s="58"/>
      <c r="H190" s="56">
        <f t="shared" si="6"/>
        <v>0</v>
      </c>
      <c r="I190" s="60"/>
      <c r="J190" s="611">
        <f t="shared" si="5"/>
        <v>0</v>
      </c>
      <c r="K190" s="630"/>
    </row>
    <row r="191" spans="1:11" ht="12.75" customHeight="1">
      <c r="A191" s="631">
        <v>187</v>
      </c>
      <c r="B191" s="53" t="s">
        <v>890</v>
      </c>
      <c r="C191" s="53"/>
      <c r="D191" s="53"/>
      <c r="E191" s="54" t="s">
        <v>448</v>
      </c>
      <c r="F191" s="54">
        <v>70</v>
      </c>
      <c r="G191" s="58"/>
      <c r="H191" s="56">
        <f t="shared" si="6"/>
        <v>0</v>
      </c>
      <c r="I191" s="60"/>
      <c r="J191" s="611">
        <f t="shared" si="5"/>
        <v>0</v>
      </c>
      <c r="K191" s="630"/>
    </row>
    <row r="192" spans="1:11" ht="12.75" customHeight="1">
      <c r="A192" s="629">
        <v>188</v>
      </c>
      <c r="B192" s="53" t="s">
        <v>891</v>
      </c>
      <c r="C192" s="53"/>
      <c r="D192" s="53"/>
      <c r="E192" s="54" t="s">
        <v>448</v>
      </c>
      <c r="F192" s="54">
        <v>4</v>
      </c>
      <c r="G192" s="58"/>
      <c r="H192" s="56">
        <f t="shared" si="6"/>
        <v>0</v>
      </c>
      <c r="I192" s="60"/>
      <c r="J192" s="611">
        <f t="shared" si="5"/>
        <v>0</v>
      </c>
      <c r="K192" s="630"/>
    </row>
    <row r="193" spans="1:11" ht="35.25" customHeight="1">
      <c r="A193" s="631">
        <v>189</v>
      </c>
      <c r="B193" s="53" t="s">
        <v>892</v>
      </c>
      <c r="C193" s="53"/>
      <c r="D193" s="53"/>
      <c r="E193" s="54" t="s">
        <v>448</v>
      </c>
      <c r="F193" s="54">
        <v>30</v>
      </c>
      <c r="G193" s="58"/>
      <c r="H193" s="56">
        <f t="shared" si="6"/>
        <v>0</v>
      </c>
      <c r="I193" s="60"/>
      <c r="J193" s="611">
        <f t="shared" si="5"/>
        <v>0</v>
      </c>
      <c r="K193" s="630"/>
    </row>
    <row r="194" spans="1:11" ht="26.25" customHeight="1">
      <c r="A194" s="631">
        <v>190</v>
      </c>
      <c r="B194" s="53" t="s">
        <v>893</v>
      </c>
      <c r="C194" s="53"/>
      <c r="D194" s="53"/>
      <c r="E194" s="54" t="s">
        <v>448</v>
      </c>
      <c r="F194" s="54">
        <v>6</v>
      </c>
      <c r="G194" s="58"/>
      <c r="H194" s="56">
        <f t="shared" si="6"/>
        <v>0</v>
      </c>
      <c r="I194" s="60"/>
      <c r="J194" s="611">
        <f t="shared" si="5"/>
        <v>0</v>
      </c>
      <c r="K194" s="630"/>
    </row>
    <row r="195" spans="1:11" ht="24" customHeight="1">
      <c r="A195" s="631">
        <v>191</v>
      </c>
      <c r="B195" s="53" t="s">
        <v>894</v>
      </c>
      <c r="C195" s="53"/>
      <c r="D195" s="53"/>
      <c r="E195" s="54" t="s">
        <v>448</v>
      </c>
      <c r="F195" s="54">
        <v>40</v>
      </c>
      <c r="G195" s="58"/>
      <c r="H195" s="56">
        <f t="shared" si="6"/>
        <v>0</v>
      </c>
      <c r="I195" s="60"/>
      <c r="J195" s="611">
        <f t="shared" si="5"/>
        <v>0</v>
      </c>
      <c r="K195" s="630"/>
    </row>
    <row r="196" spans="1:11" ht="12.75" customHeight="1">
      <c r="A196" s="629">
        <v>192</v>
      </c>
      <c r="B196" s="57" t="s">
        <v>895</v>
      </c>
      <c r="C196" s="57"/>
      <c r="D196" s="57"/>
      <c r="E196" s="54" t="s">
        <v>896</v>
      </c>
      <c r="F196" s="54">
        <v>50</v>
      </c>
      <c r="G196" s="58"/>
      <c r="H196" s="56">
        <f t="shared" si="6"/>
        <v>0</v>
      </c>
      <c r="I196" s="60"/>
      <c r="J196" s="611">
        <f t="shared" si="5"/>
        <v>0</v>
      </c>
      <c r="K196" s="630"/>
    </row>
    <row r="197" spans="1:11" ht="12.75" customHeight="1">
      <c r="A197" s="631">
        <v>193</v>
      </c>
      <c r="B197" s="57" t="s">
        <v>897</v>
      </c>
      <c r="C197" s="57"/>
      <c r="D197" s="57"/>
      <c r="E197" s="54" t="s">
        <v>448</v>
      </c>
      <c r="F197" s="54">
        <v>2</v>
      </c>
      <c r="G197" s="58"/>
      <c r="H197" s="56">
        <f t="shared" si="6"/>
        <v>0</v>
      </c>
      <c r="I197" s="60"/>
      <c r="J197" s="611">
        <f aca="true" t="shared" si="7" ref="J197:J218">H197*I197+H197</f>
        <v>0</v>
      </c>
      <c r="K197" s="630"/>
    </row>
    <row r="198" spans="1:11" ht="12.75" customHeight="1">
      <c r="A198" s="631">
        <v>194</v>
      </c>
      <c r="B198" s="10" t="s">
        <v>898</v>
      </c>
      <c r="C198" s="57"/>
      <c r="D198" s="57"/>
      <c r="E198" s="54" t="s">
        <v>448</v>
      </c>
      <c r="F198" s="54">
        <v>20</v>
      </c>
      <c r="G198" s="58"/>
      <c r="H198" s="56">
        <f t="shared" si="6"/>
        <v>0</v>
      </c>
      <c r="I198" s="60"/>
      <c r="J198" s="611">
        <f t="shared" si="7"/>
        <v>0</v>
      </c>
      <c r="K198" s="630"/>
    </row>
    <row r="199" spans="1:11" ht="12.75" customHeight="1">
      <c r="A199" s="631">
        <v>195</v>
      </c>
      <c r="B199" s="57" t="s">
        <v>899</v>
      </c>
      <c r="C199" s="57"/>
      <c r="D199" s="57"/>
      <c r="E199" s="54" t="s">
        <v>896</v>
      </c>
      <c r="F199" s="54">
        <v>10</v>
      </c>
      <c r="G199" s="58"/>
      <c r="H199" s="56">
        <f t="shared" si="6"/>
        <v>0</v>
      </c>
      <c r="I199" s="60"/>
      <c r="J199" s="611">
        <f t="shared" si="7"/>
        <v>0</v>
      </c>
      <c r="K199" s="630"/>
    </row>
    <row r="200" spans="1:11" ht="12.75" customHeight="1">
      <c r="A200" s="629">
        <v>196</v>
      </c>
      <c r="B200" s="57" t="s">
        <v>900</v>
      </c>
      <c r="C200" s="57"/>
      <c r="D200" s="57"/>
      <c r="E200" s="54" t="s">
        <v>896</v>
      </c>
      <c r="F200" s="54">
        <v>2</v>
      </c>
      <c r="G200" s="58"/>
      <c r="H200" s="56">
        <f t="shared" si="6"/>
        <v>0</v>
      </c>
      <c r="I200" s="60"/>
      <c r="J200" s="611">
        <f t="shared" si="7"/>
        <v>0</v>
      </c>
      <c r="K200" s="630"/>
    </row>
    <row r="201" spans="1:11" ht="12.75" customHeight="1">
      <c r="A201" s="631">
        <v>197</v>
      </c>
      <c r="B201" s="57" t="s">
        <v>901</v>
      </c>
      <c r="C201" s="57"/>
      <c r="D201" s="57"/>
      <c r="E201" s="54" t="s">
        <v>448</v>
      </c>
      <c r="F201" s="54">
        <v>2</v>
      </c>
      <c r="G201" s="58"/>
      <c r="H201" s="56">
        <f t="shared" si="6"/>
        <v>0</v>
      </c>
      <c r="I201" s="60"/>
      <c r="J201" s="611">
        <f t="shared" si="7"/>
        <v>0</v>
      </c>
      <c r="K201" s="630"/>
    </row>
    <row r="202" spans="1:11" ht="12.75" customHeight="1">
      <c r="A202" s="631">
        <v>198</v>
      </c>
      <c r="B202" s="57" t="s">
        <v>902</v>
      </c>
      <c r="C202" s="57"/>
      <c r="D202" s="57"/>
      <c r="E202" s="54" t="s">
        <v>896</v>
      </c>
      <c r="F202" s="54">
        <v>2</v>
      </c>
      <c r="G202" s="58"/>
      <c r="H202" s="56">
        <f t="shared" si="6"/>
        <v>0</v>
      </c>
      <c r="I202" s="60"/>
      <c r="J202" s="611">
        <f t="shared" si="7"/>
        <v>0</v>
      </c>
      <c r="K202" s="630"/>
    </row>
    <row r="203" spans="1:11" ht="12.75" customHeight="1">
      <c r="A203" s="631">
        <v>199</v>
      </c>
      <c r="B203" s="57" t="s">
        <v>903</v>
      </c>
      <c r="C203" s="57"/>
      <c r="D203" s="57"/>
      <c r="E203" s="54" t="s">
        <v>896</v>
      </c>
      <c r="F203" s="54">
        <v>2</v>
      </c>
      <c r="G203" s="58"/>
      <c r="H203" s="56">
        <f t="shared" si="6"/>
        <v>0</v>
      </c>
      <c r="I203" s="60"/>
      <c r="J203" s="611">
        <f t="shared" si="7"/>
        <v>0</v>
      </c>
      <c r="K203" s="630"/>
    </row>
    <row r="204" spans="1:11" ht="12.75" customHeight="1">
      <c r="A204" s="629">
        <v>200</v>
      </c>
      <c r="B204" s="57" t="s">
        <v>904</v>
      </c>
      <c r="C204" s="57"/>
      <c r="D204" s="57"/>
      <c r="E204" s="54" t="s">
        <v>896</v>
      </c>
      <c r="F204" s="54">
        <v>12</v>
      </c>
      <c r="G204" s="58"/>
      <c r="H204" s="56">
        <f t="shared" si="6"/>
        <v>0</v>
      </c>
      <c r="I204" s="60"/>
      <c r="J204" s="611">
        <f t="shared" si="7"/>
        <v>0</v>
      </c>
      <c r="K204" s="630"/>
    </row>
    <row r="205" spans="1:11" ht="12.75" customHeight="1">
      <c r="A205" s="631">
        <v>201</v>
      </c>
      <c r="B205" s="57" t="s">
        <v>905</v>
      </c>
      <c r="C205" s="57"/>
      <c r="D205" s="57"/>
      <c r="E205" s="54" t="s">
        <v>448</v>
      </c>
      <c r="F205" s="54">
        <v>2</v>
      </c>
      <c r="G205" s="58"/>
      <c r="H205" s="56">
        <f t="shared" si="6"/>
        <v>0</v>
      </c>
      <c r="I205" s="60"/>
      <c r="J205" s="611">
        <f t="shared" si="7"/>
        <v>0</v>
      </c>
      <c r="K205" s="630"/>
    </row>
    <row r="206" spans="1:11" ht="12.75" customHeight="1">
      <c r="A206" s="631">
        <v>202</v>
      </c>
      <c r="B206" s="57" t="s">
        <v>906</v>
      </c>
      <c r="C206" s="57"/>
      <c r="D206" s="57"/>
      <c r="E206" s="54" t="s">
        <v>896</v>
      </c>
      <c r="F206" s="54">
        <v>2</v>
      </c>
      <c r="G206" s="58"/>
      <c r="H206" s="56">
        <f t="shared" si="6"/>
        <v>0</v>
      </c>
      <c r="I206" s="60"/>
      <c r="J206" s="611">
        <f t="shared" si="7"/>
        <v>0</v>
      </c>
      <c r="K206" s="630"/>
    </row>
    <row r="207" spans="1:11" ht="12.75" customHeight="1">
      <c r="A207" s="631">
        <v>203</v>
      </c>
      <c r="B207" s="57" t="s">
        <v>907</v>
      </c>
      <c r="C207" s="57"/>
      <c r="D207" s="57"/>
      <c r="E207" s="54" t="s">
        <v>448</v>
      </c>
      <c r="F207" s="54">
        <v>2</v>
      </c>
      <c r="G207" s="58"/>
      <c r="H207" s="56">
        <f t="shared" si="6"/>
        <v>0</v>
      </c>
      <c r="I207" s="60"/>
      <c r="J207" s="611">
        <f t="shared" si="7"/>
        <v>0</v>
      </c>
      <c r="K207" s="630"/>
    </row>
    <row r="208" spans="1:11" ht="12.75" customHeight="1">
      <c r="A208" s="629">
        <v>204</v>
      </c>
      <c r="B208" s="57" t="s">
        <v>908</v>
      </c>
      <c r="C208" s="57"/>
      <c r="D208" s="57"/>
      <c r="E208" s="54" t="s">
        <v>448</v>
      </c>
      <c r="F208" s="54">
        <v>2</v>
      </c>
      <c r="G208" s="58"/>
      <c r="H208" s="56">
        <f t="shared" si="6"/>
        <v>0</v>
      </c>
      <c r="I208" s="60"/>
      <c r="J208" s="611">
        <f t="shared" si="7"/>
        <v>0</v>
      </c>
      <c r="K208" s="630"/>
    </row>
    <row r="209" spans="1:11" ht="12.75" customHeight="1">
      <c r="A209" s="631">
        <v>205</v>
      </c>
      <c r="B209" s="57" t="s">
        <v>909</v>
      </c>
      <c r="C209" s="57"/>
      <c r="D209" s="57"/>
      <c r="E209" s="54" t="s">
        <v>448</v>
      </c>
      <c r="F209" s="54">
        <v>200</v>
      </c>
      <c r="G209" s="58"/>
      <c r="H209" s="56">
        <f t="shared" si="6"/>
        <v>0</v>
      </c>
      <c r="I209" s="60"/>
      <c r="J209" s="611">
        <f t="shared" si="7"/>
        <v>0</v>
      </c>
      <c r="K209" s="630"/>
    </row>
    <row r="210" spans="1:11" ht="12.75" customHeight="1">
      <c r="A210" s="631">
        <v>206</v>
      </c>
      <c r="B210" s="57" t="s">
        <v>910</v>
      </c>
      <c r="C210" s="57"/>
      <c r="D210" s="57"/>
      <c r="E210" s="54" t="s">
        <v>448</v>
      </c>
      <c r="F210" s="54">
        <v>4</v>
      </c>
      <c r="G210" s="58"/>
      <c r="H210" s="56">
        <f t="shared" si="6"/>
        <v>0</v>
      </c>
      <c r="I210" s="60"/>
      <c r="J210" s="611">
        <f t="shared" si="7"/>
        <v>0</v>
      </c>
      <c r="K210" s="630"/>
    </row>
    <row r="211" spans="1:11" ht="12.75" customHeight="1">
      <c r="A211" s="631">
        <v>207</v>
      </c>
      <c r="B211" s="57" t="s">
        <v>911</v>
      </c>
      <c r="C211" s="57"/>
      <c r="D211" s="57"/>
      <c r="E211" s="54" t="s">
        <v>448</v>
      </c>
      <c r="F211" s="54">
        <v>4</v>
      </c>
      <c r="G211" s="58"/>
      <c r="H211" s="56">
        <f t="shared" si="6"/>
        <v>0</v>
      </c>
      <c r="I211" s="60"/>
      <c r="J211" s="611">
        <f t="shared" si="7"/>
        <v>0</v>
      </c>
      <c r="K211" s="630"/>
    </row>
    <row r="212" spans="1:11" ht="12.75" customHeight="1">
      <c r="A212" s="629">
        <v>208</v>
      </c>
      <c r="B212" s="57" t="s">
        <v>912</v>
      </c>
      <c r="C212" s="57"/>
      <c r="D212" s="57"/>
      <c r="E212" s="54" t="s">
        <v>448</v>
      </c>
      <c r="F212" s="54">
        <v>800</v>
      </c>
      <c r="G212" s="58"/>
      <c r="H212" s="56">
        <f t="shared" si="6"/>
        <v>0</v>
      </c>
      <c r="I212" s="60"/>
      <c r="J212" s="611">
        <f t="shared" si="7"/>
        <v>0</v>
      </c>
      <c r="K212" s="630"/>
    </row>
    <row r="213" spans="1:11" ht="12.75" customHeight="1">
      <c r="A213" s="631">
        <v>209</v>
      </c>
      <c r="B213" s="57" t="s">
        <v>913</v>
      </c>
      <c r="C213" s="57"/>
      <c r="D213" s="57"/>
      <c r="E213" s="54" t="s">
        <v>448</v>
      </c>
      <c r="F213" s="54">
        <v>10</v>
      </c>
      <c r="G213" s="58"/>
      <c r="H213" s="56">
        <f t="shared" si="6"/>
        <v>0</v>
      </c>
      <c r="I213" s="60"/>
      <c r="J213" s="611">
        <f t="shared" si="7"/>
        <v>0</v>
      </c>
      <c r="K213" s="630"/>
    </row>
    <row r="214" spans="1:11" ht="12.75" customHeight="1">
      <c r="A214" s="631">
        <v>210</v>
      </c>
      <c r="B214" s="57" t="s">
        <v>914</v>
      </c>
      <c r="C214" s="57"/>
      <c r="D214" s="57"/>
      <c r="E214" s="54" t="s">
        <v>448</v>
      </c>
      <c r="F214" s="54">
        <v>20</v>
      </c>
      <c r="G214" s="58"/>
      <c r="H214" s="56">
        <f t="shared" si="6"/>
        <v>0</v>
      </c>
      <c r="I214" s="60"/>
      <c r="J214" s="611">
        <f t="shared" si="7"/>
        <v>0</v>
      </c>
      <c r="K214" s="630"/>
    </row>
    <row r="215" spans="1:11" ht="12.75" customHeight="1">
      <c r="A215" s="631">
        <v>211</v>
      </c>
      <c r="B215" s="57" t="s">
        <v>915</v>
      </c>
      <c r="C215" s="57"/>
      <c r="D215" s="57"/>
      <c r="E215" s="54" t="s">
        <v>448</v>
      </c>
      <c r="F215" s="54">
        <v>60</v>
      </c>
      <c r="G215" s="58"/>
      <c r="H215" s="56">
        <f t="shared" si="6"/>
        <v>0</v>
      </c>
      <c r="I215" s="60"/>
      <c r="J215" s="611">
        <f t="shared" si="7"/>
        <v>0</v>
      </c>
      <c r="K215" s="630"/>
    </row>
    <row r="216" spans="1:11" ht="12.75" customHeight="1">
      <c r="A216" s="629">
        <v>212</v>
      </c>
      <c r="B216" s="57" t="s">
        <v>916</v>
      </c>
      <c r="C216" s="57"/>
      <c r="D216" s="57"/>
      <c r="E216" s="54" t="s">
        <v>448</v>
      </c>
      <c r="F216" s="54">
        <v>40</v>
      </c>
      <c r="G216" s="58"/>
      <c r="H216" s="56">
        <f t="shared" si="6"/>
        <v>0</v>
      </c>
      <c r="I216" s="60"/>
      <c r="J216" s="611">
        <f t="shared" si="7"/>
        <v>0</v>
      </c>
      <c r="K216" s="630"/>
    </row>
    <row r="217" spans="1:11" ht="15.75" customHeight="1">
      <c r="A217" s="631">
        <v>213</v>
      </c>
      <c r="B217" s="57" t="s">
        <v>917</v>
      </c>
      <c r="C217" s="57"/>
      <c r="D217" s="57"/>
      <c r="E217" s="54" t="s">
        <v>448</v>
      </c>
      <c r="F217" s="54">
        <v>40</v>
      </c>
      <c r="G217" s="58"/>
      <c r="H217" s="56">
        <f t="shared" si="6"/>
        <v>0</v>
      </c>
      <c r="I217" s="60"/>
      <c r="J217" s="611">
        <f t="shared" si="7"/>
        <v>0</v>
      </c>
      <c r="K217" s="630"/>
    </row>
    <row r="218" spans="1:11" ht="24.75" customHeight="1">
      <c r="A218" s="631">
        <v>214</v>
      </c>
      <c r="B218" s="57" t="s">
        <v>918</v>
      </c>
      <c r="C218" s="57"/>
      <c r="D218" s="57"/>
      <c r="E218" s="54" t="s">
        <v>448</v>
      </c>
      <c r="F218" s="54">
        <v>500</v>
      </c>
      <c r="G218" s="58"/>
      <c r="H218" s="56">
        <f t="shared" si="6"/>
        <v>0</v>
      </c>
      <c r="I218" s="60"/>
      <c r="J218" s="611">
        <f t="shared" si="7"/>
        <v>0</v>
      </c>
      <c r="K218" s="630"/>
    </row>
    <row r="219" spans="1:11" ht="12.75" customHeight="1">
      <c r="A219" s="631">
        <v>215</v>
      </c>
      <c r="B219" s="57" t="s">
        <v>919</v>
      </c>
      <c r="C219" s="57"/>
      <c r="D219" s="57"/>
      <c r="E219" s="54" t="s">
        <v>448</v>
      </c>
      <c r="F219" s="54">
        <v>40</v>
      </c>
      <c r="G219" s="58"/>
      <c r="H219" s="56">
        <f t="shared" si="6"/>
        <v>0</v>
      </c>
      <c r="I219" s="566"/>
      <c r="J219" s="611">
        <f aca="true" t="shared" si="8" ref="J219:J247">H219*I219+H219</f>
        <v>0</v>
      </c>
      <c r="K219" s="630"/>
    </row>
    <row r="220" spans="1:11" ht="12.75" customHeight="1">
      <c r="A220" s="629">
        <v>216</v>
      </c>
      <c r="B220" s="57" t="s">
        <v>920</v>
      </c>
      <c r="C220" s="57"/>
      <c r="D220" s="57"/>
      <c r="E220" s="54" t="s">
        <v>448</v>
      </c>
      <c r="F220" s="54">
        <v>4</v>
      </c>
      <c r="G220" s="58"/>
      <c r="H220" s="56">
        <f t="shared" si="6"/>
        <v>0</v>
      </c>
      <c r="I220" s="566"/>
      <c r="J220" s="611">
        <f t="shared" si="8"/>
        <v>0</v>
      </c>
      <c r="K220" s="630"/>
    </row>
    <row r="221" spans="1:11" ht="12.75" customHeight="1">
      <c r="A221" s="631">
        <v>217</v>
      </c>
      <c r="B221" s="57" t="s">
        <v>921</v>
      </c>
      <c r="C221" s="57"/>
      <c r="D221" s="57"/>
      <c r="E221" s="54" t="s">
        <v>448</v>
      </c>
      <c r="F221" s="54">
        <v>80</v>
      </c>
      <c r="G221" s="58"/>
      <c r="H221" s="56">
        <f t="shared" si="6"/>
        <v>0</v>
      </c>
      <c r="I221" s="566"/>
      <c r="J221" s="611">
        <f t="shared" si="8"/>
        <v>0</v>
      </c>
      <c r="K221" s="630"/>
    </row>
    <row r="222" spans="1:11" ht="12.75" customHeight="1">
      <c r="A222" s="631">
        <v>218</v>
      </c>
      <c r="B222" s="57" t="s">
        <v>922</v>
      </c>
      <c r="C222" s="57"/>
      <c r="D222" s="57"/>
      <c r="E222" s="54" t="s">
        <v>448</v>
      </c>
      <c r="F222" s="54">
        <v>40</v>
      </c>
      <c r="G222" s="58"/>
      <c r="H222" s="56">
        <f t="shared" si="6"/>
        <v>0</v>
      </c>
      <c r="I222" s="60"/>
      <c r="J222" s="611">
        <f t="shared" si="8"/>
        <v>0</v>
      </c>
      <c r="K222" s="630"/>
    </row>
    <row r="223" spans="1:11" ht="12.75" customHeight="1">
      <c r="A223" s="631">
        <v>219</v>
      </c>
      <c r="B223" s="57" t="s">
        <v>923</v>
      </c>
      <c r="C223" s="57"/>
      <c r="D223" s="57"/>
      <c r="E223" s="54" t="s">
        <v>448</v>
      </c>
      <c r="F223" s="54">
        <v>200</v>
      </c>
      <c r="G223" s="58"/>
      <c r="H223" s="56">
        <f t="shared" si="6"/>
        <v>0</v>
      </c>
      <c r="I223" s="566"/>
      <c r="J223" s="611">
        <f t="shared" si="8"/>
        <v>0</v>
      </c>
      <c r="K223" s="630"/>
    </row>
    <row r="224" spans="1:11" ht="12.75" customHeight="1">
      <c r="A224" s="629">
        <v>220</v>
      </c>
      <c r="B224" s="57" t="s">
        <v>924</v>
      </c>
      <c r="C224" s="57"/>
      <c r="D224" s="57"/>
      <c r="E224" s="54" t="s">
        <v>448</v>
      </c>
      <c r="F224" s="54">
        <v>200</v>
      </c>
      <c r="G224" s="58"/>
      <c r="H224" s="56">
        <f t="shared" si="6"/>
        <v>0</v>
      </c>
      <c r="I224" s="566"/>
      <c r="J224" s="611">
        <f t="shared" si="8"/>
        <v>0</v>
      </c>
      <c r="K224" s="630"/>
    </row>
    <row r="225" spans="1:11" ht="12.75" customHeight="1">
      <c r="A225" s="631">
        <v>221</v>
      </c>
      <c r="B225" s="57" t="s">
        <v>925</v>
      </c>
      <c r="C225" s="57"/>
      <c r="D225" s="57"/>
      <c r="E225" s="54" t="s">
        <v>448</v>
      </c>
      <c r="F225" s="54">
        <v>200</v>
      </c>
      <c r="G225" s="58"/>
      <c r="H225" s="56">
        <f aca="true" t="shared" si="9" ref="H225:H231">F225*G225</f>
        <v>0</v>
      </c>
      <c r="I225" s="566"/>
      <c r="J225" s="611">
        <f t="shared" si="8"/>
        <v>0</v>
      </c>
      <c r="K225" s="630"/>
    </row>
    <row r="226" spans="1:11" ht="12.75" customHeight="1">
      <c r="A226" s="631">
        <v>222</v>
      </c>
      <c r="B226" s="57" t="s">
        <v>926</v>
      </c>
      <c r="C226" s="57"/>
      <c r="D226" s="57"/>
      <c r="E226" s="54" t="s">
        <v>448</v>
      </c>
      <c r="F226" s="54">
        <v>10</v>
      </c>
      <c r="G226" s="58"/>
      <c r="H226" s="56">
        <f t="shared" si="9"/>
        <v>0</v>
      </c>
      <c r="I226" s="566"/>
      <c r="J226" s="611">
        <f t="shared" si="8"/>
        <v>0</v>
      </c>
      <c r="K226" s="630"/>
    </row>
    <row r="227" spans="1:11" ht="12.75" customHeight="1">
      <c r="A227" s="631">
        <v>223</v>
      </c>
      <c r="B227" s="57" t="s">
        <v>927</v>
      </c>
      <c r="C227" s="57"/>
      <c r="D227" s="57"/>
      <c r="E227" s="54" t="s">
        <v>448</v>
      </c>
      <c r="F227" s="54">
        <v>2</v>
      </c>
      <c r="G227" s="58"/>
      <c r="H227" s="56">
        <f t="shared" si="9"/>
        <v>0</v>
      </c>
      <c r="I227" s="60"/>
      <c r="J227" s="611">
        <f t="shared" si="8"/>
        <v>0</v>
      </c>
      <c r="K227" s="630"/>
    </row>
    <row r="228" spans="1:11" ht="12.75" customHeight="1">
      <c r="A228" s="629">
        <v>224</v>
      </c>
      <c r="B228" s="57" t="s">
        <v>928</v>
      </c>
      <c r="C228" s="57"/>
      <c r="D228" s="57"/>
      <c r="E228" s="54" t="s">
        <v>448</v>
      </c>
      <c r="F228" s="54">
        <v>2</v>
      </c>
      <c r="G228" s="58"/>
      <c r="H228" s="56">
        <f t="shared" si="9"/>
        <v>0</v>
      </c>
      <c r="I228" s="60"/>
      <c r="J228" s="611">
        <f t="shared" si="8"/>
        <v>0</v>
      </c>
      <c r="K228" s="630"/>
    </row>
    <row r="229" spans="1:11" ht="12.75" customHeight="1">
      <c r="A229" s="631">
        <v>225</v>
      </c>
      <c r="B229" s="57" t="s">
        <v>929</v>
      </c>
      <c r="C229" s="57"/>
      <c r="D229" s="57"/>
      <c r="E229" s="54" t="s">
        <v>448</v>
      </c>
      <c r="F229" s="54">
        <v>2</v>
      </c>
      <c r="G229" s="58"/>
      <c r="H229" s="56">
        <f t="shared" si="9"/>
        <v>0</v>
      </c>
      <c r="I229" s="60"/>
      <c r="J229" s="611">
        <f t="shared" si="8"/>
        <v>0</v>
      </c>
      <c r="K229" s="630"/>
    </row>
    <row r="230" spans="1:11" ht="12.75" customHeight="1">
      <c r="A230" s="631">
        <v>226</v>
      </c>
      <c r="B230" s="57" t="s">
        <v>930</v>
      </c>
      <c r="C230" s="57"/>
      <c r="D230" s="57"/>
      <c r="E230" s="54" t="s">
        <v>448</v>
      </c>
      <c r="F230" s="54">
        <v>2</v>
      </c>
      <c r="G230" s="58"/>
      <c r="H230" s="56">
        <f t="shared" si="9"/>
        <v>0</v>
      </c>
      <c r="I230" s="60"/>
      <c r="J230" s="611">
        <f t="shared" si="8"/>
        <v>0</v>
      </c>
      <c r="K230" s="630"/>
    </row>
    <row r="231" spans="1:11" ht="12.75" customHeight="1">
      <c r="A231" s="631">
        <v>227</v>
      </c>
      <c r="B231" s="61" t="s">
        <v>931</v>
      </c>
      <c r="C231" s="57"/>
      <c r="D231" s="57"/>
      <c r="E231" s="54" t="s">
        <v>448</v>
      </c>
      <c r="F231" s="54">
        <v>2</v>
      </c>
      <c r="G231" s="58"/>
      <c r="H231" s="56">
        <f t="shared" si="9"/>
        <v>0</v>
      </c>
      <c r="I231" s="60"/>
      <c r="J231" s="611">
        <f t="shared" si="8"/>
        <v>0</v>
      </c>
      <c r="K231" s="630"/>
    </row>
    <row r="232" spans="1:11" ht="12.75" customHeight="1">
      <c r="A232" s="629">
        <v>228</v>
      </c>
      <c r="B232" s="57" t="s">
        <v>932</v>
      </c>
      <c r="C232" s="57"/>
      <c r="D232" s="57"/>
      <c r="E232" s="54" t="s">
        <v>448</v>
      </c>
      <c r="F232" s="54">
        <v>2</v>
      </c>
      <c r="G232" s="58"/>
      <c r="H232" s="56">
        <f>F232*G232</f>
        <v>0</v>
      </c>
      <c r="I232" s="566"/>
      <c r="J232" s="611">
        <f t="shared" si="8"/>
        <v>0</v>
      </c>
      <c r="K232" s="630"/>
    </row>
    <row r="233" spans="1:11" ht="12.75" customHeight="1">
      <c r="A233" s="631">
        <v>229</v>
      </c>
      <c r="B233" s="64" t="s">
        <v>933</v>
      </c>
      <c r="C233" s="65"/>
      <c r="D233" s="65"/>
      <c r="E233" s="66" t="s">
        <v>528</v>
      </c>
      <c r="F233" s="66">
        <v>240</v>
      </c>
      <c r="G233" s="67"/>
      <c r="H233" s="41">
        <f>F233*G233</f>
        <v>0</v>
      </c>
      <c r="I233" s="566"/>
      <c r="J233" s="613">
        <f t="shared" si="8"/>
        <v>0</v>
      </c>
      <c r="K233" s="630"/>
    </row>
    <row r="234" spans="1:11" ht="12.75" customHeight="1">
      <c r="A234" s="631">
        <v>230</v>
      </c>
      <c r="B234" s="53" t="s">
        <v>934</v>
      </c>
      <c r="C234" s="57"/>
      <c r="D234" s="57"/>
      <c r="E234" s="54" t="s">
        <v>528</v>
      </c>
      <c r="F234" s="54">
        <v>2000</v>
      </c>
      <c r="G234" s="58"/>
      <c r="H234" s="56">
        <f aca="true" t="shared" si="10" ref="H234:H247">F234*G234</f>
        <v>0</v>
      </c>
      <c r="I234" s="60"/>
      <c r="J234" s="611">
        <f t="shared" si="8"/>
        <v>0</v>
      </c>
      <c r="K234" s="630"/>
    </row>
    <row r="235" spans="1:11" ht="12.75" customHeight="1">
      <c r="A235" s="631">
        <v>231</v>
      </c>
      <c r="B235" s="53" t="s">
        <v>935</v>
      </c>
      <c r="C235" s="57"/>
      <c r="D235" s="57"/>
      <c r="E235" s="54" t="s">
        <v>528</v>
      </c>
      <c r="F235" s="54">
        <v>600</v>
      </c>
      <c r="G235" s="58"/>
      <c r="H235" s="56">
        <f t="shared" si="10"/>
        <v>0</v>
      </c>
      <c r="I235" s="60"/>
      <c r="J235" s="611">
        <f t="shared" si="8"/>
        <v>0</v>
      </c>
      <c r="K235" s="630"/>
    </row>
    <row r="236" spans="1:11" ht="12.75" customHeight="1">
      <c r="A236" s="629">
        <v>232</v>
      </c>
      <c r="B236" s="57" t="s">
        <v>936</v>
      </c>
      <c r="C236" s="57"/>
      <c r="D236" s="57"/>
      <c r="E236" s="54" t="s">
        <v>448</v>
      </c>
      <c r="F236" s="54">
        <v>12</v>
      </c>
      <c r="G236" s="58"/>
      <c r="H236" s="56">
        <f t="shared" si="10"/>
        <v>0</v>
      </c>
      <c r="I236" s="60"/>
      <c r="J236" s="611">
        <f t="shared" si="8"/>
        <v>0</v>
      </c>
      <c r="K236" s="630"/>
    </row>
    <row r="237" spans="1:11" ht="12.75" customHeight="1">
      <c r="A237" s="631">
        <v>233</v>
      </c>
      <c r="B237" s="57" t="s">
        <v>937</v>
      </c>
      <c r="C237" s="57"/>
      <c r="D237" s="57"/>
      <c r="E237" s="54" t="s">
        <v>448</v>
      </c>
      <c r="F237" s="54">
        <v>12</v>
      </c>
      <c r="G237" s="58"/>
      <c r="H237" s="56">
        <f t="shared" si="10"/>
        <v>0</v>
      </c>
      <c r="I237" s="60"/>
      <c r="J237" s="611">
        <f t="shared" si="8"/>
        <v>0</v>
      </c>
      <c r="K237" s="630"/>
    </row>
    <row r="238" spans="1:11" ht="26.25" customHeight="1">
      <c r="A238" s="631">
        <v>234</v>
      </c>
      <c r="B238" s="18" t="s">
        <v>938</v>
      </c>
      <c r="C238" s="68"/>
      <c r="D238" s="18"/>
      <c r="E238" s="26" t="s">
        <v>448</v>
      </c>
      <c r="F238" s="26">
        <v>24</v>
      </c>
      <c r="G238" s="25"/>
      <c r="H238" s="17">
        <f t="shared" si="10"/>
        <v>0</v>
      </c>
      <c r="I238" s="19"/>
      <c r="J238" s="614">
        <f t="shared" si="8"/>
        <v>0</v>
      </c>
      <c r="K238" s="630"/>
    </row>
    <row r="239" spans="1:11" ht="12.75" customHeight="1">
      <c r="A239" s="631">
        <v>235</v>
      </c>
      <c r="B239" s="57" t="s">
        <v>939</v>
      </c>
      <c r="C239" s="57"/>
      <c r="D239" s="57"/>
      <c r="E239" s="54" t="s">
        <v>448</v>
      </c>
      <c r="F239" s="54">
        <v>20</v>
      </c>
      <c r="G239" s="58"/>
      <c r="H239" s="56">
        <f t="shared" si="10"/>
        <v>0</v>
      </c>
      <c r="I239" s="60"/>
      <c r="J239" s="611">
        <f t="shared" si="8"/>
        <v>0</v>
      </c>
      <c r="K239" s="630"/>
    </row>
    <row r="240" spans="1:11" ht="12.75" customHeight="1">
      <c r="A240" s="629">
        <v>236</v>
      </c>
      <c r="B240" s="69" t="s">
        <v>940</v>
      </c>
      <c r="C240" s="57"/>
      <c r="D240" s="57"/>
      <c r="E240" s="54" t="s">
        <v>448</v>
      </c>
      <c r="F240" s="54">
        <v>20</v>
      </c>
      <c r="G240" s="58"/>
      <c r="H240" s="56">
        <f t="shared" si="10"/>
        <v>0</v>
      </c>
      <c r="I240" s="60"/>
      <c r="J240" s="611">
        <f t="shared" si="8"/>
        <v>0</v>
      </c>
      <c r="K240" s="630"/>
    </row>
    <row r="241" spans="1:11" ht="12.75" customHeight="1">
      <c r="A241" s="631">
        <v>237</v>
      </c>
      <c r="B241" s="57" t="s">
        <v>941</v>
      </c>
      <c r="C241" s="57"/>
      <c r="D241" s="57"/>
      <c r="E241" s="54" t="s">
        <v>448</v>
      </c>
      <c r="F241" s="54">
        <v>20</v>
      </c>
      <c r="G241" s="58"/>
      <c r="H241" s="56">
        <f t="shared" si="10"/>
        <v>0</v>
      </c>
      <c r="I241" s="60"/>
      <c r="J241" s="611">
        <f t="shared" si="8"/>
        <v>0</v>
      </c>
      <c r="K241" s="630"/>
    </row>
    <row r="242" spans="1:11" ht="12.75" customHeight="1">
      <c r="A242" s="631">
        <v>238</v>
      </c>
      <c r="B242" s="57" t="s">
        <v>942</v>
      </c>
      <c r="C242" s="57"/>
      <c r="D242" s="57"/>
      <c r="E242" s="54" t="s">
        <v>528</v>
      </c>
      <c r="F242" s="54">
        <v>60</v>
      </c>
      <c r="G242" s="58"/>
      <c r="H242" s="56">
        <f t="shared" si="10"/>
        <v>0</v>
      </c>
      <c r="I242" s="60"/>
      <c r="J242" s="611">
        <f t="shared" si="8"/>
        <v>0</v>
      </c>
      <c r="K242" s="630"/>
    </row>
    <row r="243" spans="1:11" ht="12.75" customHeight="1">
      <c r="A243" s="631">
        <v>239</v>
      </c>
      <c r="B243" s="57" t="s">
        <v>943</v>
      </c>
      <c r="C243" s="57"/>
      <c r="D243" s="57"/>
      <c r="E243" s="54" t="s">
        <v>528</v>
      </c>
      <c r="F243" s="54">
        <v>40</v>
      </c>
      <c r="G243" s="58"/>
      <c r="H243" s="56">
        <f t="shared" si="10"/>
        <v>0</v>
      </c>
      <c r="I243" s="60"/>
      <c r="J243" s="611">
        <f t="shared" si="8"/>
        <v>0</v>
      </c>
      <c r="K243" s="630"/>
    </row>
    <row r="244" spans="1:11" ht="12.75" customHeight="1">
      <c r="A244" s="629">
        <v>240</v>
      </c>
      <c r="B244" s="57" t="s">
        <v>944</v>
      </c>
      <c r="C244" s="57"/>
      <c r="D244" s="57"/>
      <c r="E244" s="54" t="s">
        <v>528</v>
      </c>
      <c r="F244" s="54">
        <v>40</v>
      </c>
      <c r="G244" s="58"/>
      <c r="H244" s="56">
        <f t="shared" si="10"/>
        <v>0</v>
      </c>
      <c r="I244" s="60"/>
      <c r="J244" s="611">
        <f t="shared" si="8"/>
        <v>0</v>
      </c>
      <c r="K244" s="630"/>
    </row>
    <row r="245" spans="1:11" ht="12.75" customHeight="1">
      <c r="A245" s="631">
        <v>241</v>
      </c>
      <c r="B245" s="57" t="s">
        <v>945</v>
      </c>
      <c r="C245" s="57"/>
      <c r="D245" s="57"/>
      <c r="E245" s="54" t="s">
        <v>528</v>
      </c>
      <c r="F245" s="54">
        <v>20</v>
      </c>
      <c r="G245" s="58"/>
      <c r="H245" s="56">
        <f t="shared" si="10"/>
        <v>0</v>
      </c>
      <c r="I245" s="60"/>
      <c r="J245" s="611">
        <f t="shared" si="8"/>
        <v>0</v>
      </c>
      <c r="K245" s="630"/>
    </row>
    <row r="246" spans="1:11" ht="12.75" customHeight="1">
      <c r="A246" s="631">
        <v>242</v>
      </c>
      <c r="B246" s="18" t="s">
        <v>946</v>
      </c>
      <c r="C246" s="14"/>
      <c r="D246" s="14"/>
      <c r="E246" s="26" t="s">
        <v>448</v>
      </c>
      <c r="F246" s="26">
        <v>2</v>
      </c>
      <c r="G246" s="25"/>
      <c r="H246" s="17">
        <f t="shared" si="10"/>
        <v>0</v>
      </c>
      <c r="I246" s="19"/>
      <c r="J246" s="614">
        <f t="shared" si="8"/>
        <v>0</v>
      </c>
      <c r="K246" s="630"/>
    </row>
    <row r="247" spans="1:11" ht="15" customHeight="1">
      <c r="A247" s="631">
        <v>243</v>
      </c>
      <c r="B247" s="18" t="s">
        <v>947</v>
      </c>
      <c r="C247" s="18"/>
      <c r="D247" s="18"/>
      <c r="E247" s="26" t="s">
        <v>448</v>
      </c>
      <c r="F247" s="26">
        <v>10</v>
      </c>
      <c r="G247" s="25"/>
      <c r="H247" s="17">
        <f t="shared" si="10"/>
        <v>0</v>
      </c>
      <c r="I247" s="60"/>
      <c r="J247" s="612">
        <f t="shared" si="8"/>
        <v>0</v>
      </c>
      <c r="K247" s="630"/>
    </row>
    <row r="248" spans="1:11" ht="12.75" customHeight="1">
      <c r="A248" s="629">
        <v>244</v>
      </c>
      <c r="B248" s="18" t="s">
        <v>948</v>
      </c>
      <c r="C248" s="14"/>
      <c r="D248" s="14"/>
      <c r="E248" s="26" t="s">
        <v>448</v>
      </c>
      <c r="F248" s="26">
        <v>6</v>
      </c>
      <c r="G248" s="25"/>
      <c r="H248" s="17">
        <f>F248*G248</f>
        <v>0</v>
      </c>
      <c r="I248" s="19"/>
      <c r="J248" s="614">
        <f>H248*I248+H248</f>
        <v>0</v>
      </c>
      <c r="K248" s="630"/>
    </row>
    <row r="249" spans="1:11" ht="24" customHeight="1">
      <c r="A249" s="631">
        <v>245</v>
      </c>
      <c r="B249" s="72" t="s">
        <v>949</v>
      </c>
      <c r="C249" s="503"/>
      <c r="D249" s="71"/>
      <c r="E249" s="26" t="s">
        <v>448</v>
      </c>
      <c r="F249" s="26">
        <v>6</v>
      </c>
      <c r="G249" s="25"/>
      <c r="H249" s="17">
        <f>F249*G249</f>
        <v>0</v>
      </c>
      <c r="I249" s="19"/>
      <c r="J249" s="614">
        <f>H249*I249+H249</f>
        <v>0</v>
      </c>
      <c r="K249" s="630"/>
    </row>
    <row r="250" spans="1:11" ht="23.25" customHeight="1" thickBot="1">
      <c r="A250" s="629">
        <v>246</v>
      </c>
      <c r="B250" s="14" t="s">
        <v>950</v>
      </c>
      <c r="C250" s="14"/>
      <c r="D250" s="14"/>
      <c r="E250" s="26" t="s">
        <v>448</v>
      </c>
      <c r="F250" s="26">
        <v>16</v>
      </c>
      <c r="G250" s="25"/>
      <c r="H250" s="17">
        <f>F250*G250</f>
        <v>0</v>
      </c>
      <c r="I250" s="30"/>
      <c r="J250" s="614">
        <f>H250*I250+H250</f>
        <v>0</v>
      </c>
      <c r="K250" s="630"/>
    </row>
    <row r="251" spans="1:11" ht="23.25" customHeight="1" hidden="1">
      <c r="A251" s="629"/>
      <c r="B251" s="38"/>
      <c r="C251" s="515"/>
      <c r="D251" s="516"/>
      <c r="E251" s="39"/>
      <c r="F251" s="517"/>
      <c r="G251" s="518"/>
      <c r="H251" s="208"/>
      <c r="I251" s="42"/>
      <c r="J251" s="615"/>
      <c r="K251" s="630"/>
    </row>
    <row r="252" spans="1:11" ht="23.25" customHeight="1" hidden="1">
      <c r="A252" s="629"/>
      <c r="B252" s="38"/>
      <c r="C252" s="515"/>
      <c r="D252" s="516"/>
      <c r="E252" s="39"/>
      <c r="F252" s="517"/>
      <c r="G252" s="518"/>
      <c r="H252" s="208"/>
      <c r="I252" s="42"/>
      <c r="J252" s="615"/>
      <c r="K252" s="630"/>
    </row>
    <row r="253" spans="1:11" ht="23.25" customHeight="1" hidden="1">
      <c r="A253" s="629"/>
      <c r="B253" s="38"/>
      <c r="C253" s="515"/>
      <c r="D253" s="516"/>
      <c r="E253" s="39"/>
      <c r="F253" s="517"/>
      <c r="G253" s="518"/>
      <c r="H253" s="208"/>
      <c r="I253" s="42"/>
      <c r="J253" s="615"/>
      <c r="K253" s="630"/>
    </row>
    <row r="254" spans="1:11" ht="23.25" customHeight="1" hidden="1">
      <c r="A254" s="629"/>
      <c r="B254" s="38"/>
      <c r="C254" s="508"/>
      <c r="D254" s="514"/>
      <c r="E254" s="509"/>
      <c r="F254" s="510"/>
      <c r="G254" s="511"/>
      <c r="H254" s="512"/>
      <c r="I254" s="513"/>
      <c r="J254" s="616"/>
      <c r="K254" s="630"/>
    </row>
    <row r="255" spans="1:11" ht="12.75" customHeight="1" hidden="1" thickBot="1">
      <c r="A255" s="631"/>
      <c r="B255" s="504"/>
      <c r="C255" s="72"/>
      <c r="D255" s="72"/>
      <c r="E255" s="507"/>
      <c r="F255" s="73"/>
      <c r="G255" s="74"/>
      <c r="H255" s="75"/>
      <c r="I255" s="76"/>
      <c r="J255" s="617"/>
      <c r="K255" s="632"/>
    </row>
    <row r="256" spans="1:11" ht="12.75" customHeight="1" thickBot="1">
      <c r="A256" s="858" t="s">
        <v>951</v>
      </c>
      <c r="B256" s="859"/>
      <c r="C256" s="859"/>
      <c r="D256" s="859"/>
      <c r="E256" s="859"/>
      <c r="F256" s="859"/>
      <c r="G256" s="859"/>
      <c r="H256" s="531">
        <f>SUM(H5:H255)</f>
        <v>0</v>
      </c>
      <c r="I256" s="633"/>
      <c r="J256" s="634">
        <f>SUM(J5:J255)</f>
        <v>0</v>
      </c>
      <c r="K256" s="635"/>
    </row>
    <row r="257" spans="1:11" ht="12.75" customHeight="1">
      <c r="A257" s="505"/>
      <c r="B257" s="45"/>
      <c r="C257" s="45"/>
      <c r="D257" s="45"/>
      <c r="E257" s="505"/>
      <c r="F257" s="505"/>
      <c r="G257" s="505"/>
      <c r="H257" s="505"/>
      <c r="I257" s="505"/>
      <c r="J257" s="505"/>
      <c r="K257" s="44"/>
    </row>
    <row r="258" spans="1:10" ht="12.75" customHeight="1">
      <c r="A258" s="506"/>
      <c r="B258" s="506"/>
      <c r="C258" s="506"/>
      <c r="D258" s="506"/>
      <c r="E258" s="506"/>
      <c r="F258" s="506"/>
      <c r="G258" s="506"/>
      <c r="H258" s="506"/>
      <c r="I258" s="506"/>
      <c r="J258" s="506"/>
    </row>
    <row r="259" spans="1:10" ht="12.75" customHeight="1">
      <c r="A259" s="506"/>
      <c r="B259" s="506"/>
      <c r="C259" s="506"/>
      <c r="D259" s="506"/>
      <c r="E259" s="506"/>
      <c r="F259" s="506"/>
      <c r="G259" s="506"/>
      <c r="H259" s="506"/>
      <c r="I259" s="506"/>
      <c r="J259" s="506"/>
    </row>
    <row r="260" spans="1:10" ht="12.75" customHeight="1">
      <c r="A260" s="506"/>
      <c r="B260" s="506"/>
      <c r="C260" s="506"/>
      <c r="D260" s="506"/>
      <c r="E260" s="506"/>
      <c r="F260" s="506"/>
      <c r="G260" s="506"/>
      <c r="H260" s="506"/>
      <c r="I260" s="506"/>
      <c r="J260" s="506"/>
    </row>
    <row r="261" spans="1:10" ht="12.75" customHeight="1">
      <c r="A261" s="506"/>
      <c r="B261" s="506"/>
      <c r="C261" s="506"/>
      <c r="D261" s="506"/>
      <c r="E261" s="506"/>
      <c r="F261" s="506"/>
      <c r="G261" s="506"/>
      <c r="H261" s="506"/>
      <c r="I261" s="506"/>
      <c r="J261" s="506"/>
    </row>
    <row r="262" spans="1:10" ht="12.75" customHeight="1">
      <c r="A262" s="506"/>
      <c r="B262" s="506"/>
      <c r="C262" s="506"/>
      <c r="D262" s="506"/>
      <c r="E262" s="506"/>
      <c r="F262" s="506"/>
      <c r="G262" s="506"/>
      <c r="H262" s="506"/>
      <c r="I262" s="506"/>
      <c r="J262" s="506"/>
    </row>
    <row r="263" spans="1:10" ht="12.75" customHeight="1">
      <c r="A263" s="506"/>
      <c r="B263" s="506"/>
      <c r="C263" s="506"/>
      <c r="D263" s="506"/>
      <c r="E263" s="506"/>
      <c r="F263" s="506"/>
      <c r="G263" s="506"/>
      <c r="H263" s="506"/>
      <c r="I263" s="506"/>
      <c r="J263" s="506"/>
    </row>
    <row r="264" spans="1:10" ht="12.75" customHeight="1">
      <c r="A264" s="506"/>
      <c r="B264" s="506"/>
      <c r="C264" s="506"/>
      <c r="D264" s="506"/>
      <c r="E264" s="506"/>
      <c r="F264" s="506"/>
      <c r="G264" s="506"/>
      <c r="H264" s="506"/>
      <c r="I264" s="506"/>
      <c r="J264" s="506"/>
    </row>
    <row r="265" spans="1:10" ht="12.75" customHeight="1">
      <c r="A265" s="506"/>
      <c r="B265" s="506"/>
      <c r="C265" s="506"/>
      <c r="D265" s="506"/>
      <c r="E265" s="506"/>
      <c r="F265" s="506"/>
      <c r="G265" s="506"/>
      <c r="H265" s="506"/>
      <c r="I265" s="506"/>
      <c r="J265" s="506"/>
    </row>
    <row r="266" spans="1:10" ht="12.75" customHeight="1">
      <c r="A266" s="506"/>
      <c r="B266" s="506"/>
      <c r="C266" s="506"/>
      <c r="D266" s="506"/>
      <c r="E266" s="506"/>
      <c r="F266" s="506"/>
      <c r="G266" s="506"/>
      <c r="H266" s="506"/>
      <c r="I266" s="506"/>
      <c r="J266" s="506"/>
    </row>
  </sheetData>
  <sheetProtection selectLockedCells="1" selectUnlockedCells="1"/>
  <mergeCells count="3">
    <mergeCell ref="A256:G256"/>
    <mergeCell ref="A2:J2"/>
    <mergeCell ref="A3:K3"/>
  </mergeCells>
  <printOptions horizontalCentered="1"/>
  <pageMargins left="0.31496062992125984" right="0.2755905511811024" top="0.7086614173228347" bottom="0.46" header="0.4724409448818898" footer="0.2362204724409449"/>
  <pageSetup horizontalDpi="600" verticalDpi="600" orientation="landscape" paperSize="9" r:id="rId1"/>
  <headerFooter alignWithMargins="0">
    <oddHeader>&amp;C&amp;F &amp;RSPZOZ_NT/DZP/PN/ 09/19</oddHeader>
    <oddFooter>&amp;C&amp;A - 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I4" sqref="I4:I5"/>
    </sheetView>
  </sheetViews>
  <sheetFormatPr defaultColWidth="11.57421875" defaultRowHeight="12.75" customHeight="1"/>
  <cols>
    <col min="1" max="1" width="4.140625" style="3" customWidth="1"/>
    <col min="2" max="2" width="31.57421875" style="3" customWidth="1"/>
    <col min="3" max="3" width="17.8515625" style="3" customWidth="1"/>
    <col min="4" max="4" width="9.421875" style="3" customWidth="1"/>
    <col min="5" max="5" width="6.8515625" style="3" customWidth="1"/>
    <col min="6" max="6" width="6.710937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0" ht="15" customHeight="1">
      <c r="A1" s="872" t="s">
        <v>237</v>
      </c>
      <c r="B1" s="872"/>
      <c r="C1" s="872"/>
      <c r="D1" s="872"/>
      <c r="E1" s="872"/>
      <c r="F1" s="872"/>
      <c r="G1" s="872"/>
      <c r="H1" s="872"/>
      <c r="I1" s="872"/>
      <c r="J1" s="872"/>
    </row>
    <row r="2" spans="1:10" ht="27" customHeight="1" thickBot="1">
      <c r="A2" s="862" t="s">
        <v>228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1" ht="39.75" customHeight="1" thickBot="1">
      <c r="A3" s="7" t="s">
        <v>707</v>
      </c>
      <c r="B3" s="8" t="s">
        <v>436</v>
      </c>
      <c r="C3" s="49" t="s">
        <v>437</v>
      </c>
      <c r="D3" s="9" t="s">
        <v>438</v>
      </c>
      <c r="E3" s="8" t="s">
        <v>439</v>
      </c>
      <c r="F3" s="8" t="s">
        <v>440</v>
      </c>
      <c r="G3" s="8" t="s">
        <v>441</v>
      </c>
      <c r="H3" s="8" t="s">
        <v>953</v>
      </c>
      <c r="I3" s="8" t="s">
        <v>443</v>
      </c>
      <c r="J3" s="675" t="s">
        <v>954</v>
      </c>
      <c r="K3" s="638" t="s">
        <v>58</v>
      </c>
    </row>
    <row r="4" spans="1:11" ht="26.25" customHeight="1">
      <c r="A4" s="559">
        <v>1</v>
      </c>
      <c r="B4" s="136" t="s">
        <v>238</v>
      </c>
      <c r="C4" s="199"/>
      <c r="D4" s="199"/>
      <c r="E4" s="200" t="s">
        <v>956</v>
      </c>
      <c r="F4" s="200">
        <v>120</v>
      </c>
      <c r="G4" s="201"/>
      <c r="H4" s="202">
        <f>F4*G4</f>
        <v>0</v>
      </c>
      <c r="I4" s="203"/>
      <c r="J4" s="726">
        <f>H4*I4+H4</f>
        <v>0</v>
      </c>
      <c r="K4" s="628"/>
    </row>
    <row r="5" spans="1:11" ht="26.25" customHeight="1" thickBot="1">
      <c r="A5" s="387">
        <v>2</v>
      </c>
      <c r="B5" s="38" t="s">
        <v>239</v>
      </c>
      <c r="C5" s="37"/>
      <c r="D5" s="37"/>
      <c r="E5" s="206" t="s">
        <v>956</v>
      </c>
      <c r="F5" s="206">
        <v>120</v>
      </c>
      <c r="G5" s="207"/>
      <c r="H5" s="208">
        <f>G5*F5</f>
        <v>0</v>
      </c>
      <c r="I5" s="42"/>
      <c r="J5" s="86">
        <f>H5*I5+H5</f>
        <v>0</v>
      </c>
      <c r="K5" s="772"/>
    </row>
    <row r="6" spans="1:11" ht="21.75" customHeight="1" thickBot="1">
      <c r="A6" s="901" t="s">
        <v>951</v>
      </c>
      <c r="B6" s="902"/>
      <c r="C6" s="902"/>
      <c r="D6" s="902"/>
      <c r="E6" s="902"/>
      <c r="F6" s="902"/>
      <c r="G6" s="903"/>
      <c r="H6" s="43">
        <f>SUM(H4:H5)</f>
        <v>0</v>
      </c>
      <c r="I6" s="184"/>
      <c r="J6" s="791">
        <f>SUM(J4:J5)</f>
        <v>0</v>
      </c>
      <c r="K6" s="652"/>
    </row>
  </sheetData>
  <sheetProtection selectLockedCells="1" selectUnlockedCells="1"/>
  <mergeCells count="3">
    <mergeCell ref="A1:J1"/>
    <mergeCell ref="A2:J2"/>
    <mergeCell ref="A6:G6"/>
  </mergeCells>
  <printOptions horizontalCentered="1"/>
  <pageMargins left="0.1968503937007874" right="0.2362204724409449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I4" sqref="I4:I5"/>
    </sheetView>
  </sheetViews>
  <sheetFormatPr defaultColWidth="11.57421875" defaultRowHeight="12.75" customHeight="1"/>
  <cols>
    <col min="1" max="1" width="4.421875" style="3" customWidth="1"/>
    <col min="2" max="2" width="24.57421875" style="3" customWidth="1"/>
    <col min="3" max="3" width="17.28125" style="3" customWidth="1"/>
    <col min="4" max="4" width="10.140625" style="3" customWidth="1"/>
    <col min="5" max="6" width="5.7109375" style="3" customWidth="1"/>
    <col min="7" max="8" width="11.57421875" style="3" customWidth="1"/>
    <col min="9" max="9" width="7.00390625" style="3" customWidth="1"/>
    <col min="10" max="16384" width="11.57421875" style="3" customWidth="1"/>
  </cols>
  <sheetData>
    <row r="1" spans="1:10" ht="15.75" customHeight="1">
      <c r="A1" s="861" t="s">
        <v>240</v>
      </c>
      <c r="B1" s="861"/>
      <c r="C1" s="861"/>
      <c r="D1" s="861"/>
      <c r="E1" s="861"/>
      <c r="F1" s="861"/>
      <c r="G1" s="861" t="e">
        <f>NA()</f>
        <v>#N/A</v>
      </c>
      <c r="H1" s="861"/>
      <c r="I1" s="861"/>
      <c r="J1" s="861"/>
    </row>
    <row r="2" spans="1:10" ht="27.75" customHeight="1" thickBot="1">
      <c r="A2" s="862" t="s">
        <v>228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1" ht="31.5" customHeight="1" thickBot="1">
      <c r="A3" s="196" t="s">
        <v>1002</v>
      </c>
      <c r="B3" s="80" t="s">
        <v>436</v>
      </c>
      <c r="C3" s="49" t="s">
        <v>437</v>
      </c>
      <c r="D3" s="49" t="s">
        <v>438</v>
      </c>
      <c r="E3" s="80" t="s">
        <v>439</v>
      </c>
      <c r="F3" s="80" t="s">
        <v>440</v>
      </c>
      <c r="G3" s="80" t="s">
        <v>441</v>
      </c>
      <c r="H3" s="80" t="s">
        <v>953</v>
      </c>
      <c r="I3" s="80" t="s">
        <v>443</v>
      </c>
      <c r="J3" s="668" t="s">
        <v>444</v>
      </c>
      <c r="K3" s="638" t="s">
        <v>58</v>
      </c>
    </row>
    <row r="4" spans="1:11" ht="15.75" customHeight="1">
      <c r="A4" s="387">
        <v>1</v>
      </c>
      <c r="B4" s="209" t="s">
        <v>241</v>
      </c>
      <c r="C4" s="209"/>
      <c r="D4" s="209"/>
      <c r="E4" s="210" t="s">
        <v>448</v>
      </c>
      <c r="F4" s="210">
        <v>120</v>
      </c>
      <c r="G4" s="211"/>
      <c r="H4" s="131">
        <f>F4*G4</f>
        <v>0</v>
      </c>
      <c r="I4" s="132"/>
      <c r="J4" s="613">
        <f>H4*I4+H4</f>
        <v>0</v>
      </c>
      <c r="K4" s="628"/>
    </row>
    <row r="5" spans="1:11" ht="15.75" customHeight="1" thickBot="1">
      <c r="A5" s="215">
        <v>2</v>
      </c>
      <c r="B5" s="37" t="s">
        <v>242</v>
      </c>
      <c r="C5" s="37"/>
      <c r="D5" s="37"/>
      <c r="E5" s="206" t="s">
        <v>448</v>
      </c>
      <c r="F5" s="206">
        <v>700</v>
      </c>
      <c r="G5" s="207"/>
      <c r="H5" s="208">
        <f>F5*G5</f>
        <v>0</v>
      </c>
      <c r="I5" s="406"/>
      <c r="J5" s="86">
        <f>H5*I5+H5</f>
        <v>0</v>
      </c>
      <c r="K5" s="772"/>
    </row>
    <row r="6" spans="1:11" ht="18.75" customHeight="1" thickBot="1">
      <c r="A6" s="910" t="s">
        <v>951</v>
      </c>
      <c r="B6" s="910"/>
      <c r="C6" s="910"/>
      <c r="D6" s="910"/>
      <c r="E6" s="910"/>
      <c r="F6" s="910"/>
      <c r="G6" s="910"/>
      <c r="H6" s="43">
        <f>SUM(H4:H5)</f>
        <v>0</v>
      </c>
      <c r="I6" s="184"/>
      <c r="J6" s="791">
        <f>SUM(J4:J5)</f>
        <v>0</v>
      </c>
      <c r="K6" s="652"/>
    </row>
    <row r="7" spans="1:10" ht="11.25" customHeight="1">
      <c r="A7" s="44"/>
      <c r="B7" s="44"/>
      <c r="C7" s="44"/>
      <c r="D7" s="44"/>
      <c r="E7" s="44"/>
      <c r="F7" s="44"/>
      <c r="G7" s="44"/>
      <c r="H7" s="44"/>
      <c r="I7" s="44"/>
      <c r="J7" s="44"/>
    </row>
  </sheetData>
  <sheetProtection selectLockedCells="1" selectUnlockedCells="1"/>
  <mergeCells count="3">
    <mergeCell ref="A1:J1"/>
    <mergeCell ref="A2:J2"/>
    <mergeCell ref="A6:G6"/>
  </mergeCells>
  <printOptions horizontalCentered="1"/>
  <pageMargins left="0.31496062992125984" right="0.31496062992125984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  -  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4" sqref="I4:I24"/>
    </sheetView>
  </sheetViews>
  <sheetFormatPr defaultColWidth="11.57421875" defaultRowHeight="12.75" customHeight="1"/>
  <cols>
    <col min="1" max="1" width="4.28125" style="3" customWidth="1"/>
    <col min="2" max="2" width="32.57421875" style="3" customWidth="1"/>
    <col min="3" max="3" width="17.8515625" style="3" customWidth="1"/>
    <col min="4" max="4" width="9.57421875" style="3" customWidth="1"/>
    <col min="5" max="5" width="7.00390625" style="3" customWidth="1"/>
    <col min="6" max="6" width="6.57421875" style="3" customWidth="1"/>
    <col min="7" max="8" width="11.57421875" style="3" customWidth="1"/>
    <col min="9" max="9" width="8.00390625" style="3" customWidth="1"/>
    <col min="10" max="16384" width="11.57421875" style="3" customWidth="1"/>
  </cols>
  <sheetData>
    <row r="1" spans="1:10" ht="15.75" customHeight="1">
      <c r="A1" s="872" t="s">
        <v>243</v>
      </c>
      <c r="B1" s="872"/>
      <c r="C1" s="872"/>
      <c r="D1" s="872"/>
      <c r="E1" s="872"/>
      <c r="F1" s="872"/>
      <c r="G1" s="872"/>
      <c r="H1" s="872"/>
      <c r="I1" s="872"/>
      <c r="J1" s="872"/>
    </row>
    <row r="2" spans="1:10" ht="21.75" customHeight="1" thickBot="1">
      <c r="A2" s="862" t="s">
        <v>244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1" ht="24.75" customHeight="1" thickBot="1">
      <c r="A3" s="197" t="s">
        <v>1002</v>
      </c>
      <c r="B3" s="9" t="s">
        <v>436</v>
      </c>
      <c r="C3" s="49" t="s">
        <v>437</v>
      </c>
      <c r="D3" s="9" t="s">
        <v>438</v>
      </c>
      <c r="E3" s="9" t="s">
        <v>439</v>
      </c>
      <c r="F3" s="9" t="s">
        <v>440</v>
      </c>
      <c r="G3" s="9" t="s">
        <v>441</v>
      </c>
      <c r="H3" s="9" t="s">
        <v>953</v>
      </c>
      <c r="I3" s="9" t="s">
        <v>443</v>
      </c>
      <c r="J3" s="725" t="s">
        <v>444</v>
      </c>
      <c r="K3" s="638" t="s">
        <v>58</v>
      </c>
    </row>
    <row r="4" spans="1:11" ht="16.5" customHeight="1">
      <c r="A4" s="198">
        <v>1</v>
      </c>
      <c r="B4" s="199" t="s">
        <v>245</v>
      </c>
      <c r="C4" s="199"/>
      <c r="D4" s="199"/>
      <c r="E4" s="200" t="s">
        <v>448</v>
      </c>
      <c r="F4" s="200">
        <v>20</v>
      </c>
      <c r="G4" s="201"/>
      <c r="H4" s="202">
        <f aca="true" t="shared" si="0" ref="H4:H24">F4*G4</f>
        <v>0</v>
      </c>
      <c r="I4" s="203"/>
      <c r="J4" s="726">
        <f aca="true" t="shared" si="1" ref="J4:J24">H4*I4+H4</f>
        <v>0</v>
      </c>
      <c r="K4" s="669"/>
    </row>
    <row r="5" spans="1:11" ht="16.5" customHeight="1">
      <c r="A5" s="204">
        <v>2</v>
      </c>
      <c r="B5" s="27" t="s">
        <v>246</v>
      </c>
      <c r="C5" s="27"/>
      <c r="D5" s="27"/>
      <c r="E5" s="24" t="s">
        <v>448</v>
      </c>
      <c r="F5" s="24">
        <v>2</v>
      </c>
      <c r="G5" s="205"/>
      <c r="H5" s="17">
        <f t="shared" si="0"/>
        <v>0</v>
      </c>
      <c r="I5" s="30"/>
      <c r="J5" s="612">
        <f t="shared" si="1"/>
        <v>0</v>
      </c>
      <c r="K5" s="630"/>
    </row>
    <row r="6" spans="1:11" ht="16.5" customHeight="1">
      <c r="A6" s="204">
        <v>3</v>
      </c>
      <c r="B6" s="27" t="s">
        <v>247</v>
      </c>
      <c r="C6" s="27"/>
      <c r="D6" s="27"/>
      <c r="E6" s="24" t="s">
        <v>448</v>
      </c>
      <c r="F6" s="24">
        <v>8</v>
      </c>
      <c r="G6" s="205"/>
      <c r="H6" s="17">
        <f t="shared" si="0"/>
        <v>0</v>
      </c>
      <c r="I6" s="30"/>
      <c r="J6" s="612">
        <f t="shared" si="1"/>
        <v>0</v>
      </c>
      <c r="K6" s="630"/>
    </row>
    <row r="7" spans="1:11" ht="16.5" customHeight="1">
      <c r="A7" s="204">
        <v>4</v>
      </c>
      <c r="B7" s="27" t="s">
        <v>248</v>
      </c>
      <c r="C7" s="27"/>
      <c r="D7" s="27"/>
      <c r="E7" s="24" t="s">
        <v>448</v>
      </c>
      <c r="F7" s="24">
        <v>10</v>
      </c>
      <c r="G7" s="205"/>
      <c r="H7" s="17">
        <f t="shared" si="0"/>
        <v>0</v>
      </c>
      <c r="I7" s="30"/>
      <c r="J7" s="612">
        <f t="shared" si="1"/>
        <v>0</v>
      </c>
      <c r="K7" s="632"/>
    </row>
    <row r="8" spans="1:11" ht="16.5" customHeight="1">
      <c r="A8" s="204">
        <v>5</v>
      </c>
      <c r="B8" s="27" t="s">
        <v>249</v>
      </c>
      <c r="C8" s="27"/>
      <c r="D8" s="27"/>
      <c r="E8" s="24" t="s">
        <v>448</v>
      </c>
      <c r="F8" s="24">
        <v>20</v>
      </c>
      <c r="G8" s="205"/>
      <c r="H8" s="17">
        <f t="shared" si="0"/>
        <v>0</v>
      </c>
      <c r="I8" s="30"/>
      <c r="J8" s="612">
        <f t="shared" si="1"/>
        <v>0</v>
      </c>
      <c r="K8" s="630"/>
    </row>
    <row r="9" spans="1:11" ht="16.5" customHeight="1">
      <c r="A9" s="204">
        <v>6</v>
      </c>
      <c r="B9" s="37" t="s">
        <v>250</v>
      </c>
      <c r="C9" s="37"/>
      <c r="D9" s="37"/>
      <c r="E9" s="206" t="s">
        <v>528</v>
      </c>
      <c r="F9" s="206">
        <v>120</v>
      </c>
      <c r="G9" s="207"/>
      <c r="H9" s="208">
        <f t="shared" si="0"/>
        <v>0</v>
      </c>
      <c r="I9" s="30"/>
      <c r="J9" s="86">
        <f t="shared" si="1"/>
        <v>0</v>
      </c>
      <c r="K9" s="632"/>
    </row>
    <row r="10" spans="1:11" ht="16.5" customHeight="1">
      <c r="A10" s="204">
        <v>7</v>
      </c>
      <c r="B10" s="27" t="s">
        <v>251</v>
      </c>
      <c r="C10" s="27"/>
      <c r="D10" s="27"/>
      <c r="E10" s="24" t="s">
        <v>448</v>
      </c>
      <c r="F10" s="24">
        <v>70</v>
      </c>
      <c r="G10" s="205"/>
      <c r="H10" s="17">
        <f t="shared" si="0"/>
        <v>0</v>
      </c>
      <c r="I10" s="30"/>
      <c r="J10" s="612">
        <f t="shared" si="1"/>
        <v>0</v>
      </c>
      <c r="K10" s="630"/>
    </row>
    <row r="11" spans="1:11" ht="16.5" customHeight="1">
      <c r="A11" s="204">
        <v>8</v>
      </c>
      <c r="B11" s="209" t="s">
        <v>252</v>
      </c>
      <c r="C11" s="209"/>
      <c r="D11" s="209"/>
      <c r="E11" s="210" t="s">
        <v>448</v>
      </c>
      <c r="F11" s="210">
        <v>50</v>
      </c>
      <c r="G11" s="211"/>
      <c r="H11" s="131">
        <f t="shared" si="0"/>
        <v>0</v>
      </c>
      <c r="I11" s="30"/>
      <c r="J11" s="613">
        <f t="shared" si="1"/>
        <v>0</v>
      </c>
      <c r="K11" s="632"/>
    </row>
    <row r="12" spans="1:11" ht="16.5" customHeight="1">
      <c r="A12" s="204">
        <v>9</v>
      </c>
      <c r="B12" s="27" t="s">
        <v>253</v>
      </c>
      <c r="C12" s="27"/>
      <c r="D12" s="27"/>
      <c r="E12" s="24" t="s">
        <v>448</v>
      </c>
      <c r="F12" s="24">
        <v>10</v>
      </c>
      <c r="G12" s="205"/>
      <c r="H12" s="17">
        <f t="shared" si="0"/>
        <v>0</v>
      </c>
      <c r="I12" s="30"/>
      <c r="J12" s="612">
        <f t="shared" si="1"/>
        <v>0</v>
      </c>
      <c r="K12" s="632"/>
    </row>
    <row r="13" spans="1:11" ht="16.5" customHeight="1">
      <c r="A13" s="204">
        <v>10</v>
      </c>
      <c r="B13" s="27" t="s">
        <v>254</v>
      </c>
      <c r="C13" s="27"/>
      <c r="D13" s="27"/>
      <c r="E13" s="24" t="s">
        <v>448</v>
      </c>
      <c r="F13" s="24">
        <v>4</v>
      </c>
      <c r="G13" s="205"/>
      <c r="H13" s="17">
        <f t="shared" si="0"/>
        <v>0</v>
      </c>
      <c r="I13" s="30"/>
      <c r="J13" s="612">
        <f t="shared" si="1"/>
        <v>0</v>
      </c>
      <c r="K13" s="630"/>
    </row>
    <row r="14" spans="1:11" ht="16.5" customHeight="1">
      <c r="A14" s="204">
        <v>11</v>
      </c>
      <c r="B14" s="27" t="s">
        <v>255</v>
      </c>
      <c r="C14" s="27"/>
      <c r="D14" s="27"/>
      <c r="E14" s="24" t="s">
        <v>448</v>
      </c>
      <c r="F14" s="24">
        <v>4</v>
      </c>
      <c r="G14" s="205"/>
      <c r="H14" s="17">
        <f t="shared" si="0"/>
        <v>0</v>
      </c>
      <c r="I14" s="30"/>
      <c r="J14" s="612">
        <f t="shared" si="1"/>
        <v>0</v>
      </c>
      <c r="K14" s="632"/>
    </row>
    <row r="15" spans="1:11" ht="16.5" customHeight="1">
      <c r="A15" s="204">
        <v>12</v>
      </c>
      <c r="B15" s="27" t="s">
        <v>256</v>
      </c>
      <c r="C15" s="27"/>
      <c r="D15" s="27"/>
      <c r="E15" s="24" t="s">
        <v>448</v>
      </c>
      <c r="F15" s="24">
        <v>30</v>
      </c>
      <c r="G15" s="205"/>
      <c r="H15" s="17">
        <f t="shared" si="0"/>
        <v>0</v>
      </c>
      <c r="I15" s="30"/>
      <c r="J15" s="612">
        <f t="shared" si="1"/>
        <v>0</v>
      </c>
      <c r="K15" s="630"/>
    </row>
    <row r="16" spans="1:11" ht="16.5" customHeight="1">
      <c r="A16" s="204">
        <v>13</v>
      </c>
      <c r="B16" s="27" t="s">
        <v>257</v>
      </c>
      <c r="C16" s="27"/>
      <c r="D16" s="27"/>
      <c r="E16" s="24" t="s">
        <v>448</v>
      </c>
      <c r="F16" s="24">
        <v>30</v>
      </c>
      <c r="G16" s="205"/>
      <c r="H16" s="17">
        <f t="shared" si="0"/>
        <v>0</v>
      </c>
      <c r="I16" s="30"/>
      <c r="J16" s="612">
        <f t="shared" si="1"/>
        <v>0</v>
      </c>
      <c r="K16" s="632"/>
    </row>
    <row r="17" spans="1:11" ht="16.5" customHeight="1">
      <c r="A17" s="204">
        <v>14</v>
      </c>
      <c r="B17" s="37" t="s">
        <v>258</v>
      </c>
      <c r="C17" s="37"/>
      <c r="D17" s="37"/>
      <c r="E17" s="206" t="s">
        <v>448</v>
      </c>
      <c r="F17" s="206">
        <v>40</v>
      </c>
      <c r="G17" s="207"/>
      <c r="H17" s="208">
        <f t="shared" si="0"/>
        <v>0</v>
      </c>
      <c r="I17" s="30"/>
      <c r="J17" s="86">
        <f t="shared" si="1"/>
        <v>0</v>
      </c>
      <c r="K17" s="630"/>
    </row>
    <row r="18" spans="1:11" ht="16.5" customHeight="1">
      <c r="A18" s="204">
        <v>15</v>
      </c>
      <c r="B18" s="27" t="s">
        <v>259</v>
      </c>
      <c r="C18" s="27"/>
      <c r="D18" s="27"/>
      <c r="E18" s="24" t="s">
        <v>448</v>
      </c>
      <c r="F18" s="24">
        <v>20</v>
      </c>
      <c r="G18" s="205"/>
      <c r="H18" s="17">
        <f t="shared" si="0"/>
        <v>0</v>
      </c>
      <c r="I18" s="30"/>
      <c r="J18" s="612">
        <f t="shared" si="1"/>
        <v>0</v>
      </c>
      <c r="K18" s="632"/>
    </row>
    <row r="19" spans="1:11" ht="16.5" customHeight="1">
      <c r="A19" s="204">
        <v>16</v>
      </c>
      <c r="B19" s="209" t="s">
        <v>260</v>
      </c>
      <c r="C19" s="209"/>
      <c r="D19" s="209"/>
      <c r="E19" s="210" t="s">
        <v>448</v>
      </c>
      <c r="F19" s="210">
        <v>10</v>
      </c>
      <c r="G19" s="211"/>
      <c r="H19" s="131">
        <f t="shared" si="0"/>
        <v>0</v>
      </c>
      <c r="I19" s="30"/>
      <c r="J19" s="613">
        <f t="shared" si="1"/>
        <v>0</v>
      </c>
      <c r="K19" s="630"/>
    </row>
    <row r="20" spans="1:11" ht="16.5" customHeight="1">
      <c r="A20" s="204">
        <v>17</v>
      </c>
      <c r="B20" s="27" t="s">
        <v>261</v>
      </c>
      <c r="C20" s="27"/>
      <c r="D20" s="27"/>
      <c r="E20" s="24" t="s">
        <v>448</v>
      </c>
      <c r="F20" s="24">
        <v>10</v>
      </c>
      <c r="G20" s="205"/>
      <c r="H20" s="17">
        <f t="shared" si="0"/>
        <v>0</v>
      </c>
      <c r="I20" s="30"/>
      <c r="J20" s="612">
        <f t="shared" si="1"/>
        <v>0</v>
      </c>
      <c r="K20" s="632"/>
    </row>
    <row r="21" spans="1:11" ht="16.5" customHeight="1">
      <c r="A21" s="204">
        <v>18</v>
      </c>
      <c r="B21" s="27" t="s">
        <v>262</v>
      </c>
      <c r="C21" s="27"/>
      <c r="D21" s="27"/>
      <c r="E21" s="24" t="s">
        <v>448</v>
      </c>
      <c r="F21" s="24">
        <v>30</v>
      </c>
      <c r="G21" s="205"/>
      <c r="H21" s="17">
        <f t="shared" si="0"/>
        <v>0</v>
      </c>
      <c r="I21" s="30"/>
      <c r="J21" s="612">
        <f t="shared" si="1"/>
        <v>0</v>
      </c>
      <c r="K21" s="630"/>
    </row>
    <row r="22" spans="1:11" ht="16.5" customHeight="1">
      <c r="A22" s="204">
        <v>19</v>
      </c>
      <c r="B22" s="27" t="s">
        <v>263</v>
      </c>
      <c r="C22" s="27"/>
      <c r="D22" s="27"/>
      <c r="E22" s="24" t="s">
        <v>448</v>
      </c>
      <c r="F22" s="24">
        <v>20</v>
      </c>
      <c r="G22" s="205"/>
      <c r="H22" s="17">
        <f t="shared" si="0"/>
        <v>0</v>
      </c>
      <c r="I22" s="30"/>
      <c r="J22" s="612">
        <f t="shared" si="1"/>
        <v>0</v>
      </c>
      <c r="K22" s="632"/>
    </row>
    <row r="23" spans="1:11" ht="16.5" customHeight="1">
      <c r="A23" s="204">
        <v>20</v>
      </c>
      <c r="B23" s="27" t="s">
        <v>264</v>
      </c>
      <c r="C23" s="27"/>
      <c r="D23" s="27"/>
      <c r="E23" s="24" t="s">
        <v>448</v>
      </c>
      <c r="F23" s="24">
        <v>20</v>
      </c>
      <c r="G23" s="205"/>
      <c r="H23" s="17">
        <f t="shared" si="0"/>
        <v>0</v>
      </c>
      <c r="I23" s="30"/>
      <c r="J23" s="612">
        <f t="shared" si="1"/>
        <v>0</v>
      </c>
      <c r="K23" s="630"/>
    </row>
    <row r="24" spans="1:11" ht="16.5" customHeight="1" thickBot="1">
      <c r="A24" s="204">
        <v>21</v>
      </c>
      <c r="B24" s="37" t="s">
        <v>265</v>
      </c>
      <c r="C24" s="37"/>
      <c r="D24" s="37"/>
      <c r="E24" s="206" t="s">
        <v>448</v>
      </c>
      <c r="F24" s="206">
        <v>30</v>
      </c>
      <c r="G24" s="207"/>
      <c r="H24" s="208">
        <f t="shared" si="0"/>
        <v>0</v>
      </c>
      <c r="I24" s="132"/>
      <c r="J24" s="86">
        <f t="shared" si="1"/>
        <v>0</v>
      </c>
      <c r="K24" s="632"/>
    </row>
    <row r="25" spans="1:11" ht="16.5" customHeight="1" thickBot="1">
      <c r="A25" s="901" t="s">
        <v>951</v>
      </c>
      <c r="B25" s="902"/>
      <c r="C25" s="902"/>
      <c r="D25" s="902"/>
      <c r="E25" s="902"/>
      <c r="F25" s="902"/>
      <c r="G25" s="903"/>
      <c r="H25" s="43">
        <f>SUM(H4:H24)</f>
        <v>0</v>
      </c>
      <c r="I25" s="184"/>
      <c r="J25" s="791">
        <f>SUM(J4:J24)</f>
        <v>0</v>
      </c>
      <c r="K25" s="652"/>
    </row>
    <row r="26" ht="12.75" customHeight="1">
      <c r="A26" s="212" t="s">
        <v>266</v>
      </c>
    </row>
  </sheetData>
  <sheetProtection selectLockedCells="1" selectUnlockedCells="1"/>
  <mergeCells count="3">
    <mergeCell ref="A1:J1"/>
    <mergeCell ref="A2:J2"/>
    <mergeCell ref="A25:G25"/>
  </mergeCells>
  <printOptions horizontalCentered="1"/>
  <pageMargins left="0.5905511811023623" right="0.5905511811023623" top="0.7086614173228347" bottom="0.5118110236220472" header="0.4724409448818898" footer="0.31496062992125984"/>
  <pageSetup horizontalDpi="600" verticalDpi="600" orientation="landscape" paperSize="9" r:id="rId1"/>
  <headerFooter alignWithMargins="0">
    <oddHeader>&amp;C&amp;F &amp;RSPZOZ_NT/DZP/PN/ 09/19</oddHeader>
    <oddFooter>&amp;C&amp;A   -  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4" sqref="I4:I9"/>
    </sheetView>
  </sheetViews>
  <sheetFormatPr defaultColWidth="11.57421875" defaultRowHeight="12.75" customHeight="1"/>
  <cols>
    <col min="1" max="1" width="5.00390625" style="3" customWidth="1"/>
    <col min="2" max="2" width="29.140625" style="3" customWidth="1"/>
    <col min="3" max="3" width="18.140625" style="3" customWidth="1"/>
    <col min="4" max="4" width="9.28125" style="3" customWidth="1"/>
    <col min="5" max="5" width="6.28125" style="3" customWidth="1"/>
    <col min="6" max="6" width="6.57421875" style="3" customWidth="1"/>
    <col min="7" max="7" width="11.140625" style="3" customWidth="1"/>
    <col min="8" max="8" width="11.57421875" style="3" customWidth="1"/>
    <col min="9" max="9" width="7.57421875" style="3" customWidth="1"/>
    <col min="10" max="16384" width="11.57421875" style="3" customWidth="1"/>
  </cols>
  <sheetData>
    <row r="1" spans="1:10" ht="15" customHeight="1">
      <c r="A1" s="872" t="s">
        <v>267</v>
      </c>
      <c r="B1" s="872"/>
      <c r="C1" s="872"/>
      <c r="D1" s="872"/>
      <c r="E1" s="872"/>
      <c r="F1" s="872"/>
      <c r="G1" s="872"/>
      <c r="H1" s="872"/>
      <c r="I1" s="872"/>
      <c r="J1" s="872"/>
    </row>
    <row r="2" spans="1:11" ht="30.75" customHeight="1" thickBot="1">
      <c r="A2" s="862" t="s">
        <v>268</v>
      </c>
      <c r="B2" s="862"/>
      <c r="C2" s="862"/>
      <c r="D2" s="862"/>
      <c r="E2" s="862"/>
      <c r="F2" s="862"/>
      <c r="G2" s="862"/>
      <c r="H2" s="862"/>
      <c r="I2" s="862"/>
      <c r="J2" s="862"/>
      <c r="K2" s="112"/>
    </row>
    <row r="3" spans="1:11" ht="28.5" customHeight="1" thickBot="1">
      <c r="A3" s="48" t="s">
        <v>707</v>
      </c>
      <c r="B3" s="49" t="s">
        <v>436</v>
      </c>
      <c r="C3" s="49" t="s">
        <v>437</v>
      </c>
      <c r="D3" s="49" t="s">
        <v>438</v>
      </c>
      <c r="E3" s="49" t="s">
        <v>439</v>
      </c>
      <c r="F3" s="49" t="s">
        <v>440</v>
      </c>
      <c r="G3" s="49" t="s">
        <v>441</v>
      </c>
      <c r="H3" s="49" t="s">
        <v>953</v>
      </c>
      <c r="I3" s="49" t="s">
        <v>443</v>
      </c>
      <c r="J3" s="609" t="s">
        <v>444</v>
      </c>
      <c r="K3" s="638" t="s">
        <v>58</v>
      </c>
    </row>
    <row r="4" spans="1:11" ht="15.75" customHeight="1">
      <c r="A4" s="204">
        <v>1</v>
      </c>
      <c r="B4" s="14" t="s">
        <v>269</v>
      </c>
      <c r="C4" s="14"/>
      <c r="D4" s="38"/>
      <c r="E4" s="24" t="s">
        <v>448</v>
      </c>
      <c r="F4" s="24">
        <v>40</v>
      </c>
      <c r="G4" s="205"/>
      <c r="H4" s="17">
        <f aca="true" t="shared" si="0" ref="H4:H9">F4*G4</f>
        <v>0</v>
      </c>
      <c r="I4" s="30"/>
      <c r="J4" s="612">
        <f aca="true" t="shared" si="1" ref="J4:J9">H4*I4+H4</f>
        <v>0</v>
      </c>
      <c r="K4" s="628"/>
    </row>
    <row r="5" spans="1:11" ht="15.75" customHeight="1">
      <c r="A5" s="204">
        <v>2</v>
      </c>
      <c r="B5" s="14" t="s">
        <v>270</v>
      </c>
      <c r="C5" s="213"/>
      <c r="D5" s="27"/>
      <c r="E5" s="24" t="s">
        <v>448</v>
      </c>
      <c r="F5" s="24">
        <v>40</v>
      </c>
      <c r="G5" s="214"/>
      <c r="H5" s="17">
        <f t="shared" si="0"/>
        <v>0</v>
      </c>
      <c r="I5" s="30"/>
      <c r="J5" s="792">
        <f t="shared" si="1"/>
        <v>0</v>
      </c>
      <c r="K5" s="788"/>
    </row>
    <row r="6" spans="1:11" ht="15.75" customHeight="1">
      <c r="A6" s="204">
        <v>3</v>
      </c>
      <c r="B6" s="14" t="s">
        <v>271</v>
      </c>
      <c r="C6" s="213"/>
      <c r="D6" s="27"/>
      <c r="E6" s="24" t="s">
        <v>448</v>
      </c>
      <c r="F6" s="24">
        <v>40</v>
      </c>
      <c r="G6" s="214"/>
      <c r="H6" s="17">
        <f t="shared" si="0"/>
        <v>0</v>
      </c>
      <c r="I6" s="30"/>
      <c r="J6" s="792">
        <f t="shared" si="1"/>
        <v>0</v>
      </c>
      <c r="K6" s="788"/>
    </row>
    <row r="7" spans="1:11" ht="15.75" customHeight="1">
      <c r="A7" s="204">
        <v>4</v>
      </c>
      <c r="B7" s="14" t="s">
        <v>272</v>
      </c>
      <c r="C7" s="14"/>
      <c r="D7" s="32"/>
      <c r="E7" s="24" t="s">
        <v>448</v>
      </c>
      <c r="F7" s="24">
        <v>180</v>
      </c>
      <c r="G7" s="205"/>
      <c r="H7" s="17">
        <f t="shared" si="0"/>
        <v>0</v>
      </c>
      <c r="I7" s="30"/>
      <c r="J7" s="792">
        <f t="shared" si="1"/>
        <v>0</v>
      </c>
      <c r="K7" s="788"/>
    </row>
    <row r="8" spans="1:11" ht="36" customHeight="1">
      <c r="A8" s="215">
        <v>5</v>
      </c>
      <c r="B8" s="38" t="s">
        <v>273</v>
      </c>
      <c r="C8" s="38"/>
      <c r="D8" s="138"/>
      <c r="E8" s="24" t="s">
        <v>448</v>
      </c>
      <c r="F8" s="206">
        <v>60</v>
      </c>
      <c r="G8" s="207"/>
      <c r="H8" s="17">
        <f t="shared" si="0"/>
        <v>0</v>
      </c>
      <c r="I8" s="30"/>
      <c r="J8" s="792">
        <f t="shared" si="1"/>
        <v>0</v>
      </c>
      <c r="K8" s="788"/>
    </row>
    <row r="9" spans="1:11" ht="17.25" customHeight="1" thickBot="1">
      <c r="A9" s="215">
        <v>6</v>
      </c>
      <c r="B9" s="38" t="s">
        <v>274</v>
      </c>
      <c r="C9" s="38"/>
      <c r="D9" s="38"/>
      <c r="E9" s="206" t="s">
        <v>448</v>
      </c>
      <c r="F9" s="206">
        <v>100</v>
      </c>
      <c r="G9" s="207"/>
      <c r="H9" s="17">
        <f t="shared" si="0"/>
        <v>0</v>
      </c>
      <c r="I9" s="42"/>
      <c r="J9" s="86">
        <f t="shared" si="1"/>
        <v>0</v>
      </c>
      <c r="K9" s="788"/>
    </row>
    <row r="10" spans="1:11" ht="19.5" customHeight="1" thickBot="1">
      <c r="A10" s="907" t="s">
        <v>951</v>
      </c>
      <c r="B10" s="908"/>
      <c r="C10" s="908"/>
      <c r="D10" s="908"/>
      <c r="E10" s="908"/>
      <c r="F10" s="908"/>
      <c r="G10" s="909"/>
      <c r="H10" s="172">
        <f>SUM(H4:H9)</f>
        <v>0</v>
      </c>
      <c r="I10" s="173"/>
      <c r="J10" s="786">
        <f>SUM(J4:J9)</f>
        <v>0</v>
      </c>
      <c r="K10" s="652"/>
    </row>
  </sheetData>
  <sheetProtection selectLockedCells="1" selectUnlockedCells="1"/>
  <mergeCells count="3">
    <mergeCell ref="A1:J1"/>
    <mergeCell ref="A2:J2"/>
    <mergeCell ref="A10:G10"/>
  </mergeCells>
  <printOptions horizontalCentered="1"/>
  <pageMargins left="0.5905511811023623" right="0.5905511811023623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&amp;C&amp;F&amp;RSPZOZ_NT/DZP/PN/ 09/19</oddHeader>
    <oddFooter>&amp;C&amp;A  -  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6" sqref="I6:I7"/>
    </sheetView>
  </sheetViews>
  <sheetFormatPr defaultColWidth="9.140625" defaultRowHeight="12.75" customHeight="1"/>
  <cols>
    <col min="1" max="1" width="5.00390625" style="159" customWidth="1"/>
    <col min="2" max="2" width="37.00390625" style="159" customWidth="1"/>
    <col min="3" max="3" width="18.8515625" style="159" customWidth="1"/>
    <col min="4" max="4" width="10.140625" style="159" customWidth="1"/>
    <col min="5" max="10" width="8.8515625" style="159" customWidth="1"/>
    <col min="11" max="11" width="14.28125" style="159" customWidth="1"/>
    <col min="12" max="16384" width="8.8515625" style="159" customWidth="1"/>
  </cols>
  <sheetData>
    <row r="1" spans="1:2" ht="12.75" customHeight="1">
      <c r="A1" s="888" t="s">
        <v>275</v>
      </c>
      <c r="B1" s="888"/>
    </row>
    <row r="3" spans="1:10" ht="12.75" customHeight="1">
      <c r="A3" s="888" t="s">
        <v>1030</v>
      </c>
      <c r="B3" s="888"/>
      <c r="C3" s="888"/>
      <c r="D3" s="888"/>
      <c r="E3" s="888"/>
      <c r="F3" s="888"/>
      <c r="G3" s="888"/>
      <c r="H3" s="888"/>
      <c r="I3" s="888"/>
      <c r="J3" s="888"/>
    </row>
    <row r="4" ht="13.5" customHeight="1" thickBot="1"/>
    <row r="5" spans="1:11" ht="36" customHeight="1" thickBot="1">
      <c r="A5" s="216" t="s">
        <v>707</v>
      </c>
      <c r="B5" s="217" t="s">
        <v>436</v>
      </c>
      <c r="C5" s="217" t="s">
        <v>437</v>
      </c>
      <c r="D5" s="217" t="s">
        <v>438</v>
      </c>
      <c r="E5" s="217" t="s">
        <v>439</v>
      </c>
      <c r="F5" s="217" t="s">
        <v>440</v>
      </c>
      <c r="G5" s="217" t="s">
        <v>441</v>
      </c>
      <c r="H5" s="217" t="s">
        <v>953</v>
      </c>
      <c r="I5" s="217" t="s">
        <v>443</v>
      </c>
      <c r="J5" s="793" t="s">
        <v>444</v>
      </c>
      <c r="K5" s="638" t="s">
        <v>58</v>
      </c>
    </row>
    <row r="6" spans="1:11" ht="15" customHeight="1">
      <c r="A6" s="480">
        <v>1</v>
      </c>
      <c r="B6" s="218" t="s">
        <v>276</v>
      </c>
      <c r="C6" s="218"/>
      <c r="D6" s="218"/>
      <c r="E6" s="481" t="s">
        <v>458</v>
      </c>
      <c r="F6" s="482">
        <v>20000</v>
      </c>
      <c r="G6" s="483"/>
      <c r="H6" s="484">
        <f>F6*G6</f>
        <v>0</v>
      </c>
      <c r="I6" s="485"/>
      <c r="J6" s="794">
        <f>H6*I6+H6</f>
        <v>0</v>
      </c>
      <c r="K6" s="628"/>
    </row>
    <row r="7" spans="1:11" ht="17.25" customHeight="1" thickBot="1">
      <c r="A7" s="486">
        <v>2</v>
      </c>
      <c r="B7" s="219" t="s">
        <v>277</v>
      </c>
      <c r="C7" s="219"/>
      <c r="D7" s="219"/>
      <c r="E7" s="487" t="s">
        <v>528</v>
      </c>
      <c r="F7" s="488">
        <v>100</v>
      </c>
      <c r="G7" s="489"/>
      <c r="H7" s="489">
        <f>F7*G7</f>
        <v>0</v>
      </c>
      <c r="I7" s="490"/>
      <c r="J7" s="795">
        <f>H7*I7+H7</f>
        <v>0</v>
      </c>
      <c r="K7" s="772"/>
    </row>
    <row r="8" spans="1:11" ht="24" customHeight="1" thickBot="1">
      <c r="A8" s="911" t="s">
        <v>951</v>
      </c>
      <c r="B8" s="911"/>
      <c r="C8" s="911"/>
      <c r="D8" s="911"/>
      <c r="E8" s="911"/>
      <c r="F8" s="911"/>
      <c r="G8" s="911"/>
      <c r="H8" s="220">
        <f>SUM(H6:H7)</f>
        <v>0</v>
      </c>
      <c r="I8" s="221"/>
      <c r="J8" s="796">
        <f>SUM(J6:J7)</f>
        <v>0</v>
      </c>
      <c r="K8" s="652"/>
    </row>
    <row r="10" spans="1:10" ht="12.75" customHeight="1">
      <c r="A10" s="222"/>
      <c r="B10" s="222"/>
      <c r="C10" s="223"/>
      <c r="D10" s="223"/>
      <c r="E10" s="223"/>
      <c r="F10" s="223"/>
      <c r="G10" s="223"/>
      <c r="H10" s="224"/>
      <c r="I10" s="224"/>
      <c r="J10" s="224"/>
    </row>
    <row r="11" spans="1:10" ht="27" customHeight="1">
      <c r="A11" s="912" t="s">
        <v>278</v>
      </c>
      <c r="B11" s="912"/>
      <c r="C11" s="912"/>
      <c r="D11" s="912"/>
      <c r="E11" s="912"/>
      <c r="F11" s="912"/>
      <c r="G11" s="912"/>
      <c r="H11" s="912"/>
      <c r="I11" s="912"/>
      <c r="J11" s="912"/>
    </row>
    <row r="14" spans="6:9" ht="12.75" customHeight="1">
      <c r="F14" s="225"/>
      <c r="G14" s="225"/>
      <c r="H14" s="225"/>
      <c r="I14" s="225"/>
    </row>
  </sheetData>
  <sheetProtection selectLockedCells="1" selectUnlockedCells="1"/>
  <mergeCells count="4">
    <mergeCell ref="A1:B1"/>
    <mergeCell ref="A3:J3"/>
    <mergeCell ref="A8:G8"/>
    <mergeCell ref="A11:J11"/>
  </mergeCells>
  <printOptions horizontalCentered="1"/>
  <pageMargins left="0.4724409448818898" right="0.2362204724409449" top="0.984251968503937" bottom="0.8267716535433072" header="0.5118110236220472" footer="0.5118110236220472"/>
  <pageSetup horizontalDpi="600" verticalDpi="600" orientation="landscape" paperSize="9" r:id="rId1"/>
  <headerFooter alignWithMargins="0">
    <oddHeader>&amp;C&amp;F&amp;RSPZOZ_NT/DZP/PN/09/19</oddHeader>
    <oddFooter>&amp;C&amp;A - 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5" sqref="I5:I21"/>
    </sheetView>
  </sheetViews>
  <sheetFormatPr defaultColWidth="9.140625" defaultRowHeight="12.75" customHeight="1"/>
  <cols>
    <col min="1" max="1" width="5.140625" style="159" customWidth="1"/>
    <col min="2" max="2" width="42.140625" style="159" customWidth="1"/>
    <col min="3" max="3" width="15.7109375" style="159" customWidth="1"/>
    <col min="4" max="4" width="10.140625" style="159" customWidth="1"/>
    <col min="5" max="5" width="6.140625" style="159" customWidth="1"/>
    <col min="6" max="6" width="7.28125" style="159" customWidth="1"/>
    <col min="7" max="7" width="8.8515625" style="159" customWidth="1"/>
    <col min="8" max="8" width="12.57421875" style="159" customWidth="1"/>
    <col min="9" max="9" width="6.57421875" style="159" customWidth="1"/>
    <col min="10" max="10" width="11.7109375" style="159" customWidth="1"/>
    <col min="11" max="11" width="15.00390625" style="159" customWidth="1"/>
    <col min="12" max="16384" width="8.8515625" style="159" customWidth="1"/>
  </cols>
  <sheetData>
    <row r="1" spans="1:2" ht="12.75" customHeight="1">
      <c r="A1" s="888" t="s">
        <v>279</v>
      </c>
      <c r="B1" s="888"/>
    </row>
    <row r="2" ht="6" customHeight="1"/>
    <row r="3" spans="1:10" ht="13.5" customHeight="1" thickBot="1">
      <c r="A3" s="888" t="s">
        <v>280</v>
      </c>
      <c r="B3" s="888"/>
      <c r="C3" s="888"/>
      <c r="D3" s="888"/>
      <c r="E3" s="888"/>
      <c r="F3" s="888"/>
      <c r="G3" s="888"/>
      <c r="H3" s="888"/>
      <c r="I3" s="888"/>
      <c r="J3" s="888"/>
    </row>
    <row r="4" spans="1:11" ht="36" customHeight="1" thickBot="1">
      <c r="A4" s="226" t="s">
        <v>435</v>
      </c>
      <c r="B4" s="227" t="s">
        <v>436</v>
      </c>
      <c r="C4" s="227" t="s">
        <v>437</v>
      </c>
      <c r="D4" s="227" t="s">
        <v>438</v>
      </c>
      <c r="E4" s="227" t="s">
        <v>439</v>
      </c>
      <c r="F4" s="227" t="s">
        <v>440</v>
      </c>
      <c r="G4" s="227" t="s">
        <v>441</v>
      </c>
      <c r="H4" s="227" t="s">
        <v>953</v>
      </c>
      <c r="I4" s="227" t="s">
        <v>443</v>
      </c>
      <c r="J4" s="797" t="s">
        <v>444</v>
      </c>
      <c r="K4" s="638" t="s">
        <v>58</v>
      </c>
    </row>
    <row r="5" spans="1:11" ht="15" customHeight="1">
      <c r="A5" s="228">
        <v>1</v>
      </c>
      <c r="B5" s="229" t="s">
        <v>281</v>
      </c>
      <c r="C5" s="229"/>
      <c r="D5" s="229"/>
      <c r="E5" s="230" t="s">
        <v>448</v>
      </c>
      <c r="F5" s="231">
        <v>4000</v>
      </c>
      <c r="G5" s="232"/>
      <c r="H5" s="233">
        <f aca="true" t="shared" si="0" ref="H5:H21">F5*G5</f>
        <v>0</v>
      </c>
      <c r="I5" s="234"/>
      <c r="J5" s="798">
        <f aca="true" t="shared" si="1" ref="J5:J21">H5*I5+H5</f>
        <v>0</v>
      </c>
      <c r="K5" s="669"/>
    </row>
    <row r="6" spans="1:11" ht="15" customHeight="1">
      <c r="A6" s="228">
        <v>2</v>
      </c>
      <c r="B6" s="229" t="s">
        <v>282</v>
      </c>
      <c r="C6" s="229"/>
      <c r="D6" s="229"/>
      <c r="E6" s="230" t="s">
        <v>448</v>
      </c>
      <c r="F6" s="231">
        <v>6000</v>
      </c>
      <c r="G6" s="232"/>
      <c r="H6" s="233">
        <f t="shared" si="0"/>
        <v>0</v>
      </c>
      <c r="I6" s="234"/>
      <c r="J6" s="798">
        <f t="shared" si="1"/>
        <v>0</v>
      </c>
      <c r="K6" s="630"/>
    </row>
    <row r="7" spans="1:11" ht="15" customHeight="1">
      <c r="A7" s="228">
        <v>3</v>
      </c>
      <c r="B7" s="229" t="s">
        <v>283</v>
      </c>
      <c r="C7" s="229"/>
      <c r="D7" s="229"/>
      <c r="E7" s="230" t="s">
        <v>448</v>
      </c>
      <c r="F7" s="231">
        <v>3000</v>
      </c>
      <c r="G7" s="232"/>
      <c r="H7" s="233">
        <f t="shared" si="0"/>
        <v>0</v>
      </c>
      <c r="I7" s="234"/>
      <c r="J7" s="798">
        <f t="shared" si="1"/>
        <v>0</v>
      </c>
      <c r="K7" s="630"/>
    </row>
    <row r="8" spans="1:11" ht="15" customHeight="1">
      <c r="A8" s="228">
        <v>4</v>
      </c>
      <c r="B8" s="229" t="s">
        <v>284</v>
      </c>
      <c r="C8" s="229"/>
      <c r="D8" s="229"/>
      <c r="E8" s="230" t="s">
        <v>448</v>
      </c>
      <c r="F8" s="231">
        <v>7000</v>
      </c>
      <c r="G8" s="232"/>
      <c r="H8" s="233">
        <f t="shared" si="0"/>
        <v>0</v>
      </c>
      <c r="I8" s="234"/>
      <c r="J8" s="798">
        <f t="shared" si="1"/>
        <v>0</v>
      </c>
      <c r="K8" s="632"/>
    </row>
    <row r="9" spans="1:11" ht="15" customHeight="1">
      <c r="A9" s="228">
        <v>5</v>
      </c>
      <c r="B9" s="229" t="s">
        <v>285</v>
      </c>
      <c r="C9" s="229"/>
      <c r="D9" s="229"/>
      <c r="E9" s="230" t="s">
        <v>448</v>
      </c>
      <c r="F9" s="231">
        <v>300</v>
      </c>
      <c r="G9" s="232"/>
      <c r="H9" s="233">
        <f t="shared" si="0"/>
        <v>0</v>
      </c>
      <c r="I9" s="234"/>
      <c r="J9" s="798">
        <f t="shared" si="1"/>
        <v>0</v>
      </c>
      <c r="K9" s="630"/>
    </row>
    <row r="10" spans="1:11" ht="15" customHeight="1">
      <c r="A10" s="228">
        <v>6</v>
      </c>
      <c r="B10" s="229" t="s">
        <v>286</v>
      </c>
      <c r="C10" s="229"/>
      <c r="D10" s="229"/>
      <c r="E10" s="230" t="s">
        <v>448</v>
      </c>
      <c r="F10" s="231">
        <v>600</v>
      </c>
      <c r="G10" s="232"/>
      <c r="H10" s="233">
        <f t="shared" si="0"/>
        <v>0</v>
      </c>
      <c r="I10" s="234"/>
      <c r="J10" s="798">
        <f t="shared" si="1"/>
        <v>0</v>
      </c>
      <c r="K10" s="632"/>
    </row>
    <row r="11" spans="1:11" ht="15" customHeight="1">
      <c r="A11" s="228">
        <v>7</v>
      </c>
      <c r="B11" s="229" t="s">
        <v>287</v>
      </c>
      <c r="C11" s="229"/>
      <c r="D11" s="229"/>
      <c r="E11" s="230" t="s">
        <v>448</v>
      </c>
      <c r="F11" s="231">
        <v>80</v>
      </c>
      <c r="G11" s="232"/>
      <c r="H11" s="233">
        <f t="shared" si="0"/>
        <v>0</v>
      </c>
      <c r="I11" s="234"/>
      <c r="J11" s="798">
        <f t="shared" si="1"/>
        <v>0</v>
      </c>
      <c r="K11" s="630"/>
    </row>
    <row r="12" spans="1:11" ht="15" customHeight="1">
      <c r="A12" s="228">
        <v>8</v>
      </c>
      <c r="B12" s="229" t="s">
        <v>288</v>
      </c>
      <c r="C12" s="229"/>
      <c r="D12" s="229"/>
      <c r="E12" s="230" t="s">
        <v>448</v>
      </c>
      <c r="F12" s="231">
        <v>80</v>
      </c>
      <c r="G12" s="232"/>
      <c r="H12" s="233">
        <f t="shared" si="0"/>
        <v>0</v>
      </c>
      <c r="I12" s="234"/>
      <c r="J12" s="798">
        <f t="shared" si="1"/>
        <v>0</v>
      </c>
      <c r="K12" s="632"/>
    </row>
    <row r="13" spans="1:11" ht="15" customHeight="1">
      <c r="A13" s="228">
        <v>9</v>
      </c>
      <c r="B13" s="229" t="s">
        <v>289</v>
      </c>
      <c r="C13" s="229"/>
      <c r="D13" s="229"/>
      <c r="E13" s="230" t="s">
        <v>448</v>
      </c>
      <c r="F13" s="231">
        <v>40000</v>
      </c>
      <c r="G13" s="232"/>
      <c r="H13" s="233">
        <f t="shared" si="0"/>
        <v>0</v>
      </c>
      <c r="I13" s="234"/>
      <c r="J13" s="798">
        <f t="shared" si="1"/>
        <v>0</v>
      </c>
      <c r="K13" s="632"/>
    </row>
    <row r="14" spans="1:11" ht="15" customHeight="1">
      <c r="A14" s="228">
        <v>10</v>
      </c>
      <c r="B14" s="229" t="s">
        <v>290</v>
      </c>
      <c r="C14" s="229"/>
      <c r="D14" s="229"/>
      <c r="E14" s="230" t="s">
        <v>448</v>
      </c>
      <c r="F14" s="231">
        <v>16000</v>
      </c>
      <c r="G14" s="232"/>
      <c r="H14" s="233">
        <f t="shared" si="0"/>
        <v>0</v>
      </c>
      <c r="I14" s="234"/>
      <c r="J14" s="798">
        <f t="shared" si="1"/>
        <v>0</v>
      </c>
      <c r="K14" s="630"/>
    </row>
    <row r="15" spans="1:11" ht="15" customHeight="1">
      <c r="A15" s="228">
        <v>11</v>
      </c>
      <c r="B15" s="229" t="s">
        <v>291</v>
      </c>
      <c r="C15" s="229"/>
      <c r="D15" s="229"/>
      <c r="E15" s="230" t="s">
        <v>448</v>
      </c>
      <c r="F15" s="231">
        <v>30000</v>
      </c>
      <c r="G15" s="232"/>
      <c r="H15" s="233">
        <f t="shared" si="0"/>
        <v>0</v>
      </c>
      <c r="I15" s="234"/>
      <c r="J15" s="798">
        <f t="shared" si="1"/>
        <v>0</v>
      </c>
      <c r="K15" s="630"/>
    </row>
    <row r="16" spans="1:11" ht="15" customHeight="1">
      <c r="A16" s="228">
        <v>12</v>
      </c>
      <c r="B16" s="229" t="s">
        <v>292</v>
      </c>
      <c r="C16" s="229"/>
      <c r="D16" s="229"/>
      <c r="E16" s="230" t="s">
        <v>448</v>
      </c>
      <c r="F16" s="231">
        <v>2800</v>
      </c>
      <c r="G16" s="232"/>
      <c r="H16" s="233">
        <f t="shared" si="0"/>
        <v>0</v>
      </c>
      <c r="I16" s="234"/>
      <c r="J16" s="798">
        <f t="shared" si="1"/>
        <v>0</v>
      </c>
      <c r="K16" s="632"/>
    </row>
    <row r="17" spans="1:11" ht="15" customHeight="1">
      <c r="A17" s="228">
        <v>13</v>
      </c>
      <c r="B17" s="229" t="s">
        <v>293</v>
      </c>
      <c r="C17" s="229"/>
      <c r="D17" s="229"/>
      <c r="E17" s="230" t="s">
        <v>448</v>
      </c>
      <c r="F17" s="231">
        <v>800</v>
      </c>
      <c r="G17" s="232"/>
      <c r="H17" s="233">
        <f t="shared" si="0"/>
        <v>0</v>
      </c>
      <c r="I17" s="234"/>
      <c r="J17" s="798">
        <f t="shared" si="1"/>
        <v>0</v>
      </c>
      <c r="K17" s="632"/>
    </row>
    <row r="18" spans="1:11" ht="15" customHeight="1">
      <c r="A18" s="228">
        <v>14</v>
      </c>
      <c r="B18" s="229" t="s">
        <v>294</v>
      </c>
      <c r="C18" s="229"/>
      <c r="D18" s="229"/>
      <c r="E18" s="230" t="s">
        <v>448</v>
      </c>
      <c r="F18" s="231">
        <v>400</v>
      </c>
      <c r="G18" s="232"/>
      <c r="H18" s="233">
        <f t="shared" si="0"/>
        <v>0</v>
      </c>
      <c r="I18" s="234"/>
      <c r="J18" s="798">
        <f t="shared" si="1"/>
        <v>0</v>
      </c>
      <c r="K18" s="630"/>
    </row>
    <row r="19" spans="1:11" ht="24" customHeight="1">
      <c r="A19" s="228">
        <v>15</v>
      </c>
      <c r="B19" s="235" t="s">
        <v>295</v>
      </c>
      <c r="C19" s="229"/>
      <c r="D19" s="229"/>
      <c r="E19" s="230" t="s">
        <v>448</v>
      </c>
      <c r="F19" s="231">
        <v>500</v>
      </c>
      <c r="G19" s="232"/>
      <c r="H19" s="233">
        <f t="shared" si="0"/>
        <v>0</v>
      </c>
      <c r="I19" s="234"/>
      <c r="J19" s="798">
        <f t="shared" si="1"/>
        <v>0</v>
      </c>
      <c r="K19" s="632"/>
    </row>
    <row r="20" spans="1:11" ht="26.25" customHeight="1">
      <c r="A20" s="228">
        <v>16</v>
      </c>
      <c r="B20" s="236" t="s">
        <v>296</v>
      </c>
      <c r="C20" s="237"/>
      <c r="D20" s="237"/>
      <c r="E20" s="238" t="s">
        <v>448</v>
      </c>
      <c r="F20" s="239">
        <v>40000</v>
      </c>
      <c r="G20" s="240"/>
      <c r="H20" s="233">
        <f t="shared" si="0"/>
        <v>0</v>
      </c>
      <c r="I20" s="234"/>
      <c r="J20" s="798">
        <f t="shared" si="1"/>
        <v>0</v>
      </c>
      <c r="K20" s="630"/>
    </row>
    <row r="21" spans="1:11" ht="28.5" customHeight="1" thickBot="1">
      <c r="A21" s="241">
        <v>17</v>
      </c>
      <c r="B21" s="589" t="s">
        <v>297</v>
      </c>
      <c r="C21" s="242"/>
      <c r="D21" s="242"/>
      <c r="E21" s="243" t="s">
        <v>448</v>
      </c>
      <c r="F21" s="244">
        <v>12000</v>
      </c>
      <c r="G21" s="245"/>
      <c r="H21" s="590">
        <f t="shared" si="0"/>
        <v>0</v>
      </c>
      <c r="I21" s="591"/>
      <c r="J21" s="799">
        <f t="shared" si="1"/>
        <v>0</v>
      </c>
      <c r="K21" s="632"/>
    </row>
    <row r="22" spans="1:11" ht="14.25" customHeight="1" thickBot="1">
      <c r="A22" s="913" t="s">
        <v>951</v>
      </c>
      <c r="B22" s="914"/>
      <c r="C22" s="914"/>
      <c r="D22" s="914"/>
      <c r="E22" s="914"/>
      <c r="F22" s="914"/>
      <c r="G22" s="914"/>
      <c r="H22" s="592">
        <f>SUM(H5:H21)</f>
        <v>0</v>
      </c>
      <c r="I22" s="593"/>
      <c r="J22" s="800">
        <f>SUM(J5:J21)</f>
        <v>0</v>
      </c>
      <c r="K22" s="652"/>
    </row>
    <row r="23" ht="6.75" customHeight="1"/>
    <row r="24" spans="1:10" ht="30" customHeight="1">
      <c r="A24" s="915" t="s">
        <v>298</v>
      </c>
      <c r="B24" s="915"/>
      <c r="C24" s="915"/>
      <c r="D24" s="915"/>
      <c r="E24" s="915"/>
      <c r="F24" s="915"/>
      <c r="G24" s="915"/>
      <c r="H24" s="915"/>
      <c r="I24" s="915"/>
      <c r="J24" s="915"/>
    </row>
    <row r="25" spans="1:10" ht="12.75" customHeight="1">
      <c r="A25" s="246"/>
      <c r="B25" s="246"/>
      <c r="C25" s="246"/>
      <c r="D25" s="246"/>
      <c r="E25" s="246"/>
      <c r="F25" s="246"/>
      <c r="G25" s="246"/>
      <c r="H25" s="246"/>
      <c r="I25" s="246"/>
      <c r="J25" s="246"/>
    </row>
    <row r="26" spans="1:10" ht="12.75" customHeight="1">
      <c r="A26" s="247"/>
      <c r="B26" s="247"/>
      <c r="C26" s="246"/>
      <c r="D26" s="246"/>
      <c r="E26" s="246"/>
      <c r="F26" s="246"/>
      <c r="G26" s="246"/>
      <c r="H26" s="246"/>
      <c r="I26" s="246"/>
      <c r="J26" s="246"/>
    </row>
    <row r="65530" ht="12.75" customHeight="1"/>
    <row r="65531" ht="12.75" customHeight="1"/>
  </sheetData>
  <sheetProtection selectLockedCells="1" selectUnlockedCells="1"/>
  <mergeCells count="4">
    <mergeCell ref="A1:B1"/>
    <mergeCell ref="A3:J3"/>
    <mergeCell ref="A22:G22"/>
    <mergeCell ref="A24:J24"/>
  </mergeCells>
  <printOptions horizontalCentered="1"/>
  <pageMargins left="0.35433070866141736" right="0.2755905511811024" top="0.7086614173228347" bottom="0.3937007874015748" header="0.3937007874015748" footer="0.2362204724409449"/>
  <pageSetup horizontalDpi="600" verticalDpi="600" orientation="landscape" paperSize="9" r:id="rId1"/>
  <headerFooter alignWithMargins="0">
    <oddHeader>&amp;C&amp;F&amp;RSPZOZ_NT/DZP/PN/09/19</oddHeader>
    <oddFooter>&amp;C&amp;A - Strona&amp;P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2">
      <selection activeCell="C29" sqref="C29"/>
    </sheetView>
  </sheetViews>
  <sheetFormatPr defaultColWidth="11.57421875" defaultRowHeight="12.75" customHeight="1"/>
  <cols>
    <col min="1" max="1" width="4.7109375" style="3" customWidth="1"/>
    <col min="2" max="2" width="39.57421875" style="3" customWidth="1"/>
    <col min="3" max="3" width="15.421875" style="3" customWidth="1"/>
    <col min="4" max="4" width="12.8515625" style="3" customWidth="1"/>
    <col min="5" max="5" width="8.8515625" style="3" customWidth="1"/>
    <col min="6" max="8" width="11.57421875" style="3" customWidth="1"/>
    <col min="9" max="9" width="8.7109375" style="3" customWidth="1"/>
    <col min="10" max="10" width="11.57421875" style="3" customWidth="1"/>
    <col min="11" max="11" width="12.8515625" style="3" customWidth="1"/>
    <col min="12" max="16384" width="11.57421875" style="3" customWidth="1"/>
  </cols>
  <sheetData>
    <row r="1" spans="1:10" ht="3" customHeight="1">
      <c r="A1" s="860"/>
      <c r="B1" s="860"/>
      <c r="C1" s="860"/>
      <c r="D1" s="860"/>
      <c r="E1" s="860"/>
      <c r="F1" s="860"/>
      <c r="G1" s="860"/>
      <c r="H1" s="860"/>
      <c r="I1" s="860"/>
      <c r="J1" s="860"/>
    </row>
    <row r="2" spans="1:10" ht="18" customHeight="1">
      <c r="A2" s="872" t="s">
        <v>299</v>
      </c>
      <c r="B2" s="872"/>
      <c r="C2" s="872"/>
      <c r="D2" s="872"/>
      <c r="E2" s="872"/>
      <c r="F2" s="872"/>
      <c r="G2" s="872"/>
      <c r="H2" s="872"/>
      <c r="I2" s="872"/>
      <c r="J2" s="872"/>
    </row>
    <row r="3" spans="1:10" ht="4.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</row>
    <row r="4" spans="1:10" ht="30" customHeight="1" thickBot="1">
      <c r="A4" s="866" t="s">
        <v>433</v>
      </c>
      <c r="B4" s="866"/>
      <c r="C4" s="866"/>
      <c r="D4" s="866"/>
      <c r="E4" s="866"/>
      <c r="F4" s="866"/>
      <c r="G4" s="866"/>
      <c r="H4" s="866"/>
      <c r="I4" s="866"/>
      <c r="J4" s="866"/>
    </row>
    <row r="5" spans="1:11" ht="27" customHeight="1" thickBot="1">
      <c r="A5" s="79" t="s">
        <v>707</v>
      </c>
      <c r="B5" s="80" t="s">
        <v>436</v>
      </c>
      <c r="C5" s="9" t="s">
        <v>437</v>
      </c>
      <c r="D5" s="9" t="s">
        <v>438</v>
      </c>
      <c r="E5" s="80" t="s">
        <v>439</v>
      </c>
      <c r="F5" s="80" t="s">
        <v>440</v>
      </c>
      <c r="G5" s="80" t="s">
        <v>441</v>
      </c>
      <c r="H5" s="80" t="s">
        <v>953</v>
      </c>
      <c r="I5" s="80" t="s">
        <v>443</v>
      </c>
      <c r="J5" s="668" t="s">
        <v>444</v>
      </c>
      <c r="K5" s="638" t="s">
        <v>58</v>
      </c>
    </row>
    <row r="6" spans="1:11" ht="17.25" customHeight="1">
      <c r="A6" s="174">
        <v>1</v>
      </c>
      <c r="B6" s="136" t="s">
        <v>300</v>
      </c>
      <c r="C6" s="136"/>
      <c r="D6" s="136"/>
      <c r="E6" s="176" t="s">
        <v>301</v>
      </c>
      <c r="F6" s="397">
        <v>9200</v>
      </c>
      <c r="G6" s="398"/>
      <c r="H6" s="177">
        <f aca="true" t="shared" si="0" ref="H6:H36">F6*G6</f>
        <v>0</v>
      </c>
      <c r="I6" s="399"/>
      <c r="J6" s="722">
        <f aca="true" t="shared" si="1" ref="J6:J36">H6*I6+H6</f>
        <v>0</v>
      </c>
      <c r="K6" s="669"/>
    </row>
    <row r="7" spans="1:11" ht="18.75" customHeight="1">
      <c r="A7" s="21">
        <v>2</v>
      </c>
      <c r="B7" s="14" t="s">
        <v>302</v>
      </c>
      <c r="C7" s="14"/>
      <c r="D7" s="14"/>
      <c r="E7" s="26" t="s">
        <v>528</v>
      </c>
      <c r="F7" s="31">
        <v>8000</v>
      </c>
      <c r="G7" s="25"/>
      <c r="H7" s="148">
        <f t="shared" si="0"/>
        <v>0</v>
      </c>
      <c r="I7" s="149"/>
      <c r="J7" s="672">
        <f t="shared" si="1"/>
        <v>0</v>
      </c>
      <c r="K7" s="630"/>
    </row>
    <row r="8" spans="1:11" ht="24.75" customHeight="1">
      <c r="A8" s="21">
        <v>3</v>
      </c>
      <c r="B8" s="14" t="s">
        <v>303</v>
      </c>
      <c r="C8" s="14"/>
      <c r="D8" s="14"/>
      <c r="E8" s="26" t="s">
        <v>528</v>
      </c>
      <c r="F8" s="31">
        <v>2000</v>
      </c>
      <c r="G8" s="25"/>
      <c r="H8" s="148">
        <f t="shared" si="0"/>
        <v>0</v>
      </c>
      <c r="I8" s="149"/>
      <c r="J8" s="672">
        <f t="shared" si="1"/>
        <v>0</v>
      </c>
      <c r="K8" s="630"/>
    </row>
    <row r="9" spans="1:11" ht="17.25" customHeight="1">
      <c r="A9" s="21">
        <v>4</v>
      </c>
      <c r="B9" s="14" t="s">
        <v>304</v>
      </c>
      <c r="C9" s="14"/>
      <c r="D9" s="14"/>
      <c r="E9" s="26" t="s">
        <v>528</v>
      </c>
      <c r="F9" s="31">
        <v>400</v>
      </c>
      <c r="G9" s="25"/>
      <c r="H9" s="148">
        <f t="shared" si="0"/>
        <v>0</v>
      </c>
      <c r="I9" s="149"/>
      <c r="J9" s="672">
        <f t="shared" si="1"/>
        <v>0</v>
      </c>
      <c r="K9" s="632"/>
    </row>
    <row r="10" spans="1:11" ht="17.25" customHeight="1">
      <c r="A10" s="21">
        <v>5</v>
      </c>
      <c r="B10" s="14" t="s">
        <v>305</v>
      </c>
      <c r="C10" s="14"/>
      <c r="D10" s="14"/>
      <c r="E10" s="26" t="s">
        <v>528</v>
      </c>
      <c r="F10" s="31">
        <v>700</v>
      </c>
      <c r="G10" s="25"/>
      <c r="H10" s="148">
        <f t="shared" si="0"/>
        <v>0</v>
      </c>
      <c r="I10" s="149"/>
      <c r="J10" s="672">
        <f t="shared" si="1"/>
        <v>0</v>
      </c>
      <c r="K10" s="630"/>
    </row>
    <row r="11" spans="1:11" ht="17.25" customHeight="1">
      <c r="A11" s="178">
        <v>6</v>
      </c>
      <c r="B11" s="32" t="s">
        <v>306</v>
      </c>
      <c r="C11" s="32"/>
      <c r="D11" s="32"/>
      <c r="E11" s="33" t="s">
        <v>528</v>
      </c>
      <c r="F11" s="400">
        <v>100</v>
      </c>
      <c r="G11" s="34"/>
      <c r="H11" s="150">
        <f t="shared" si="0"/>
        <v>0</v>
      </c>
      <c r="I11" s="155"/>
      <c r="J11" s="693">
        <f t="shared" si="1"/>
        <v>0</v>
      </c>
      <c r="K11" s="632"/>
    </row>
    <row r="12" spans="1:11" ht="17.25" customHeight="1">
      <c r="A12" s="21">
        <v>7</v>
      </c>
      <c r="B12" s="14" t="s">
        <v>307</v>
      </c>
      <c r="C12" s="14"/>
      <c r="D12" s="14"/>
      <c r="E12" s="26" t="s">
        <v>528</v>
      </c>
      <c r="F12" s="31">
        <v>2000</v>
      </c>
      <c r="G12" s="25"/>
      <c r="H12" s="148">
        <f t="shared" si="0"/>
        <v>0</v>
      </c>
      <c r="I12" s="149"/>
      <c r="J12" s="672">
        <f t="shared" si="1"/>
        <v>0</v>
      </c>
      <c r="K12" s="630"/>
    </row>
    <row r="13" spans="1:11" ht="17.25" customHeight="1">
      <c r="A13" s="21">
        <v>8</v>
      </c>
      <c r="B13" s="14" t="s">
        <v>308</v>
      </c>
      <c r="C13" s="14"/>
      <c r="D13" s="14"/>
      <c r="E13" s="26" t="s">
        <v>528</v>
      </c>
      <c r="F13" s="31">
        <v>400</v>
      </c>
      <c r="G13" s="25"/>
      <c r="H13" s="148">
        <f t="shared" si="0"/>
        <v>0</v>
      </c>
      <c r="I13" s="149"/>
      <c r="J13" s="672">
        <f t="shared" si="1"/>
        <v>0</v>
      </c>
      <c r="K13" s="632"/>
    </row>
    <row r="14" spans="1:11" ht="17.25" customHeight="1">
      <c r="A14" s="21">
        <v>9</v>
      </c>
      <c r="B14" s="14" t="s">
        <v>309</v>
      </c>
      <c r="C14" s="14"/>
      <c r="D14" s="14"/>
      <c r="E14" s="26" t="s">
        <v>448</v>
      </c>
      <c r="F14" s="31">
        <v>200</v>
      </c>
      <c r="G14" s="25"/>
      <c r="H14" s="148">
        <f t="shared" si="0"/>
        <v>0</v>
      </c>
      <c r="I14" s="149"/>
      <c r="J14" s="672">
        <f t="shared" si="1"/>
        <v>0</v>
      </c>
      <c r="K14" s="632"/>
    </row>
    <row r="15" spans="1:11" ht="17.25" customHeight="1">
      <c r="A15" s="21">
        <v>10</v>
      </c>
      <c r="B15" s="14" t="s">
        <v>310</v>
      </c>
      <c r="C15" s="14"/>
      <c r="D15" s="14"/>
      <c r="E15" s="26" t="s">
        <v>448</v>
      </c>
      <c r="F15" s="31">
        <v>20</v>
      </c>
      <c r="G15" s="25"/>
      <c r="H15" s="148">
        <f t="shared" si="0"/>
        <v>0</v>
      </c>
      <c r="I15" s="149"/>
      <c r="J15" s="672">
        <f t="shared" si="1"/>
        <v>0</v>
      </c>
      <c r="K15" s="630"/>
    </row>
    <row r="16" spans="1:11" ht="17.25" customHeight="1">
      <c r="A16" s="21">
        <v>11</v>
      </c>
      <c r="B16" s="14" t="s">
        <v>311</v>
      </c>
      <c r="C16" s="14"/>
      <c r="D16" s="14"/>
      <c r="E16" s="26" t="s">
        <v>528</v>
      </c>
      <c r="F16" s="31">
        <v>12000</v>
      </c>
      <c r="G16" s="25"/>
      <c r="H16" s="148">
        <f t="shared" si="0"/>
        <v>0</v>
      </c>
      <c r="I16" s="149"/>
      <c r="J16" s="672">
        <f t="shared" si="1"/>
        <v>0</v>
      </c>
      <c r="K16" s="630"/>
    </row>
    <row r="17" spans="1:11" ht="17.25" customHeight="1">
      <c r="A17" s="21">
        <v>12</v>
      </c>
      <c r="B17" s="14" t="s">
        <v>312</v>
      </c>
      <c r="C17" s="14"/>
      <c r="D17" s="14"/>
      <c r="E17" s="26" t="s">
        <v>528</v>
      </c>
      <c r="F17" s="31">
        <v>4000</v>
      </c>
      <c r="G17" s="25"/>
      <c r="H17" s="148">
        <f t="shared" si="0"/>
        <v>0</v>
      </c>
      <c r="I17" s="149"/>
      <c r="J17" s="672">
        <f t="shared" si="1"/>
        <v>0</v>
      </c>
      <c r="K17" s="632"/>
    </row>
    <row r="18" spans="1:11" ht="24" customHeight="1">
      <c r="A18" s="21">
        <v>13</v>
      </c>
      <c r="B18" s="14" t="s">
        <v>313</v>
      </c>
      <c r="C18" s="14"/>
      <c r="D18" s="14"/>
      <c r="E18" s="26" t="s">
        <v>448</v>
      </c>
      <c r="F18" s="31">
        <v>200</v>
      </c>
      <c r="G18" s="25"/>
      <c r="H18" s="148">
        <f t="shared" si="0"/>
        <v>0</v>
      </c>
      <c r="I18" s="149"/>
      <c r="J18" s="672">
        <f t="shared" si="1"/>
        <v>0</v>
      </c>
      <c r="K18" s="632"/>
    </row>
    <row r="19" spans="1:11" ht="18" customHeight="1">
      <c r="A19" s="21">
        <v>14</v>
      </c>
      <c r="B19" s="14" t="s">
        <v>314</v>
      </c>
      <c r="C19" s="14"/>
      <c r="D19" s="14"/>
      <c r="E19" s="26" t="s">
        <v>528</v>
      </c>
      <c r="F19" s="31">
        <v>1000</v>
      </c>
      <c r="G19" s="25"/>
      <c r="H19" s="148">
        <f t="shared" si="0"/>
        <v>0</v>
      </c>
      <c r="I19" s="149"/>
      <c r="J19" s="672">
        <f t="shared" si="1"/>
        <v>0</v>
      </c>
      <c r="K19" s="630"/>
    </row>
    <row r="20" spans="1:11" ht="18" customHeight="1">
      <c r="A20" s="21">
        <v>15</v>
      </c>
      <c r="B20" s="14" t="s">
        <v>315</v>
      </c>
      <c r="C20" s="14"/>
      <c r="D20" s="14"/>
      <c r="E20" s="26" t="s">
        <v>528</v>
      </c>
      <c r="F20" s="31">
        <v>1000</v>
      </c>
      <c r="G20" s="25"/>
      <c r="H20" s="148">
        <f t="shared" si="0"/>
        <v>0</v>
      </c>
      <c r="I20" s="149"/>
      <c r="J20" s="672">
        <f t="shared" si="1"/>
        <v>0</v>
      </c>
      <c r="K20" s="632"/>
    </row>
    <row r="21" spans="1:11" ht="18" customHeight="1">
      <c r="A21" s="21">
        <v>16</v>
      </c>
      <c r="B21" s="14" t="s">
        <v>316</v>
      </c>
      <c r="C21" s="14"/>
      <c r="D21" s="14"/>
      <c r="E21" s="26" t="s">
        <v>528</v>
      </c>
      <c r="F21" s="31">
        <v>400</v>
      </c>
      <c r="G21" s="25"/>
      <c r="H21" s="148">
        <f t="shared" si="0"/>
        <v>0</v>
      </c>
      <c r="I21" s="149"/>
      <c r="J21" s="672">
        <f t="shared" si="1"/>
        <v>0</v>
      </c>
      <c r="K21" s="632"/>
    </row>
    <row r="22" spans="1:11" ht="18" customHeight="1">
      <c r="A22" s="21">
        <v>17</v>
      </c>
      <c r="B22" s="14" t="s">
        <v>317</v>
      </c>
      <c r="C22" s="14"/>
      <c r="D22" s="14"/>
      <c r="E22" s="26" t="s">
        <v>528</v>
      </c>
      <c r="F22" s="31">
        <v>1000</v>
      </c>
      <c r="G22" s="25"/>
      <c r="H22" s="148">
        <f t="shared" si="0"/>
        <v>0</v>
      </c>
      <c r="I22" s="149"/>
      <c r="J22" s="672">
        <f t="shared" si="1"/>
        <v>0</v>
      </c>
      <c r="K22" s="630"/>
    </row>
    <row r="23" spans="1:11" ht="18" customHeight="1">
      <c r="A23" s="21">
        <v>18</v>
      </c>
      <c r="B23" s="14" t="s">
        <v>318</v>
      </c>
      <c r="C23" s="14"/>
      <c r="D23" s="14"/>
      <c r="E23" s="26" t="s">
        <v>528</v>
      </c>
      <c r="F23" s="31">
        <v>200</v>
      </c>
      <c r="G23" s="25"/>
      <c r="H23" s="148">
        <f t="shared" si="0"/>
        <v>0</v>
      </c>
      <c r="I23" s="149"/>
      <c r="J23" s="672">
        <f t="shared" si="1"/>
        <v>0</v>
      </c>
      <c r="K23" s="632"/>
    </row>
    <row r="24" spans="1:11" ht="39" customHeight="1">
      <c r="A24" s="21">
        <v>19</v>
      </c>
      <c r="B24" s="14" t="s">
        <v>321</v>
      </c>
      <c r="C24" s="14"/>
      <c r="D24" s="14"/>
      <c r="E24" s="26" t="s">
        <v>528</v>
      </c>
      <c r="F24" s="31">
        <v>20</v>
      </c>
      <c r="G24" s="25"/>
      <c r="H24" s="148">
        <f t="shared" si="0"/>
        <v>0</v>
      </c>
      <c r="I24" s="149"/>
      <c r="J24" s="672">
        <f t="shared" si="1"/>
        <v>0</v>
      </c>
      <c r="K24" s="632"/>
    </row>
    <row r="25" spans="1:11" ht="27.75" customHeight="1">
      <c r="A25" s="21">
        <v>20</v>
      </c>
      <c r="B25" s="14" t="s">
        <v>322</v>
      </c>
      <c r="C25" s="14"/>
      <c r="D25" s="14"/>
      <c r="E25" s="26" t="s">
        <v>528</v>
      </c>
      <c r="F25" s="31">
        <v>100</v>
      </c>
      <c r="G25" s="25"/>
      <c r="H25" s="148">
        <f t="shared" si="0"/>
        <v>0</v>
      </c>
      <c r="I25" s="149"/>
      <c r="J25" s="672">
        <f t="shared" si="1"/>
        <v>0</v>
      </c>
      <c r="K25" s="630"/>
    </row>
    <row r="26" spans="1:11" ht="27" customHeight="1">
      <c r="A26" s="21">
        <v>21</v>
      </c>
      <c r="B26" s="14" t="s">
        <v>323</v>
      </c>
      <c r="C26" s="14"/>
      <c r="D26" s="14"/>
      <c r="E26" s="26" t="s">
        <v>528</v>
      </c>
      <c r="F26" s="31">
        <v>100</v>
      </c>
      <c r="G26" s="25"/>
      <c r="H26" s="148">
        <f t="shared" si="0"/>
        <v>0</v>
      </c>
      <c r="I26" s="149"/>
      <c r="J26" s="672">
        <f t="shared" si="1"/>
        <v>0</v>
      </c>
      <c r="K26" s="632"/>
    </row>
    <row r="27" spans="1:11" ht="31.5" customHeight="1">
      <c r="A27" s="21">
        <v>22</v>
      </c>
      <c r="B27" s="14" t="s">
        <v>324</v>
      </c>
      <c r="C27" s="14"/>
      <c r="D27" s="14"/>
      <c r="E27" s="26" t="s">
        <v>528</v>
      </c>
      <c r="F27" s="31">
        <v>100</v>
      </c>
      <c r="G27" s="25"/>
      <c r="H27" s="148">
        <f t="shared" si="0"/>
        <v>0</v>
      </c>
      <c r="I27" s="149"/>
      <c r="J27" s="672">
        <f t="shared" si="1"/>
        <v>0</v>
      </c>
      <c r="K27" s="632"/>
    </row>
    <row r="28" spans="1:11" ht="31.5" customHeight="1">
      <c r="A28" s="21">
        <v>23</v>
      </c>
      <c r="B28" s="14" t="s">
        <v>325</v>
      </c>
      <c r="C28" s="14"/>
      <c r="D28" s="14"/>
      <c r="E28" s="26" t="s">
        <v>528</v>
      </c>
      <c r="F28" s="31">
        <v>60</v>
      </c>
      <c r="G28" s="25"/>
      <c r="H28" s="148">
        <f t="shared" si="0"/>
        <v>0</v>
      </c>
      <c r="I28" s="149"/>
      <c r="J28" s="672">
        <f t="shared" si="1"/>
        <v>0</v>
      </c>
      <c r="K28" s="632"/>
    </row>
    <row r="29" spans="1:11" ht="42" customHeight="1">
      <c r="A29" s="249">
        <v>24</v>
      </c>
      <c r="B29" s="14" t="s">
        <v>326</v>
      </c>
      <c r="C29" s="14"/>
      <c r="D29" s="14"/>
      <c r="E29" s="26" t="s">
        <v>528</v>
      </c>
      <c r="F29" s="31">
        <v>60</v>
      </c>
      <c r="G29" s="25"/>
      <c r="H29" s="148">
        <f t="shared" si="0"/>
        <v>0</v>
      </c>
      <c r="I29" s="149"/>
      <c r="J29" s="672">
        <f t="shared" si="1"/>
        <v>0</v>
      </c>
      <c r="K29" s="632"/>
    </row>
    <row r="30" spans="1:11" ht="41.25" customHeight="1">
      <c r="A30" s="249">
        <v>25</v>
      </c>
      <c r="B30" s="14" t="s">
        <v>327</v>
      </c>
      <c r="C30" s="14"/>
      <c r="D30" s="14"/>
      <c r="E30" s="26" t="s">
        <v>528</v>
      </c>
      <c r="F30" s="31">
        <v>60</v>
      </c>
      <c r="G30" s="25"/>
      <c r="H30" s="148">
        <f t="shared" si="0"/>
        <v>0</v>
      </c>
      <c r="I30" s="149"/>
      <c r="J30" s="672">
        <f t="shared" si="1"/>
        <v>0</v>
      </c>
      <c r="K30" s="630"/>
    </row>
    <row r="31" spans="1:11" ht="29.25" customHeight="1">
      <c r="A31" s="249">
        <v>26</v>
      </c>
      <c r="B31" s="14" t="s">
        <v>328</v>
      </c>
      <c r="C31" s="14"/>
      <c r="D31" s="14"/>
      <c r="E31" s="26" t="s">
        <v>528</v>
      </c>
      <c r="F31" s="31">
        <v>80</v>
      </c>
      <c r="G31" s="25"/>
      <c r="H31" s="148">
        <f t="shared" si="0"/>
        <v>0</v>
      </c>
      <c r="I31" s="149"/>
      <c r="J31" s="672">
        <f t="shared" si="1"/>
        <v>0</v>
      </c>
      <c r="K31" s="632"/>
    </row>
    <row r="32" spans="1:11" ht="37.5" customHeight="1">
      <c r="A32" s="249">
        <v>27</v>
      </c>
      <c r="B32" s="14" t="s">
        <v>329</v>
      </c>
      <c r="C32" s="14"/>
      <c r="D32" s="14"/>
      <c r="E32" s="26" t="s">
        <v>528</v>
      </c>
      <c r="F32" s="31">
        <v>80</v>
      </c>
      <c r="G32" s="25"/>
      <c r="H32" s="148">
        <f t="shared" si="0"/>
        <v>0</v>
      </c>
      <c r="I32" s="149"/>
      <c r="J32" s="672">
        <f t="shared" si="1"/>
        <v>0</v>
      </c>
      <c r="K32" s="632"/>
    </row>
    <row r="33" spans="1:11" ht="50.25" customHeight="1">
      <c r="A33" s="249">
        <v>28</v>
      </c>
      <c r="B33" s="14" t="s">
        <v>330</v>
      </c>
      <c r="C33" s="14"/>
      <c r="D33" s="14"/>
      <c r="E33" s="26" t="s">
        <v>448</v>
      </c>
      <c r="F33" s="31">
        <v>40</v>
      </c>
      <c r="G33" s="25"/>
      <c r="H33" s="148">
        <f t="shared" si="0"/>
        <v>0</v>
      </c>
      <c r="I33" s="149"/>
      <c r="J33" s="672">
        <f t="shared" si="1"/>
        <v>0</v>
      </c>
      <c r="K33" s="632"/>
    </row>
    <row r="34" spans="1:11" ht="33" customHeight="1">
      <c r="A34" s="249">
        <v>29</v>
      </c>
      <c r="B34" s="18" t="s">
        <v>331</v>
      </c>
      <c r="C34" s="14"/>
      <c r="D34" s="14"/>
      <c r="E34" s="26" t="s">
        <v>448</v>
      </c>
      <c r="F34" s="31">
        <v>40</v>
      </c>
      <c r="G34" s="25"/>
      <c r="H34" s="148">
        <f t="shared" si="0"/>
        <v>0</v>
      </c>
      <c r="I34" s="149"/>
      <c r="J34" s="672">
        <f t="shared" si="1"/>
        <v>0</v>
      </c>
      <c r="K34" s="632"/>
    </row>
    <row r="35" spans="1:11" ht="36.75" customHeight="1">
      <c r="A35" s="249">
        <v>30</v>
      </c>
      <c r="B35" s="14" t="s">
        <v>332</v>
      </c>
      <c r="C35" s="14"/>
      <c r="D35" s="14"/>
      <c r="E35" s="26" t="s">
        <v>448</v>
      </c>
      <c r="F35" s="31">
        <v>140</v>
      </c>
      <c r="G35" s="25"/>
      <c r="H35" s="148">
        <f t="shared" si="0"/>
        <v>0</v>
      </c>
      <c r="I35" s="149"/>
      <c r="J35" s="672">
        <f t="shared" si="1"/>
        <v>0</v>
      </c>
      <c r="K35" s="630"/>
    </row>
    <row r="36" spans="1:11" ht="36.75" customHeight="1" thickBot="1">
      <c r="A36" s="165">
        <v>31</v>
      </c>
      <c r="B36" s="68" t="s">
        <v>333</v>
      </c>
      <c r="C36" s="138"/>
      <c r="D36" s="138"/>
      <c r="E36" s="66" t="s">
        <v>448</v>
      </c>
      <c r="F36" s="440">
        <v>100</v>
      </c>
      <c r="G36" s="67"/>
      <c r="H36" s="154">
        <f t="shared" si="0"/>
        <v>0</v>
      </c>
      <c r="I36" s="462"/>
      <c r="J36" s="735">
        <f t="shared" si="1"/>
        <v>0</v>
      </c>
      <c r="K36" s="632"/>
    </row>
    <row r="37" spans="1:11" ht="18" customHeight="1" thickBot="1">
      <c r="A37" s="916" t="s">
        <v>951</v>
      </c>
      <c r="B37" s="916"/>
      <c r="C37" s="916"/>
      <c r="D37" s="916"/>
      <c r="E37" s="916"/>
      <c r="F37" s="916"/>
      <c r="G37" s="916"/>
      <c r="H37" s="77">
        <f>SUM(H6:H36)</f>
        <v>0</v>
      </c>
      <c r="I37" s="253"/>
      <c r="J37" s="801">
        <f>SUM(J6:J36)</f>
        <v>0</v>
      </c>
      <c r="K37" s="652"/>
    </row>
    <row r="38" ht="3.75" customHeight="1"/>
    <row r="39" ht="12.75" customHeight="1">
      <c r="A39" t="s">
        <v>334</v>
      </c>
    </row>
    <row r="41" ht="16.5" customHeight="1"/>
    <row r="43" ht="12.75" customHeight="1">
      <c r="A43" s="179"/>
    </row>
    <row r="44" ht="13.5" customHeight="1">
      <c r="A44" s="254" t="s">
        <v>335</v>
      </c>
    </row>
    <row r="65529" ht="12.75" customHeight="1"/>
    <row r="65530" ht="12.75" customHeight="1"/>
    <row r="65531" ht="12.75" customHeight="1"/>
  </sheetData>
  <sheetProtection selectLockedCells="1" selectUnlockedCells="1"/>
  <mergeCells count="4">
    <mergeCell ref="A1:J1"/>
    <mergeCell ref="A2:J2"/>
    <mergeCell ref="A4:J4"/>
    <mergeCell ref="A37:G37"/>
  </mergeCells>
  <printOptions horizontalCentered="1"/>
  <pageMargins left="0.2755905511811024" right="0.2755905511811024" top="0.5905511811023623" bottom="0.5511811023622047" header="0.35433070866141736" footer="0.31496062992125984"/>
  <pageSetup horizontalDpi="600" verticalDpi="600" orientation="landscape" paperSize="9" scale="95" r:id="rId1"/>
  <headerFooter alignWithMargins="0">
    <oddHeader>&amp;C&amp;F &amp;RSPZOZ_NT/DZP/PN/ 09/19</oddHeader>
    <oddFooter>&amp;C&amp;A  - 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D10" sqref="D10"/>
    </sheetView>
  </sheetViews>
  <sheetFormatPr defaultColWidth="9.140625" defaultRowHeight="12.75" customHeight="1"/>
  <cols>
    <col min="1" max="1" width="5.140625" style="159" customWidth="1"/>
    <col min="2" max="2" width="54.7109375" style="159" customWidth="1"/>
    <col min="3" max="3" width="9.8515625" style="159" customWidth="1"/>
    <col min="4" max="4" width="11.00390625" style="159" customWidth="1"/>
    <col min="5" max="5" width="5.7109375" style="159" customWidth="1"/>
    <col min="6" max="6" width="6.7109375" style="159" customWidth="1"/>
    <col min="7" max="7" width="8.8515625" style="159" customWidth="1"/>
    <col min="8" max="8" width="11.00390625" style="159" customWidth="1"/>
    <col min="9" max="9" width="6.57421875" style="159" customWidth="1"/>
    <col min="10" max="10" width="11.28125" style="159" customWidth="1"/>
    <col min="11" max="11" width="13.28125" style="159" customWidth="1"/>
    <col min="12" max="16384" width="8.8515625" style="159" customWidth="1"/>
  </cols>
  <sheetData>
    <row r="1" spans="1:2" ht="12.75" customHeight="1">
      <c r="A1" s="255" t="s">
        <v>336</v>
      </c>
      <c r="B1" s="256"/>
    </row>
    <row r="2" ht="21.75" customHeight="1" thickBot="1">
      <c r="A2" s="257" t="s">
        <v>1069</v>
      </c>
    </row>
    <row r="3" spans="1:11" ht="36" customHeight="1" thickBot="1">
      <c r="A3" s="258" t="s">
        <v>1002</v>
      </c>
      <c r="B3" s="259" t="s">
        <v>436</v>
      </c>
      <c r="C3" s="259" t="s">
        <v>437</v>
      </c>
      <c r="D3" s="259" t="s">
        <v>438</v>
      </c>
      <c r="E3" s="260" t="s">
        <v>439</v>
      </c>
      <c r="F3" s="260" t="s">
        <v>440</v>
      </c>
      <c r="G3" s="259" t="s">
        <v>441</v>
      </c>
      <c r="H3" s="259" t="s">
        <v>953</v>
      </c>
      <c r="I3" s="259" t="s">
        <v>443</v>
      </c>
      <c r="J3" s="802" t="s">
        <v>444</v>
      </c>
      <c r="K3" s="638" t="s">
        <v>58</v>
      </c>
    </row>
    <row r="4" spans="1:11" ht="26.25" customHeight="1">
      <c r="A4" s="261">
        <v>1</v>
      </c>
      <c r="B4" s="262" t="s">
        <v>337</v>
      </c>
      <c r="C4" s="263"/>
      <c r="D4" s="263"/>
      <c r="E4" s="264" t="s">
        <v>448</v>
      </c>
      <c r="F4" s="264">
        <v>500</v>
      </c>
      <c r="G4" s="265"/>
      <c r="H4" s="266">
        <f aca="true" t="shared" si="0" ref="H4:H17">F4*G4</f>
        <v>0</v>
      </c>
      <c r="I4" s="267"/>
      <c r="J4" s="803">
        <f aca="true" t="shared" si="1" ref="J4:J17">H4*I4+H4</f>
        <v>0</v>
      </c>
      <c r="K4" s="669"/>
    </row>
    <row r="5" spans="1:11" ht="41.25" customHeight="1">
      <c r="A5" s="261">
        <v>2</v>
      </c>
      <c r="B5" s="262" t="s">
        <v>338</v>
      </c>
      <c r="C5" s="263"/>
      <c r="D5" s="263"/>
      <c r="E5" s="264" t="s">
        <v>448</v>
      </c>
      <c r="F5" s="264">
        <v>40</v>
      </c>
      <c r="G5" s="265"/>
      <c r="H5" s="266">
        <f t="shared" si="0"/>
        <v>0</v>
      </c>
      <c r="I5" s="267"/>
      <c r="J5" s="803">
        <f t="shared" si="1"/>
        <v>0</v>
      </c>
      <c r="K5" s="630"/>
    </row>
    <row r="6" spans="1:11" ht="41.25" customHeight="1">
      <c r="A6" s="261">
        <v>3</v>
      </c>
      <c r="B6" s="262" t="s">
        <v>339</v>
      </c>
      <c r="C6" s="268"/>
      <c r="D6" s="268"/>
      <c r="E6" s="264" t="s">
        <v>448</v>
      </c>
      <c r="F6" s="264">
        <v>40</v>
      </c>
      <c r="G6" s="265"/>
      <c r="H6" s="266">
        <f t="shared" si="0"/>
        <v>0</v>
      </c>
      <c r="I6" s="267"/>
      <c r="J6" s="803">
        <f t="shared" si="1"/>
        <v>0</v>
      </c>
      <c r="K6" s="630"/>
    </row>
    <row r="7" spans="1:11" ht="41.25" customHeight="1">
      <c r="A7" s="261">
        <v>4</v>
      </c>
      <c r="B7" s="262" t="s">
        <v>340</v>
      </c>
      <c r="C7" s="263"/>
      <c r="D7" s="263"/>
      <c r="E7" s="264" t="s">
        <v>448</v>
      </c>
      <c r="F7" s="264">
        <v>40</v>
      </c>
      <c r="G7" s="265"/>
      <c r="H7" s="266">
        <f t="shared" si="0"/>
        <v>0</v>
      </c>
      <c r="I7" s="267"/>
      <c r="J7" s="803">
        <f t="shared" si="1"/>
        <v>0</v>
      </c>
      <c r="K7" s="632"/>
    </row>
    <row r="8" spans="1:11" ht="41.25" customHeight="1">
      <c r="A8" s="261">
        <v>5</v>
      </c>
      <c r="B8" s="262" t="s">
        <v>341</v>
      </c>
      <c r="C8" s="263"/>
      <c r="D8" s="263"/>
      <c r="E8" s="264" t="s">
        <v>448</v>
      </c>
      <c r="F8" s="264">
        <v>500</v>
      </c>
      <c r="G8" s="265"/>
      <c r="H8" s="266">
        <f t="shared" si="0"/>
        <v>0</v>
      </c>
      <c r="I8" s="267"/>
      <c r="J8" s="803">
        <f t="shared" si="1"/>
        <v>0</v>
      </c>
      <c r="K8" s="630"/>
    </row>
    <row r="9" spans="1:11" ht="41.25" customHeight="1">
      <c r="A9" s="261">
        <v>6</v>
      </c>
      <c r="B9" s="262" t="s">
        <v>342</v>
      </c>
      <c r="C9" s="263"/>
      <c r="D9" s="263"/>
      <c r="E9" s="264" t="s">
        <v>448</v>
      </c>
      <c r="F9" s="264">
        <v>80</v>
      </c>
      <c r="G9" s="265"/>
      <c r="H9" s="266">
        <f t="shared" si="0"/>
        <v>0</v>
      </c>
      <c r="I9" s="267"/>
      <c r="J9" s="803">
        <f t="shared" si="1"/>
        <v>0</v>
      </c>
      <c r="K9" s="632"/>
    </row>
    <row r="10" spans="1:11" ht="41.25" customHeight="1">
      <c r="A10" s="261">
        <v>7</v>
      </c>
      <c r="B10" s="262" t="s">
        <v>343</v>
      </c>
      <c r="C10" s="263"/>
      <c r="D10" s="263"/>
      <c r="E10" s="264" t="s">
        <v>448</v>
      </c>
      <c r="F10" s="264">
        <v>100</v>
      </c>
      <c r="G10" s="265"/>
      <c r="H10" s="266">
        <f t="shared" si="0"/>
        <v>0</v>
      </c>
      <c r="I10" s="267"/>
      <c r="J10" s="803">
        <f t="shared" si="1"/>
        <v>0</v>
      </c>
      <c r="K10" s="630"/>
    </row>
    <row r="11" spans="1:11" ht="43.5" customHeight="1">
      <c r="A11" s="261">
        <v>8</v>
      </c>
      <c r="B11" s="262" t="s">
        <v>344</v>
      </c>
      <c r="C11" s="263"/>
      <c r="D11" s="263"/>
      <c r="E11" s="264" t="s">
        <v>448</v>
      </c>
      <c r="F11" s="264">
        <v>40</v>
      </c>
      <c r="G11" s="265"/>
      <c r="H11" s="266">
        <f t="shared" si="0"/>
        <v>0</v>
      </c>
      <c r="I11" s="267"/>
      <c r="J11" s="803">
        <f t="shared" si="1"/>
        <v>0</v>
      </c>
      <c r="K11" s="632"/>
    </row>
    <row r="12" spans="1:11" ht="45.75" customHeight="1">
      <c r="A12" s="261">
        <v>9</v>
      </c>
      <c r="B12" s="262" t="s">
        <v>345</v>
      </c>
      <c r="C12" s="263"/>
      <c r="D12" s="263"/>
      <c r="E12" s="264" t="s">
        <v>448</v>
      </c>
      <c r="F12" s="264">
        <v>2200</v>
      </c>
      <c r="G12" s="265"/>
      <c r="H12" s="266">
        <f t="shared" si="0"/>
        <v>0</v>
      </c>
      <c r="I12" s="267"/>
      <c r="J12" s="803">
        <f t="shared" si="1"/>
        <v>0</v>
      </c>
      <c r="K12" s="632"/>
    </row>
    <row r="13" spans="1:11" ht="49.5" customHeight="1">
      <c r="A13" s="261">
        <v>10</v>
      </c>
      <c r="B13" s="262" t="s">
        <v>346</v>
      </c>
      <c r="C13" s="263"/>
      <c r="D13" s="263"/>
      <c r="E13" s="264" t="s">
        <v>448</v>
      </c>
      <c r="F13" s="264">
        <v>1300</v>
      </c>
      <c r="G13" s="265"/>
      <c r="H13" s="266">
        <f t="shared" si="0"/>
        <v>0</v>
      </c>
      <c r="I13" s="267"/>
      <c r="J13" s="803">
        <f t="shared" si="1"/>
        <v>0</v>
      </c>
      <c r="K13" s="632"/>
    </row>
    <row r="14" spans="1:11" ht="96.75" customHeight="1">
      <c r="A14" s="261">
        <v>11</v>
      </c>
      <c r="B14" s="262" t="s">
        <v>347</v>
      </c>
      <c r="C14" s="263"/>
      <c r="D14" s="263"/>
      <c r="E14" s="264" t="s">
        <v>528</v>
      </c>
      <c r="F14" s="264">
        <v>60</v>
      </c>
      <c r="G14" s="265"/>
      <c r="H14" s="266">
        <f t="shared" si="0"/>
        <v>0</v>
      </c>
      <c r="I14" s="267"/>
      <c r="J14" s="803">
        <f t="shared" si="1"/>
        <v>0</v>
      </c>
      <c r="K14" s="630"/>
    </row>
    <row r="15" spans="1:11" ht="99" customHeight="1">
      <c r="A15" s="261">
        <v>12</v>
      </c>
      <c r="B15" s="269" t="s">
        <v>348</v>
      </c>
      <c r="C15" s="263"/>
      <c r="D15" s="263"/>
      <c r="E15" s="264" t="s">
        <v>528</v>
      </c>
      <c r="F15" s="264">
        <v>60</v>
      </c>
      <c r="G15" s="265"/>
      <c r="H15" s="266">
        <f t="shared" si="0"/>
        <v>0</v>
      </c>
      <c r="I15" s="267"/>
      <c r="J15" s="803">
        <f t="shared" si="1"/>
        <v>0</v>
      </c>
      <c r="K15" s="632"/>
    </row>
    <row r="16" spans="1:11" ht="19.5" customHeight="1">
      <c r="A16" s="261">
        <v>13</v>
      </c>
      <c r="B16" s="269" t="s">
        <v>349</v>
      </c>
      <c r="C16" s="263"/>
      <c r="D16" s="263"/>
      <c r="E16" s="264" t="s">
        <v>448</v>
      </c>
      <c r="F16" s="264">
        <v>100</v>
      </c>
      <c r="G16" s="265"/>
      <c r="H16" s="266">
        <f t="shared" si="0"/>
        <v>0</v>
      </c>
      <c r="I16" s="267"/>
      <c r="J16" s="803">
        <f t="shared" si="1"/>
        <v>0</v>
      </c>
      <c r="K16" s="630"/>
    </row>
    <row r="17" spans="1:11" ht="49.5" customHeight="1" thickBot="1">
      <c r="A17" s="270">
        <v>14</v>
      </c>
      <c r="B17" s="269" t="s">
        <v>350</v>
      </c>
      <c r="C17" s="271"/>
      <c r="D17" s="271"/>
      <c r="E17" s="272" t="s">
        <v>448</v>
      </c>
      <c r="F17" s="272">
        <v>100</v>
      </c>
      <c r="G17" s="273"/>
      <c r="H17" s="266">
        <f t="shared" si="0"/>
        <v>0</v>
      </c>
      <c r="I17" s="274"/>
      <c r="J17" s="803">
        <f t="shared" si="1"/>
        <v>0</v>
      </c>
      <c r="K17" s="632"/>
    </row>
    <row r="18" spans="1:11" ht="24" customHeight="1" thickBot="1">
      <c r="A18" s="275"/>
      <c r="B18" s="276" t="s">
        <v>951</v>
      </c>
      <c r="C18" s="276"/>
      <c r="D18" s="276"/>
      <c r="E18" s="277"/>
      <c r="F18" s="278"/>
      <c r="G18" s="279"/>
      <c r="H18" s="280">
        <f>SUM(H4:H17)</f>
        <v>0</v>
      </c>
      <c r="I18" s="280"/>
      <c r="J18" s="804">
        <f>SUM(J4:J17)</f>
        <v>0</v>
      </c>
      <c r="K18" s="652"/>
    </row>
    <row r="20" spans="1:10" ht="12.75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</row>
    <row r="21" spans="1:9" ht="12.75" customHeight="1">
      <c r="A21" s="281"/>
      <c r="B21" s="281"/>
      <c r="C21" s="281"/>
      <c r="D21" s="281"/>
      <c r="E21" s="281"/>
      <c r="F21" s="281"/>
      <c r="G21" s="281"/>
      <c r="H21" s="281"/>
      <c r="I21" s="281"/>
    </row>
    <row r="65531" ht="12.75" customHeight="1"/>
  </sheetData>
  <sheetProtection selectLockedCells="1" selectUnlockedCells="1"/>
  <printOptions horizontalCentered="1"/>
  <pageMargins left="0.2362204724409449" right="0.1968503937007874" top="0.7480314960629921" bottom="0.4724409448818898" header="0.4330708661417323" footer="0.2755905511811024"/>
  <pageSetup horizontalDpi="600" verticalDpi="600" orientation="landscape" paperSize="9" r:id="rId1"/>
  <headerFooter alignWithMargins="0">
    <oddHeader>&amp;C&amp;F&amp;RSPZOZ_NT/DZP/09/19</oddHeader>
    <oddFooter>&amp;C&amp;A - 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6">
      <selection activeCell="C20" sqref="C20"/>
    </sheetView>
  </sheetViews>
  <sheetFormatPr defaultColWidth="9.140625" defaultRowHeight="12.75" customHeight="1"/>
  <cols>
    <col min="1" max="1" width="4.57421875" style="159" customWidth="1"/>
    <col min="2" max="2" width="43.57421875" style="159" customWidth="1"/>
    <col min="3" max="3" width="19.8515625" style="159" customWidth="1"/>
    <col min="4" max="4" width="10.8515625" style="159" customWidth="1"/>
    <col min="5" max="5" width="6.28125" style="159" customWidth="1"/>
    <col min="6" max="6" width="7.7109375" style="159" customWidth="1"/>
    <col min="7" max="7" width="8.8515625" style="159" customWidth="1"/>
    <col min="8" max="8" width="10.28125" style="159" customWidth="1"/>
    <col min="9" max="9" width="6.140625" style="159" customWidth="1"/>
    <col min="10" max="10" width="10.8515625" style="159" customWidth="1"/>
    <col min="11" max="11" width="13.421875" style="159" customWidth="1"/>
    <col min="12" max="16384" width="8.8515625" style="159" customWidth="1"/>
  </cols>
  <sheetData>
    <row r="1" spans="1:2" ht="12.75" customHeight="1">
      <c r="A1" s="888" t="s">
        <v>351</v>
      </c>
      <c r="B1" s="888"/>
    </row>
    <row r="2" spans="1:10" ht="13.5" customHeight="1" thickBot="1">
      <c r="A2" s="888" t="s">
        <v>1069</v>
      </c>
      <c r="B2" s="888"/>
      <c r="C2" s="888"/>
      <c r="D2" s="888"/>
      <c r="E2" s="888"/>
      <c r="F2" s="888"/>
      <c r="G2" s="888"/>
      <c r="H2" s="888"/>
      <c r="I2" s="888"/>
      <c r="J2" s="888"/>
    </row>
    <row r="3" spans="1:11" ht="36" customHeight="1" thickBot="1">
      <c r="A3" s="283" t="s">
        <v>1002</v>
      </c>
      <c r="B3" s="284" t="s">
        <v>436</v>
      </c>
      <c r="C3" s="284" t="s">
        <v>437</v>
      </c>
      <c r="D3" s="284" t="s">
        <v>438</v>
      </c>
      <c r="E3" s="284" t="s">
        <v>439</v>
      </c>
      <c r="F3" s="284" t="s">
        <v>440</v>
      </c>
      <c r="G3" s="284" t="s">
        <v>441</v>
      </c>
      <c r="H3" s="284" t="s">
        <v>953</v>
      </c>
      <c r="I3" s="284" t="s">
        <v>443</v>
      </c>
      <c r="J3" s="805" t="s">
        <v>444</v>
      </c>
      <c r="K3" s="638" t="s">
        <v>58</v>
      </c>
    </row>
    <row r="4" spans="1:11" ht="48" customHeight="1">
      <c r="A4" s="285" t="s">
        <v>352</v>
      </c>
      <c r="B4" s="286" t="s">
        <v>353</v>
      </c>
      <c r="C4" s="286"/>
      <c r="D4" s="286"/>
      <c r="E4" s="287" t="s">
        <v>528</v>
      </c>
      <c r="F4" s="287">
        <v>400</v>
      </c>
      <c r="G4" s="288"/>
      <c r="H4" s="289">
        <f aca="true" t="shared" si="0" ref="H4:H24">F4*G4</f>
        <v>0</v>
      </c>
      <c r="I4" s="290"/>
      <c r="J4" s="806">
        <f aca="true" t="shared" si="1" ref="J4:J24">H4*I4+H4</f>
        <v>0</v>
      </c>
      <c r="K4" s="669"/>
    </row>
    <row r="5" spans="1:11" ht="39" customHeight="1">
      <c r="A5" s="291">
        <v>2</v>
      </c>
      <c r="B5" s="292" t="s">
        <v>411</v>
      </c>
      <c r="C5" s="292"/>
      <c r="D5" s="292"/>
      <c r="E5" s="293" t="s">
        <v>528</v>
      </c>
      <c r="F5" s="293">
        <v>1700</v>
      </c>
      <c r="G5" s="294"/>
      <c r="H5" s="295">
        <f t="shared" si="0"/>
        <v>0</v>
      </c>
      <c r="I5" s="296"/>
      <c r="J5" s="294">
        <f t="shared" si="1"/>
        <v>0</v>
      </c>
      <c r="K5" s="630"/>
    </row>
    <row r="6" spans="1:11" ht="51" customHeight="1">
      <c r="A6" s="297">
        <v>3</v>
      </c>
      <c r="B6" s="292" t="s">
        <v>354</v>
      </c>
      <c r="C6" s="292"/>
      <c r="D6" s="292"/>
      <c r="E6" s="293" t="s">
        <v>528</v>
      </c>
      <c r="F6" s="293">
        <v>2000</v>
      </c>
      <c r="G6" s="294"/>
      <c r="H6" s="295">
        <f t="shared" si="0"/>
        <v>0</v>
      </c>
      <c r="I6" s="298"/>
      <c r="J6" s="294">
        <f t="shared" si="1"/>
        <v>0</v>
      </c>
      <c r="K6" s="630"/>
    </row>
    <row r="7" spans="1:11" ht="48.75" customHeight="1">
      <c r="A7" s="297">
        <v>4</v>
      </c>
      <c r="B7" s="292" t="s">
        <v>412</v>
      </c>
      <c r="C7" s="292"/>
      <c r="D7" s="292"/>
      <c r="E7" s="293" t="s">
        <v>528</v>
      </c>
      <c r="F7" s="293">
        <v>1000</v>
      </c>
      <c r="G7" s="294"/>
      <c r="H7" s="295">
        <f t="shared" si="0"/>
        <v>0</v>
      </c>
      <c r="I7" s="298"/>
      <c r="J7" s="294">
        <f t="shared" si="1"/>
        <v>0</v>
      </c>
      <c r="K7" s="632"/>
    </row>
    <row r="8" spans="1:11" ht="33" customHeight="1">
      <c r="A8" s="291">
        <v>5</v>
      </c>
      <c r="B8" s="292" t="s">
        <v>355</v>
      </c>
      <c r="C8" s="292"/>
      <c r="D8" s="292"/>
      <c r="E8" s="293" t="s">
        <v>528</v>
      </c>
      <c r="F8" s="293">
        <v>200</v>
      </c>
      <c r="G8" s="294"/>
      <c r="H8" s="295">
        <f t="shared" si="0"/>
        <v>0</v>
      </c>
      <c r="I8" s="298"/>
      <c r="J8" s="294">
        <f t="shared" si="1"/>
        <v>0</v>
      </c>
      <c r="K8" s="630"/>
    </row>
    <row r="9" spans="1:11" ht="45" customHeight="1">
      <c r="A9" s="291">
        <v>6</v>
      </c>
      <c r="B9" s="292" t="s">
        <v>356</v>
      </c>
      <c r="C9" s="292"/>
      <c r="D9" s="292"/>
      <c r="E9" s="293" t="s">
        <v>528</v>
      </c>
      <c r="F9" s="293">
        <v>400</v>
      </c>
      <c r="G9" s="294"/>
      <c r="H9" s="295">
        <f t="shared" si="0"/>
        <v>0</v>
      </c>
      <c r="I9" s="298"/>
      <c r="J9" s="294">
        <f t="shared" si="1"/>
        <v>0</v>
      </c>
      <c r="K9" s="632"/>
    </row>
    <row r="10" spans="1:11" ht="36" customHeight="1">
      <c r="A10" s="297">
        <v>7</v>
      </c>
      <c r="B10" s="292" t="s">
        <v>357</v>
      </c>
      <c r="C10" s="292"/>
      <c r="D10" s="292"/>
      <c r="E10" s="293" t="s">
        <v>528</v>
      </c>
      <c r="F10" s="293">
        <v>1700</v>
      </c>
      <c r="G10" s="294"/>
      <c r="H10" s="295">
        <f t="shared" si="0"/>
        <v>0</v>
      </c>
      <c r="I10" s="296"/>
      <c r="J10" s="294">
        <f t="shared" si="1"/>
        <v>0</v>
      </c>
      <c r="K10" s="630"/>
    </row>
    <row r="11" spans="1:11" ht="61.5" customHeight="1">
      <c r="A11" s="291">
        <v>8</v>
      </c>
      <c r="B11" s="299" t="s">
        <v>358</v>
      </c>
      <c r="C11" s="292"/>
      <c r="D11" s="292"/>
      <c r="E11" s="293" t="s">
        <v>528</v>
      </c>
      <c r="F11" s="293">
        <v>200</v>
      </c>
      <c r="G11" s="294"/>
      <c r="H11" s="295">
        <f t="shared" si="0"/>
        <v>0</v>
      </c>
      <c r="I11" s="296"/>
      <c r="J11" s="294">
        <f t="shared" si="1"/>
        <v>0</v>
      </c>
      <c r="K11" s="632"/>
    </row>
    <row r="12" spans="1:11" ht="24" customHeight="1">
      <c r="A12" s="291">
        <v>9</v>
      </c>
      <c r="B12" s="292" t="s">
        <v>231</v>
      </c>
      <c r="C12" s="292"/>
      <c r="D12" s="292"/>
      <c r="E12" s="293" t="s">
        <v>528</v>
      </c>
      <c r="F12" s="293">
        <v>2600</v>
      </c>
      <c r="G12" s="294"/>
      <c r="H12" s="295">
        <f t="shared" si="0"/>
        <v>0</v>
      </c>
      <c r="I12" s="298"/>
      <c r="J12" s="294">
        <f t="shared" si="1"/>
        <v>0</v>
      </c>
      <c r="K12" s="632"/>
    </row>
    <row r="13" spans="1:11" ht="24" customHeight="1">
      <c r="A13" s="297">
        <v>10</v>
      </c>
      <c r="B13" s="292" t="s">
        <v>232</v>
      </c>
      <c r="C13" s="292"/>
      <c r="D13" s="292"/>
      <c r="E13" s="293" t="s">
        <v>528</v>
      </c>
      <c r="F13" s="293">
        <v>2600</v>
      </c>
      <c r="G13" s="294"/>
      <c r="H13" s="295">
        <f t="shared" si="0"/>
        <v>0</v>
      </c>
      <c r="I13" s="298"/>
      <c r="J13" s="294">
        <f t="shared" si="1"/>
        <v>0</v>
      </c>
      <c r="K13" s="632"/>
    </row>
    <row r="14" spans="1:11" ht="36" customHeight="1">
      <c r="A14" s="297">
        <v>11</v>
      </c>
      <c r="B14" s="292" t="s">
        <v>359</v>
      </c>
      <c r="C14" s="292"/>
      <c r="D14" s="292"/>
      <c r="E14" s="293" t="s">
        <v>448</v>
      </c>
      <c r="F14" s="293">
        <v>40</v>
      </c>
      <c r="G14" s="294"/>
      <c r="H14" s="295">
        <f t="shared" si="0"/>
        <v>0</v>
      </c>
      <c r="I14" s="298"/>
      <c r="J14" s="294">
        <f t="shared" si="1"/>
        <v>0</v>
      </c>
      <c r="K14" s="630"/>
    </row>
    <row r="15" spans="1:11" ht="37.5" customHeight="1">
      <c r="A15" s="291">
        <v>12</v>
      </c>
      <c r="B15" s="292" t="s">
        <v>360</v>
      </c>
      <c r="C15" s="292"/>
      <c r="D15" s="292"/>
      <c r="E15" s="293" t="s">
        <v>448</v>
      </c>
      <c r="F15" s="293">
        <v>140</v>
      </c>
      <c r="G15" s="294"/>
      <c r="H15" s="295">
        <f t="shared" si="0"/>
        <v>0</v>
      </c>
      <c r="I15" s="298"/>
      <c r="J15" s="294">
        <f t="shared" si="1"/>
        <v>0</v>
      </c>
      <c r="K15" s="632"/>
    </row>
    <row r="16" spans="1:11" ht="34.5" customHeight="1">
      <c r="A16" s="291">
        <v>13</v>
      </c>
      <c r="B16" s="300" t="s">
        <v>361</v>
      </c>
      <c r="C16" s="292"/>
      <c r="D16" s="292"/>
      <c r="E16" s="293" t="s">
        <v>448</v>
      </c>
      <c r="F16" s="293">
        <v>120</v>
      </c>
      <c r="G16" s="294"/>
      <c r="H16" s="295">
        <f t="shared" si="0"/>
        <v>0</v>
      </c>
      <c r="I16" s="298"/>
      <c r="J16" s="294">
        <f t="shared" si="1"/>
        <v>0</v>
      </c>
      <c r="K16" s="630"/>
    </row>
    <row r="17" spans="1:11" ht="34.5" customHeight="1">
      <c r="A17" s="297">
        <v>14</v>
      </c>
      <c r="B17" s="301" t="s">
        <v>413</v>
      </c>
      <c r="C17" s="292"/>
      <c r="D17" s="292"/>
      <c r="E17" s="293" t="s">
        <v>448</v>
      </c>
      <c r="F17" s="293">
        <v>60</v>
      </c>
      <c r="G17" s="302"/>
      <c r="H17" s="303">
        <f t="shared" si="0"/>
        <v>0</v>
      </c>
      <c r="I17" s="298"/>
      <c r="J17" s="807">
        <f t="shared" si="1"/>
        <v>0</v>
      </c>
      <c r="K17" s="630"/>
    </row>
    <row r="18" spans="1:11" ht="48" customHeight="1">
      <c r="A18" s="297">
        <v>15</v>
      </c>
      <c r="B18" s="301" t="s">
        <v>362</v>
      </c>
      <c r="C18" s="292"/>
      <c r="D18" s="292"/>
      <c r="E18" s="293" t="s">
        <v>448</v>
      </c>
      <c r="F18" s="293">
        <v>40</v>
      </c>
      <c r="G18" s="302"/>
      <c r="H18" s="303">
        <f t="shared" si="0"/>
        <v>0</v>
      </c>
      <c r="I18" s="298"/>
      <c r="J18" s="807">
        <f t="shared" si="1"/>
        <v>0</v>
      </c>
      <c r="K18" s="632"/>
    </row>
    <row r="19" spans="1:11" ht="33.75" customHeight="1">
      <c r="A19" s="297">
        <v>16</v>
      </c>
      <c r="B19" s="301" t="s">
        <v>363</v>
      </c>
      <c r="C19" s="292"/>
      <c r="D19" s="292"/>
      <c r="E19" s="293" t="s">
        <v>448</v>
      </c>
      <c r="F19" s="293">
        <v>2</v>
      </c>
      <c r="G19" s="302"/>
      <c r="H19" s="303">
        <f t="shared" si="0"/>
        <v>0</v>
      </c>
      <c r="I19" s="296"/>
      <c r="J19" s="807">
        <f t="shared" si="1"/>
        <v>0</v>
      </c>
      <c r="K19" s="630"/>
    </row>
    <row r="20" spans="1:11" ht="48" customHeight="1">
      <c r="A20" s="297">
        <v>17</v>
      </c>
      <c r="B20" s="301" t="s">
        <v>1004</v>
      </c>
      <c r="C20" s="292"/>
      <c r="D20" s="292"/>
      <c r="E20" s="293" t="s">
        <v>448</v>
      </c>
      <c r="F20" s="293">
        <v>30</v>
      </c>
      <c r="G20" s="302"/>
      <c r="H20" s="303">
        <f t="shared" si="0"/>
        <v>0</v>
      </c>
      <c r="I20" s="296"/>
      <c r="J20" s="807">
        <f t="shared" si="1"/>
        <v>0</v>
      </c>
      <c r="K20" s="630"/>
    </row>
    <row r="21" spans="1:11" ht="39" customHeight="1">
      <c r="A21" s="297">
        <v>18</v>
      </c>
      <c r="B21" s="301" t="s">
        <v>364</v>
      </c>
      <c r="C21" s="292"/>
      <c r="D21" s="292"/>
      <c r="E21" s="293" t="s">
        <v>448</v>
      </c>
      <c r="F21" s="293">
        <v>400</v>
      </c>
      <c r="G21" s="302"/>
      <c r="H21" s="303">
        <f t="shared" si="0"/>
        <v>0</v>
      </c>
      <c r="I21" s="298"/>
      <c r="J21" s="807">
        <f>H21*I21+H21</f>
        <v>0</v>
      </c>
      <c r="K21" s="632"/>
    </row>
    <row r="22" spans="1:11" ht="41.25" customHeight="1">
      <c r="A22" s="297">
        <v>19</v>
      </c>
      <c r="B22" s="301" t="s">
        <v>365</v>
      </c>
      <c r="C22" s="292"/>
      <c r="D22" s="292"/>
      <c r="E22" s="293" t="s">
        <v>448</v>
      </c>
      <c r="F22" s="293">
        <v>20</v>
      </c>
      <c r="G22" s="302"/>
      <c r="H22" s="303">
        <f t="shared" si="0"/>
        <v>0</v>
      </c>
      <c r="I22" s="298"/>
      <c r="J22" s="807">
        <f t="shared" si="1"/>
        <v>0</v>
      </c>
      <c r="K22" s="630"/>
    </row>
    <row r="23" spans="1:11" ht="39.75" customHeight="1">
      <c r="A23" s="297">
        <v>20</v>
      </c>
      <c r="B23" s="301" t="s">
        <v>366</v>
      </c>
      <c r="C23" s="292"/>
      <c r="D23" s="292"/>
      <c r="E23" s="293" t="s">
        <v>448</v>
      </c>
      <c r="F23" s="293">
        <v>2</v>
      </c>
      <c r="G23" s="302"/>
      <c r="H23" s="303">
        <f t="shared" si="0"/>
        <v>0</v>
      </c>
      <c r="I23" s="298"/>
      <c r="J23" s="807">
        <f t="shared" si="1"/>
        <v>0</v>
      </c>
      <c r="K23" s="630"/>
    </row>
    <row r="24" spans="1:11" ht="24.75" customHeight="1" thickBot="1">
      <c r="A24" s="297">
        <v>21</v>
      </c>
      <c r="B24" s="301" t="s">
        <v>233</v>
      </c>
      <c r="C24" s="292"/>
      <c r="D24" s="292"/>
      <c r="E24" s="293" t="s">
        <v>528</v>
      </c>
      <c r="F24" s="293">
        <v>4000</v>
      </c>
      <c r="G24" s="302"/>
      <c r="H24" s="303">
        <f t="shared" si="0"/>
        <v>0</v>
      </c>
      <c r="I24" s="304"/>
      <c r="J24" s="807">
        <f t="shared" si="1"/>
        <v>0</v>
      </c>
      <c r="K24" s="632"/>
    </row>
    <row r="25" spans="1:11" ht="13.5" customHeight="1" thickBot="1">
      <c r="A25" s="918" t="s">
        <v>951</v>
      </c>
      <c r="B25" s="918"/>
      <c r="C25" s="918"/>
      <c r="D25" s="918"/>
      <c r="E25" s="918"/>
      <c r="F25" s="918"/>
      <c r="G25" s="918"/>
      <c r="H25" s="305">
        <f>SUM(H4:H24)</f>
        <v>0</v>
      </c>
      <c r="I25" s="306"/>
      <c r="J25" s="808">
        <f>SUM(J4:J24)</f>
        <v>0</v>
      </c>
      <c r="K25" s="652"/>
    </row>
    <row r="26" spans="1:10" ht="32.25" customHeight="1">
      <c r="A26" s="919" t="s">
        <v>367</v>
      </c>
      <c r="B26" s="919"/>
      <c r="C26" s="919"/>
      <c r="D26" s="919"/>
      <c r="E26" s="919"/>
      <c r="F26" s="919"/>
      <c r="G26" s="919"/>
      <c r="H26" s="919"/>
      <c r="I26" s="919"/>
      <c r="J26" s="919"/>
    </row>
    <row r="27" spans="1:10" ht="12" customHeight="1">
      <c r="A27" s="917" t="s">
        <v>368</v>
      </c>
      <c r="B27" s="917"/>
      <c r="C27" s="917"/>
      <c r="D27" s="917"/>
      <c r="E27" s="917"/>
      <c r="F27" s="917"/>
      <c r="G27" s="917"/>
      <c r="H27" s="917"/>
      <c r="I27" s="917"/>
      <c r="J27" s="917"/>
    </row>
    <row r="28" spans="1:10" ht="14.25" customHeight="1">
      <c r="A28" s="307" t="s">
        <v>369</v>
      </c>
      <c r="B28" s="308"/>
      <c r="C28" s="308"/>
      <c r="D28" s="309"/>
      <c r="E28" s="309"/>
      <c r="F28" s="309"/>
      <c r="G28" s="309"/>
      <c r="H28" s="309"/>
      <c r="I28" s="309"/>
      <c r="J28" s="309"/>
    </row>
    <row r="29" spans="1:10" ht="17.25" customHeight="1">
      <c r="A29" s="309" t="s">
        <v>370</v>
      </c>
      <c r="B29" s="309"/>
      <c r="C29" s="309"/>
      <c r="D29" s="309"/>
      <c r="E29" s="309"/>
      <c r="F29" s="309"/>
      <c r="G29" s="309"/>
      <c r="H29" s="309"/>
      <c r="I29" s="309"/>
      <c r="J29" s="309"/>
    </row>
    <row r="30" spans="1:10" ht="12.75" customHeight="1">
      <c r="A30" s="309"/>
      <c r="B30" s="309"/>
      <c r="C30" s="309"/>
      <c r="D30" s="309"/>
      <c r="E30" s="309"/>
      <c r="F30" s="309"/>
      <c r="G30" s="309"/>
      <c r="H30" s="309"/>
      <c r="I30" s="309"/>
      <c r="J30" s="309"/>
    </row>
    <row r="31" spans="1:10" ht="12.75" customHeight="1">
      <c r="A31" s="309"/>
      <c r="B31" s="309"/>
      <c r="C31" s="309"/>
      <c r="D31" s="309"/>
      <c r="E31" s="309"/>
      <c r="F31" s="309"/>
      <c r="G31" s="310"/>
      <c r="H31" s="309"/>
      <c r="I31" s="309"/>
      <c r="J31" s="309"/>
    </row>
  </sheetData>
  <sheetProtection selectLockedCells="1" selectUnlockedCells="1"/>
  <mergeCells count="5">
    <mergeCell ref="A27:J27"/>
    <mergeCell ref="A1:B1"/>
    <mergeCell ref="A2:J2"/>
    <mergeCell ref="A25:G25"/>
    <mergeCell ref="A26:J26"/>
  </mergeCells>
  <printOptions horizontalCentered="1"/>
  <pageMargins left="0.3937007874015748" right="0.2755905511811024" top="0.8267716535433072" bottom="0.5905511811023623" header="0.5118110236220472" footer="0.2755905511811024"/>
  <pageSetup horizontalDpi="600" verticalDpi="600" orientation="landscape" paperSize="9" r:id="rId1"/>
  <headerFooter alignWithMargins="0">
    <oddHeader>&amp;C&amp;F&amp;RSPZOZ_NT/DZP/PN/09/19</oddHeader>
    <oddFooter>&amp;C&amp;A - 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5" sqref="I5:I7"/>
    </sheetView>
  </sheetViews>
  <sheetFormatPr defaultColWidth="9.140625" defaultRowHeight="12.75" customHeight="1"/>
  <cols>
    <col min="1" max="1" width="5.57421875" style="159" customWidth="1"/>
    <col min="2" max="2" width="48.28125" style="159" customWidth="1"/>
    <col min="3" max="9" width="8.8515625" style="159" customWidth="1"/>
    <col min="10" max="10" width="11.140625" style="159" customWidth="1"/>
    <col min="11" max="16384" width="8.8515625" style="159" customWidth="1"/>
  </cols>
  <sheetData>
    <row r="1" spans="1:2" ht="13.5" customHeight="1">
      <c r="A1" s="888" t="s">
        <v>371</v>
      </c>
      <c r="B1" s="888"/>
    </row>
    <row r="2" spans="1:10" ht="21" customHeight="1">
      <c r="A2" s="888" t="s">
        <v>228</v>
      </c>
      <c r="B2" s="888"/>
      <c r="C2" s="888"/>
      <c r="D2" s="888"/>
      <c r="E2" s="888"/>
      <c r="F2" s="888"/>
      <c r="G2" s="888"/>
      <c r="H2" s="888"/>
      <c r="I2" s="888"/>
      <c r="J2" s="888"/>
    </row>
    <row r="3" ht="13.5" customHeight="1" thickBot="1"/>
    <row r="4" spans="1:11" ht="39.75" customHeight="1" thickBot="1">
      <c r="A4" s="311" t="s">
        <v>1002</v>
      </c>
      <c r="B4" s="312" t="s">
        <v>436</v>
      </c>
      <c r="C4" s="313" t="s">
        <v>437</v>
      </c>
      <c r="D4" s="313" t="s">
        <v>438</v>
      </c>
      <c r="E4" s="312" t="s">
        <v>439</v>
      </c>
      <c r="F4" s="312" t="s">
        <v>440</v>
      </c>
      <c r="G4" s="312" t="s">
        <v>441</v>
      </c>
      <c r="H4" s="312" t="s">
        <v>953</v>
      </c>
      <c r="I4" s="312" t="s">
        <v>443</v>
      </c>
      <c r="J4" s="809" t="s">
        <v>444</v>
      </c>
      <c r="K4" s="638" t="s">
        <v>58</v>
      </c>
    </row>
    <row r="5" spans="1:11" ht="30" customHeight="1">
      <c r="A5" s="314">
        <v>1</v>
      </c>
      <c r="B5" s="315" t="s">
        <v>373</v>
      </c>
      <c r="C5" s="315"/>
      <c r="D5" s="315"/>
      <c r="E5" s="316" t="s">
        <v>448</v>
      </c>
      <c r="F5" s="316">
        <v>2000</v>
      </c>
      <c r="G5" s="317"/>
      <c r="H5" s="318">
        <f>F5*G5</f>
        <v>0</v>
      </c>
      <c r="I5" s="319"/>
      <c r="J5" s="810">
        <f>H5*I5+H5</f>
        <v>0</v>
      </c>
      <c r="K5" s="628"/>
    </row>
    <row r="6" spans="1:11" ht="45" customHeight="1">
      <c r="A6" s="320">
        <v>2</v>
      </c>
      <c r="B6" s="321" t="s">
        <v>374</v>
      </c>
      <c r="C6" s="321"/>
      <c r="D6" s="321"/>
      <c r="E6" s="322" t="s">
        <v>448</v>
      </c>
      <c r="F6" s="322">
        <v>2000</v>
      </c>
      <c r="G6" s="323"/>
      <c r="H6" s="318">
        <f>F6*G6</f>
        <v>0</v>
      </c>
      <c r="I6" s="319"/>
      <c r="J6" s="810">
        <f>H6*I6+H6</f>
        <v>0</v>
      </c>
      <c r="K6" s="788"/>
    </row>
    <row r="7" spans="1:11" ht="46.5" customHeight="1" thickBot="1">
      <c r="A7" s="324">
        <v>3</v>
      </c>
      <c r="B7" s="325" t="s">
        <v>375</v>
      </c>
      <c r="C7" s="325"/>
      <c r="D7" s="325"/>
      <c r="E7" s="326" t="s">
        <v>448</v>
      </c>
      <c r="F7" s="326">
        <v>440</v>
      </c>
      <c r="G7" s="327"/>
      <c r="H7" s="597">
        <f>F7*G7</f>
        <v>0</v>
      </c>
      <c r="I7" s="598"/>
      <c r="J7" s="811">
        <f>H7*I7+H7</f>
        <v>0</v>
      </c>
      <c r="K7" s="788"/>
    </row>
    <row r="8" spans="1:11" ht="18.75" customHeight="1" thickBot="1">
      <c r="A8" s="920" t="s">
        <v>951</v>
      </c>
      <c r="B8" s="921"/>
      <c r="C8" s="921"/>
      <c r="D8" s="921"/>
      <c r="E8" s="921"/>
      <c r="F8" s="921"/>
      <c r="G8" s="921"/>
      <c r="H8" s="599">
        <f>SUM(H5:H7)</f>
        <v>0</v>
      </c>
      <c r="I8" s="600"/>
      <c r="J8" s="812">
        <f>SUM(J5:J7)</f>
        <v>0</v>
      </c>
      <c r="K8" s="652"/>
    </row>
    <row r="10" spans="1:10" ht="12.75" customHeight="1">
      <c r="A10" s="328"/>
      <c r="B10" s="328"/>
      <c r="C10" s="328"/>
      <c r="D10" s="328"/>
      <c r="E10" s="328"/>
      <c r="F10" s="328"/>
      <c r="G10" s="328"/>
      <c r="H10" s="328"/>
      <c r="I10" s="328"/>
      <c r="J10" s="328"/>
    </row>
    <row r="11" spans="1:9" ht="12.75" customHeight="1">
      <c r="A11" s="328"/>
      <c r="B11" s="328"/>
      <c r="C11" s="328"/>
      <c r="D11" s="328"/>
      <c r="E11" s="328"/>
      <c r="F11" s="329"/>
      <c r="G11" s="329"/>
      <c r="H11" s="329"/>
      <c r="I11" s="329"/>
    </row>
  </sheetData>
  <sheetProtection selectLockedCells="1" selectUnlockedCells="1"/>
  <mergeCells count="3">
    <mergeCell ref="A1:B1"/>
    <mergeCell ref="A2:J2"/>
    <mergeCell ref="A8:G8"/>
  </mergeCells>
  <printOptions horizontalCentered="1"/>
  <pageMargins left="0.43307086614173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&amp;C&amp;F&amp;RSPZOZ_NT/DZP/PN/09/19</oddHeader>
    <oddFooter>&amp;C&amp;A - Strona&amp;P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33">
      <selection activeCell="I48" sqref="I48:I50"/>
    </sheetView>
  </sheetViews>
  <sheetFormatPr defaultColWidth="11.57421875" defaultRowHeight="12.75" customHeight="1"/>
  <cols>
    <col min="1" max="1" width="4.8515625" style="3" customWidth="1"/>
    <col min="2" max="2" width="38.28125" style="3" customWidth="1"/>
    <col min="3" max="3" width="19.8515625" style="3" customWidth="1"/>
    <col min="4" max="4" width="13.140625" style="3" customWidth="1"/>
    <col min="5" max="6" width="6.7109375" style="3" customWidth="1"/>
    <col min="7" max="7" width="10.57421875" style="3" customWidth="1"/>
    <col min="8" max="8" width="13.8515625" style="3" customWidth="1"/>
    <col min="9" max="9" width="6.7109375" style="3" customWidth="1"/>
    <col min="10" max="10" width="13.7109375" style="3" customWidth="1"/>
    <col min="11" max="11" width="10.7109375" style="3" customWidth="1"/>
    <col min="12" max="16384" width="11.57421875" style="3" customWidth="1"/>
  </cols>
  <sheetData>
    <row r="1" spans="1:10" ht="10.5" customHeight="1">
      <c r="A1" s="860"/>
      <c r="B1" s="860"/>
      <c r="C1" s="860"/>
      <c r="D1" s="860"/>
      <c r="E1" s="860"/>
      <c r="F1" s="860"/>
      <c r="G1" s="860"/>
      <c r="H1" s="860"/>
      <c r="I1" s="860"/>
      <c r="J1" s="860"/>
    </row>
    <row r="2" spans="1:10" ht="15.75" customHeight="1">
      <c r="A2" s="861" t="s">
        <v>393</v>
      </c>
      <c r="B2" s="861"/>
      <c r="C2" s="861"/>
      <c r="D2" s="861"/>
      <c r="E2" s="861"/>
      <c r="F2" s="861"/>
      <c r="G2" s="861"/>
      <c r="H2" s="861"/>
      <c r="I2" s="861"/>
      <c r="J2" s="861"/>
    </row>
    <row r="3" spans="1:10" ht="24.75" customHeight="1" thickBot="1">
      <c r="A3" s="862" t="s">
        <v>952</v>
      </c>
      <c r="B3" s="862"/>
      <c r="C3" s="862"/>
      <c r="D3" s="862"/>
      <c r="E3" s="862"/>
      <c r="F3" s="862"/>
      <c r="G3" s="862"/>
      <c r="H3" s="862"/>
      <c r="I3" s="862"/>
      <c r="J3" s="862"/>
    </row>
    <row r="4" spans="1:11" ht="39.75" customHeight="1" thickBot="1">
      <c r="A4" s="649" t="s">
        <v>707</v>
      </c>
      <c r="B4" s="650" t="s">
        <v>436</v>
      </c>
      <c r="C4" s="665" t="s">
        <v>437</v>
      </c>
      <c r="D4" s="665" t="s">
        <v>438</v>
      </c>
      <c r="E4" s="666" t="s">
        <v>439</v>
      </c>
      <c r="F4" s="666" t="s">
        <v>440</v>
      </c>
      <c r="G4" s="666" t="s">
        <v>441</v>
      </c>
      <c r="H4" s="666" t="s">
        <v>953</v>
      </c>
      <c r="I4" s="666" t="s">
        <v>443</v>
      </c>
      <c r="J4" s="667" t="s">
        <v>954</v>
      </c>
      <c r="K4" s="638" t="s">
        <v>58</v>
      </c>
    </row>
    <row r="5" spans="1:11" ht="24.75" customHeight="1">
      <c r="A5" s="658">
        <v>1</v>
      </c>
      <c r="B5" s="659" t="s">
        <v>955</v>
      </c>
      <c r="C5" s="660"/>
      <c r="D5" s="660"/>
      <c r="E5" s="660" t="s">
        <v>956</v>
      </c>
      <c r="F5" s="660">
        <v>50</v>
      </c>
      <c r="G5" s="661"/>
      <c r="H5" s="662">
        <f aca="true" t="shared" si="0" ref="H5:H50">G5*F5</f>
        <v>0</v>
      </c>
      <c r="I5" s="663"/>
      <c r="J5" s="664">
        <f aca="true" t="shared" si="1" ref="J5:J50">H5*I5+H5</f>
        <v>0</v>
      </c>
      <c r="K5" s="648"/>
    </row>
    <row r="6" spans="1:11" ht="24.75" customHeight="1">
      <c r="A6" s="525">
        <v>2</v>
      </c>
      <c r="B6" s="335" t="s">
        <v>957</v>
      </c>
      <c r="C6" s="348"/>
      <c r="D6" s="348"/>
      <c r="E6" s="348" t="s">
        <v>956</v>
      </c>
      <c r="F6" s="348">
        <v>4</v>
      </c>
      <c r="G6" s="364"/>
      <c r="H6" s="365">
        <f t="shared" si="0"/>
        <v>0</v>
      </c>
      <c r="I6" s="366"/>
      <c r="J6" s="655">
        <f t="shared" si="1"/>
        <v>0</v>
      </c>
      <c r="K6" s="630"/>
    </row>
    <row r="7" spans="1:11" ht="24.75" customHeight="1">
      <c r="A7" s="525">
        <v>3</v>
      </c>
      <c r="B7" s="335" t="s">
        <v>958</v>
      </c>
      <c r="C7" s="348"/>
      <c r="D7" s="348"/>
      <c r="E7" s="348" t="s">
        <v>956</v>
      </c>
      <c r="F7" s="348">
        <v>280</v>
      </c>
      <c r="G7" s="364"/>
      <c r="H7" s="365">
        <f t="shared" si="0"/>
        <v>0</v>
      </c>
      <c r="I7" s="366"/>
      <c r="J7" s="655">
        <f t="shared" si="1"/>
        <v>0</v>
      </c>
      <c r="K7" s="630"/>
    </row>
    <row r="8" spans="1:11" ht="24.75" customHeight="1">
      <c r="A8" s="525">
        <v>4</v>
      </c>
      <c r="B8" s="335" t="s">
        <v>959</v>
      </c>
      <c r="C8" s="348"/>
      <c r="D8" s="348"/>
      <c r="E8" s="348" t="s">
        <v>956</v>
      </c>
      <c r="F8" s="348">
        <v>140</v>
      </c>
      <c r="G8" s="364"/>
      <c r="H8" s="365">
        <f t="shared" si="0"/>
        <v>0</v>
      </c>
      <c r="I8" s="366"/>
      <c r="J8" s="655">
        <f t="shared" si="1"/>
        <v>0</v>
      </c>
      <c r="K8" s="630"/>
    </row>
    <row r="9" spans="1:11" ht="14.25" customHeight="1">
      <c r="A9" s="525">
        <v>5</v>
      </c>
      <c r="B9" s="335" t="s">
        <v>960</v>
      </c>
      <c r="C9" s="348"/>
      <c r="D9" s="348"/>
      <c r="E9" s="348" t="s">
        <v>956</v>
      </c>
      <c r="F9" s="348">
        <v>400</v>
      </c>
      <c r="G9" s="364"/>
      <c r="H9" s="365">
        <f t="shared" si="0"/>
        <v>0</v>
      </c>
      <c r="I9" s="366"/>
      <c r="J9" s="655">
        <f t="shared" si="1"/>
        <v>0</v>
      </c>
      <c r="K9" s="630"/>
    </row>
    <row r="10" spans="1:11" ht="14.25" customHeight="1">
      <c r="A10" s="525">
        <v>6</v>
      </c>
      <c r="B10" s="335" t="s">
        <v>961</v>
      </c>
      <c r="C10" s="348"/>
      <c r="D10" s="348"/>
      <c r="E10" s="348" t="s">
        <v>956</v>
      </c>
      <c r="F10" s="348">
        <v>4</v>
      </c>
      <c r="G10" s="364"/>
      <c r="H10" s="365">
        <f t="shared" si="0"/>
        <v>0</v>
      </c>
      <c r="I10" s="366"/>
      <c r="J10" s="655">
        <f t="shared" si="1"/>
        <v>0</v>
      </c>
      <c r="K10" s="630"/>
    </row>
    <row r="11" spans="1:11" ht="14.25" customHeight="1">
      <c r="A11" s="525">
        <v>7</v>
      </c>
      <c r="B11" s="335" t="s">
        <v>962</v>
      </c>
      <c r="C11" s="348"/>
      <c r="D11" s="348"/>
      <c r="E11" s="348" t="s">
        <v>956</v>
      </c>
      <c r="F11" s="348">
        <v>4</v>
      </c>
      <c r="G11" s="364"/>
      <c r="H11" s="365">
        <f t="shared" si="0"/>
        <v>0</v>
      </c>
      <c r="I11" s="366"/>
      <c r="J11" s="655">
        <f t="shared" si="1"/>
        <v>0</v>
      </c>
      <c r="K11" s="630"/>
    </row>
    <row r="12" spans="1:11" ht="14.25" customHeight="1">
      <c r="A12" s="525">
        <v>8</v>
      </c>
      <c r="B12" s="335" t="s">
        <v>963</v>
      </c>
      <c r="C12" s="348"/>
      <c r="D12" s="348"/>
      <c r="E12" s="348" t="s">
        <v>956</v>
      </c>
      <c r="F12" s="348">
        <v>4</v>
      </c>
      <c r="G12" s="364"/>
      <c r="H12" s="365">
        <f t="shared" si="0"/>
        <v>0</v>
      </c>
      <c r="I12" s="366"/>
      <c r="J12" s="655">
        <f t="shared" si="1"/>
        <v>0</v>
      </c>
      <c r="K12" s="630"/>
    </row>
    <row r="13" spans="1:11" ht="14.25" customHeight="1">
      <c r="A13" s="525">
        <v>9</v>
      </c>
      <c r="B13" s="335" t="s">
        <v>964</v>
      </c>
      <c r="C13" s="348"/>
      <c r="D13" s="348"/>
      <c r="E13" s="348" t="s">
        <v>956</v>
      </c>
      <c r="F13" s="348">
        <v>500</v>
      </c>
      <c r="G13" s="364"/>
      <c r="H13" s="365">
        <f t="shared" si="0"/>
        <v>0</v>
      </c>
      <c r="I13" s="366"/>
      <c r="J13" s="655">
        <f t="shared" si="1"/>
        <v>0</v>
      </c>
      <c r="K13" s="630"/>
    </row>
    <row r="14" spans="1:11" ht="14.25" customHeight="1">
      <c r="A14" s="525">
        <v>10</v>
      </c>
      <c r="B14" s="335" t="s">
        <v>965</v>
      </c>
      <c r="C14" s="348"/>
      <c r="D14" s="348"/>
      <c r="E14" s="348" t="s">
        <v>956</v>
      </c>
      <c r="F14" s="348">
        <v>500</v>
      </c>
      <c r="G14" s="364"/>
      <c r="H14" s="365">
        <f t="shared" si="0"/>
        <v>0</v>
      </c>
      <c r="I14" s="366"/>
      <c r="J14" s="655">
        <f t="shared" si="1"/>
        <v>0</v>
      </c>
      <c r="K14" s="630"/>
    </row>
    <row r="15" spans="1:11" ht="14.25" customHeight="1">
      <c r="A15" s="525">
        <v>11</v>
      </c>
      <c r="B15" s="335" t="s">
        <v>966</v>
      </c>
      <c r="C15" s="348"/>
      <c r="D15" s="348"/>
      <c r="E15" s="348" t="s">
        <v>956</v>
      </c>
      <c r="F15" s="348">
        <v>20</v>
      </c>
      <c r="G15" s="364"/>
      <c r="H15" s="365">
        <f t="shared" si="0"/>
        <v>0</v>
      </c>
      <c r="I15" s="366"/>
      <c r="J15" s="655">
        <f t="shared" si="1"/>
        <v>0</v>
      </c>
      <c r="K15" s="630"/>
    </row>
    <row r="16" spans="1:11" ht="14.25" customHeight="1">
      <c r="A16" s="525">
        <v>12</v>
      </c>
      <c r="B16" s="335" t="s">
        <v>967</v>
      </c>
      <c r="C16" s="348"/>
      <c r="D16" s="348"/>
      <c r="E16" s="348" t="s">
        <v>956</v>
      </c>
      <c r="F16" s="348">
        <v>40</v>
      </c>
      <c r="G16" s="364"/>
      <c r="H16" s="365">
        <f t="shared" si="0"/>
        <v>0</v>
      </c>
      <c r="I16" s="366"/>
      <c r="J16" s="655">
        <f t="shared" si="1"/>
        <v>0</v>
      </c>
      <c r="K16" s="630"/>
    </row>
    <row r="17" spans="1:11" ht="14.25" customHeight="1">
      <c r="A17" s="525">
        <v>13</v>
      </c>
      <c r="B17" s="336" t="s">
        <v>968</v>
      </c>
      <c r="C17" s="348"/>
      <c r="D17" s="348"/>
      <c r="E17" s="348" t="s">
        <v>956</v>
      </c>
      <c r="F17" s="348">
        <v>200</v>
      </c>
      <c r="G17" s="364"/>
      <c r="H17" s="365">
        <f t="shared" si="0"/>
        <v>0</v>
      </c>
      <c r="I17" s="366"/>
      <c r="J17" s="655">
        <f t="shared" si="1"/>
        <v>0</v>
      </c>
      <c r="K17" s="630"/>
    </row>
    <row r="18" spans="1:11" ht="14.25" customHeight="1">
      <c r="A18" s="525">
        <v>14</v>
      </c>
      <c r="B18" s="349" t="s">
        <v>969</v>
      </c>
      <c r="C18" s="348"/>
      <c r="D18" s="348"/>
      <c r="E18" s="348" t="s">
        <v>956</v>
      </c>
      <c r="F18" s="348">
        <v>40</v>
      </c>
      <c r="G18" s="364"/>
      <c r="H18" s="365">
        <f t="shared" si="0"/>
        <v>0</v>
      </c>
      <c r="I18" s="366"/>
      <c r="J18" s="655">
        <f t="shared" si="1"/>
        <v>0</v>
      </c>
      <c r="K18" s="630"/>
    </row>
    <row r="19" spans="1:11" ht="14.25" customHeight="1">
      <c r="A19" s="525">
        <v>15</v>
      </c>
      <c r="B19" s="336" t="s">
        <v>970</v>
      </c>
      <c r="C19" s="348"/>
      <c r="D19" s="348"/>
      <c r="E19" s="348" t="s">
        <v>956</v>
      </c>
      <c r="F19" s="348">
        <v>4</v>
      </c>
      <c r="G19" s="364"/>
      <c r="H19" s="365">
        <f t="shared" si="0"/>
        <v>0</v>
      </c>
      <c r="I19" s="366"/>
      <c r="J19" s="655">
        <f t="shared" si="1"/>
        <v>0</v>
      </c>
      <c r="K19" s="630"/>
    </row>
    <row r="20" spans="1:11" ht="14.25" customHeight="1">
      <c r="A20" s="525">
        <v>16</v>
      </c>
      <c r="B20" s="336" t="s">
        <v>971</v>
      </c>
      <c r="C20" s="348"/>
      <c r="D20" s="348"/>
      <c r="E20" s="348" t="s">
        <v>956</v>
      </c>
      <c r="F20" s="348">
        <v>20</v>
      </c>
      <c r="G20" s="364"/>
      <c r="H20" s="365">
        <f t="shared" si="0"/>
        <v>0</v>
      </c>
      <c r="I20" s="366"/>
      <c r="J20" s="655">
        <f t="shared" si="1"/>
        <v>0</v>
      </c>
      <c r="K20" s="630"/>
    </row>
    <row r="21" spans="1:11" ht="14.25" customHeight="1">
      <c r="A21" s="525">
        <v>17</v>
      </c>
      <c r="B21" s="350" t="s">
        <v>972</v>
      </c>
      <c r="C21" s="348"/>
      <c r="D21" s="348"/>
      <c r="E21" s="348" t="s">
        <v>956</v>
      </c>
      <c r="F21" s="348">
        <v>20</v>
      </c>
      <c r="G21" s="364"/>
      <c r="H21" s="365">
        <f t="shared" si="0"/>
        <v>0</v>
      </c>
      <c r="I21" s="366"/>
      <c r="J21" s="655">
        <f t="shared" si="1"/>
        <v>0</v>
      </c>
      <c r="K21" s="630"/>
    </row>
    <row r="22" spans="1:11" ht="14.25" customHeight="1">
      <c r="A22" s="525">
        <v>18</v>
      </c>
      <c r="B22" s="336" t="s">
        <v>973</v>
      </c>
      <c r="C22" s="348"/>
      <c r="D22" s="348"/>
      <c r="E22" s="348" t="s">
        <v>956</v>
      </c>
      <c r="F22" s="348">
        <v>4</v>
      </c>
      <c r="G22" s="364"/>
      <c r="H22" s="365">
        <f t="shared" si="0"/>
        <v>0</v>
      </c>
      <c r="I22" s="366"/>
      <c r="J22" s="655">
        <f t="shared" si="1"/>
        <v>0</v>
      </c>
      <c r="K22" s="630"/>
    </row>
    <row r="23" spans="1:11" ht="14.25" customHeight="1">
      <c r="A23" s="525">
        <v>19</v>
      </c>
      <c r="B23" s="335" t="s">
        <v>974</v>
      </c>
      <c r="C23" s="348"/>
      <c r="D23" s="348"/>
      <c r="E23" s="348" t="s">
        <v>956</v>
      </c>
      <c r="F23" s="348">
        <v>80</v>
      </c>
      <c r="G23" s="364"/>
      <c r="H23" s="365">
        <f t="shared" si="0"/>
        <v>0</v>
      </c>
      <c r="I23" s="366"/>
      <c r="J23" s="655">
        <f t="shared" si="1"/>
        <v>0</v>
      </c>
      <c r="K23" s="630"/>
    </row>
    <row r="24" spans="1:11" ht="14.25" customHeight="1">
      <c r="A24" s="525">
        <v>20</v>
      </c>
      <c r="B24" s="335" t="s">
        <v>975</v>
      </c>
      <c r="C24" s="348"/>
      <c r="D24" s="348"/>
      <c r="E24" s="348" t="s">
        <v>956</v>
      </c>
      <c r="F24" s="348">
        <v>100</v>
      </c>
      <c r="G24" s="364"/>
      <c r="H24" s="365">
        <f t="shared" si="0"/>
        <v>0</v>
      </c>
      <c r="I24" s="366"/>
      <c r="J24" s="655">
        <f t="shared" si="1"/>
        <v>0</v>
      </c>
      <c r="K24" s="630"/>
    </row>
    <row r="25" spans="1:11" ht="14.25" customHeight="1">
      <c r="A25" s="525">
        <v>21</v>
      </c>
      <c r="B25" s="335" t="s">
        <v>976</v>
      </c>
      <c r="C25" s="348"/>
      <c r="D25" s="348"/>
      <c r="E25" s="348" t="s">
        <v>956</v>
      </c>
      <c r="F25" s="348">
        <v>100</v>
      </c>
      <c r="G25" s="364"/>
      <c r="H25" s="365">
        <f t="shared" si="0"/>
        <v>0</v>
      </c>
      <c r="I25" s="366"/>
      <c r="J25" s="655">
        <f t="shared" si="1"/>
        <v>0</v>
      </c>
      <c r="K25" s="630"/>
    </row>
    <row r="26" spans="1:11" ht="14.25" customHeight="1">
      <c r="A26" s="525">
        <v>22</v>
      </c>
      <c r="B26" s="335" t="s">
        <v>977</v>
      </c>
      <c r="C26" s="348"/>
      <c r="D26" s="348"/>
      <c r="E26" s="348" t="s">
        <v>956</v>
      </c>
      <c r="F26" s="348">
        <v>70</v>
      </c>
      <c r="G26" s="364"/>
      <c r="H26" s="365">
        <f t="shared" si="0"/>
        <v>0</v>
      </c>
      <c r="I26" s="366"/>
      <c r="J26" s="655">
        <f t="shared" si="1"/>
        <v>0</v>
      </c>
      <c r="K26" s="630"/>
    </row>
    <row r="27" spans="1:11" ht="14.25" customHeight="1">
      <c r="A27" s="525">
        <v>23</v>
      </c>
      <c r="B27" s="335" t="s">
        <v>978</v>
      </c>
      <c r="C27" s="348"/>
      <c r="D27" s="348"/>
      <c r="E27" s="348" t="s">
        <v>956</v>
      </c>
      <c r="F27" s="348">
        <v>6</v>
      </c>
      <c r="G27" s="364"/>
      <c r="H27" s="365">
        <f t="shared" si="0"/>
        <v>0</v>
      </c>
      <c r="I27" s="366"/>
      <c r="J27" s="655">
        <f t="shared" si="1"/>
        <v>0</v>
      </c>
      <c r="K27" s="630"/>
    </row>
    <row r="28" spans="1:11" ht="14.25" customHeight="1">
      <c r="A28" s="525">
        <v>24</v>
      </c>
      <c r="B28" s="335" t="s">
        <v>979</v>
      </c>
      <c r="C28" s="348"/>
      <c r="D28" s="348"/>
      <c r="E28" s="348" t="s">
        <v>956</v>
      </c>
      <c r="F28" s="348">
        <v>6</v>
      </c>
      <c r="G28" s="364"/>
      <c r="H28" s="365">
        <f t="shared" si="0"/>
        <v>0</v>
      </c>
      <c r="I28" s="366"/>
      <c r="J28" s="655">
        <f t="shared" si="1"/>
        <v>0</v>
      </c>
      <c r="K28" s="630"/>
    </row>
    <row r="29" spans="1:11" ht="14.25" customHeight="1">
      <c r="A29" s="525">
        <v>25</v>
      </c>
      <c r="B29" s="335" t="s">
        <v>980</v>
      </c>
      <c r="C29" s="348"/>
      <c r="D29" s="348"/>
      <c r="E29" s="348" t="s">
        <v>956</v>
      </c>
      <c r="F29" s="348">
        <v>200</v>
      </c>
      <c r="G29" s="364"/>
      <c r="H29" s="365">
        <f t="shared" si="0"/>
        <v>0</v>
      </c>
      <c r="I29" s="366"/>
      <c r="J29" s="655">
        <f t="shared" si="1"/>
        <v>0</v>
      </c>
      <c r="K29" s="630"/>
    </row>
    <row r="30" spans="1:11" ht="14.25" customHeight="1">
      <c r="A30" s="525">
        <v>26</v>
      </c>
      <c r="B30" s="335" t="s">
        <v>981</v>
      </c>
      <c r="C30" s="348"/>
      <c r="D30" s="348"/>
      <c r="E30" s="348" t="s">
        <v>956</v>
      </c>
      <c r="F30" s="348">
        <v>10</v>
      </c>
      <c r="G30" s="364"/>
      <c r="H30" s="365">
        <f t="shared" si="0"/>
        <v>0</v>
      </c>
      <c r="I30" s="366"/>
      <c r="J30" s="655">
        <f t="shared" si="1"/>
        <v>0</v>
      </c>
      <c r="K30" s="630"/>
    </row>
    <row r="31" spans="1:11" ht="14.25" customHeight="1">
      <c r="A31" s="525">
        <v>27</v>
      </c>
      <c r="B31" s="351" t="s">
        <v>982</v>
      </c>
      <c r="C31" s="348"/>
      <c r="D31" s="348"/>
      <c r="E31" s="348" t="s">
        <v>956</v>
      </c>
      <c r="F31" s="348">
        <v>120</v>
      </c>
      <c r="G31" s="364"/>
      <c r="H31" s="365">
        <f t="shared" si="0"/>
        <v>0</v>
      </c>
      <c r="I31" s="366"/>
      <c r="J31" s="655">
        <f t="shared" si="1"/>
        <v>0</v>
      </c>
      <c r="K31" s="630"/>
    </row>
    <row r="32" spans="1:11" ht="14.25" customHeight="1">
      <c r="A32" s="525">
        <v>28</v>
      </c>
      <c r="B32" s="351" t="s">
        <v>983</v>
      </c>
      <c r="C32" s="348"/>
      <c r="D32" s="348"/>
      <c r="E32" s="348" t="s">
        <v>956</v>
      </c>
      <c r="F32" s="348">
        <v>40</v>
      </c>
      <c r="G32" s="364"/>
      <c r="H32" s="365">
        <f t="shared" si="0"/>
        <v>0</v>
      </c>
      <c r="I32" s="366"/>
      <c r="J32" s="655">
        <f t="shared" si="1"/>
        <v>0</v>
      </c>
      <c r="K32" s="630"/>
    </row>
    <row r="33" spans="1:11" ht="14.25" customHeight="1">
      <c r="A33" s="525">
        <v>29</v>
      </c>
      <c r="B33" s="351" t="s">
        <v>984</v>
      </c>
      <c r="C33" s="348"/>
      <c r="D33" s="348"/>
      <c r="E33" s="348" t="s">
        <v>956</v>
      </c>
      <c r="F33" s="348">
        <v>10</v>
      </c>
      <c r="G33" s="364"/>
      <c r="H33" s="365">
        <f t="shared" si="0"/>
        <v>0</v>
      </c>
      <c r="I33" s="366"/>
      <c r="J33" s="655">
        <f t="shared" si="1"/>
        <v>0</v>
      </c>
      <c r="K33" s="630"/>
    </row>
    <row r="34" spans="1:11" ht="14.25" customHeight="1">
      <c r="A34" s="525">
        <v>30</v>
      </c>
      <c r="B34" s="335" t="s">
        <v>985</v>
      </c>
      <c r="C34" s="348"/>
      <c r="D34" s="348"/>
      <c r="E34" s="348" t="s">
        <v>956</v>
      </c>
      <c r="F34" s="348">
        <v>120</v>
      </c>
      <c r="G34" s="364"/>
      <c r="H34" s="365">
        <f t="shared" si="0"/>
        <v>0</v>
      </c>
      <c r="I34" s="366"/>
      <c r="J34" s="655">
        <f t="shared" si="1"/>
        <v>0</v>
      </c>
      <c r="K34" s="630"/>
    </row>
    <row r="35" spans="1:11" ht="14.25" customHeight="1">
      <c r="A35" s="525">
        <v>31</v>
      </c>
      <c r="B35" s="335" t="s">
        <v>986</v>
      </c>
      <c r="C35" s="348"/>
      <c r="D35" s="348"/>
      <c r="E35" s="348" t="s">
        <v>956</v>
      </c>
      <c r="F35" s="348">
        <v>6</v>
      </c>
      <c r="G35" s="364"/>
      <c r="H35" s="365">
        <f t="shared" si="0"/>
        <v>0</v>
      </c>
      <c r="I35" s="366"/>
      <c r="J35" s="655">
        <f t="shared" si="1"/>
        <v>0</v>
      </c>
      <c r="K35" s="630"/>
    </row>
    <row r="36" spans="1:11" ht="14.25" customHeight="1">
      <c r="A36" s="525">
        <v>32</v>
      </c>
      <c r="B36" s="336" t="s">
        <v>987</v>
      </c>
      <c r="C36" s="348"/>
      <c r="D36" s="348"/>
      <c r="E36" s="348" t="s">
        <v>956</v>
      </c>
      <c r="F36" s="348">
        <v>40</v>
      </c>
      <c r="G36" s="364"/>
      <c r="H36" s="365">
        <f t="shared" si="0"/>
        <v>0</v>
      </c>
      <c r="I36" s="366"/>
      <c r="J36" s="655">
        <f t="shared" si="1"/>
        <v>0</v>
      </c>
      <c r="K36" s="630"/>
    </row>
    <row r="37" spans="1:11" ht="14.25" customHeight="1">
      <c r="A37" s="525">
        <v>33</v>
      </c>
      <c r="B37" s="336" t="s">
        <v>988</v>
      </c>
      <c r="C37" s="348"/>
      <c r="D37" s="348"/>
      <c r="E37" s="348" t="s">
        <v>956</v>
      </c>
      <c r="F37" s="348">
        <v>10</v>
      </c>
      <c r="G37" s="364"/>
      <c r="H37" s="365">
        <f t="shared" si="0"/>
        <v>0</v>
      </c>
      <c r="I37" s="366"/>
      <c r="J37" s="655">
        <f t="shared" si="1"/>
        <v>0</v>
      </c>
      <c r="K37" s="630"/>
    </row>
    <row r="38" spans="1:11" ht="14.25" customHeight="1">
      <c r="A38" s="525">
        <v>34</v>
      </c>
      <c r="B38" s="336" t="s">
        <v>989</v>
      </c>
      <c r="C38" s="348"/>
      <c r="D38" s="348"/>
      <c r="E38" s="348" t="s">
        <v>956</v>
      </c>
      <c r="F38" s="348">
        <v>6</v>
      </c>
      <c r="G38" s="364"/>
      <c r="H38" s="365">
        <f t="shared" si="0"/>
        <v>0</v>
      </c>
      <c r="I38" s="366"/>
      <c r="J38" s="655">
        <f t="shared" si="1"/>
        <v>0</v>
      </c>
      <c r="K38" s="630"/>
    </row>
    <row r="39" spans="1:11" ht="14.25" customHeight="1">
      <c r="A39" s="525">
        <v>35</v>
      </c>
      <c r="B39" s="336" t="s">
        <v>990</v>
      </c>
      <c r="C39" s="348"/>
      <c r="D39" s="348"/>
      <c r="E39" s="348" t="s">
        <v>956</v>
      </c>
      <c r="F39" s="348">
        <v>20</v>
      </c>
      <c r="G39" s="364"/>
      <c r="H39" s="365">
        <f t="shared" si="0"/>
        <v>0</v>
      </c>
      <c r="I39" s="366"/>
      <c r="J39" s="655">
        <f t="shared" si="1"/>
        <v>0</v>
      </c>
      <c r="K39" s="630"/>
    </row>
    <row r="40" spans="1:11" ht="14.25" customHeight="1">
      <c r="A40" s="525">
        <v>36</v>
      </c>
      <c r="B40" s="350" t="s">
        <v>991</v>
      </c>
      <c r="C40" s="348"/>
      <c r="D40" s="348"/>
      <c r="E40" s="348" t="s">
        <v>956</v>
      </c>
      <c r="F40" s="348">
        <v>40</v>
      </c>
      <c r="G40" s="364"/>
      <c r="H40" s="365">
        <f t="shared" si="0"/>
        <v>0</v>
      </c>
      <c r="I40" s="366"/>
      <c r="J40" s="655">
        <f t="shared" si="1"/>
        <v>0</v>
      </c>
      <c r="K40" s="630"/>
    </row>
    <row r="41" spans="1:11" ht="14.25" customHeight="1">
      <c r="A41" s="525">
        <v>37</v>
      </c>
      <c r="B41" s="350" t="s">
        <v>992</v>
      </c>
      <c r="C41" s="348"/>
      <c r="D41" s="348"/>
      <c r="E41" s="348" t="s">
        <v>956</v>
      </c>
      <c r="F41" s="348">
        <v>400</v>
      </c>
      <c r="G41" s="364"/>
      <c r="H41" s="365">
        <f t="shared" si="0"/>
        <v>0</v>
      </c>
      <c r="I41" s="366"/>
      <c r="J41" s="655">
        <f t="shared" si="1"/>
        <v>0</v>
      </c>
      <c r="K41" s="630"/>
    </row>
    <row r="42" spans="1:11" ht="14.25" customHeight="1">
      <c r="A42" s="525">
        <v>38</v>
      </c>
      <c r="B42" s="350" t="s">
        <v>993</v>
      </c>
      <c r="C42" s="348"/>
      <c r="D42" s="348"/>
      <c r="E42" s="348" t="s">
        <v>956</v>
      </c>
      <c r="F42" s="348">
        <v>200</v>
      </c>
      <c r="G42" s="364"/>
      <c r="H42" s="365">
        <f t="shared" si="0"/>
        <v>0</v>
      </c>
      <c r="I42" s="366"/>
      <c r="J42" s="655">
        <f t="shared" si="1"/>
        <v>0</v>
      </c>
      <c r="K42" s="630"/>
    </row>
    <row r="43" spans="1:11" ht="14.25" customHeight="1">
      <c r="A43" s="525">
        <v>39</v>
      </c>
      <c r="B43" s="350" t="s">
        <v>994</v>
      </c>
      <c r="C43" s="348"/>
      <c r="D43" s="348"/>
      <c r="E43" s="348" t="s">
        <v>956</v>
      </c>
      <c r="F43" s="348">
        <v>30</v>
      </c>
      <c r="G43" s="364"/>
      <c r="H43" s="365">
        <f t="shared" si="0"/>
        <v>0</v>
      </c>
      <c r="I43" s="366"/>
      <c r="J43" s="655">
        <f t="shared" si="1"/>
        <v>0</v>
      </c>
      <c r="K43" s="630"/>
    </row>
    <row r="44" spans="1:11" ht="14.25" customHeight="1">
      <c r="A44" s="525">
        <v>40</v>
      </c>
      <c r="B44" s="350" t="s">
        <v>995</v>
      </c>
      <c r="C44" s="348"/>
      <c r="D44" s="348"/>
      <c r="E44" s="348" t="s">
        <v>956</v>
      </c>
      <c r="F44" s="348">
        <v>6</v>
      </c>
      <c r="G44" s="364"/>
      <c r="H44" s="365">
        <f t="shared" si="0"/>
        <v>0</v>
      </c>
      <c r="I44" s="366"/>
      <c r="J44" s="655">
        <f t="shared" si="1"/>
        <v>0</v>
      </c>
      <c r="K44" s="630"/>
    </row>
    <row r="45" spans="1:11" ht="14.25" customHeight="1">
      <c r="A45" s="525">
        <v>41</v>
      </c>
      <c r="B45" s="350" t="s">
        <v>996</v>
      </c>
      <c r="C45" s="348"/>
      <c r="D45" s="348"/>
      <c r="E45" s="348" t="s">
        <v>956</v>
      </c>
      <c r="F45" s="348">
        <v>6</v>
      </c>
      <c r="G45" s="364"/>
      <c r="H45" s="365">
        <f t="shared" si="0"/>
        <v>0</v>
      </c>
      <c r="I45" s="366"/>
      <c r="J45" s="655">
        <f t="shared" si="1"/>
        <v>0</v>
      </c>
      <c r="K45" s="630"/>
    </row>
    <row r="46" spans="1:11" ht="14.25" customHeight="1">
      <c r="A46" s="525">
        <v>42</v>
      </c>
      <c r="B46" s="350" t="s">
        <v>997</v>
      </c>
      <c r="C46" s="348"/>
      <c r="D46" s="348"/>
      <c r="E46" s="348" t="s">
        <v>956</v>
      </c>
      <c r="F46" s="348">
        <v>30</v>
      </c>
      <c r="G46" s="364"/>
      <c r="H46" s="365">
        <f t="shared" si="0"/>
        <v>0</v>
      </c>
      <c r="I46" s="366"/>
      <c r="J46" s="655">
        <f t="shared" si="1"/>
        <v>0</v>
      </c>
      <c r="K46" s="630"/>
    </row>
    <row r="47" spans="1:11" ht="14.25" customHeight="1">
      <c r="A47" s="525">
        <v>43</v>
      </c>
      <c r="B47" s="350" t="s">
        <v>998</v>
      </c>
      <c r="C47" s="348"/>
      <c r="D47" s="348"/>
      <c r="E47" s="348" t="s">
        <v>956</v>
      </c>
      <c r="F47" s="348">
        <v>6</v>
      </c>
      <c r="G47" s="364"/>
      <c r="H47" s="365">
        <f t="shared" si="0"/>
        <v>0</v>
      </c>
      <c r="I47" s="366"/>
      <c r="J47" s="655">
        <f t="shared" si="1"/>
        <v>0</v>
      </c>
      <c r="K47" s="630"/>
    </row>
    <row r="48" spans="1:11" ht="14.25" customHeight="1">
      <c r="A48" s="525">
        <v>44</v>
      </c>
      <c r="B48" s="335" t="s">
        <v>999</v>
      </c>
      <c r="C48" s="335"/>
      <c r="D48" s="335"/>
      <c r="E48" s="352" t="s">
        <v>956</v>
      </c>
      <c r="F48" s="352">
        <v>100</v>
      </c>
      <c r="G48" s="353"/>
      <c r="H48" s="365">
        <f t="shared" si="0"/>
        <v>0</v>
      </c>
      <c r="I48" s="366"/>
      <c r="J48" s="655">
        <f t="shared" si="1"/>
        <v>0</v>
      </c>
      <c r="K48" s="630"/>
    </row>
    <row r="49" spans="1:11" ht="14.25" customHeight="1">
      <c r="A49" s="525">
        <v>45</v>
      </c>
      <c r="B49" s="335" t="s">
        <v>1000</v>
      </c>
      <c r="C49" s="335"/>
      <c r="D49" s="335"/>
      <c r="E49" s="352" t="s">
        <v>956</v>
      </c>
      <c r="F49" s="352">
        <v>10</v>
      </c>
      <c r="G49" s="353"/>
      <c r="H49" s="365">
        <f t="shared" si="0"/>
        <v>0</v>
      </c>
      <c r="I49" s="366"/>
      <c r="J49" s="655">
        <f t="shared" si="1"/>
        <v>0</v>
      </c>
      <c r="K49" s="630"/>
    </row>
    <row r="50" spans="1:11" ht="14.25" customHeight="1" thickBot="1">
      <c r="A50" s="526">
        <v>46</v>
      </c>
      <c r="B50" s="519" t="s">
        <v>1001</v>
      </c>
      <c r="C50" s="520"/>
      <c r="D50" s="520"/>
      <c r="E50" s="520" t="s">
        <v>956</v>
      </c>
      <c r="F50" s="520">
        <v>10</v>
      </c>
      <c r="G50" s="521"/>
      <c r="H50" s="522">
        <f t="shared" si="0"/>
        <v>0</v>
      </c>
      <c r="I50" s="523"/>
      <c r="J50" s="656">
        <f t="shared" si="1"/>
        <v>0</v>
      </c>
      <c r="K50" s="632"/>
    </row>
    <row r="51" spans="1:11" ht="14.25" customHeight="1" thickBot="1">
      <c r="A51" s="863" t="s">
        <v>951</v>
      </c>
      <c r="B51" s="864"/>
      <c r="C51" s="864"/>
      <c r="D51" s="864"/>
      <c r="E51" s="864"/>
      <c r="F51" s="864"/>
      <c r="G51" s="865"/>
      <c r="H51" s="524">
        <f>SUM(H5:H50)</f>
        <v>0</v>
      </c>
      <c r="I51" s="524"/>
      <c r="J51" s="657">
        <f>SUM(J5:J50)</f>
        <v>0</v>
      </c>
      <c r="K51" s="635"/>
    </row>
    <row r="52" spans="2:11" ht="12.75" customHeight="1">
      <c r="B52" s="44"/>
      <c r="C52" s="45"/>
      <c r="D52" s="45"/>
      <c r="E52" s="45"/>
      <c r="F52" s="44"/>
      <c r="G52" s="44"/>
      <c r="H52" s="44"/>
      <c r="I52" s="44"/>
      <c r="J52" s="44"/>
      <c r="K52" s="44"/>
    </row>
    <row r="53" ht="12.75" customHeight="1">
      <c r="B53" s="46"/>
    </row>
  </sheetData>
  <sheetProtection selectLockedCells="1" selectUnlockedCells="1"/>
  <mergeCells count="4">
    <mergeCell ref="A1:J1"/>
    <mergeCell ref="A2:J2"/>
    <mergeCell ref="A3:J3"/>
    <mergeCell ref="A51:G51"/>
  </mergeCells>
  <printOptions horizontalCentered="1"/>
  <pageMargins left="0.31496062992125984" right="0.1968503937007874" top="0.79" bottom="0.58" header="0.5511811023622047" footer="0.26"/>
  <pageSetup horizontalDpi="600" verticalDpi="600" orientation="landscape" paperSize="9" r:id="rId1"/>
  <headerFooter alignWithMargins="0">
    <oddHeader>&amp;C&amp;F &amp;RSPZOZ_NT/DZP/PN/ 09/19</oddHeader>
    <oddFooter xml:space="preserve">&amp;C&amp;A -  Strona &amp;P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4" sqref="I4:I7"/>
    </sheetView>
  </sheetViews>
  <sheetFormatPr defaultColWidth="11.57421875" defaultRowHeight="12.75" customHeight="1"/>
  <cols>
    <col min="1" max="1" width="4.7109375" style="3" customWidth="1"/>
    <col min="2" max="2" width="35.140625" style="3" customWidth="1"/>
    <col min="3" max="3" width="17.421875" style="3" customWidth="1"/>
    <col min="4" max="4" width="10.57421875" style="3" customWidth="1"/>
    <col min="5" max="5" width="5.7109375" style="3" customWidth="1"/>
    <col min="6" max="6" width="6.7109375" style="3" customWidth="1"/>
    <col min="7" max="8" width="11.57421875" style="3" customWidth="1"/>
    <col min="9" max="9" width="6.8515625" style="3" customWidth="1"/>
    <col min="10" max="10" width="12.7109375" style="3" customWidth="1"/>
    <col min="11" max="11" width="13.7109375" style="3" customWidth="1"/>
    <col min="12" max="16384" width="11.57421875" style="3" customWidth="1"/>
  </cols>
  <sheetData>
    <row r="1" spans="1:11" ht="15" customHeight="1">
      <c r="A1" s="111" t="s">
        <v>376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5.5" customHeight="1" thickBot="1">
      <c r="A2" s="862" t="s">
        <v>377</v>
      </c>
      <c r="B2" s="862"/>
      <c r="C2" s="862"/>
      <c r="D2" s="862"/>
      <c r="E2" s="862"/>
      <c r="F2" s="862"/>
      <c r="G2" s="862"/>
      <c r="H2" s="862"/>
      <c r="I2" s="862"/>
      <c r="J2" s="862"/>
      <c r="K2" s="144"/>
    </row>
    <row r="3" spans="1:11" ht="31.5" customHeight="1" thickBot="1">
      <c r="A3" s="79" t="s">
        <v>1002</v>
      </c>
      <c r="B3" s="80" t="s">
        <v>436</v>
      </c>
      <c r="C3" s="49" t="s">
        <v>437</v>
      </c>
      <c r="D3" s="49" t="s">
        <v>438</v>
      </c>
      <c r="E3" s="80" t="s">
        <v>439</v>
      </c>
      <c r="F3" s="80" t="s">
        <v>440</v>
      </c>
      <c r="G3" s="80" t="s">
        <v>441</v>
      </c>
      <c r="H3" s="80" t="s">
        <v>953</v>
      </c>
      <c r="I3" s="80" t="s">
        <v>443</v>
      </c>
      <c r="J3" s="668" t="s">
        <v>444</v>
      </c>
      <c r="K3" s="638" t="s">
        <v>58</v>
      </c>
    </row>
    <row r="4" spans="1:11" ht="41.25" customHeight="1">
      <c r="A4" s="108" t="s">
        <v>352</v>
      </c>
      <c r="B4" s="491" t="s">
        <v>378</v>
      </c>
      <c r="C4" s="117"/>
      <c r="D4" s="117"/>
      <c r="E4" s="156" t="s">
        <v>528</v>
      </c>
      <c r="F4" s="330">
        <v>7600</v>
      </c>
      <c r="G4" s="100"/>
      <c r="H4" s="100">
        <f>F4*G4</f>
        <v>0</v>
      </c>
      <c r="I4" s="127"/>
      <c r="J4" s="769">
        <f>H4*I4+H4</f>
        <v>0</v>
      </c>
      <c r="K4" s="628"/>
    </row>
    <row r="5" spans="1:11" ht="34.5" customHeight="1">
      <c r="A5" s="141">
        <v>2</v>
      </c>
      <c r="B5" s="492" t="s">
        <v>379</v>
      </c>
      <c r="C5" s="53"/>
      <c r="D5" s="53"/>
      <c r="E5" s="113" t="s">
        <v>528</v>
      </c>
      <c r="F5" s="171">
        <v>7000</v>
      </c>
      <c r="G5" s="100"/>
      <c r="H5" s="100">
        <f>F5*G5</f>
        <v>0</v>
      </c>
      <c r="I5" s="127"/>
      <c r="J5" s="769">
        <f>H5*I5+H5</f>
        <v>0</v>
      </c>
      <c r="K5" s="788"/>
    </row>
    <row r="6" spans="1:11" ht="42" customHeight="1">
      <c r="A6" s="91">
        <v>3</v>
      </c>
      <c r="B6" s="492" t="s">
        <v>380</v>
      </c>
      <c r="C6" s="53"/>
      <c r="D6" s="53"/>
      <c r="E6" s="113" t="s">
        <v>528</v>
      </c>
      <c r="F6" s="171">
        <v>7000</v>
      </c>
      <c r="G6" s="100"/>
      <c r="H6" s="100">
        <f>F6*G6</f>
        <v>0</v>
      </c>
      <c r="I6" s="127"/>
      <c r="J6" s="769">
        <f>H6*I6+H6</f>
        <v>0</v>
      </c>
      <c r="K6" s="788"/>
    </row>
    <row r="7" spans="1:11" ht="64.5" customHeight="1" thickBot="1">
      <c r="A7" s="83">
        <v>4</v>
      </c>
      <c r="B7" s="493" t="s">
        <v>381</v>
      </c>
      <c r="C7" s="50"/>
      <c r="D7" s="50"/>
      <c r="E7" s="85" t="s">
        <v>528</v>
      </c>
      <c r="F7" s="129">
        <v>21600</v>
      </c>
      <c r="G7" s="103"/>
      <c r="H7" s="103">
        <f>F7*G7</f>
        <v>0</v>
      </c>
      <c r="I7" s="157"/>
      <c r="J7" s="782">
        <f>H7*I7+H7</f>
        <v>0</v>
      </c>
      <c r="K7" s="788"/>
    </row>
    <row r="8" spans="1:11" ht="23.25" customHeight="1" thickBot="1">
      <c r="A8" s="855" t="s">
        <v>951</v>
      </c>
      <c r="B8" s="856"/>
      <c r="C8" s="856"/>
      <c r="D8" s="856"/>
      <c r="E8" s="856"/>
      <c r="F8" s="856"/>
      <c r="G8" s="856"/>
      <c r="H8" s="564">
        <f>SUM(H4:H7)</f>
        <v>0</v>
      </c>
      <c r="I8" s="565"/>
      <c r="J8" s="758">
        <f>SUM(J4:J7)</f>
        <v>0</v>
      </c>
      <c r="K8" s="652"/>
    </row>
    <row r="11" ht="18" customHeight="1"/>
  </sheetData>
  <sheetProtection selectLockedCells="1" selectUnlockedCells="1"/>
  <mergeCells count="2">
    <mergeCell ref="A2:J2"/>
    <mergeCell ref="A8:G8"/>
  </mergeCells>
  <printOptions horizontalCentered="1"/>
  <pageMargins left="0.1968503937007874" right="0.15748031496062992" top="1.0236220472440944" bottom="0.6692913385826772" header="0.7086614173228347" footer="0.35433070866141736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15" sqref="E15"/>
    </sheetView>
  </sheetViews>
  <sheetFormatPr defaultColWidth="9.140625" defaultRowHeight="12.75" customHeight="1"/>
  <cols>
    <col min="1" max="1" width="7.140625" style="0" customWidth="1"/>
    <col min="2" max="2" width="33.57421875" style="0" customWidth="1"/>
    <col min="3" max="3" width="14.421875" style="0" customWidth="1"/>
    <col min="4" max="4" width="12.28125" style="0" customWidth="1"/>
    <col min="5" max="6" width="6.00390625" style="0" customWidth="1"/>
    <col min="10" max="10" width="13.57421875" style="0" customWidth="1"/>
    <col min="11" max="11" width="12.00390625" style="0" customWidth="1"/>
  </cols>
  <sheetData>
    <row r="1" spans="1:9" ht="12.75" customHeight="1">
      <c r="A1" s="331" t="s">
        <v>404</v>
      </c>
      <c r="B1" s="332"/>
      <c r="C1" s="332"/>
      <c r="D1" s="332"/>
      <c r="E1" s="332"/>
      <c r="F1" s="332"/>
      <c r="G1" s="332"/>
      <c r="H1" s="332"/>
      <c r="I1" s="332"/>
    </row>
    <row r="2" spans="1:10" ht="19.5" customHeight="1" thickBot="1">
      <c r="A2" s="862" t="s">
        <v>377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1" ht="39.75" customHeight="1" thickBot="1">
      <c r="A3" s="48" t="s">
        <v>1002</v>
      </c>
      <c r="B3" s="49" t="s">
        <v>436</v>
      </c>
      <c r="C3" s="49" t="s">
        <v>437</v>
      </c>
      <c r="D3" s="49" t="s">
        <v>438</v>
      </c>
      <c r="E3" s="49" t="s">
        <v>439</v>
      </c>
      <c r="F3" s="49" t="s">
        <v>440</v>
      </c>
      <c r="G3" s="49" t="s">
        <v>441</v>
      </c>
      <c r="H3" s="49" t="s">
        <v>953</v>
      </c>
      <c r="I3" s="49" t="s">
        <v>443</v>
      </c>
      <c r="J3" s="609" t="s">
        <v>444</v>
      </c>
      <c r="K3" s="638" t="s">
        <v>58</v>
      </c>
    </row>
    <row r="4" spans="1:11" ht="37.5" customHeight="1">
      <c r="A4" s="141">
        <v>1</v>
      </c>
      <c r="B4" s="53" t="s">
        <v>382</v>
      </c>
      <c r="C4" s="53"/>
      <c r="D4" s="53"/>
      <c r="E4" s="113" t="s">
        <v>528</v>
      </c>
      <c r="F4" s="171">
        <v>2000</v>
      </c>
      <c r="G4" s="100"/>
      <c r="H4" s="100">
        <f>F4*G4</f>
        <v>0</v>
      </c>
      <c r="I4" s="127"/>
      <c r="J4" s="769">
        <f>H4*I4+H4</f>
        <v>0</v>
      </c>
      <c r="K4" s="628"/>
    </row>
    <row r="5" spans="1:11" ht="63" customHeight="1">
      <c r="A5" s="141">
        <v>2</v>
      </c>
      <c r="B5" s="53" t="s">
        <v>383</v>
      </c>
      <c r="C5" s="53"/>
      <c r="D5" s="53"/>
      <c r="E5" s="113" t="s">
        <v>528</v>
      </c>
      <c r="F5" s="171">
        <v>2000</v>
      </c>
      <c r="G5" s="100"/>
      <c r="H5" s="100">
        <f>F5*G5</f>
        <v>0</v>
      </c>
      <c r="I5" s="127"/>
      <c r="J5" s="769">
        <f>H5*I5+H5</f>
        <v>0</v>
      </c>
      <c r="K5" s="788"/>
    </row>
    <row r="6" spans="1:11" ht="27" customHeight="1">
      <c r="A6" s="91">
        <v>3</v>
      </c>
      <c r="B6" s="14" t="s">
        <v>384</v>
      </c>
      <c r="C6" s="14"/>
      <c r="D6" s="14"/>
      <c r="E6" s="113" t="s">
        <v>528</v>
      </c>
      <c r="F6" s="171">
        <v>1000</v>
      </c>
      <c r="G6" s="100"/>
      <c r="H6" s="100">
        <f>F6*G6</f>
        <v>0</v>
      </c>
      <c r="I6" s="127"/>
      <c r="J6" s="769">
        <f>H6*I6+H6</f>
        <v>0</v>
      </c>
      <c r="K6" s="788"/>
    </row>
    <row r="7" spans="1:11" ht="27.75" customHeight="1" thickBot="1">
      <c r="A7" s="83">
        <v>4</v>
      </c>
      <c r="B7" s="38" t="s">
        <v>385</v>
      </c>
      <c r="C7" s="38"/>
      <c r="D7" s="38"/>
      <c r="E7" s="85" t="s">
        <v>448</v>
      </c>
      <c r="F7" s="129">
        <v>1000</v>
      </c>
      <c r="G7" s="103"/>
      <c r="H7" s="103">
        <f>F7*G7</f>
        <v>0</v>
      </c>
      <c r="I7" s="157"/>
      <c r="J7" s="782">
        <f>H7*I7+H7</f>
        <v>0</v>
      </c>
      <c r="K7" s="788"/>
    </row>
    <row r="8" spans="1:11" ht="18" customHeight="1" thickBot="1">
      <c r="A8" s="855" t="s">
        <v>951</v>
      </c>
      <c r="B8" s="856"/>
      <c r="C8" s="856"/>
      <c r="D8" s="856"/>
      <c r="E8" s="856"/>
      <c r="F8" s="856"/>
      <c r="G8" s="856"/>
      <c r="H8" s="564">
        <f>SUM(H4:H7)</f>
        <v>0</v>
      </c>
      <c r="I8" s="565"/>
      <c r="J8" s="758">
        <f>SUM(J4:J7)</f>
        <v>0</v>
      </c>
      <c r="K8" s="652"/>
    </row>
    <row r="9" spans="1:10" ht="12.75" customHeight="1">
      <c r="A9" s="3"/>
      <c r="B9" s="3"/>
      <c r="C9" s="3"/>
      <c r="D9" s="3"/>
      <c r="E9" s="3"/>
      <c r="F9" s="3"/>
      <c r="G9" s="3"/>
      <c r="H9" s="3"/>
      <c r="I9" s="3"/>
      <c r="J9" s="3"/>
    </row>
  </sheetData>
  <sheetProtection selectLockedCells="1" selectUnlockedCells="1"/>
  <mergeCells count="2">
    <mergeCell ref="A2:J2"/>
    <mergeCell ref="A8:G8"/>
  </mergeCells>
  <printOptions horizontalCentered="1"/>
  <pageMargins left="0.31496062992125984" right="0.2755905511811024" top="0.984251968503937" bottom="0.984251968503937" header="0.5118110236220472" footer="0.5118110236220472"/>
  <pageSetup horizontalDpi="600" verticalDpi="600" orientation="landscape" paperSize="9" r:id="rId1"/>
  <headerFooter alignWithMargins="0">
    <oddHeader>&amp;C&amp;F&amp;RSPZOZ_NT/DZP/PN/09/19</oddHeader>
    <oddFooter>&amp;C&amp;A -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5" sqref="I5"/>
    </sheetView>
  </sheetViews>
  <sheetFormatPr defaultColWidth="11.57421875" defaultRowHeight="12.75" customHeight="1"/>
  <cols>
    <col min="1" max="1" width="4.140625" style="3" customWidth="1"/>
    <col min="2" max="2" width="27.421875" style="3" customWidth="1"/>
    <col min="3" max="3" width="20.57421875" style="3" customWidth="1"/>
    <col min="4" max="4" width="12.57421875" style="3" customWidth="1"/>
    <col min="5" max="6" width="7.851562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6.57421875" style="3" customWidth="1"/>
    <col min="12" max="16384" width="11.57421875" style="3" customWidth="1"/>
  </cols>
  <sheetData>
    <row r="1" spans="1:11" ht="7.5" customHeight="1">
      <c r="A1" s="860"/>
      <c r="B1" s="860"/>
      <c r="C1" s="860"/>
      <c r="D1" s="860"/>
      <c r="E1" s="860"/>
      <c r="F1" s="860"/>
      <c r="G1" s="860"/>
      <c r="H1" s="860"/>
      <c r="I1" s="860"/>
      <c r="J1" s="860"/>
      <c r="K1" s="860"/>
    </row>
    <row r="2" spans="1:11" ht="15.75" customHeight="1">
      <c r="A2" s="861" t="s">
        <v>319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</row>
    <row r="3" spans="1:11" ht="27.75" customHeight="1" thickBot="1">
      <c r="A3" s="866" t="s">
        <v>433</v>
      </c>
      <c r="B3" s="866"/>
      <c r="C3" s="866"/>
      <c r="D3" s="866"/>
      <c r="E3" s="866"/>
      <c r="F3" s="866"/>
      <c r="G3" s="866"/>
      <c r="H3" s="866"/>
      <c r="I3" s="866"/>
      <c r="J3" s="866"/>
      <c r="K3" s="78"/>
    </row>
    <row r="4" spans="1:11" ht="39" customHeight="1" thickBot="1">
      <c r="A4" s="79" t="s">
        <v>1002</v>
      </c>
      <c r="B4" s="80" t="s">
        <v>436</v>
      </c>
      <c r="C4" s="49" t="s">
        <v>437</v>
      </c>
      <c r="D4" s="49" t="s">
        <v>438</v>
      </c>
      <c r="E4" s="80" t="s">
        <v>439</v>
      </c>
      <c r="F4" s="80" t="s">
        <v>440</v>
      </c>
      <c r="G4" s="80" t="s">
        <v>441</v>
      </c>
      <c r="H4" s="80" t="s">
        <v>953</v>
      </c>
      <c r="I4" s="80" t="s">
        <v>443</v>
      </c>
      <c r="J4" s="668" t="s">
        <v>954</v>
      </c>
      <c r="K4" s="638" t="s">
        <v>58</v>
      </c>
    </row>
    <row r="5" spans="1:11" ht="42" customHeight="1" thickBot="1">
      <c r="A5" s="367">
        <v>1</v>
      </c>
      <c r="B5" s="368" t="s">
        <v>394</v>
      </c>
      <c r="C5" s="138"/>
      <c r="D5" s="138"/>
      <c r="E5" s="369" t="s">
        <v>528</v>
      </c>
      <c r="F5" s="369">
        <v>30</v>
      </c>
      <c r="G5" s="388"/>
      <c r="H5" s="208">
        <f>F5*G5</f>
        <v>0</v>
      </c>
      <c r="I5" s="42"/>
      <c r="J5" s="86">
        <f>H5*I5+H5</f>
        <v>0</v>
      </c>
      <c r="K5" s="669"/>
    </row>
    <row r="6" spans="1:11" ht="21.75" customHeight="1" thickBot="1">
      <c r="A6" s="858" t="s">
        <v>951</v>
      </c>
      <c r="B6" s="859"/>
      <c r="C6" s="859"/>
      <c r="D6" s="859"/>
      <c r="E6" s="859"/>
      <c r="F6" s="859"/>
      <c r="G6" s="859"/>
      <c r="H6" s="537">
        <f>SUM(H5)</f>
        <v>0</v>
      </c>
      <c r="I6" s="670"/>
      <c r="J6" s="671">
        <f>SUM(J5)</f>
        <v>0</v>
      </c>
      <c r="K6" s="652"/>
    </row>
    <row r="7" ht="6" customHeight="1"/>
    <row r="8" ht="15.75" customHeight="1">
      <c r="A8" s="46" t="s">
        <v>1003</v>
      </c>
    </row>
    <row r="9" ht="18" customHeight="1">
      <c r="A9" s="3" t="s">
        <v>1005</v>
      </c>
    </row>
    <row r="10" ht="17.25" customHeight="1"/>
    <row r="11" ht="17.25" customHeight="1"/>
    <row r="15" ht="12" customHeight="1"/>
  </sheetData>
  <sheetProtection selectLockedCells="1" selectUnlockedCells="1"/>
  <mergeCells count="4">
    <mergeCell ref="A1:K1"/>
    <mergeCell ref="A2:K2"/>
    <mergeCell ref="A3:J3"/>
    <mergeCell ref="A6:G6"/>
  </mergeCells>
  <printOptions horizontalCentered="1"/>
  <pageMargins left="0.31496062992125984" right="0.2755905511811024" top="1.0236220472440944" bottom="0.8267716535433072" header="0.7874015748031497" footer="0.5905511811023623"/>
  <pageSetup horizontalDpi="600" verticalDpi="600" orientation="landscape" paperSize="9" r:id="rId1"/>
  <headerFooter alignWithMargins="0">
    <oddHeader>&amp;C&amp;F &amp;RSPZOZ_NT/DZP/PN/ 09/19</oddHeader>
    <oddFooter>&amp;C&amp;A - 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17" sqref="G17"/>
    </sheetView>
  </sheetViews>
  <sheetFormatPr defaultColWidth="11.57421875" defaultRowHeight="12.75" customHeight="1"/>
  <cols>
    <col min="1" max="1" width="5.421875" style="3" customWidth="1"/>
    <col min="2" max="2" width="28.28125" style="3" customWidth="1"/>
    <col min="3" max="3" width="20.7109375" style="3" customWidth="1"/>
    <col min="4" max="4" width="11.28125" style="3" customWidth="1"/>
    <col min="5" max="5" width="6.28125" style="3" customWidth="1"/>
    <col min="6" max="6" width="9.28125" style="3" customWidth="1"/>
    <col min="7" max="7" width="10.8515625" style="3" customWidth="1"/>
    <col min="8" max="8" width="12.7109375" style="3" customWidth="1"/>
    <col min="9" max="9" width="7.00390625" style="3" customWidth="1"/>
    <col min="10" max="10" width="12.28125" style="3" customWidth="1"/>
    <col min="11" max="11" width="12.140625" style="3" customWidth="1"/>
    <col min="12" max="16384" width="11.57421875" style="3" customWidth="1"/>
  </cols>
  <sheetData>
    <row r="1" spans="1:11" ht="12.75" customHeight="1">
      <c r="A1" s="861" t="s">
        <v>1006</v>
      </c>
      <c r="B1" s="861"/>
      <c r="C1" s="861"/>
      <c r="D1" s="861"/>
      <c r="E1" s="861"/>
      <c r="F1" s="861"/>
      <c r="G1" s="861"/>
      <c r="H1" s="861"/>
      <c r="I1" s="861"/>
      <c r="J1" s="861"/>
      <c r="K1" s="82"/>
    </row>
    <row r="2" spans="1:10" ht="36.75" customHeight="1" thickBot="1">
      <c r="A2" s="866" t="s">
        <v>433</v>
      </c>
      <c r="B2" s="866"/>
      <c r="C2" s="866"/>
      <c r="D2" s="866"/>
      <c r="E2" s="866"/>
      <c r="F2" s="866"/>
      <c r="G2" s="866"/>
      <c r="H2" s="866"/>
      <c r="I2" s="866"/>
      <c r="J2" s="866"/>
    </row>
    <row r="3" spans="1:11" ht="39" customHeight="1" thickBot="1">
      <c r="A3" s="7" t="s">
        <v>707</v>
      </c>
      <c r="B3" s="8" t="s">
        <v>436</v>
      </c>
      <c r="C3" s="9" t="s">
        <v>437</v>
      </c>
      <c r="D3" s="9" t="s">
        <v>438</v>
      </c>
      <c r="E3" s="8" t="s">
        <v>439</v>
      </c>
      <c r="F3" s="8" t="s">
        <v>440</v>
      </c>
      <c r="G3" s="8" t="s">
        <v>441</v>
      </c>
      <c r="H3" s="8" t="s">
        <v>953</v>
      </c>
      <c r="I3" s="8" t="s">
        <v>443</v>
      </c>
      <c r="J3" s="675" t="s">
        <v>954</v>
      </c>
      <c r="K3" s="676" t="s">
        <v>58</v>
      </c>
    </row>
    <row r="4" spans="1:11" ht="15.75" customHeight="1">
      <c r="A4" s="677">
        <v>1</v>
      </c>
      <c r="B4" s="678" t="s">
        <v>1007</v>
      </c>
      <c r="C4" s="678"/>
      <c r="D4" s="678"/>
      <c r="E4" s="679" t="s">
        <v>528</v>
      </c>
      <c r="F4" s="680">
        <v>9000</v>
      </c>
      <c r="G4" s="681"/>
      <c r="H4" s="682">
        <f>F4*G4</f>
        <v>0</v>
      </c>
      <c r="I4" s="683"/>
      <c r="J4" s="684">
        <f>H4*I4+H4</f>
        <v>0</v>
      </c>
      <c r="K4" s="674"/>
    </row>
    <row r="5" spans="1:11" ht="24.75" customHeight="1">
      <c r="A5" s="685">
        <v>2</v>
      </c>
      <c r="B5" s="25" t="s">
        <v>1008</v>
      </c>
      <c r="C5" s="25"/>
      <c r="D5" s="25"/>
      <c r="E5" s="356" t="s">
        <v>448</v>
      </c>
      <c r="F5" s="31">
        <v>1800</v>
      </c>
      <c r="G5" s="148"/>
      <c r="H5" s="148">
        <f>F5*G5</f>
        <v>0</v>
      </c>
      <c r="I5" s="372"/>
      <c r="J5" s="672">
        <f>H5*I5+H5</f>
        <v>0</v>
      </c>
      <c r="K5" s="630"/>
    </row>
    <row r="6" spans="1:11" ht="24" customHeight="1">
      <c r="A6" s="686">
        <v>3</v>
      </c>
      <c r="B6" s="357" t="s">
        <v>1009</v>
      </c>
      <c r="C6" s="25"/>
      <c r="D6" s="25"/>
      <c r="E6" s="356" t="s">
        <v>448</v>
      </c>
      <c r="F6" s="31">
        <v>3600</v>
      </c>
      <c r="G6" s="148"/>
      <c r="H6" s="148">
        <f>F6*G6</f>
        <v>0</v>
      </c>
      <c r="I6" s="372"/>
      <c r="J6" s="672">
        <f>H6*I6+H6</f>
        <v>0</v>
      </c>
      <c r="K6" s="630"/>
    </row>
    <row r="7" spans="1:11" ht="30.75" customHeight="1" thickBot="1">
      <c r="A7" s="688">
        <v>4</v>
      </c>
      <c r="B7" s="40" t="s">
        <v>1010</v>
      </c>
      <c r="C7" s="40"/>
      <c r="D7" s="40"/>
      <c r="E7" s="370" t="s">
        <v>448</v>
      </c>
      <c r="F7" s="371">
        <v>800</v>
      </c>
      <c r="G7" s="152"/>
      <c r="H7" s="152">
        <f>F7*G7</f>
        <v>0</v>
      </c>
      <c r="I7" s="689"/>
      <c r="J7" s="355">
        <f>H7*I7+H7</f>
        <v>0</v>
      </c>
      <c r="K7" s="632"/>
    </row>
    <row r="8" spans="1:11" ht="18" customHeight="1" thickBot="1">
      <c r="A8" s="867" t="s">
        <v>951</v>
      </c>
      <c r="B8" s="868"/>
      <c r="C8" s="868"/>
      <c r="D8" s="868"/>
      <c r="E8" s="868"/>
      <c r="F8" s="868"/>
      <c r="G8" s="868"/>
      <c r="H8" s="607">
        <f>SUM(H4:H7)</f>
        <v>0</v>
      </c>
      <c r="I8" s="690"/>
      <c r="J8" s="691">
        <f>SUM(J4:J7)</f>
        <v>0</v>
      </c>
      <c r="K8" s="652"/>
    </row>
    <row r="9" spans="1:11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selectLockedCells="1" selectUnlockedCells="1"/>
  <mergeCells count="3">
    <mergeCell ref="A1:J1"/>
    <mergeCell ref="A2:J2"/>
    <mergeCell ref="A8:G8"/>
  </mergeCells>
  <printOptions horizontalCentered="1"/>
  <pageMargins left="0.31496062992125984" right="0.15748031496062992" top="1.0236220472440944" bottom="0.8267716535433072" header="0.7874015748031497" footer="0.5118110236220472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4" sqref="I4:I16"/>
    </sheetView>
  </sheetViews>
  <sheetFormatPr defaultColWidth="11.57421875" defaultRowHeight="12.75" customHeight="1"/>
  <cols>
    <col min="1" max="1" width="4.7109375" style="3" customWidth="1"/>
    <col min="2" max="2" width="35.28125" style="3" customWidth="1"/>
    <col min="3" max="3" width="17.7109375" style="3" customWidth="1"/>
    <col min="4" max="4" width="12.00390625" style="3" customWidth="1"/>
    <col min="5" max="5" width="5.421875" style="3" customWidth="1"/>
    <col min="6" max="6" width="6.8515625" style="3" customWidth="1"/>
    <col min="7" max="8" width="11.57421875" style="3" customWidth="1"/>
    <col min="9" max="9" width="8.00390625" style="3" customWidth="1"/>
    <col min="10" max="10" width="11.57421875" style="3" customWidth="1"/>
    <col min="11" max="11" width="14.7109375" style="3" customWidth="1"/>
    <col min="12" max="16384" width="11.57421875" style="3" customWidth="1"/>
  </cols>
  <sheetData>
    <row r="1" spans="1:11" ht="15.75" customHeight="1">
      <c r="A1" s="861" t="s">
        <v>1011</v>
      </c>
      <c r="B1" s="861"/>
      <c r="C1" s="861"/>
      <c r="D1" s="861"/>
      <c r="E1" s="861"/>
      <c r="F1" s="861"/>
      <c r="G1" s="861"/>
      <c r="H1" s="861"/>
      <c r="I1" s="861"/>
      <c r="J1" s="861"/>
      <c r="K1" s="82"/>
    </row>
    <row r="2" spans="1:10" ht="33" customHeight="1" thickBot="1">
      <c r="A2" s="866" t="s">
        <v>433</v>
      </c>
      <c r="B2" s="866"/>
      <c r="C2" s="866"/>
      <c r="D2" s="866"/>
      <c r="E2" s="866"/>
      <c r="F2" s="866"/>
      <c r="G2" s="866"/>
      <c r="H2" s="866"/>
      <c r="I2" s="866"/>
      <c r="J2" s="866"/>
    </row>
    <row r="3" spans="1:11" ht="32.25" customHeight="1" thickBot="1">
      <c r="A3" s="79" t="s">
        <v>1002</v>
      </c>
      <c r="B3" s="80" t="s">
        <v>436</v>
      </c>
      <c r="C3" s="49" t="s">
        <v>437</v>
      </c>
      <c r="D3" s="49" t="s">
        <v>438</v>
      </c>
      <c r="E3" s="80" t="s">
        <v>439</v>
      </c>
      <c r="F3" s="80" t="s">
        <v>440</v>
      </c>
      <c r="G3" s="80" t="s">
        <v>441</v>
      </c>
      <c r="H3" s="80" t="s">
        <v>953</v>
      </c>
      <c r="I3" s="80" t="s">
        <v>443</v>
      </c>
      <c r="J3" s="668" t="s">
        <v>444</v>
      </c>
      <c r="K3" s="676" t="s">
        <v>58</v>
      </c>
    </row>
    <row r="4" spans="1:11" ht="24.75" customHeight="1">
      <c r="A4" s="88">
        <v>1</v>
      </c>
      <c r="B4" s="89" t="s">
        <v>1012</v>
      </c>
      <c r="C4" s="90"/>
      <c r="D4" s="90"/>
      <c r="E4" s="373" t="s">
        <v>448</v>
      </c>
      <c r="F4" s="373">
        <v>10</v>
      </c>
      <c r="G4" s="374"/>
      <c r="H4" s="375">
        <f aca="true" t="shared" si="0" ref="H4:H16">F4*G4</f>
        <v>0</v>
      </c>
      <c r="I4" s="376"/>
      <c r="J4" s="692">
        <f aca="true" t="shared" si="1" ref="J4:J16">H4*I4+H4</f>
        <v>0</v>
      </c>
      <c r="K4" s="674"/>
    </row>
    <row r="5" spans="1:11" ht="24.75" customHeight="1">
      <c r="A5" s="91">
        <v>2</v>
      </c>
      <c r="B5" s="57" t="s">
        <v>1013</v>
      </c>
      <c r="C5" s="92"/>
      <c r="D5" s="92"/>
      <c r="E5" s="26" t="s">
        <v>448</v>
      </c>
      <c r="F5" s="26">
        <v>40</v>
      </c>
      <c r="G5" s="377"/>
      <c r="H5" s="148">
        <f t="shared" si="0"/>
        <v>0</v>
      </c>
      <c r="I5" s="149"/>
      <c r="J5" s="672">
        <f t="shared" si="1"/>
        <v>0</v>
      </c>
      <c r="K5" s="630"/>
    </row>
    <row r="6" spans="1:11" ht="26.25" customHeight="1">
      <c r="A6" s="91">
        <v>3</v>
      </c>
      <c r="B6" s="53" t="s">
        <v>1014</v>
      </c>
      <c r="C6" s="92"/>
      <c r="D6" s="92"/>
      <c r="E6" s="26" t="s">
        <v>448</v>
      </c>
      <c r="F6" s="26">
        <v>200</v>
      </c>
      <c r="G6" s="377"/>
      <c r="H6" s="148">
        <f t="shared" si="0"/>
        <v>0</v>
      </c>
      <c r="I6" s="149"/>
      <c r="J6" s="672">
        <f t="shared" si="1"/>
        <v>0</v>
      </c>
      <c r="K6" s="630"/>
    </row>
    <row r="7" spans="1:11" ht="24.75" customHeight="1">
      <c r="A7" s="91">
        <v>4</v>
      </c>
      <c r="B7" s="97" t="s">
        <v>1015</v>
      </c>
      <c r="C7" s="98"/>
      <c r="D7" s="98"/>
      <c r="E7" s="33" t="s">
        <v>448</v>
      </c>
      <c r="F7" s="33">
        <v>120</v>
      </c>
      <c r="G7" s="378"/>
      <c r="H7" s="150">
        <f t="shared" si="0"/>
        <v>0</v>
      </c>
      <c r="I7" s="155"/>
      <c r="J7" s="693">
        <f t="shared" si="1"/>
        <v>0</v>
      </c>
      <c r="K7" s="630"/>
    </row>
    <row r="8" spans="1:11" ht="15.75" customHeight="1">
      <c r="A8" s="91">
        <v>5</v>
      </c>
      <c r="B8" s="53" t="s">
        <v>1016</v>
      </c>
      <c r="C8" s="92"/>
      <c r="D8" s="92"/>
      <c r="E8" s="26" t="s">
        <v>448</v>
      </c>
      <c r="F8" s="26">
        <v>10</v>
      </c>
      <c r="G8" s="377"/>
      <c r="H8" s="148">
        <f t="shared" si="0"/>
        <v>0</v>
      </c>
      <c r="I8" s="149"/>
      <c r="J8" s="672">
        <f t="shared" si="1"/>
        <v>0</v>
      </c>
      <c r="K8" s="630"/>
    </row>
    <row r="9" spans="1:11" ht="24.75" customHeight="1">
      <c r="A9" s="91">
        <v>6</v>
      </c>
      <c r="B9" s="97" t="s">
        <v>1017</v>
      </c>
      <c r="C9" s="98"/>
      <c r="D9" s="98"/>
      <c r="E9" s="33" t="s">
        <v>448</v>
      </c>
      <c r="F9" s="33">
        <v>70</v>
      </c>
      <c r="G9" s="378"/>
      <c r="H9" s="150">
        <f t="shared" si="0"/>
        <v>0</v>
      </c>
      <c r="I9" s="155"/>
      <c r="J9" s="693">
        <f t="shared" si="1"/>
        <v>0</v>
      </c>
      <c r="K9" s="630"/>
    </row>
    <row r="10" spans="1:11" ht="24.75" customHeight="1">
      <c r="A10" s="91">
        <v>7</v>
      </c>
      <c r="B10" s="97" t="s">
        <v>1018</v>
      </c>
      <c r="C10" s="98"/>
      <c r="D10" s="98"/>
      <c r="E10" s="33" t="s">
        <v>448</v>
      </c>
      <c r="F10" s="33">
        <v>20</v>
      </c>
      <c r="G10" s="378"/>
      <c r="H10" s="150">
        <f t="shared" si="0"/>
        <v>0</v>
      </c>
      <c r="I10" s="149"/>
      <c r="J10" s="693">
        <f t="shared" si="1"/>
        <v>0</v>
      </c>
      <c r="K10" s="630"/>
    </row>
    <row r="11" spans="1:11" ht="18" customHeight="1">
      <c r="A11" s="91">
        <v>8</v>
      </c>
      <c r="B11" s="53" t="s">
        <v>1019</v>
      </c>
      <c r="C11" s="92"/>
      <c r="D11" s="92"/>
      <c r="E11" s="26" t="s">
        <v>448</v>
      </c>
      <c r="F11" s="26">
        <v>10</v>
      </c>
      <c r="G11" s="377"/>
      <c r="H11" s="148">
        <f t="shared" si="0"/>
        <v>0</v>
      </c>
      <c r="I11" s="155"/>
      <c r="J11" s="672">
        <f t="shared" si="1"/>
        <v>0</v>
      </c>
      <c r="K11" s="630"/>
    </row>
    <row r="12" spans="1:11" ht="24.75" customHeight="1">
      <c r="A12" s="91">
        <v>9</v>
      </c>
      <c r="B12" s="97" t="s">
        <v>1020</v>
      </c>
      <c r="C12" s="98"/>
      <c r="D12" s="98"/>
      <c r="E12" s="33" t="s">
        <v>448</v>
      </c>
      <c r="F12" s="33">
        <v>2</v>
      </c>
      <c r="G12" s="378"/>
      <c r="H12" s="150">
        <f t="shared" si="0"/>
        <v>0</v>
      </c>
      <c r="I12" s="149"/>
      <c r="J12" s="693">
        <f t="shared" si="1"/>
        <v>0</v>
      </c>
      <c r="K12" s="630"/>
    </row>
    <row r="13" spans="1:11" ht="15.75" customHeight="1">
      <c r="A13" s="91">
        <v>10</v>
      </c>
      <c r="B13" s="57" t="s">
        <v>1021</v>
      </c>
      <c r="C13" s="92"/>
      <c r="D13" s="92"/>
      <c r="E13" s="26" t="s">
        <v>448</v>
      </c>
      <c r="F13" s="26">
        <v>2</v>
      </c>
      <c r="G13" s="379"/>
      <c r="H13" s="152">
        <f t="shared" si="0"/>
        <v>0</v>
      </c>
      <c r="I13" s="380"/>
      <c r="J13" s="355">
        <f t="shared" si="1"/>
        <v>0</v>
      </c>
      <c r="K13" s="630"/>
    </row>
    <row r="14" spans="1:11" ht="16.5" customHeight="1">
      <c r="A14" s="91">
        <v>11</v>
      </c>
      <c r="B14" s="50" t="s">
        <v>1022</v>
      </c>
      <c r="C14" s="102"/>
      <c r="D14" s="102"/>
      <c r="E14" s="39" t="s">
        <v>448</v>
      </c>
      <c r="F14" s="381">
        <v>2</v>
      </c>
      <c r="G14" s="382"/>
      <c r="H14" s="383">
        <f t="shared" si="0"/>
        <v>0</v>
      </c>
      <c r="I14" s="384"/>
      <c r="J14" s="383">
        <f t="shared" si="1"/>
        <v>0</v>
      </c>
      <c r="K14" s="630"/>
    </row>
    <row r="15" spans="1:11" ht="24.75" customHeight="1">
      <c r="A15" s="91">
        <v>12</v>
      </c>
      <c r="B15" s="50" t="s">
        <v>1023</v>
      </c>
      <c r="C15" s="102"/>
      <c r="D15" s="102"/>
      <c r="E15" s="39" t="s">
        <v>448</v>
      </c>
      <c r="F15" s="381">
        <v>8</v>
      </c>
      <c r="G15" s="382"/>
      <c r="H15" s="383">
        <f t="shared" si="0"/>
        <v>0</v>
      </c>
      <c r="I15" s="384"/>
      <c r="J15" s="383">
        <f t="shared" si="1"/>
        <v>0</v>
      </c>
      <c r="K15" s="630"/>
    </row>
    <row r="16" spans="1:11" ht="24.75" customHeight="1" thickBot="1">
      <c r="A16" s="527">
        <v>13</v>
      </c>
      <c r="B16" s="50" t="s">
        <v>1024</v>
      </c>
      <c r="C16" s="102"/>
      <c r="D16" s="102"/>
      <c r="E16" s="39" t="s">
        <v>448</v>
      </c>
      <c r="F16" s="381">
        <v>8</v>
      </c>
      <c r="G16" s="528"/>
      <c r="H16" s="529">
        <f t="shared" si="0"/>
        <v>0</v>
      </c>
      <c r="I16" s="530"/>
      <c r="J16" s="529">
        <f t="shared" si="1"/>
        <v>0</v>
      </c>
      <c r="K16" s="632"/>
    </row>
    <row r="17" spans="1:11" ht="20.25" customHeight="1" thickBot="1">
      <c r="A17" s="858" t="s">
        <v>951</v>
      </c>
      <c r="B17" s="859"/>
      <c r="C17" s="859"/>
      <c r="D17" s="859"/>
      <c r="E17" s="859"/>
      <c r="F17" s="859"/>
      <c r="G17" s="859"/>
      <c r="H17" s="531">
        <f>SUM(H4:H16)</f>
        <v>0</v>
      </c>
      <c r="I17" s="531"/>
      <c r="J17" s="634">
        <f>SUM(J4:J16)</f>
        <v>0</v>
      </c>
      <c r="K17" s="652"/>
    </row>
    <row r="18" spans="1:11" ht="9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21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ht="12.75" customHeight="1">
      <c r="A20" s="105"/>
    </row>
    <row r="21" ht="12.75" customHeight="1">
      <c r="A21" s="106"/>
    </row>
  </sheetData>
  <sheetProtection selectLockedCells="1" selectUnlockedCells="1"/>
  <mergeCells count="3">
    <mergeCell ref="A1:J1"/>
    <mergeCell ref="A2:J2"/>
    <mergeCell ref="A17:G17"/>
  </mergeCells>
  <printOptions horizontalCentered="1"/>
  <pageMargins left="0.31496062992125984" right="0.3937007874015748" top="0.8267716535433072" bottom="0.5905511811023623" header="0.4724409448818898" footer="0.35433070866141736"/>
  <pageSetup horizontalDpi="600" verticalDpi="600" orientation="landscape" paperSize="9" r:id="rId1"/>
  <headerFooter alignWithMargins="0">
    <oddHeader>&amp;C&amp;F &amp;RSPZOZ_NT/DZP/PN/ 09/19</oddHeader>
    <oddFooter>&amp;C&amp;A  -  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I4" sqref="I4:I5"/>
    </sheetView>
  </sheetViews>
  <sheetFormatPr defaultColWidth="9.140625" defaultRowHeight="12.75" customHeight="1"/>
  <cols>
    <col min="1" max="1" width="5.421875" style="0" customWidth="1"/>
    <col min="2" max="2" width="30.00390625" style="0" customWidth="1"/>
    <col min="3" max="3" width="14.421875" style="0" customWidth="1"/>
    <col min="8" max="8" width="11.28125" style="0" customWidth="1"/>
    <col min="10" max="10" width="14.421875" style="0" customWidth="1"/>
  </cols>
  <sheetData>
    <row r="1" spans="1:11" ht="15" customHeight="1">
      <c r="A1" s="870" t="s">
        <v>1025</v>
      </c>
      <c r="B1" s="870"/>
      <c r="C1" s="870"/>
      <c r="D1" s="870"/>
      <c r="E1" s="870"/>
      <c r="F1" s="870"/>
      <c r="G1" s="870"/>
      <c r="H1" s="870"/>
      <c r="I1" s="870"/>
      <c r="J1" s="870"/>
      <c r="K1" s="107"/>
    </row>
    <row r="2" spans="1:11" ht="31.5" customHeight="1" thickBot="1">
      <c r="A2" s="866" t="s">
        <v>433</v>
      </c>
      <c r="B2" s="866"/>
      <c r="C2" s="866"/>
      <c r="D2" s="866"/>
      <c r="E2" s="866"/>
      <c r="F2" s="866"/>
      <c r="G2" s="866"/>
      <c r="H2" s="866"/>
      <c r="I2" s="866"/>
      <c r="J2" s="866"/>
      <c r="K2" s="107"/>
    </row>
    <row r="3" spans="1:11" ht="39.75" customHeight="1" thickBot="1">
      <c r="A3" s="694" t="s">
        <v>1002</v>
      </c>
      <c r="B3" s="577" t="s">
        <v>436</v>
      </c>
      <c r="C3" s="578" t="s">
        <v>437</v>
      </c>
      <c r="D3" s="578" t="s">
        <v>438</v>
      </c>
      <c r="E3" s="577" t="s">
        <v>439</v>
      </c>
      <c r="F3" s="577" t="s">
        <v>440</v>
      </c>
      <c r="G3" s="577" t="s">
        <v>441</v>
      </c>
      <c r="H3" s="577" t="s">
        <v>953</v>
      </c>
      <c r="I3" s="577" t="s">
        <v>443</v>
      </c>
      <c r="J3" s="695" t="s">
        <v>444</v>
      </c>
      <c r="K3" s="676" t="s">
        <v>58</v>
      </c>
    </row>
    <row r="4" spans="1:11" ht="18" customHeight="1">
      <c r="A4" s="533">
        <v>1</v>
      </c>
      <c r="B4" s="386" t="s">
        <v>1026</v>
      </c>
      <c r="C4" s="109"/>
      <c r="D4" s="109"/>
      <c r="E4" s="176" t="s">
        <v>528</v>
      </c>
      <c r="F4" s="176">
        <v>60</v>
      </c>
      <c r="G4" s="385"/>
      <c r="H4" s="375">
        <f>F4*G4</f>
        <v>0</v>
      </c>
      <c r="I4" s="376"/>
      <c r="J4" s="692">
        <f>H4*I4+H4</f>
        <v>0</v>
      </c>
      <c r="K4" s="674"/>
    </row>
    <row r="5" spans="1:11" ht="19.5" customHeight="1" thickBot="1">
      <c r="A5" s="696">
        <v>2</v>
      </c>
      <c r="B5" s="37" t="s">
        <v>1027</v>
      </c>
      <c r="C5" s="37"/>
      <c r="D5" s="386"/>
      <c r="E5" s="206" t="s">
        <v>528</v>
      </c>
      <c r="F5" s="206">
        <v>200</v>
      </c>
      <c r="G5" s="206"/>
      <c r="H5" s="152">
        <f>F5*G5</f>
        <v>0</v>
      </c>
      <c r="I5" s="380"/>
      <c r="J5" s="355">
        <f>H5*I5+H5</f>
        <v>0</v>
      </c>
      <c r="K5" s="632"/>
    </row>
    <row r="6" spans="1:11" ht="14.25" customHeight="1" thickBot="1">
      <c r="A6" s="858" t="s">
        <v>951</v>
      </c>
      <c r="B6" s="859"/>
      <c r="C6" s="859"/>
      <c r="D6" s="859"/>
      <c r="E6" s="859"/>
      <c r="F6" s="859"/>
      <c r="G6" s="859"/>
      <c r="H6" s="531">
        <f>SUM(H4:H5)</f>
        <v>0</v>
      </c>
      <c r="I6" s="531"/>
      <c r="J6" s="634">
        <f>SUM(J4:J5)</f>
        <v>0</v>
      </c>
      <c r="K6" s="697"/>
    </row>
    <row r="7" spans="1:1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107"/>
    </row>
    <row r="8" spans="1:11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107"/>
    </row>
    <row r="9" spans="1:11" ht="12.75" customHeight="1">
      <c r="A9" s="871"/>
      <c r="B9" s="871"/>
      <c r="C9" s="871"/>
      <c r="D9" s="871"/>
      <c r="E9" s="871"/>
      <c r="F9" s="871"/>
      <c r="G9" s="871"/>
      <c r="H9" s="871"/>
      <c r="I9" s="871"/>
      <c r="J9" s="871"/>
      <c r="K9" s="107"/>
    </row>
    <row r="10" spans="1:11" ht="27.75" customHeight="1">
      <c r="A10" s="841" t="s">
        <v>410</v>
      </c>
      <c r="B10" s="840"/>
      <c r="C10" s="840"/>
      <c r="D10" s="840"/>
      <c r="E10" s="840"/>
      <c r="F10" s="840"/>
      <c r="G10" s="840"/>
      <c r="H10" s="840"/>
      <c r="I10" s="840"/>
      <c r="J10" s="840"/>
      <c r="K10" s="107"/>
    </row>
    <row r="11" spans="1:11" ht="12.75" customHeight="1">
      <c r="A11" s="869" t="s">
        <v>1028</v>
      </c>
      <c r="B11" s="869"/>
      <c r="C11" s="869"/>
      <c r="D11" s="869"/>
      <c r="E11" s="869"/>
      <c r="F11" s="869"/>
      <c r="G11" s="869"/>
      <c r="H11" s="869"/>
      <c r="I11" s="869"/>
      <c r="J11" s="869"/>
      <c r="K11" s="107"/>
    </row>
    <row r="12" spans="1:1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107"/>
    </row>
  </sheetData>
  <sheetProtection selectLockedCells="1" selectUnlockedCells="1"/>
  <mergeCells count="6">
    <mergeCell ref="A10:J10"/>
    <mergeCell ref="A11:J11"/>
    <mergeCell ref="A1:J1"/>
    <mergeCell ref="A2:J2"/>
    <mergeCell ref="A6:G6"/>
    <mergeCell ref="A9:J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&amp;C&amp;F&amp;RSPZOZ_NT/DZP/PN/ 09/19</oddHeader>
    <oddFooter>&amp;C&amp;A - 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5">
      <selection activeCell="I4" sqref="I4:I36"/>
    </sheetView>
  </sheetViews>
  <sheetFormatPr defaultColWidth="11.57421875" defaultRowHeight="12.75" customHeight="1"/>
  <cols>
    <col min="1" max="1" width="3.7109375" style="3" customWidth="1"/>
    <col min="2" max="2" width="39.8515625" style="3" customWidth="1"/>
    <col min="3" max="3" width="16.8515625" style="3" customWidth="1"/>
    <col min="4" max="4" width="11.7109375" style="3" customWidth="1"/>
    <col min="5" max="5" width="5.8515625" style="3" customWidth="1"/>
    <col min="6" max="6" width="6.421875" style="3" customWidth="1"/>
    <col min="7" max="7" width="10.140625" style="3" customWidth="1"/>
    <col min="8" max="8" width="12.140625" style="3" customWidth="1"/>
    <col min="9" max="9" width="6.7109375" style="3" customWidth="1"/>
    <col min="10" max="11" width="12.140625" style="3" customWidth="1"/>
    <col min="12" max="16384" width="11.57421875" style="3" customWidth="1"/>
  </cols>
  <sheetData>
    <row r="1" spans="1:11" ht="12.75" customHeight="1">
      <c r="A1" s="872" t="s">
        <v>1029</v>
      </c>
      <c r="B1" s="872"/>
      <c r="C1" s="872"/>
      <c r="D1" s="872"/>
      <c r="E1" s="872"/>
      <c r="F1" s="872"/>
      <c r="G1" s="872"/>
      <c r="H1" s="111"/>
      <c r="I1" s="111"/>
      <c r="J1" s="111"/>
      <c r="K1" s="111"/>
    </row>
    <row r="2" spans="1:11" ht="12.75" customHeight="1" thickBot="1">
      <c r="A2" s="862" t="s">
        <v>1030</v>
      </c>
      <c r="B2" s="862"/>
      <c r="C2" s="862"/>
      <c r="D2" s="862"/>
      <c r="E2" s="862"/>
      <c r="F2" s="862"/>
      <c r="G2" s="862"/>
      <c r="H2" s="862"/>
      <c r="I2" s="862"/>
      <c r="J2" s="862"/>
      <c r="K2" s="112"/>
    </row>
    <row r="3" spans="1:11" ht="27" customHeight="1" thickBot="1">
      <c r="A3" s="576" t="s">
        <v>1002</v>
      </c>
      <c r="B3" s="577" t="s">
        <v>436</v>
      </c>
      <c r="C3" s="578" t="s">
        <v>437</v>
      </c>
      <c r="D3" s="578" t="s">
        <v>438</v>
      </c>
      <c r="E3" s="577" t="s">
        <v>439</v>
      </c>
      <c r="F3" s="577" t="s">
        <v>1031</v>
      </c>
      <c r="G3" s="577" t="s">
        <v>441</v>
      </c>
      <c r="H3" s="577" t="s">
        <v>953</v>
      </c>
      <c r="I3" s="577" t="s">
        <v>443</v>
      </c>
      <c r="J3" s="695" t="s">
        <v>444</v>
      </c>
      <c r="K3" s="676" t="s">
        <v>58</v>
      </c>
    </row>
    <row r="4" spans="1:11" ht="12.75" customHeight="1">
      <c r="A4" s="579">
        <v>1</v>
      </c>
      <c r="B4" s="32" t="s">
        <v>1032</v>
      </c>
      <c r="C4" s="32"/>
      <c r="D4" s="32"/>
      <c r="E4" s="210" t="s">
        <v>448</v>
      </c>
      <c r="F4" s="210">
        <v>140</v>
      </c>
      <c r="G4" s="211"/>
      <c r="H4" s="131">
        <f aca="true" t="shared" si="0" ref="H4:H35">F4*G4</f>
        <v>0</v>
      </c>
      <c r="I4" s="132"/>
      <c r="J4" s="613">
        <f aca="true" t="shared" si="1" ref="J4:J35">H4*I4+H4</f>
        <v>0</v>
      </c>
      <c r="K4" s="674"/>
    </row>
    <row r="5" spans="1:11" ht="12.75" customHeight="1">
      <c r="A5" s="580">
        <v>2</v>
      </c>
      <c r="B5" s="14" t="s">
        <v>1033</v>
      </c>
      <c r="C5" s="14"/>
      <c r="D5" s="14"/>
      <c r="E5" s="24" t="s">
        <v>448</v>
      </c>
      <c r="F5" s="24">
        <v>500</v>
      </c>
      <c r="G5" s="205"/>
      <c r="H5" s="17">
        <f t="shared" si="0"/>
        <v>0</v>
      </c>
      <c r="I5" s="132"/>
      <c r="J5" s="612">
        <f t="shared" si="1"/>
        <v>0</v>
      </c>
      <c r="K5" s="630"/>
    </row>
    <row r="6" spans="1:11" ht="12.75" customHeight="1">
      <c r="A6" s="580">
        <v>3</v>
      </c>
      <c r="B6" s="14" t="s">
        <v>1034</v>
      </c>
      <c r="C6" s="14"/>
      <c r="D6" s="14"/>
      <c r="E6" s="24" t="s">
        <v>448</v>
      </c>
      <c r="F6" s="24">
        <v>10</v>
      </c>
      <c r="G6" s="205"/>
      <c r="H6" s="17">
        <f t="shared" si="0"/>
        <v>0</v>
      </c>
      <c r="I6" s="132"/>
      <c r="J6" s="612">
        <f t="shared" si="1"/>
        <v>0</v>
      </c>
      <c r="K6" s="669"/>
    </row>
    <row r="7" spans="1:11" ht="12.75" customHeight="1">
      <c r="A7" s="580">
        <v>4</v>
      </c>
      <c r="B7" s="14" t="s">
        <v>1035</v>
      </c>
      <c r="C7" s="14"/>
      <c r="D7" s="14"/>
      <c r="E7" s="24" t="s">
        <v>448</v>
      </c>
      <c r="F7" s="24">
        <v>10</v>
      </c>
      <c r="G7" s="205"/>
      <c r="H7" s="17">
        <f t="shared" si="0"/>
        <v>0</v>
      </c>
      <c r="I7" s="132"/>
      <c r="J7" s="612">
        <f t="shared" si="1"/>
        <v>0</v>
      </c>
      <c r="K7" s="630"/>
    </row>
    <row r="8" spans="1:11" ht="12.75" customHeight="1">
      <c r="A8" s="580">
        <v>5</v>
      </c>
      <c r="B8" s="14" t="s">
        <v>1036</v>
      </c>
      <c r="C8" s="14"/>
      <c r="D8" s="14"/>
      <c r="E8" s="24" t="s">
        <v>448</v>
      </c>
      <c r="F8" s="24">
        <v>10</v>
      </c>
      <c r="G8" s="205"/>
      <c r="H8" s="17">
        <f t="shared" si="0"/>
        <v>0</v>
      </c>
      <c r="I8" s="132"/>
      <c r="J8" s="612">
        <f t="shared" si="1"/>
        <v>0</v>
      </c>
      <c r="K8" s="669"/>
    </row>
    <row r="9" spans="1:11" ht="24.75" customHeight="1">
      <c r="A9" s="580">
        <v>6</v>
      </c>
      <c r="B9" s="14" t="s">
        <v>1037</v>
      </c>
      <c r="C9" s="14"/>
      <c r="D9" s="14"/>
      <c r="E9" s="24" t="s">
        <v>448</v>
      </c>
      <c r="F9" s="24">
        <v>60</v>
      </c>
      <c r="G9" s="205"/>
      <c r="H9" s="17">
        <f t="shared" si="0"/>
        <v>0</v>
      </c>
      <c r="I9" s="132"/>
      <c r="J9" s="612">
        <f t="shared" si="1"/>
        <v>0</v>
      </c>
      <c r="K9" s="630"/>
    </row>
    <row r="10" spans="1:11" ht="24.75" customHeight="1">
      <c r="A10" s="580">
        <v>7</v>
      </c>
      <c r="B10" s="14" t="s">
        <v>1038</v>
      </c>
      <c r="C10" s="14"/>
      <c r="D10" s="14"/>
      <c r="E10" s="24" t="s">
        <v>448</v>
      </c>
      <c r="F10" s="24">
        <v>200</v>
      </c>
      <c r="G10" s="205"/>
      <c r="H10" s="17">
        <f t="shared" si="0"/>
        <v>0</v>
      </c>
      <c r="I10" s="132"/>
      <c r="J10" s="612">
        <f t="shared" si="1"/>
        <v>0</v>
      </c>
      <c r="K10" s="669"/>
    </row>
    <row r="11" spans="1:11" ht="24.75" customHeight="1">
      <c r="A11" s="580">
        <v>8</v>
      </c>
      <c r="B11" s="14" t="s">
        <v>1039</v>
      </c>
      <c r="C11" s="14"/>
      <c r="D11" s="14"/>
      <c r="E11" s="24" t="s">
        <v>1040</v>
      </c>
      <c r="F11" s="24">
        <v>280</v>
      </c>
      <c r="G11" s="205"/>
      <c r="H11" s="17">
        <f t="shared" si="0"/>
        <v>0</v>
      </c>
      <c r="I11" s="132"/>
      <c r="J11" s="612">
        <f t="shared" si="1"/>
        <v>0</v>
      </c>
      <c r="K11" s="630"/>
    </row>
    <row r="12" spans="1:11" ht="24.75" customHeight="1">
      <c r="A12" s="580">
        <v>9</v>
      </c>
      <c r="B12" s="14" t="s">
        <v>1041</v>
      </c>
      <c r="C12" s="14"/>
      <c r="D12" s="14"/>
      <c r="E12" s="24" t="s">
        <v>448</v>
      </c>
      <c r="F12" s="24">
        <v>200</v>
      </c>
      <c r="G12" s="205"/>
      <c r="H12" s="17">
        <f t="shared" si="0"/>
        <v>0</v>
      </c>
      <c r="I12" s="132"/>
      <c r="J12" s="612">
        <f t="shared" si="1"/>
        <v>0</v>
      </c>
      <c r="K12" s="669"/>
    </row>
    <row r="13" spans="1:11" ht="19.5" customHeight="1">
      <c r="A13" s="580">
        <v>10</v>
      </c>
      <c r="B13" s="14" t="s">
        <v>1042</v>
      </c>
      <c r="C13" s="14"/>
      <c r="D13" s="14"/>
      <c r="E13" s="24" t="s">
        <v>448</v>
      </c>
      <c r="F13" s="24">
        <v>20</v>
      </c>
      <c r="G13" s="205"/>
      <c r="H13" s="17">
        <f t="shared" si="0"/>
        <v>0</v>
      </c>
      <c r="I13" s="132"/>
      <c r="J13" s="612">
        <f t="shared" si="1"/>
        <v>0</v>
      </c>
      <c r="K13" s="630"/>
    </row>
    <row r="14" spans="1:11" ht="24.75" customHeight="1">
      <c r="A14" s="580">
        <v>11</v>
      </c>
      <c r="B14" s="14" t="s">
        <v>1043</v>
      </c>
      <c r="C14" s="14"/>
      <c r="D14" s="14"/>
      <c r="E14" s="24" t="s">
        <v>448</v>
      </c>
      <c r="F14" s="24">
        <v>500</v>
      </c>
      <c r="G14" s="205"/>
      <c r="H14" s="17">
        <f t="shared" si="0"/>
        <v>0</v>
      </c>
      <c r="I14" s="132"/>
      <c r="J14" s="612">
        <f t="shared" si="1"/>
        <v>0</v>
      </c>
      <c r="K14" s="669"/>
    </row>
    <row r="15" spans="1:11" ht="19.5" customHeight="1">
      <c r="A15" s="580">
        <v>12</v>
      </c>
      <c r="B15" s="14" t="s">
        <v>1044</v>
      </c>
      <c r="C15" s="14"/>
      <c r="D15" s="14"/>
      <c r="E15" s="24" t="s">
        <v>528</v>
      </c>
      <c r="F15" s="24">
        <v>200</v>
      </c>
      <c r="G15" s="205"/>
      <c r="H15" s="17">
        <f t="shared" si="0"/>
        <v>0</v>
      </c>
      <c r="I15" s="132"/>
      <c r="J15" s="612">
        <f t="shared" si="1"/>
        <v>0</v>
      </c>
      <c r="K15" s="630"/>
    </row>
    <row r="16" spans="1:11" ht="19.5" customHeight="1">
      <c r="A16" s="580">
        <v>13</v>
      </c>
      <c r="B16" s="14" t="s">
        <v>1045</v>
      </c>
      <c r="C16" s="14"/>
      <c r="D16" s="14"/>
      <c r="E16" s="24" t="s">
        <v>448</v>
      </c>
      <c r="F16" s="24">
        <v>10</v>
      </c>
      <c r="G16" s="205"/>
      <c r="H16" s="17">
        <f t="shared" si="0"/>
        <v>0</v>
      </c>
      <c r="I16" s="132"/>
      <c r="J16" s="612">
        <f t="shared" si="1"/>
        <v>0</v>
      </c>
      <c r="K16" s="669"/>
    </row>
    <row r="17" spans="1:11" ht="14.25" customHeight="1">
      <c r="A17" s="580">
        <v>14</v>
      </c>
      <c r="B17" s="27" t="s">
        <v>1046</v>
      </c>
      <c r="C17" s="27"/>
      <c r="D17" s="27"/>
      <c r="E17" s="24" t="s">
        <v>448</v>
      </c>
      <c r="F17" s="24">
        <v>200</v>
      </c>
      <c r="G17" s="214"/>
      <c r="H17" s="17">
        <f t="shared" si="0"/>
        <v>0</v>
      </c>
      <c r="I17" s="30"/>
      <c r="J17" s="612">
        <f t="shared" si="1"/>
        <v>0</v>
      </c>
      <c r="K17" s="630"/>
    </row>
    <row r="18" spans="1:11" ht="14.25" customHeight="1">
      <c r="A18" s="580">
        <v>15</v>
      </c>
      <c r="B18" s="27" t="s">
        <v>1047</v>
      </c>
      <c r="C18" s="27"/>
      <c r="D18" s="27"/>
      <c r="E18" s="24" t="s">
        <v>448</v>
      </c>
      <c r="F18" s="24">
        <v>240</v>
      </c>
      <c r="G18" s="214"/>
      <c r="H18" s="17">
        <f t="shared" si="0"/>
        <v>0</v>
      </c>
      <c r="I18" s="42"/>
      <c r="J18" s="612">
        <f t="shared" si="1"/>
        <v>0</v>
      </c>
      <c r="K18" s="669"/>
    </row>
    <row r="19" spans="1:11" ht="14.25" customHeight="1">
      <c r="A19" s="580">
        <v>16</v>
      </c>
      <c r="B19" s="37" t="s">
        <v>1048</v>
      </c>
      <c r="C19" s="37"/>
      <c r="D19" s="37"/>
      <c r="E19" s="206" t="s">
        <v>448</v>
      </c>
      <c r="F19" s="206">
        <v>260</v>
      </c>
      <c r="G19" s="362"/>
      <c r="H19" s="86">
        <f t="shared" si="0"/>
        <v>0</v>
      </c>
      <c r="I19" s="30"/>
      <c r="J19" s="698">
        <f t="shared" si="1"/>
        <v>0</v>
      </c>
      <c r="K19" s="630"/>
    </row>
    <row r="20" spans="1:11" ht="12.75" customHeight="1">
      <c r="A20" s="580">
        <v>17</v>
      </c>
      <c r="B20" s="27" t="s">
        <v>1049</v>
      </c>
      <c r="C20" s="14"/>
      <c r="D20" s="14"/>
      <c r="E20" s="24" t="s">
        <v>448</v>
      </c>
      <c r="F20" s="24">
        <v>100</v>
      </c>
      <c r="G20" s="205"/>
      <c r="H20" s="17">
        <f t="shared" si="0"/>
        <v>0</v>
      </c>
      <c r="I20" s="132"/>
      <c r="J20" s="612">
        <f t="shared" si="1"/>
        <v>0</v>
      </c>
      <c r="K20" s="669"/>
    </row>
    <row r="21" spans="1:11" ht="12.75" customHeight="1">
      <c r="A21" s="580">
        <v>18</v>
      </c>
      <c r="B21" s="27" t="s">
        <v>1050</v>
      </c>
      <c r="C21" s="14"/>
      <c r="D21" s="14"/>
      <c r="E21" s="24" t="s">
        <v>448</v>
      </c>
      <c r="F21" s="24">
        <v>80</v>
      </c>
      <c r="G21" s="205"/>
      <c r="H21" s="17">
        <f t="shared" si="0"/>
        <v>0</v>
      </c>
      <c r="I21" s="132"/>
      <c r="J21" s="612">
        <f t="shared" si="1"/>
        <v>0</v>
      </c>
      <c r="K21" s="630"/>
    </row>
    <row r="22" spans="1:11" ht="24.75" customHeight="1">
      <c r="A22" s="580">
        <v>19</v>
      </c>
      <c r="B22" s="14" t="s">
        <v>1051</v>
      </c>
      <c r="C22" s="14"/>
      <c r="D22" s="14"/>
      <c r="E22" s="24" t="s">
        <v>448</v>
      </c>
      <c r="F22" s="24">
        <v>600</v>
      </c>
      <c r="G22" s="205"/>
      <c r="H22" s="17">
        <f t="shared" si="0"/>
        <v>0</v>
      </c>
      <c r="I22" s="132"/>
      <c r="J22" s="612">
        <f t="shared" si="1"/>
        <v>0</v>
      </c>
      <c r="K22" s="669"/>
    </row>
    <row r="23" spans="1:11" ht="12.75" customHeight="1">
      <c r="A23" s="580">
        <v>20</v>
      </c>
      <c r="B23" s="14" t="s">
        <v>1052</v>
      </c>
      <c r="C23" s="14"/>
      <c r="D23" s="14"/>
      <c r="E23" s="24" t="s">
        <v>448</v>
      </c>
      <c r="F23" s="24">
        <v>6</v>
      </c>
      <c r="G23" s="205"/>
      <c r="H23" s="17">
        <f t="shared" si="0"/>
        <v>0</v>
      </c>
      <c r="I23" s="132"/>
      <c r="J23" s="612">
        <f t="shared" si="1"/>
        <v>0</v>
      </c>
      <c r="K23" s="630"/>
    </row>
    <row r="24" spans="1:11" ht="24.75" customHeight="1">
      <c r="A24" s="580">
        <v>21</v>
      </c>
      <c r="B24" s="14" t="s">
        <v>1053</v>
      </c>
      <c r="C24" s="14"/>
      <c r="D24" s="14"/>
      <c r="E24" s="24" t="s">
        <v>448</v>
      </c>
      <c r="F24" s="24">
        <v>20</v>
      </c>
      <c r="G24" s="205"/>
      <c r="H24" s="17">
        <f t="shared" si="0"/>
        <v>0</v>
      </c>
      <c r="I24" s="132"/>
      <c r="J24" s="612">
        <f t="shared" si="1"/>
        <v>0</v>
      </c>
      <c r="K24" s="669"/>
    </row>
    <row r="25" spans="1:11" ht="12.75" customHeight="1">
      <c r="A25" s="580">
        <v>22</v>
      </c>
      <c r="B25" s="14" t="s">
        <v>1054</v>
      </c>
      <c r="C25" s="14"/>
      <c r="D25" s="14"/>
      <c r="E25" s="24" t="s">
        <v>448</v>
      </c>
      <c r="F25" s="24">
        <v>6</v>
      </c>
      <c r="G25" s="205"/>
      <c r="H25" s="17">
        <f t="shared" si="0"/>
        <v>0</v>
      </c>
      <c r="I25" s="132"/>
      <c r="J25" s="612">
        <f t="shared" si="1"/>
        <v>0</v>
      </c>
      <c r="K25" s="630"/>
    </row>
    <row r="26" spans="1:11" ht="24.75" customHeight="1">
      <c r="A26" s="580">
        <v>23</v>
      </c>
      <c r="B26" s="14" t="s">
        <v>1055</v>
      </c>
      <c r="C26" s="14"/>
      <c r="D26" s="14"/>
      <c r="E26" s="24" t="s">
        <v>448</v>
      </c>
      <c r="F26" s="24">
        <v>6</v>
      </c>
      <c r="G26" s="205"/>
      <c r="H26" s="17">
        <f t="shared" si="0"/>
        <v>0</v>
      </c>
      <c r="I26" s="132"/>
      <c r="J26" s="612">
        <f t="shared" si="1"/>
        <v>0</v>
      </c>
      <c r="K26" s="669"/>
    </row>
    <row r="27" spans="1:11" ht="12.75" customHeight="1">
      <c r="A27" s="580">
        <v>24</v>
      </c>
      <c r="B27" s="14" t="s">
        <v>1056</v>
      </c>
      <c r="C27" s="14"/>
      <c r="D27" s="14"/>
      <c r="E27" s="24" t="s">
        <v>448</v>
      </c>
      <c r="F27" s="24">
        <v>20</v>
      </c>
      <c r="G27" s="205"/>
      <c r="H27" s="17">
        <f t="shared" si="0"/>
        <v>0</v>
      </c>
      <c r="I27" s="132"/>
      <c r="J27" s="612">
        <f t="shared" si="1"/>
        <v>0</v>
      </c>
      <c r="K27" s="630"/>
    </row>
    <row r="28" spans="1:11" ht="12.75" customHeight="1">
      <c r="A28" s="580">
        <v>25</v>
      </c>
      <c r="B28" s="14" t="s">
        <v>1057</v>
      </c>
      <c r="C28" s="14"/>
      <c r="D28" s="14"/>
      <c r="E28" s="24" t="s">
        <v>448</v>
      </c>
      <c r="F28" s="24">
        <v>20</v>
      </c>
      <c r="G28" s="205"/>
      <c r="H28" s="17">
        <f t="shared" si="0"/>
        <v>0</v>
      </c>
      <c r="I28" s="132"/>
      <c r="J28" s="612">
        <f t="shared" si="1"/>
        <v>0</v>
      </c>
      <c r="K28" s="669"/>
    </row>
    <row r="29" spans="1:11" ht="24.75" customHeight="1">
      <c r="A29" s="580">
        <v>26</v>
      </c>
      <c r="B29" s="14" t="s">
        <v>1058</v>
      </c>
      <c r="C29" s="14"/>
      <c r="D29" s="14"/>
      <c r="E29" s="24" t="s">
        <v>448</v>
      </c>
      <c r="F29" s="24">
        <v>10</v>
      </c>
      <c r="G29" s="205"/>
      <c r="H29" s="17">
        <f t="shared" si="0"/>
        <v>0</v>
      </c>
      <c r="I29" s="132"/>
      <c r="J29" s="612">
        <f t="shared" si="1"/>
        <v>0</v>
      </c>
      <c r="K29" s="630"/>
    </row>
    <row r="30" spans="1:11" ht="24.75" customHeight="1">
      <c r="A30" s="580">
        <v>27</v>
      </c>
      <c r="B30" s="14" t="s">
        <v>1059</v>
      </c>
      <c r="C30" s="14"/>
      <c r="D30" s="14"/>
      <c r="E30" s="24" t="s">
        <v>448</v>
      </c>
      <c r="F30" s="24">
        <v>4</v>
      </c>
      <c r="G30" s="205"/>
      <c r="H30" s="17">
        <f t="shared" si="0"/>
        <v>0</v>
      </c>
      <c r="I30" s="132"/>
      <c r="J30" s="612">
        <f t="shared" si="1"/>
        <v>0</v>
      </c>
      <c r="K30" s="669"/>
    </row>
    <row r="31" spans="1:11" ht="24.75" customHeight="1">
      <c r="A31" s="580">
        <v>28</v>
      </c>
      <c r="B31" s="14" t="s">
        <v>1060</v>
      </c>
      <c r="C31" s="14"/>
      <c r="D31" s="14"/>
      <c r="E31" s="24" t="s">
        <v>448</v>
      </c>
      <c r="F31" s="24">
        <v>4</v>
      </c>
      <c r="G31" s="205"/>
      <c r="H31" s="17">
        <f t="shared" si="0"/>
        <v>0</v>
      </c>
      <c r="I31" s="132"/>
      <c r="J31" s="612">
        <f t="shared" si="1"/>
        <v>0</v>
      </c>
      <c r="K31" s="630"/>
    </row>
    <row r="32" spans="1:11" ht="24.75" customHeight="1">
      <c r="A32" s="580">
        <v>29</v>
      </c>
      <c r="B32" s="14" t="s">
        <v>1061</v>
      </c>
      <c r="C32" s="14"/>
      <c r="D32" s="14"/>
      <c r="E32" s="24" t="s">
        <v>448</v>
      </c>
      <c r="F32" s="24">
        <v>4</v>
      </c>
      <c r="G32" s="205"/>
      <c r="H32" s="17">
        <f t="shared" si="0"/>
        <v>0</v>
      </c>
      <c r="I32" s="132"/>
      <c r="J32" s="612">
        <f t="shared" si="1"/>
        <v>0</v>
      </c>
      <c r="K32" s="630"/>
    </row>
    <row r="33" spans="1:11" ht="24.75" customHeight="1">
      <c r="A33" s="580">
        <v>30</v>
      </c>
      <c r="B33" s="14" t="s">
        <v>1062</v>
      </c>
      <c r="C33" s="14"/>
      <c r="D33" s="14"/>
      <c r="E33" s="24" t="s">
        <v>448</v>
      </c>
      <c r="F33" s="24">
        <v>4</v>
      </c>
      <c r="G33" s="205"/>
      <c r="H33" s="17">
        <f t="shared" si="0"/>
        <v>0</v>
      </c>
      <c r="I33" s="132"/>
      <c r="J33" s="612">
        <f t="shared" si="1"/>
        <v>0</v>
      </c>
      <c r="K33" s="630"/>
    </row>
    <row r="34" spans="1:11" ht="24.75" customHeight="1">
      <c r="A34" s="580">
        <v>31</v>
      </c>
      <c r="B34" s="14" t="s">
        <v>1063</v>
      </c>
      <c r="C34" s="14"/>
      <c r="D34" s="14"/>
      <c r="E34" s="24" t="s">
        <v>448</v>
      </c>
      <c r="F34" s="24">
        <v>8</v>
      </c>
      <c r="G34" s="205"/>
      <c r="H34" s="17">
        <f t="shared" si="0"/>
        <v>0</v>
      </c>
      <c r="I34" s="132"/>
      <c r="J34" s="612">
        <f t="shared" si="1"/>
        <v>0</v>
      </c>
      <c r="K34" s="630"/>
    </row>
    <row r="35" spans="1:11" ht="15.75" customHeight="1" thickBot="1">
      <c r="A35" s="581">
        <v>32</v>
      </c>
      <c r="B35" s="582" t="s">
        <v>1064</v>
      </c>
      <c r="C35" s="582"/>
      <c r="D35" s="582"/>
      <c r="E35" s="583" t="s">
        <v>448</v>
      </c>
      <c r="F35" s="583">
        <v>20</v>
      </c>
      <c r="G35" s="584"/>
      <c r="H35" s="545">
        <f t="shared" si="0"/>
        <v>0</v>
      </c>
      <c r="I35" s="585"/>
      <c r="J35" s="699">
        <f t="shared" si="1"/>
        <v>0</v>
      </c>
      <c r="K35" s="630"/>
    </row>
    <row r="36" spans="1:11" ht="14.25" customHeight="1" thickBot="1">
      <c r="A36" s="873" t="s">
        <v>951</v>
      </c>
      <c r="B36" s="874"/>
      <c r="C36" s="874"/>
      <c r="D36" s="874"/>
      <c r="E36" s="874"/>
      <c r="F36" s="874"/>
      <c r="G36" s="875"/>
      <c r="H36" s="531">
        <f>SUM(H4:H35)</f>
        <v>0</v>
      </c>
      <c r="I36" s="700"/>
      <c r="J36" s="634">
        <f>SUM(J4:J35)</f>
        <v>0</v>
      </c>
      <c r="K36" s="652"/>
    </row>
    <row r="37" spans="2:4" ht="12.75" customHeight="1">
      <c r="B37" s="35"/>
      <c r="C37" s="35"/>
      <c r="D37" s="35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selectLockedCells="1" selectUnlockedCells="1"/>
  <mergeCells count="3">
    <mergeCell ref="A1:G1"/>
    <mergeCell ref="A2:J2"/>
    <mergeCell ref="A36:G36"/>
  </mergeCells>
  <printOptions horizontalCentered="1"/>
  <pageMargins left="0.2755905511811024" right="0.15748031496062992" top="0.8661417322834646" bottom="0.4330708661417323" header="0.5511811023622047" footer="0.15748031496062992"/>
  <pageSetup horizontalDpi="600" verticalDpi="600" orientation="landscape" paperSize="9" scale="99" r:id="rId1"/>
  <headerFooter alignWithMargins="0">
    <oddHeader>&amp;C&amp;F &amp;RSPZOZ_NT/DZP/PN/ 09/19</oddHeader>
    <oddFooter>&amp;C&amp;A  -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Personel</dc:creator>
  <cp:keywords/>
  <dc:description/>
  <cp:lastModifiedBy>Danuta</cp:lastModifiedBy>
  <cp:lastPrinted>2019-12-06T12:32:35Z</cp:lastPrinted>
  <dcterms:created xsi:type="dcterms:W3CDTF">2019-10-02T07:19:39Z</dcterms:created>
  <dcterms:modified xsi:type="dcterms:W3CDTF">2019-12-06T14:17:19Z</dcterms:modified>
  <cp:category/>
  <cp:version/>
  <cp:contentType/>
  <cp:contentStatus/>
</cp:coreProperties>
</file>