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2B79D433-C9EA-49EB-8BA2-56FB18A38A36}" xr6:coauthVersionLast="47" xr6:coauthVersionMax="47" xr10:uidLastSave="{00000000-0000-0000-0000-000000000000}"/>
  <bookViews>
    <workbookView xWindow="-120" yWindow="-120" windowWidth="29040" windowHeight="15720" firstSheet="1" activeTab="5" xr2:uid="{00000000-000D-0000-FFFF-FFFF00000000}"/>
  </bookViews>
  <sheets>
    <sheet name="MIĘSO I PRODUKTY MIĘSNE" sheetId="1" r:id="rId1"/>
    <sheet name="RÓŻNE ARTYKUŁY ŻYWNOŚCIOWE" sheetId="2" r:id="rId2"/>
    <sheet name="PRODUKTY MLECZARSKIE" sheetId="3" r:id="rId3"/>
    <sheet name="WARZYWA I OWOCE ŚWIEŻE" sheetId="4" r:id="rId4"/>
    <sheet name="JAJA" sheetId="7" r:id="rId5"/>
    <sheet name="PIECZYWO, WYROBY PIEKARSKIE" sheetId="5" r:id="rId6"/>
    <sheet name="Garmażerka" sheetId="10" r:id="rId7"/>
    <sheet name="RAZEM FORMULARZ CENOWY" sheetId="8" r:id="rId8"/>
    <sheet name="MROŻONE WARZYWA, OWOCE ORAZ RYB" sheetId="6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0" l="1"/>
  <c r="H16" i="10"/>
  <c r="H17" i="10"/>
  <c r="H18" i="10"/>
  <c r="H19" i="10"/>
  <c r="H20" i="10"/>
  <c r="H21" i="10"/>
  <c r="H22" i="10"/>
  <c r="F15" i="2" l="1"/>
  <c r="G15" i="2" s="1"/>
  <c r="H15" i="2" s="1"/>
  <c r="F6" i="2"/>
  <c r="G6" i="2" s="1"/>
  <c r="F7" i="2"/>
  <c r="G7" i="2" s="1"/>
  <c r="H7" i="2" s="1"/>
  <c r="H6" i="2" l="1"/>
  <c r="I17" i="10"/>
  <c r="J17" i="10" s="1"/>
  <c r="I18" i="10"/>
  <c r="J18" i="10" s="1"/>
  <c r="I19" i="10"/>
  <c r="J19" i="10" s="1"/>
  <c r="I20" i="10"/>
  <c r="J20" i="10" s="1"/>
  <c r="I21" i="10"/>
  <c r="J21" i="10" s="1"/>
  <c r="H10" i="6"/>
  <c r="I10" i="6" s="1"/>
  <c r="J10" i="6" s="1"/>
  <c r="H9" i="6"/>
  <c r="I9" i="6" s="1"/>
  <c r="J9" i="6" s="1"/>
  <c r="H34" i="6"/>
  <c r="I34" i="6" s="1"/>
  <c r="J34" i="6" s="1"/>
  <c r="H31" i="6"/>
  <c r="H24" i="6"/>
  <c r="I24" i="6" s="1"/>
  <c r="H22" i="6"/>
  <c r="I22" i="6" s="1"/>
  <c r="H21" i="6"/>
  <c r="I21" i="6" s="1"/>
  <c r="J21" i="6" s="1"/>
  <c r="H20" i="6"/>
  <c r="I20" i="6" s="1"/>
  <c r="J20" i="6" s="1"/>
  <c r="H18" i="6"/>
  <c r="I18" i="6" s="1"/>
  <c r="J18" i="6" s="1"/>
  <c r="H17" i="5"/>
  <c r="I17" i="5" s="1"/>
  <c r="H29" i="5"/>
  <c r="H28" i="5"/>
  <c r="I28" i="5" s="1"/>
  <c r="J28" i="5" s="1"/>
  <c r="H27" i="5"/>
  <c r="H25" i="5"/>
  <c r="I25" i="5" s="1"/>
  <c r="H24" i="5"/>
  <c r="I24" i="5" s="1"/>
  <c r="J24" i="5"/>
  <c r="J25" i="5"/>
  <c r="I58" i="4"/>
  <c r="J58" i="4" s="1"/>
  <c r="I57" i="4"/>
  <c r="J57" i="4" s="1"/>
  <c r="I56" i="4"/>
  <c r="J56" i="4" s="1"/>
  <c r="I27" i="4"/>
  <c r="J27" i="4" s="1"/>
  <c r="H29" i="3"/>
  <c r="H35" i="3"/>
  <c r="I35" i="3" s="1"/>
  <c r="H34" i="3"/>
  <c r="I34" i="3" s="1"/>
  <c r="H33" i="3"/>
  <c r="I33" i="3" s="1"/>
  <c r="H31" i="3"/>
  <c r="I31" i="3" s="1"/>
  <c r="H30" i="3"/>
  <c r="I30" i="3" s="1"/>
  <c r="H27" i="3"/>
  <c r="I27" i="3" s="1"/>
  <c r="H21" i="3"/>
  <c r="I21" i="3" s="1"/>
  <c r="H29" i="1"/>
  <c r="I29" i="1" s="1"/>
  <c r="J28" i="1"/>
  <c r="H28" i="1"/>
  <c r="I28" i="1" s="1"/>
  <c r="F8" i="2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F14" i="2"/>
  <c r="F16" i="2"/>
  <c r="G16" i="2" s="1"/>
  <c r="F17" i="2"/>
  <c r="G17" i="2" s="1"/>
  <c r="F18" i="2"/>
  <c r="G18" i="2" s="1"/>
  <c r="F19" i="2"/>
  <c r="G19" i="2" s="1"/>
  <c r="F20" i="2"/>
  <c r="G20" i="2" s="1"/>
  <c r="H20" i="2" s="1"/>
  <c r="F21" i="2"/>
  <c r="G21" i="2" s="1"/>
  <c r="H21" i="2" s="1"/>
  <c r="F22" i="2"/>
  <c r="G22" i="2" s="1"/>
  <c r="H22" i="2" s="1"/>
  <c r="F23" i="2"/>
  <c r="G23" i="2" s="1"/>
  <c r="H23" i="2" s="1"/>
  <c r="F24" i="2"/>
  <c r="G24" i="2" s="1"/>
  <c r="H24" i="2" s="1"/>
  <c r="F25" i="2"/>
  <c r="G25" i="2" s="1"/>
  <c r="H25" i="2" s="1"/>
  <c r="F26" i="2"/>
  <c r="F27" i="2"/>
  <c r="F28" i="2"/>
  <c r="G28" i="2" s="1"/>
  <c r="F29" i="2"/>
  <c r="G29" i="2" s="1"/>
  <c r="F30" i="2"/>
  <c r="F31" i="2"/>
  <c r="F32" i="2"/>
  <c r="G32" i="2" s="1"/>
  <c r="H32" i="2" s="1"/>
  <c r="F33" i="2"/>
  <c r="G33" i="2" s="1"/>
  <c r="H33" i="2" s="1"/>
  <c r="F34" i="2"/>
  <c r="G34" i="2" s="1"/>
  <c r="H34" i="2" s="1"/>
  <c r="F35" i="2"/>
  <c r="G35" i="2" s="1"/>
  <c r="H35" i="2" s="1"/>
  <c r="F36" i="2"/>
  <c r="G36" i="2" s="1"/>
  <c r="H36" i="2" s="1"/>
  <c r="F37" i="2"/>
  <c r="G37" i="2" s="1"/>
  <c r="H37" i="2" s="1"/>
  <c r="F38" i="2"/>
  <c r="F39" i="2"/>
  <c r="F40" i="2"/>
  <c r="F41" i="2"/>
  <c r="F42" i="2"/>
  <c r="G42" i="2" s="1"/>
  <c r="F43" i="2"/>
  <c r="F44" i="2"/>
  <c r="G44" i="2" s="1"/>
  <c r="H44" i="2" s="1"/>
  <c r="F45" i="2"/>
  <c r="G45" i="2" s="1"/>
  <c r="H45" i="2" s="1"/>
  <c r="F46" i="2"/>
  <c r="G46" i="2" s="1"/>
  <c r="H46" i="2" s="1"/>
  <c r="F47" i="2"/>
  <c r="G47" i="2" s="1"/>
  <c r="H47" i="2" s="1"/>
  <c r="F48" i="2"/>
  <c r="G48" i="2" s="1"/>
  <c r="H48" i="2" s="1"/>
  <c r="F49" i="2"/>
  <c r="G49" i="2" s="1"/>
  <c r="H49" i="2" s="1"/>
  <c r="F50" i="2"/>
  <c r="F51" i="2"/>
  <c r="G51" i="2" s="1"/>
  <c r="F52" i="2"/>
  <c r="F53" i="2"/>
  <c r="G53" i="2" s="1"/>
  <c r="F54" i="2"/>
  <c r="G54" i="2" s="1"/>
  <c r="F55" i="2"/>
  <c r="F56" i="2"/>
  <c r="G56" i="2" s="1"/>
  <c r="H56" i="2" s="1"/>
  <c r="F57" i="2"/>
  <c r="G57" i="2" s="1"/>
  <c r="H57" i="2" s="1"/>
  <c r="F58" i="2"/>
  <c r="G58" i="2" s="1"/>
  <c r="H58" i="2" s="1"/>
  <c r="F59" i="2"/>
  <c r="G59" i="2" s="1"/>
  <c r="H59" i="2" s="1"/>
  <c r="F60" i="2"/>
  <c r="G60" i="2" s="1"/>
  <c r="H60" i="2" s="1"/>
  <c r="F61" i="2"/>
  <c r="G61" i="2" s="1"/>
  <c r="H61" i="2" s="1"/>
  <c r="F62" i="2"/>
  <c r="F63" i="2"/>
  <c r="F64" i="2"/>
  <c r="G64" i="2" s="1"/>
  <c r="F65" i="2"/>
  <c r="F66" i="2"/>
  <c r="F67" i="2"/>
  <c r="F68" i="2"/>
  <c r="G68" i="2" s="1"/>
  <c r="H68" i="2" s="1"/>
  <c r="F69" i="2"/>
  <c r="G69" i="2" s="1"/>
  <c r="H69" i="2" s="1"/>
  <c r="F70" i="2"/>
  <c r="G70" i="2" s="1"/>
  <c r="H70" i="2" s="1"/>
  <c r="F71" i="2"/>
  <c r="G71" i="2" s="1"/>
  <c r="H71" i="2" s="1"/>
  <c r="F72" i="2"/>
  <c r="G72" i="2" s="1"/>
  <c r="H72" i="2" s="1"/>
  <c r="F73" i="2"/>
  <c r="G73" i="2" s="1"/>
  <c r="H73" i="2" s="1"/>
  <c r="F74" i="2"/>
  <c r="F75" i="2"/>
  <c r="F76" i="2"/>
  <c r="F77" i="2"/>
  <c r="G77" i="2" s="1"/>
  <c r="F78" i="2"/>
  <c r="F79" i="2"/>
  <c r="F80" i="2"/>
  <c r="G80" i="2" s="1"/>
  <c r="H80" i="2" s="1"/>
  <c r="F81" i="2"/>
  <c r="G81" i="2" s="1"/>
  <c r="H81" i="2" s="1"/>
  <c r="F82" i="2"/>
  <c r="G82" i="2" s="1"/>
  <c r="H82" i="2" s="1"/>
  <c r="F83" i="2"/>
  <c r="G83" i="2" s="1"/>
  <c r="H83" i="2" s="1"/>
  <c r="F84" i="2"/>
  <c r="G84" i="2" s="1"/>
  <c r="H84" i="2" s="1"/>
  <c r="F85" i="2"/>
  <c r="G85" i="2" s="1"/>
  <c r="H85" i="2" s="1"/>
  <c r="F86" i="2"/>
  <c r="F87" i="2"/>
  <c r="F88" i="2"/>
  <c r="G88" i="2" s="1"/>
  <c r="F89" i="2"/>
  <c r="F90" i="2"/>
  <c r="F91" i="2"/>
  <c r="F92" i="2"/>
  <c r="G92" i="2" s="1"/>
  <c r="H92" i="2" s="1"/>
  <c r="F93" i="2"/>
  <c r="G93" i="2" s="1"/>
  <c r="H93" i="2" s="1"/>
  <c r="F94" i="2"/>
  <c r="G94" i="2" s="1"/>
  <c r="H94" i="2" s="1"/>
  <c r="F95" i="2"/>
  <c r="G95" i="2" s="1"/>
  <c r="H95" i="2" s="1"/>
  <c r="F96" i="2"/>
  <c r="G96" i="2" s="1"/>
  <c r="H96" i="2" s="1"/>
  <c r="F97" i="2"/>
  <c r="G97" i="2" s="1"/>
  <c r="H97" i="2" s="1"/>
  <c r="F98" i="2"/>
  <c r="F99" i="2"/>
  <c r="G99" i="2" s="1"/>
  <c r="F100" i="2"/>
  <c r="F101" i="2"/>
  <c r="G101" i="2" s="1"/>
  <c r="F102" i="2"/>
  <c r="F103" i="2"/>
  <c r="G103" i="2" s="1"/>
  <c r="F104" i="2"/>
  <c r="G104" i="2" s="1"/>
  <c r="H104" i="2" s="1"/>
  <c r="F105" i="2"/>
  <c r="G105" i="2" s="1"/>
  <c r="H105" i="2" s="1"/>
  <c r="F106" i="2"/>
  <c r="G106" i="2" s="1"/>
  <c r="H106" i="2" s="1"/>
  <c r="F107" i="2"/>
  <c r="G107" i="2" s="1"/>
  <c r="H107" i="2" s="1"/>
  <c r="F108" i="2"/>
  <c r="G108" i="2" s="1"/>
  <c r="H108" i="2" s="1"/>
  <c r="F109" i="2"/>
  <c r="G109" i="2" s="1"/>
  <c r="H109" i="2" s="1"/>
  <c r="F110" i="2"/>
  <c r="F111" i="2"/>
  <c r="F112" i="2"/>
  <c r="G112" i="2" s="1"/>
  <c r="F113" i="2"/>
  <c r="G113" i="2" s="1"/>
  <c r="F114" i="2"/>
  <c r="G114" i="2" s="1"/>
  <c r="F115" i="2"/>
  <c r="F116" i="2"/>
  <c r="G116" i="2" s="1"/>
  <c r="H116" i="2" s="1"/>
  <c r="F117" i="2"/>
  <c r="G117" i="2" s="1"/>
  <c r="H117" i="2" s="1"/>
  <c r="F118" i="2"/>
  <c r="G118" i="2" s="1"/>
  <c r="H118" i="2" s="1"/>
  <c r="F119" i="2"/>
  <c r="G119" i="2" s="1"/>
  <c r="H119" i="2" s="1"/>
  <c r="F120" i="2"/>
  <c r="G120" i="2" s="1"/>
  <c r="H120" i="2" s="1"/>
  <c r="F121" i="2"/>
  <c r="G121" i="2" s="1"/>
  <c r="H121" i="2" s="1"/>
  <c r="F122" i="2"/>
  <c r="F123" i="2"/>
  <c r="F124" i="2"/>
  <c r="F125" i="2"/>
  <c r="F126" i="2"/>
  <c r="G126" i="2" s="1"/>
  <c r="F127" i="2"/>
  <c r="F128" i="2"/>
  <c r="G128" i="2" s="1"/>
  <c r="H128" i="2" s="1"/>
  <c r="F129" i="2"/>
  <c r="G129" i="2" s="1"/>
  <c r="H129" i="2" s="1"/>
  <c r="F130" i="2"/>
  <c r="G130" i="2" s="1"/>
  <c r="H130" i="2" s="1"/>
  <c r="F131" i="2"/>
  <c r="G131" i="2" s="1"/>
  <c r="H131" i="2" s="1"/>
  <c r="J17" i="5" l="1"/>
  <c r="I27" i="5"/>
  <c r="J27" i="5" s="1"/>
  <c r="I29" i="5"/>
  <c r="J29" i="5" s="1"/>
  <c r="I29" i="3"/>
  <c r="J29" i="3" s="1"/>
  <c r="G8" i="2"/>
  <c r="F132" i="2"/>
  <c r="K57" i="4"/>
  <c r="I31" i="6"/>
  <c r="J31" i="6" s="1"/>
  <c r="J24" i="6"/>
  <c r="J22" i="6"/>
  <c r="K56" i="4"/>
  <c r="K58" i="4"/>
  <c r="K27" i="4"/>
  <c r="J30" i="3"/>
  <c r="J33" i="3"/>
  <c r="J35" i="3"/>
  <c r="J34" i="3"/>
  <c r="J31" i="3"/>
  <c r="J27" i="3"/>
  <c r="J21" i="3"/>
  <c r="H123" i="2"/>
  <c r="G127" i="2"/>
  <c r="H127" i="2" s="1"/>
  <c r="G79" i="2"/>
  <c r="H79" i="2" s="1"/>
  <c r="G31" i="2"/>
  <c r="H31" i="2" s="1"/>
  <c r="G90" i="2"/>
  <c r="H90" i="2" s="1"/>
  <c r="G30" i="2"/>
  <c r="H30" i="2" s="1"/>
  <c r="G89" i="2"/>
  <c r="H89" i="2" s="1"/>
  <c r="G41" i="2"/>
  <c r="H41" i="2" s="1"/>
  <c r="G124" i="2"/>
  <c r="H124" i="2" s="1"/>
  <c r="G76" i="2"/>
  <c r="H76" i="2" s="1"/>
  <c r="H19" i="2"/>
  <c r="G123" i="2"/>
  <c r="G75" i="2"/>
  <c r="H75" i="2" s="1"/>
  <c r="G27" i="2"/>
  <c r="H27" i="2" s="1"/>
  <c r="G14" i="2"/>
  <c r="H14" i="2" s="1"/>
  <c r="H114" i="2"/>
  <c r="H54" i="2"/>
  <c r="H42" i="2"/>
  <c r="H18" i="2"/>
  <c r="G115" i="2"/>
  <c r="H115" i="2" s="1"/>
  <c r="G55" i="2"/>
  <c r="H55" i="2" s="1"/>
  <c r="G66" i="2"/>
  <c r="H66" i="2" s="1"/>
  <c r="G125" i="2"/>
  <c r="H125" i="2" s="1"/>
  <c r="G65" i="2"/>
  <c r="H65" i="2" s="1"/>
  <c r="G52" i="2"/>
  <c r="H52" i="2" s="1"/>
  <c r="H126" i="2"/>
  <c r="G122" i="2"/>
  <c r="H122" i="2" s="1"/>
  <c r="G86" i="2"/>
  <c r="H86" i="2" s="1"/>
  <c r="G74" i="2"/>
  <c r="H74" i="2" s="1"/>
  <c r="G62" i="2"/>
  <c r="H62" i="2" s="1"/>
  <c r="G50" i="2"/>
  <c r="H50" i="2" s="1"/>
  <c r="G38" i="2"/>
  <c r="H38" i="2" s="1"/>
  <c r="G26" i="2"/>
  <c r="H26" i="2" s="1"/>
  <c r="G13" i="2"/>
  <c r="H13" i="2" s="1"/>
  <c r="H113" i="2"/>
  <c r="H101" i="2"/>
  <c r="H77" i="2"/>
  <c r="H53" i="2"/>
  <c r="H29" i="2"/>
  <c r="H17" i="2"/>
  <c r="G67" i="2"/>
  <c r="H67" i="2" s="1"/>
  <c r="G102" i="2"/>
  <c r="H102" i="2" s="1"/>
  <c r="G100" i="2"/>
  <c r="H100" i="2" s="1"/>
  <c r="G40" i="2"/>
  <c r="H40" i="2" s="1"/>
  <c r="G111" i="2"/>
  <c r="H111" i="2" s="1"/>
  <c r="G63" i="2"/>
  <c r="H63" i="2" s="1"/>
  <c r="G110" i="2"/>
  <c r="H110" i="2" s="1"/>
  <c r="H112" i="2"/>
  <c r="H88" i="2"/>
  <c r="H64" i="2"/>
  <c r="H28" i="2"/>
  <c r="H16" i="2"/>
  <c r="G91" i="2"/>
  <c r="H91" i="2" s="1"/>
  <c r="G78" i="2"/>
  <c r="H78" i="2" s="1"/>
  <c r="H103" i="2"/>
  <c r="G87" i="2"/>
  <c r="H87" i="2" s="1"/>
  <c r="G39" i="2"/>
  <c r="H39" i="2" s="1"/>
  <c r="H99" i="2"/>
  <c r="H51" i="2"/>
  <c r="G43" i="2"/>
  <c r="H43" i="2" s="1"/>
  <c r="G98" i="2"/>
  <c r="H98" i="2" s="1"/>
  <c r="J29" i="1"/>
  <c r="H36" i="6"/>
  <c r="I36" i="6" s="1"/>
  <c r="H8" i="2" l="1"/>
  <c r="H132" i="2" s="1"/>
  <c r="G132" i="2"/>
  <c r="I12" i="4"/>
  <c r="J12" i="4" s="1"/>
  <c r="K12" i="4" l="1"/>
  <c r="H35" i="1" l="1"/>
  <c r="F37" i="1"/>
  <c r="I35" i="1" l="1"/>
  <c r="J35" i="1" s="1"/>
  <c r="F20" i="1"/>
  <c r="I8" i="4" l="1"/>
  <c r="J8" i="4" s="1"/>
  <c r="H15" i="1"/>
  <c r="I15" i="1" s="1"/>
  <c r="C7" i="8" l="1"/>
  <c r="K8" i="4"/>
  <c r="H26" i="1"/>
  <c r="I26" i="1" s="1"/>
  <c r="J26" i="1" l="1"/>
  <c r="H8" i="3"/>
  <c r="I8" i="3" s="1"/>
  <c r="H26" i="3"/>
  <c r="I26" i="3" s="1"/>
  <c r="I51" i="4"/>
  <c r="J51" i="4" s="1"/>
  <c r="I40" i="4"/>
  <c r="J40" i="4" s="1"/>
  <c r="I32" i="4"/>
  <c r="J32" i="4" s="1"/>
  <c r="K51" i="4" l="1"/>
  <c r="K32" i="4"/>
  <c r="J26" i="3"/>
  <c r="J8" i="3"/>
  <c r="K40" i="4"/>
  <c r="H20" i="5"/>
  <c r="I20" i="5" s="1"/>
  <c r="H16" i="5"/>
  <c r="I16" i="5" s="1"/>
  <c r="J20" i="5" l="1"/>
  <c r="J16" i="5"/>
  <c r="D7" i="8" l="1"/>
  <c r="H19" i="3" l="1"/>
  <c r="I19" i="3" s="1"/>
  <c r="H18" i="3"/>
  <c r="I18" i="3" s="1"/>
  <c r="H20" i="3"/>
  <c r="I20" i="3" s="1"/>
  <c r="H24" i="3"/>
  <c r="I24" i="3" s="1"/>
  <c r="J18" i="3" l="1"/>
  <c r="J20" i="3"/>
  <c r="J24" i="3"/>
  <c r="J19" i="3"/>
  <c r="J36" i="6" l="1"/>
  <c r="H27" i="6"/>
  <c r="I27" i="6" s="1"/>
  <c r="H28" i="6"/>
  <c r="I28" i="6" s="1"/>
  <c r="H35" i="6"/>
  <c r="I35" i="6" s="1"/>
  <c r="J27" i="6" l="1"/>
  <c r="J35" i="6"/>
  <c r="J28" i="6"/>
  <c r="I22" i="10"/>
  <c r="J22" i="10" s="1"/>
  <c r="H14" i="5" l="1"/>
  <c r="I14" i="5" s="1"/>
  <c r="J14" i="5" l="1"/>
  <c r="H8" i="5" l="1"/>
  <c r="I8" i="5" s="1"/>
  <c r="J8" i="5" l="1"/>
  <c r="H23" i="5"/>
  <c r="I23" i="5" s="1"/>
  <c r="J23" i="5" l="1"/>
  <c r="I23" i="4"/>
  <c r="J23" i="4" s="1"/>
  <c r="I37" i="4"/>
  <c r="J37" i="4" s="1"/>
  <c r="H24" i="1"/>
  <c r="I24" i="1" s="1"/>
  <c r="H23" i="1"/>
  <c r="I23" i="1" s="1"/>
  <c r="K37" i="4" l="1"/>
  <c r="J23" i="1"/>
  <c r="K23" i="4"/>
  <c r="J24" i="1"/>
  <c r="H19" i="1" l="1"/>
  <c r="I19" i="1" s="1"/>
  <c r="H17" i="1"/>
  <c r="I17" i="1" s="1"/>
  <c r="H9" i="1"/>
  <c r="I9" i="1" s="1"/>
  <c r="J17" i="1" l="1"/>
  <c r="J9" i="1"/>
  <c r="J19" i="1"/>
  <c r="H17" i="3"/>
  <c r="I17" i="3" s="1"/>
  <c r="H23" i="3"/>
  <c r="I23" i="3" s="1"/>
  <c r="H28" i="3"/>
  <c r="I28" i="3" s="1"/>
  <c r="H25" i="3"/>
  <c r="I25" i="3" s="1"/>
  <c r="H14" i="3"/>
  <c r="I14" i="3" s="1"/>
  <c r="J23" i="3" l="1"/>
  <c r="J28" i="3"/>
  <c r="J25" i="3"/>
  <c r="J14" i="3"/>
  <c r="J17" i="3"/>
  <c r="H19" i="5" l="1"/>
  <c r="I19" i="5" s="1"/>
  <c r="I16" i="10" l="1"/>
  <c r="J16" i="10" l="1"/>
  <c r="I22" i="4" l="1"/>
  <c r="J22" i="4" s="1"/>
  <c r="I14" i="4"/>
  <c r="J14" i="4" s="1"/>
  <c r="I21" i="4"/>
  <c r="J21" i="4" s="1"/>
  <c r="H26" i="5"/>
  <c r="I26" i="5" s="1"/>
  <c r="K21" i="4" l="1"/>
  <c r="K22" i="4"/>
  <c r="K14" i="4"/>
  <c r="J26" i="5"/>
  <c r="I15" i="4"/>
  <c r="J15" i="4" s="1"/>
  <c r="I36" i="4"/>
  <c r="J36" i="4" s="1"/>
  <c r="K15" i="4" l="1"/>
  <c r="K36" i="4"/>
  <c r="I15" i="10"/>
  <c r="J19" i="5"/>
  <c r="H18" i="5"/>
  <c r="I18" i="5" s="1"/>
  <c r="H21" i="5"/>
  <c r="I21" i="5" s="1"/>
  <c r="I62" i="4"/>
  <c r="J62" i="4" s="1"/>
  <c r="I61" i="4"/>
  <c r="J61" i="4" s="1"/>
  <c r="I60" i="4"/>
  <c r="J60" i="4" s="1"/>
  <c r="I59" i="4"/>
  <c r="J59" i="4" s="1"/>
  <c r="I52" i="4"/>
  <c r="J52" i="4" s="1"/>
  <c r="I42" i="4"/>
  <c r="J42" i="4" s="1"/>
  <c r="I39" i="4"/>
  <c r="J39" i="4" s="1"/>
  <c r="H34" i="1"/>
  <c r="I34" i="1" s="1"/>
  <c r="H25" i="1"/>
  <c r="I25" i="1" l="1"/>
  <c r="J25" i="1" s="1"/>
  <c r="K60" i="4"/>
  <c r="J21" i="5"/>
  <c r="J18" i="5"/>
  <c r="K39" i="4"/>
  <c r="H23" i="10"/>
  <c r="C13" i="8" s="1"/>
  <c r="J34" i="1"/>
  <c r="K59" i="4"/>
  <c r="K61" i="4"/>
  <c r="K42" i="4"/>
  <c r="K52" i="4"/>
  <c r="J15" i="10" l="1"/>
  <c r="J23" i="10" s="1"/>
  <c r="I23" i="10"/>
  <c r="K62" i="4"/>
  <c r="D13" i="8" l="1"/>
  <c r="H16" i="3"/>
  <c r="I16" i="3" s="1"/>
  <c r="H13" i="3"/>
  <c r="I13" i="3" s="1"/>
  <c r="H12" i="6"/>
  <c r="I12" i="6" s="1"/>
  <c r="J13" i="3" l="1"/>
  <c r="J16" i="3"/>
  <c r="H33" i="1"/>
  <c r="I33" i="1" s="1"/>
  <c r="H11" i="3"/>
  <c r="I11" i="3" s="1"/>
  <c r="J33" i="1" l="1"/>
  <c r="J11" i="3" l="1"/>
  <c r="H12" i="1"/>
  <c r="I12" i="1" s="1"/>
  <c r="H14" i="1"/>
  <c r="I14" i="1" s="1"/>
  <c r="H11" i="1"/>
  <c r="I11" i="1" s="1"/>
  <c r="H16" i="1"/>
  <c r="I16" i="1" s="1"/>
  <c r="H13" i="1"/>
  <c r="I13" i="1" s="1"/>
  <c r="H10" i="1"/>
  <c r="I10" i="1" s="1"/>
  <c r="J15" i="1"/>
  <c r="H18" i="1"/>
  <c r="I18" i="1" s="1"/>
  <c r="H8" i="1"/>
  <c r="I8" i="1" s="1"/>
  <c r="H22" i="1"/>
  <c r="I22" i="1" s="1"/>
  <c r="H31" i="1"/>
  <c r="I31" i="1" s="1"/>
  <c r="H32" i="1"/>
  <c r="I32" i="1" s="1"/>
  <c r="H36" i="1"/>
  <c r="I36" i="1" s="1"/>
  <c r="H30" i="1"/>
  <c r="I30" i="1" s="1"/>
  <c r="H27" i="1"/>
  <c r="I27" i="1" s="1"/>
  <c r="H7" i="1"/>
  <c r="I7" i="1" s="1"/>
  <c r="I10" i="7"/>
  <c r="J10" i="7" s="1"/>
  <c r="H25" i="6"/>
  <c r="I25" i="6" s="1"/>
  <c r="H26" i="6"/>
  <c r="I26" i="6" s="1"/>
  <c r="H29" i="6"/>
  <c r="I29" i="6" s="1"/>
  <c r="H30" i="6"/>
  <c r="I30" i="6" s="1"/>
  <c r="H32" i="6"/>
  <c r="I32" i="6" s="1"/>
  <c r="H33" i="6"/>
  <c r="I33" i="6" s="1"/>
  <c r="H11" i="6"/>
  <c r="I11" i="6" s="1"/>
  <c r="J12" i="6"/>
  <c r="H13" i="6"/>
  <c r="I13" i="6" s="1"/>
  <c r="H14" i="6"/>
  <c r="I14" i="6" s="1"/>
  <c r="H15" i="6"/>
  <c r="I15" i="6" s="1"/>
  <c r="H16" i="6"/>
  <c r="I16" i="6" s="1"/>
  <c r="H17" i="6"/>
  <c r="I17" i="6" s="1"/>
  <c r="H19" i="6"/>
  <c r="I19" i="6" s="1"/>
  <c r="H23" i="6"/>
  <c r="I23" i="6" s="1"/>
  <c r="H8" i="6"/>
  <c r="I8" i="6" s="1"/>
  <c r="H10" i="5"/>
  <c r="I10" i="5" s="1"/>
  <c r="H9" i="5"/>
  <c r="I9" i="5" s="1"/>
  <c r="H11" i="5"/>
  <c r="I11" i="5" s="1"/>
  <c r="H12" i="5"/>
  <c r="I12" i="5" s="1"/>
  <c r="H13" i="5"/>
  <c r="I13" i="5" s="1"/>
  <c r="H15" i="5"/>
  <c r="I15" i="5" s="1"/>
  <c r="H22" i="5"/>
  <c r="I22" i="5" s="1"/>
  <c r="I63" i="4"/>
  <c r="J63" i="4" s="1"/>
  <c r="I55" i="4"/>
  <c r="J55" i="4" s="1"/>
  <c r="I54" i="4"/>
  <c r="J54" i="4" s="1"/>
  <c r="I53" i="4"/>
  <c r="J53" i="4" s="1"/>
  <c r="I46" i="4"/>
  <c r="J46" i="4" s="1"/>
  <c r="I43" i="4"/>
  <c r="J43" i="4" s="1"/>
  <c r="I44" i="4"/>
  <c r="J44" i="4" s="1"/>
  <c r="I45" i="4"/>
  <c r="J45" i="4" s="1"/>
  <c r="I47" i="4"/>
  <c r="J47" i="4" s="1"/>
  <c r="I48" i="4"/>
  <c r="J48" i="4" s="1"/>
  <c r="I49" i="4"/>
  <c r="J49" i="4" s="1"/>
  <c r="I50" i="4"/>
  <c r="J50" i="4" s="1"/>
  <c r="I41" i="4"/>
  <c r="J41" i="4" s="1"/>
  <c r="I38" i="4"/>
  <c r="J38" i="4" s="1"/>
  <c r="I35" i="4"/>
  <c r="J35" i="4" s="1"/>
  <c r="I34" i="4"/>
  <c r="J34" i="4" s="1"/>
  <c r="I33" i="4"/>
  <c r="J33" i="4" s="1"/>
  <c r="I26" i="4"/>
  <c r="J26" i="4" s="1"/>
  <c r="I31" i="4"/>
  <c r="J31" i="4" s="1"/>
  <c r="I9" i="4"/>
  <c r="J9" i="4" s="1"/>
  <c r="I10" i="4"/>
  <c r="J10" i="4" s="1"/>
  <c r="I11" i="4"/>
  <c r="J11" i="4" s="1"/>
  <c r="I13" i="4"/>
  <c r="J13" i="4" s="1"/>
  <c r="I16" i="4"/>
  <c r="J16" i="4" s="1"/>
  <c r="I17" i="4"/>
  <c r="J17" i="4" s="1"/>
  <c r="I18" i="4"/>
  <c r="J18" i="4" s="1"/>
  <c r="I19" i="4"/>
  <c r="J19" i="4" s="1"/>
  <c r="I20" i="4"/>
  <c r="J20" i="4" s="1"/>
  <c r="I24" i="4"/>
  <c r="J24" i="4" s="1"/>
  <c r="I25" i="4"/>
  <c r="J25" i="4" s="1"/>
  <c r="I28" i="4"/>
  <c r="J28" i="4" s="1"/>
  <c r="I29" i="4"/>
  <c r="J29" i="4" s="1"/>
  <c r="I30" i="4"/>
  <c r="J30" i="4" s="1"/>
  <c r="H12" i="3"/>
  <c r="I12" i="3" s="1"/>
  <c r="H10" i="3"/>
  <c r="I10" i="3" s="1"/>
  <c r="H15" i="3"/>
  <c r="I15" i="3" s="1"/>
  <c r="H22" i="3"/>
  <c r="I22" i="3" s="1"/>
  <c r="H32" i="3"/>
  <c r="I32" i="3" s="1"/>
  <c r="H36" i="3"/>
  <c r="I36" i="3" s="1"/>
  <c r="H37" i="3"/>
  <c r="I37" i="3" s="1"/>
  <c r="H9" i="3"/>
  <c r="I9" i="3" s="1"/>
  <c r="J12" i="1" l="1"/>
  <c r="J8" i="1"/>
  <c r="J10" i="1"/>
  <c r="J16" i="1"/>
  <c r="K54" i="4"/>
  <c r="K53" i="4"/>
  <c r="K43" i="4"/>
  <c r="J13" i="1"/>
  <c r="H37" i="6"/>
  <c r="C11" i="8" s="1"/>
  <c r="H30" i="5"/>
  <c r="C10" i="8" s="1"/>
  <c r="I64" i="4"/>
  <c r="C9" i="8" s="1"/>
  <c r="H38" i="3"/>
  <c r="C8" i="8" s="1"/>
  <c r="J14" i="1"/>
  <c r="H37" i="1"/>
  <c r="J36" i="3"/>
  <c r="H20" i="1"/>
  <c r="J22" i="1"/>
  <c r="J30" i="6"/>
  <c r="J10" i="5"/>
  <c r="I11" i="7"/>
  <c r="C12" i="8" s="1"/>
  <c r="J7" i="1"/>
  <c r="J33" i="6"/>
  <c r="J32" i="6"/>
  <c r="J29" i="6"/>
  <c r="J26" i="6"/>
  <c r="J25" i="6"/>
  <c r="J23" i="6"/>
  <c r="J19" i="6"/>
  <c r="J17" i="6"/>
  <c r="J13" i="6"/>
  <c r="J14" i="6"/>
  <c r="J8" i="6"/>
  <c r="J11" i="7"/>
  <c r="I38" i="3"/>
  <c r="K13" i="4"/>
  <c r="K30" i="4"/>
  <c r="K11" i="4"/>
  <c r="K17" i="4"/>
  <c r="K16" i="4"/>
  <c r="K26" i="4"/>
  <c r="K31" i="4"/>
  <c r="K18" i="4"/>
  <c r="K63" i="4"/>
  <c r="K19" i="4"/>
  <c r="J37" i="3"/>
  <c r="K25" i="4"/>
  <c r="K9" i="4"/>
  <c r="K50" i="4"/>
  <c r="K45" i="4"/>
  <c r="J15" i="5"/>
  <c r="J11" i="5"/>
  <c r="J22" i="3"/>
  <c r="K49" i="4"/>
  <c r="K34" i="4"/>
  <c r="I30" i="5"/>
  <c r="K46" i="4"/>
  <c r="J15" i="3"/>
  <c r="K44" i="4"/>
  <c r="K29" i="4"/>
  <c r="K41" i="4"/>
  <c r="K48" i="4"/>
  <c r="J22" i="5"/>
  <c r="K10" i="4"/>
  <c r="K28" i="4"/>
  <c r="K24" i="4"/>
  <c r="K38" i="4"/>
  <c r="J9" i="5"/>
  <c r="K33" i="4"/>
  <c r="K35" i="4"/>
  <c r="K47" i="4"/>
  <c r="J36" i="1"/>
  <c r="J32" i="1"/>
  <c r="J11" i="1"/>
  <c r="J30" i="1"/>
  <c r="J18" i="1"/>
  <c r="J64" i="4" l="1"/>
  <c r="I37" i="6"/>
  <c r="J16" i="6"/>
  <c r="I20" i="1"/>
  <c r="J12" i="5"/>
  <c r="H39" i="1"/>
  <c r="C6" i="8" s="1"/>
  <c r="C14" i="8" s="1"/>
  <c r="I37" i="1"/>
  <c r="J31" i="1"/>
  <c r="K20" i="4"/>
  <c r="K10" i="7"/>
  <c r="K11" i="7" s="1"/>
  <c r="D12" i="8" s="1"/>
  <c r="J13" i="5"/>
  <c r="J27" i="1"/>
  <c r="J10" i="3"/>
  <c r="J9" i="3"/>
  <c r="J11" i="6"/>
  <c r="K55" i="4"/>
  <c r="J32" i="3"/>
  <c r="J15" i="6"/>
  <c r="J12" i="3"/>
  <c r="J30" i="5" l="1"/>
  <c r="D10" i="8" s="1"/>
  <c r="J38" i="3"/>
  <c r="D8" i="8" s="1"/>
  <c r="J37" i="1"/>
  <c r="J37" i="6"/>
  <c r="D11" i="8" s="1"/>
  <c r="J20" i="1"/>
  <c r="K64" i="4"/>
  <c r="D9" i="8" s="1"/>
  <c r="I39" i="1"/>
  <c r="J39" i="1" l="1"/>
  <c r="D6" i="8" s="1"/>
  <c r="D14" i="8" s="1"/>
  <c r="D19" i="8" s="1"/>
</calcChain>
</file>

<file path=xl/sharedStrings.xml><?xml version="1.0" encoding="utf-8"?>
<sst xmlns="http://schemas.openxmlformats.org/spreadsheetml/2006/main" count="1007" uniqueCount="477">
  <si>
    <t>Lp.</t>
  </si>
  <si>
    <t>Nazwa produktu spożywczego</t>
  </si>
  <si>
    <t>Jednostka miary</t>
  </si>
  <si>
    <t>Ilość szacunkowa</t>
  </si>
  <si>
    <t>MIĘSO</t>
  </si>
  <si>
    <t>Filet z indyka bez kości</t>
  </si>
  <si>
    <t>kg</t>
  </si>
  <si>
    <t>Filet z kurczaka bez kości</t>
  </si>
  <si>
    <t>Kurczak cały</t>
  </si>
  <si>
    <t>Łopatka wołowa bez kości</t>
  </si>
  <si>
    <t>Szponder wołowy</t>
  </si>
  <si>
    <t>WĘDLINY</t>
  </si>
  <si>
    <t>Kiełbasa szynkowa wieprzowa</t>
  </si>
  <si>
    <t>Polędwica drobiowa</t>
  </si>
  <si>
    <t xml:space="preserve">Polędwica sopocka </t>
  </si>
  <si>
    <t>Szynka z piersi kurczaka</t>
  </si>
  <si>
    <t>szt</t>
  </si>
  <si>
    <t>Cena jednostkowa netto</t>
  </si>
  <si>
    <t>Wartość netto</t>
  </si>
  <si>
    <t>Podatek VAT</t>
  </si>
  <si>
    <t>Wartość brutto</t>
  </si>
  <si>
    <t>mięso razem</t>
  </si>
  <si>
    <t>wędliny razem</t>
  </si>
  <si>
    <t>FORMULARZ CENOWY</t>
  </si>
  <si>
    <t>szt.</t>
  </si>
  <si>
    <t>Cukier biały, sypki, op. papierowe 1 kg</t>
  </si>
  <si>
    <t>Filet z makreli w oleju/w pomidorach z zawartością omega 3, op. Puszka 170 g</t>
  </si>
  <si>
    <t>Miód pszczeli naturalny op. 1 l</t>
  </si>
  <si>
    <t>Olej rzepakowy z pierwszego tłoczenia, filtrowany na zimno, z omega 3, op.  1 litr, butelka plastikowa gat. I</t>
  </si>
  <si>
    <t>Ryż biały op. papierowe 1 kg, gat. I</t>
  </si>
  <si>
    <t>Skrobia ziemniaczana, op. papierowe 500 g</t>
  </si>
  <si>
    <t>razem</t>
  </si>
  <si>
    <t>Jogurt naturalny, op. 1 kg</t>
  </si>
  <si>
    <t>Masło o zawartości tłuszczu min. 82 %, op. 200 g</t>
  </si>
  <si>
    <t>Mleko pasteryzowane, homogenizowane o zawartości tłuszczu min  2 %, op. karton 1 litr</t>
  </si>
  <si>
    <t>Twaróg półtłusty</t>
  </si>
  <si>
    <t>Twaróg sernikowy mielony, op. wiaderko 1 kg</t>
  </si>
  <si>
    <t>CZĘŚĆ III- PRODUKTY MLECZARSKIE</t>
  </si>
  <si>
    <t>CZĘŚĆ IV- WARZYWA I OWOCE ŚWIEŻE</t>
  </si>
  <si>
    <t>CZĘŚĆ V- PIECZYWO, WYROBY PIEKARSKIE</t>
  </si>
  <si>
    <t>Dorsz filet mrożony bez skóry, do 10% lodu, op. 6,8 kg</t>
  </si>
  <si>
    <t>Groszek zielony mrożony, op. 2,5 kg</t>
  </si>
  <si>
    <t>CZĘŚĆ VI- MROŻONE WARZYWA, OWOCE ORAZ RYBY MROŻONE</t>
  </si>
  <si>
    <t>1.</t>
  </si>
  <si>
    <t>CZĘŚĆ VII- JAJA</t>
  </si>
  <si>
    <t xml:space="preserve">Miruna filet mrożony bez skóry, do 10% lodu, </t>
  </si>
  <si>
    <t>RAZEM MIĘSO I WĘDLINY</t>
  </si>
  <si>
    <t>Produkty mleczarskie</t>
  </si>
  <si>
    <t>Warzywa i owoce świeże</t>
  </si>
  <si>
    <t>Pieczywo, wyroby piekarskie</t>
  </si>
  <si>
    <t>Mrożone warzywa, owoce oraz ryby</t>
  </si>
  <si>
    <t>Jaja</t>
  </si>
  <si>
    <t>Mięso i produkty mięsne</t>
  </si>
  <si>
    <t>Różne artykuły żywnościowe</t>
  </si>
  <si>
    <t>Razem</t>
  </si>
  <si>
    <t>Brokuł mrożony, op. 2,5 kg</t>
  </si>
  <si>
    <t>Nr części</t>
  </si>
  <si>
    <t>Część I</t>
  </si>
  <si>
    <t>Część II</t>
  </si>
  <si>
    <t>Część III</t>
  </si>
  <si>
    <t>Część IV</t>
  </si>
  <si>
    <t>Część V</t>
  </si>
  <si>
    <t>Część VI</t>
  </si>
  <si>
    <t>Część VII</t>
  </si>
  <si>
    <t>Rodzaj dostawy</t>
  </si>
  <si>
    <t>Kwota netto</t>
  </si>
  <si>
    <t>Kwota brutto</t>
  </si>
  <si>
    <t>Tabela oszacowania wartości</t>
  </si>
  <si>
    <t>Mrożona marchew z groszkiem op. 2,5 kg</t>
  </si>
  <si>
    <t>Mrożony kalafior op. 2,5 kg</t>
  </si>
  <si>
    <t>Soda oczyszczona 70 g</t>
  </si>
  <si>
    <t>Kiełbasa krakowska sucha</t>
  </si>
  <si>
    <t>11.</t>
  </si>
  <si>
    <t>Mały pączek z różą 50 g</t>
  </si>
  <si>
    <t>CZĘŚĆ VIII - GARMAŻERKA</t>
  </si>
  <si>
    <t>Garmażerka</t>
  </si>
  <si>
    <t>Proszek do pieczenia op. 30 g</t>
  </si>
  <si>
    <t>RAZEM</t>
  </si>
  <si>
    <t>Część VIII</t>
  </si>
  <si>
    <t>Polędwiczki wieprzowe</t>
  </si>
  <si>
    <t>Kabanosy drobiowe</t>
  </si>
  <si>
    <t>Kabanosy wieprzowe</t>
  </si>
  <si>
    <t>Śmietana o zawartości tłuszczu 18%,  do zup i sosów, opakowanie plastikowe o pojemności 400 ml</t>
  </si>
  <si>
    <t>Soczewica czerwona, op. 1 KG</t>
  </si>
  <si>
    <t>Malina mrożona, op. 2,5 kg</t>
  </si>
  <si>
    <t xml:space="preserve">Truskawka mrożona, op. 2,5 </t>
  </si>
  <si>
    <t>Mrożone jagody op.  2,5 kg</t>
  </si>
  <si>
    <t>Dynia kostka mrożona, op.2,5 kg</t>
  </si>
  <si>
    <t>Ciecierzyca op. 1 kg</t>
  </si>
  <si>
    <t>Groch łuszczony, połówki op. 1 kg</t>
  </si>
  <si>
    <t>Orzechy włoskie, op. 1 kg</t>
  </si>
  <si>
    <t>Orzechy nerkowca, op. 1 kg</t>
  </si>
  <si>
    <t>Baton nesquik, op. 25 g</t>
  </si>
  <si>
    <t>Dżem truskawkowy niskosłodzony Łowicz, słoik op. 280 g</t>
  </si>
  <si>
    <t>Sól jodowana, op. foliowe 1 kg</t>
  </si>
  <si>
    <t>Brzoskwinie w syropie w  puszcze, op. 850 g</t>
  </si>
  <si>
    <t>Woda mineralna niegazowana 500 ml</t>
  </si>
  <si>
    <t>Kiełbasa podwawelska</t>
  </si>
  <si>
    <t>Pierogi z mięsem, ręcznie robione</t>
  </si>
  <si>
    <t>Pierogi z truskawkami, ręcznie robione</t>
  </si>
  <si>
    <t>Pierogi ruskie, ręcznie robione (min. 25 % sera białego)</t>
  </si>
  <si>
    <t>Udziec z kurczaka bez skóry</t>
  </si>
  <si>
    <t>Szynka z piersi indyka</t>
  </si>
  <si>
    <t>Szynka wiejska wieprzowa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</si>
  <si>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</si>
  <si>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</si>
  <si>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</si>
  <si>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</si>
  <si>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</si>
  <si>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</si>
  <si>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</si>
  <si>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</si>
  <si>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</si>
  <si>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</si>
  <si>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</si>
  <si>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 xml:space="preserve">CZĘŚĆ I- MIĘSO I PRODUKTY MIĘSNE 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</si>
  <si>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</si>
  <si>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</si>
  <si>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</si>
  <si>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</si>
  <si>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</si>
  <si>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</si>
  <si>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</si>
  <si>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</si>
  <si>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</si>
  <si>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</si>
  <si>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</si>
  <si>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</si>
  <si>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</si>
  <si>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</si>
  <si>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</si>
  <si>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</si>
  <si>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</si>
  <si>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</si>
  <si>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</si>
  <si>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</si>
  <si>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</si>
  <si>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</si>
  <si>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</si>
  <si>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</si>
  <si>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</si>
  <si>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</si>
  <si>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</si>
  <si>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</si>
  <si>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</si>
  <si>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</si>
  <si>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</si>
  <si>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</si>
  <si>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</si>
  <si>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</si>
  <si>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</si>
  <si>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</si>
  <si>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</si>
  <si>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</si>
  <si>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Drożdze świeże 100 g</t>
  </si>
  <si>
    <t>Fasola biała Jaś  DUŻA op. 1 kg</t>
  </si>
  <si>
    <t>Masło orzechowe 100% orzechów op. 500 g</t>
  </si>
  <si>
    <t>Mąka pszenna tortowa, typ 450, op. papierowe 1 kg</t>
  </si>
  <si>
    <t>Ogórki konserwowe, słoik 870 g, b/z 460 g</t>
  </si>
  <si>
    <t xml:space="preserve">szt. </t>
  </si>
  <si>
    <t>Oliwa z oliwek z pierwszego tłoczenia, op. 1 l</t>
  </si>
  <si>
    <t>Płatki kukurydziane, op. 1 kg</t>
  </si>
  <si>
    <t>Płatki owsiane górskie, op. 400 g</t>
  </si>
  <si>
    <t>Płatki ryżowe błyskawiczne, op. 500 g</t>
  </si>
  <si>
    <t>Szczaw konserwowy siekany op. 900g</t>
  </si>
  <si>
    <t>Zakwas żytni naturalny ekologiczny do żurku, op. butelka szklana 0,5 l</t>
  </si>
  <si>
    <t>34.</t>
  </si>
  <si>
    <t>53.</t>
  </si>
  <si>
    <t>Paluszki serowe, op. 84 g</t>
  </si>
  <si>
    <t>Serek topiony, różne smaki op. 100 g</t>
  </si>
  <si>
    <t>Ser żółty łagodny, blok</t>
  </si>
  <si>
    <t>Mrożone wiśnie, bez pestek 2,5 kg</t>
  </si>
  <si>
    <t>Szpinak mrożony w kulkach, rozdrobniony op.2,5kg</t>
  </si>
  <si>
    <t>Wafle ryżowe naturalne op. 130 g</t>
  </si>
  <si>
    <t>Chrupsy suszone plasterki  jabłko, brzoskwinia, ananas op. 18 g</t>
  </si>
  <si>
    <t>Ciasteczka zbożowe z dodatkiem owoców Belvita lub inne równoważne pod względem jakości, walorów smakowych, koloru i konsystencji, op. 300 g</t>
  </si>
  <si>
    <t>Cukier wanilinowy Prymat lub inny równoważny pod względem jakości, walorów smakowych, koloru i konsystencji, op. op. 20 g</t>
  </si>
  <si>
    <t>Dżem morelowy, brzoskwiniowy, wiśniowy  niskosłodzony Łowicz lub inne równoważne pod względem jakości, walorów smakowych, koloru i konsystencji, op.  słoik op. 280 g</t>
  </si>
  <si>
    <t>Gałka muszkatołowa Prymat lub inna równoważna pod względem jakości, walorów smakowych, koloru i konsystencji, op.  10 g</t>
  </si>
  <si>
    <t>Groszek konserwowy bez konserwantów Pudliszki, Bonduelle, Rolnik lub inny równoważny pod względem jakości, walorów smakowych, koloru, konsystencji,  op. 400 g</t>
  </si>
  <si>
    <t>Herbata melisa Herbapol lub inna równoważna pod względem jakości, walorów smakowych, koloru i konsystencji, op. 40 g (20 torebek x 2 g)</t>
  </si>
  <si>
    <t>Herbata mięta Herbapol lub inna równoważna pod względem jakości, walorów smakowych, koloru i konsystencji, op. 40 g (20 torebek x 2 g)</t>
  </si>
  <si>
    <t>Herbata rumianek Herbapol lub inna równoważna pod względem jakości, walorów smakowych, koloru i konsystencji, op. 30 g (20 torebek x 1,5 g)</t>
  </si>
  <si>
    <t>Herbata owocowa (różne smaki) Herbapol lub inna równoważna pod względem jakości, walorów smakowych, koloru i konsystencji, op. 54 g (20 torebek x 2,7 g)</t>
  </si>
  <si>
    <t>Herbata owocowa (różne smaki) Herbapol lub inna równoważna pod względem jakości, walorów smakowych, koloru i konsystencji, op. 50 g (20 torebek x 2,5 g)</t>
  </si>
  <si>
    <t>Herbata owocowa (różne smaki) Herbapol lub inna równoważna pod względem jakości, walorów smakowych, koloru i konsystencji, op. 70 g (20 torebek x 3,5 g)</t>
  </si>
  <si>
    <t>Galaretka owocowa (różne smaki), bez sztucznych barwników, dr Oetker, Winiary, Gellwe lub inne równoważne pod względem jakości, walorów smakowych, koloru i konsystencji, op. 75 g</t>
  </si>
  <si>
    <t>Herbatniki Petit Beurre Jutrzenka  lub inne równoważne pod względem jakości, walorów smakowych, koloru i konsystencji, op. 180 g</t>
  </si>
  <si>
    <t>Kasza bulgur op. 1 kg</t>
  </si>
  <si>
    <t>Kasza gryczana op. 1 kg</t>
  </si>
  <si>
    <t>Kasza jaglana op. 1 kg</t>
  </si>
  <si>
    <t>Kasza manna błyskawiczna op. 1 kg</t>
  </si>
  <si>
    <t>Kasza pęczak op. 1 kg</t>
  </si>
  <si>
    <t xml:space="preserve">Kawa zbożowa rozpuszczalna Inka  lub inna równoważna pod względem jakości, walorów smakowych, koloru i konsystencji, op. 150g </t>
  </si>
  <si>
    <t>Kisiel owocowy  z cukrem, bez sztucznych barwników, różne smaki dr Oetker, Winiary, Gellwe lub inne równoważne pod względem jakości, walorów smakowych, koloru i konsystencji,  op. 75 g</t>
  </si>
  <si>
    <t>Ketchup łagodny bez konserwantów, zawartość pomidorów min. 185 g na 100 g ketchupu Pudliszki lub inny równoważny pod względem jakości, walorów smakowych, koloru i konsystencji, op. 480 g</t>
  </si>
  <si>
    <t xml:space="preserve">Koncentrat pomidorowy Pudliszki  lub inny równoważny pod względem jakości, walorów smakowych, koloru i konsystencji, op. 900 g </t>
  </si>
  <si>
    <t>Tuńczyk w sosie własnym op. 170 g</t>
  </si>
  <si>
    <t>Krakersy Lajkonik lub inne równoważne pod względem jakości, walorów smakowych, koloru i konsystencji, op. 180 g</t>
  </si>
  <si>
    <t>Kukurydza konserwowa bez konserwantów Pudliszki, Bonduelle, Rolnik lub inna równoważna pod względem jakości, walorów smakowych, koloru, konsystencji,  op. 400 g</t>
  </si>
  <si>
    <t>Kwasek cytrynowy Prymat lub inny równoważny pod względem jakości, walorów smakowych, koloru i konsystencji, op. 20 g</t>
  </si>
  <si>
    <t xml:space="preserve">Świeży filet z łososia </t>
  </si>
  <si>
    <t>Majonez Winiary dekoracyjny lub inny równoważny pod względem jakości, walorów smakowych, koloru i konsystencji, op. 700 ml</t>
  </si>
  <si>
    <t>Baton zbożowy Crunchy Sante (różne smaki) lub inny równoważny pod względem jakości, walorów smakowych, koloru i konsystencji, op. 40 g</t>
  </si>
  <si>
    <t>Makaron bezjajeczny Lubella lub inny równoważny pod względem jakości, walorów smakowych, koloru i konsystencji (muszelka duża, muszelka mała, świder, świderek, kokardki, wstążki, spagetti, rurki, łazanki), op. 2 kg</t>
  </si>
  <si>
    <t>Makaron bezjajeczny pełnoziarnisty Lubella lub inny równoważny pod względem jakości, walorów smakowych, koloru i konsystencji (świder, kokardki, wstążki, spagetti, rurki), op. 2 kg</t>
  </si>
  <si>
    <t>Makaron 5-jajeczny krajanka Czaniecki lub inny równoważny pod względem jakości, walorów smakowych, koloru i konsystencji, op. 250 g</t>
  </si>
  <si>
    <t>Makaron zacierka 5 jajeczna lub lub inny równoważny pod względem jakości, walorów smakowych, koloru i konsystencji op. 250 g</t>
  </si>
  <si>
    <t>Migdały op. 1 kg</t>
  </si>
  <si>
    <t>Mus owocowy w tubce, rózne smaki op. 100 g</t>
  </si>
  <si>
    <t>Nutella, krem czekoladowy lub inny równoważny pod względem walorów smakowych, koloru i konsystencji, op. 600 g</t>
  </si>
  <si>
    <t>Ocet jabłkowy 6 % op. 500 ml</t>
  </si>
  <si>
    <t>Paprykarz warzywny, op. 115 g</t>
  </si>
  <si>
    <t>Pestki dyni łuskane 1kg</t>
  </si>
  <si>
    <t xml:space="preserve">Płatki jaglane 100% naturalne, op. 200 g, op. </t>
  </si>
  <si>
    <t>Przecier pomidorowy passata, 99% pomidorów op. 690 g</t>
  </si>
  <si>
    <t>Przyprawa cynamon Prymat lub inna równoważna pod względem jakości, walorów smakowych, koloru i konsystencji op. 15 g</t>
  </si>
  <si>
    <t>Przyprawa kebab-gyros Prymat lub inna równoważna pod względem jakości, walorów smakowych, koloru i konsystencji, op. 30 g</t>
  </si>
  <si>
    <t>Przyprawa do kurczaka Prymat lub inna równoważna pod względem jakości, walorów smakowych, koloru i konsystencji, op. 30 g</t>
  </si>
  <si>
    <t>Przyprawa do wieprzowiny Prymat lub inna równoważna pod względem jakości, walorów smakowych, koloru i konsystencji, op. 20 g</t>
  </si>
  <si>
    <t>Przyprawa liść laurowy Prymat lub inna równoważna pod względem jakości, walorów smakowych, koloru i konsystencji, op.  6 g</t>
  </si>
  <si>
    <t xml:space="preserve">Budyń różne smaki  bez cukru, bez sztucznych barwników dr Oetker, Winiary, Gellwe lub inny równoważny pod względem jakości, walorów smakowych, koloru i konsystencji, op. 75 g </t>
  </si>
  <si>
    <t>Przyprawa liść lubczyku Prymat lub inna równoważna pod względem jakości, walorów smakowych, koloru i konsystencjiop. papierowe 10 g</t>
  </si>
  <si>
    <t>Przyprawa majeranek Prymat lub inna równoważna pod względem jakości, walorów smakowych, koloru i konsystencji, op. 8 g</t>
  </si>
  <si>
    <t>Przyprawa oregano Prymat lub inna równoważna pod względem jakości, walorów smakowych, koloru i konsystencji, op. 8 g</t>
  </si>
  <si>
    <t>Przyprawa pieprz cytrynowy Prymat lub inna równoważna pod względem jakości, walorów smakowych, koloru i konsystencji, op. 20 g</t>
  </si>
  <si>
    <t>Przyprawa papryka słodka Prymat lub inna równoważna pod względem jakości, walorów smakowych, koloru i konsystencji, op. 20 g</t>
  </si>
  <si>
    <t>Przyprawa pieprz czarny mielony Prymat lub inna równoważna pod względem jakości, walorów smakowych, koloru i konsystencji, op. 20 g</t>
  </si>
  <si>
    <t xml:space="preserve">Przyprawa warzywna do potraw bez wzmacniaczy smaku, bez dodatku aromatów i barwników Vegeta Natur lub inna równoważna pod względem jakości, walorów smakowych, koloru i konsystencji, op. 300 g </t>
  </si>
  <si>
    <t>Przyprawa ziele angielskie Prymat lub inna równoważna pod względem jakości, walorów smakowych, koloru i konsystencji, op. 15 g</t>
  </si>
  <si>
    <t>Przyprawa zioła prowansalskie Prymat lub inna równoważna pod względem jakości, walorów smakowych, koloru i konsystencji, op. 10 g</t>
  </si>
  <si>
    <t>Chrupki kukurydziane, op. 170 g</t>
  </si>
  <si>
    <t>Słonecznik łuskany, op. 1 kg</t>
  </si>
  <si>
    <t>Sok owocowy 100 %, op. 0, 2 l</t>
  </si>
  <si>
    <t>Sok owocowo-warzywny 100 %  w butelce z dziubkiem, różne smaki, Kubuś lub inny równoważny pod względem walorów smakowych, koloru i konsystencji, op. 300 ml</t>
  </si>
  <si>
    <t>Syrop owocowy różne smaki Łowicz, Herbapol, Paola lub inny równoważny pod względem walorów smakowych, koloru i konsystencji, op. 420 ml</t>
  </si>
  <si>
    <t>Żurawina suszona 1 kg</t>
  </si>
  <si>
    <t>Przyprawa kurkuma Prymat lub inna równoważna pod względem jakości, walorów smakowych, koloru i konsystencji, op. 20 g</t>
  </si>
  <si>
    <t>Przyprawa czosnek granulowany Prymat lub inna równoważna pod względem jakości, walorów smakowych, koloru i konsystencji, op. 20 g</t>
  </si>
  <si>
    <t>Przyprawa papryka wędzona Prymat lub inna równoważna pod względem jakości, walorów smakowych, koloru i konsystencji, op. 20 g</t>
  </si>
  <si>
    <t>Cukier puder 500 g</t>
  </si>
  <si>
    <t>Sos sojowy bez glutaminianu sodu, op. 1 l</t>
  </si>
  <si>
    <t>Przyprawa sól czosnkowa Prymat lub inna równoważna pod względem jakości, walorów smakowych, koloru i konsystencji, op. 40 g</t>
  </si>
  <si>
    <t>Przyprawa czosnek niedźwiedzi Prymat lub inna równoważna pod względem jakości, walorów smakowych, koloru i konsystencji, op. 4 g</t>
  </si>
  <si>
    <t>Przyprawa do bigosu i dań z kapusty Prymat lub inna równoważna pod względem jakości, walorów smakowych, koloru i konsystencji, op. 20 g</t>
  </si>
  <si>
    <t>Przyprawa do mięsa mielonego Prymat lub inna równoważna pod względem jakości, walorów smakowych, koloru i konsystencji, op. 4 g</t>
  </si>
  <si>
    <t>Przyprawa imbir Prymat lub inna równoważna pod względem jakości, walorów smakowych, koloru i konsystencji, op. 15 g</t>
  </si>
  <si>
    <t>Przyprawa do kurczaka po węgiersku Kamis  lub inna równoważna pod względem jakości, walorów smakowych, koloru i konsystencji, op. 25 g</t>
  </si>
  <si>
    <t>Powidła śliwkowe Łowicz lub inne równoważne pod względem jakości, walorów smakowych, koloru i konsystencji, op. z 290 g</t>
  </si>
  <si>
    <t>Fasola czerwona w puszce, op. 400 g</t>
  </si>
  <si>
    <t>Pomidory krojone w puszce, op. 400 g</t>
  </si>
  <si>
    <t>Maca pieczywo (różne rodzaje) 180 g</t>
  </si>
  <si>
    <t>Orzechy ziemne, bez soli, op. 1 kg</t>
  </si>
  <si>
    <t>Owoce suszone - morele 1 kg</t>
  </si>
  <si>
    <t>Owoce suszone - śliwki 1 kg</t>
  </si>
  <si>
    <t>Owoce suszone - jabłka 1 kg</t>
  </si>
  <si>
    <t>Rodzynki, op. 1 kg</t>
  </si>
  <si>
    <t>Makaron lazania bezjajeczny Lubella lub inny równoważny pod względem jakości, walorów smakowych, koloru i konsystencji, op. 500 g</t>
  </si>
  <si>
    <t>Kasza jęczmienna średnia op. 1kg</t>
  </si>
  <si>
    <t>Herbata czarna Lipton lub inna równoważna pod względem jakości, walorów smakowych, koloru i konsystencji,  op. 100 g (50 torebek x 2 g)</t>
  </si>
  <si>
    <t>Kasza kus kus perłowy , op. 1 kg</t>
  </si>
  <si>
    <t>Przyprawa pieprz ziołowy mielony Prymat lub inna równoważna pod względem jakości, walorów smakowych, koloru i konsystencji, op. 20 g</t>
  </si>
  <si>
    <t xml:space="preserve"> </t>
  </si>
  <si>
    <t>Ciasteczka zbożowe z dodatkiem owoców bezcukrowe  Sante FIT (kakaowe, z morelą, z jagodą) lub inne równoważne pod względem jakości, walorów smakowych, koloru i konsystencji, op. 300 g</t>
  </si>
  <si>
    <t xml:space="preserve">Biszkopty wrocławskie okrągłe bezcukrowe lub inne równoważne pod względem jakości, walorów smakowych, koloru i konsystencji, op. 100 g </t>
  </si>
  <si>
    <t>Ciasteczka owsiane z żurawiną owoców Sante lub inne równoważne pod względem jakości, walorów smakowych, koloru i konsystencji, op. 135 g</t>
  </si>
  <si>
    <t>Kakao naturalne o obniżonej zawartości tłuszczu Decomorreno, zawartość tłuszczu 10,5%, białko 23,55  lub inne równoważne pod względem jakości, walorów smakowych, koloru i konsystencji,  op. 150 g</t>
  </si>
  <si>
    <t>Przyprawa bazylia otarta Prymat lub inna równoważna pod względem jakości, walorów smakowych, koloru i konsystencji,op.  10 g</t>
  </si>
  <si>
    <t>Schab wieprzowy bez kości</t>
  </si>
  <si>
    <t>Schab cielęcy bez kości</t>
  </si>
  <si>
    <t>Karkówka wieprzowa surowa bez kości</t>
  </si>
  <si>
    <t>Łopatka wieprzowa surowa bez kości</t>
  </si>
  <si>
    <t>Szynka surowa wieprzowa  kulka bez kości</t>
  </si>
  <si>
    <t>Kiełbasa śląska extra</t>
  </si>
  <si>
    <t>Schab pieczony</t>
  </si>
  <si>
    <t>Pasztet pieczony wieprzowo - drobiowy o zawartości mięsa min. 79 %, nie zawierający azotynu sodu, MOM-u, wzmacniaczy smaku, emulgatorów, zagęszczaczy i stabilizatorów, skrobi modyfikowanej</t>
  </si>
  <si>
    <t>Parówki z szynki min. 93% mięsa, nie zawierające azotynu sodu, MOM-u, wzmacniaczy smaku, emulgatorów, zagęszczaczy i stabilizatorów, skrobi modyfikowanej</t>
  </si>
  <si>
    <t>Parówki drobiowe min. 95 % mięsa, nie zawierające azotynu sodu, MOM-u, wzmacniaczy smaku, emulgatorów, zagęszczaczy i stabilizatorów, skrobi modyfikowanej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</si>
  <si>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</si>
  <si>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</si>
  <si>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</si>
  <si>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</si>
  <si>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</si>
  <si>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</si>
  <si>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</si>
  <si>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</si>
  <si>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</si>
  <si>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</si>
  <si>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</si>
  <si>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</si>
  <si>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</si>
  <si>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</si>
  <si>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</si>
  <si>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</si>
  <si>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</si>
  <si>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</si>
  <si>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</si>
  <si>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</si>
  <si>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</si>
  <si>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</si>
  <si>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</si>
  <si>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</si>
  <si>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</si>
  <si>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</si>
  <si>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</si>
  <si>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</si>
  <si>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</si>
  <si>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</si>
  <si>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</si>
  <si>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</si>
  <si>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</si>
  <si>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</si>
  <si>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</si>
  <si>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</si>
  <si>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</si>
  <si>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</si>
  <si>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</si>
  <si>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</si>
  <si>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</si>
  <si>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</si>
  <si>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</si>
  <si>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</si>
  <si>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</si>
  <si>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</si>
  <si>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</si>
  <si>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</si>
  <si>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</si>
  <si>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</si>
  <si>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</si>
  <si>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</si>
  <si>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</si>
  <si>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</si>
  <si>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</si>
  <si>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</si>
  <si>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</si>
  <si>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</si>
  <si>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</si>
  <si>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</si>
  <si>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</si>
  <si>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</si>
  <si>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</si>
  <si>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</si>
  <si>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</si>
  <si>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</si>
  <si>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</si>
  <si>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</si>
  <si>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</si>
  <si>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</si>
  <si>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Jogurt - deser bezmleczny różne smaki, op. 150 g</t>
  </si>
  <si>
    <t>Masło roślinne w pudełku op. 250g</t>
  </si>
  <si>
    <t>Napój  ryżowy, owsiany, migdałowy, op. 1 litr</t>
  </si>
  <si>
    <t>Ser camembert naturalny, op. 120 g</t>
  </si>
  <si>
    <t>Jogurt owocowy różne smaki, op 125 g</t>
  </si>
  <si>
    <t>Mleko smakowe waniliowe, truskawkowe, malinowe, czekoladowe o pojemności 200 ml</t>
  </si>
  <si>
    <t>Serek homogenizowany różne smaki op. 150 g</t>
  </si>
  <si>
    <t>Rolada ustrzycka wędzona, blok</t>
  </si>
  <si>
    <t>Kefir naturalny 1 l</t>
  </si>
  <si>
    <t>Maślanka naturalna 1 l</t>
  </si>
  <si>
    <t>Masło klarowane 500 g</t>
  </si>
  <si>
    <t>Ser mozzarella wiórki, op. 1 kg</t>
  </si>
  <si>
    <t>Kaszka manna z owocami różne smaki 150 g</t>
  </si>
  <si>
    <t>Ser mozzarella kulka, op. 125 g</t>
  </si>
  <si>
    <t>Jogurt naturalny typu greckiego, op. 400 g</t>
  </si>
  <si>
    <t>Baton twarogowy różne smaki 40 g</t>
  </si>
  <si>
    <t>Ser typu feta, op. 270 g</t>
  </si>
  <si>
    <t>Śmietanka słodka o zawartości tłuszczu 18 %, op. 1 l</t>
  </si>
  <si>
    <t>Śmietanka słodka o zawartości tłuszczu 36 %, op. 1 l</t>
  </si>
  <si>
    <t>Serek Bakuś do kieszonki 80 g różne smaki ub inny równoważny pod względem walorów smakowych, koloru i konsystencji</t>
  </si>
  <si>
    <t>Serek wiejski lekki, op 150 g</t>
  </si>
  <si>
    <t>Ananas gat.I</t>
  </si>
  <si>
    <t>Arbuz gat.I</t>
  </si>
  <si>
    <t>Banan owoc gat.I</t>
  </si>
  <si>
    <t>Borówka amerykańska owoc gat.I</t>
  </si>
  <si>
    <t>Botwina gat.I</t>
  </si>
  <si>
    <t>Brzoskwinie gat.I</t>
  </si>
  <si>
    <t>Buraki czerwone, poch. PL, gat.I</t>
  </si>
  <si>
    <t>Cebula bez szczypioru, poch. PL, gat.I</t>
  </si>
  <si>
    <t>Cukinia, poch. PL, gat.I</t>
  </si>
  <si>
    <t>Cytryna gat.I</t>
  </si>
  <si>
    <t>Czosnek  w główkach,  poch. PL, gat.I</t>
  </si>
  <si>
    <t>Dynia hokkaido gat.I</t>
  </si>
  <si>
    <t>Brokuł świeży gat.I</t>
  </si>
  <si>
    <t>Brukselka gat.I</t>
  </si>
  <si>
    <t>Fasolka szparagowa gat.I</t>
  </si>
  <si>
    <t>Granat gat.I</t>
  </si>
  <si>
    <t>Gruszka owoc, poch. PL, gat.I</t>
  </si>
  <si>
    <t>Jabłko owoc, poch. PL, gat.I</t>
  </si>
  <si>
    <t>Kalafior świeży gat.I</t>
  </si>
  <si>
    <t>Kapusta głowiasta biała, poch. PL, gat.I</t>
  </si>
  <si>
    <t>Kapusta głowiasta czerwona, poch. PL, gat.I</t>
  </si>
  <si>
    <t>Kapusta kiszona wiaderko 5 kg, gat.I</t>
  </si>
  <si>
    <t>Kapusta pekińska gat.I</t>
  </si>
  <si>
    <t>Kiełki, op. 50 g, gat.I</t>
  </si>
  <si>
    <t>Kiwi owoc gat.I</t>
  </si>
  <si>
    <t>Koper świeży w pęczkach ok. 40 g, poch. PL, gat.I</t>
  </si>
  <si>
    <t>Malina owoc, poch. PL, gat.I</t>
  </si>
  <si>
    <t>Mandarynka gat.I</t>
  </si>
  <si>
    <t>Mango gat.I</t>
  </si>
  <si>
    <t>Marchew, poch. PL, gat.I</t>
  </si>
  <si>
    <t>Melon gat.I</t>
  </si>
  <si>
    <t>Morele gat.I</t>
  </si>
  <si>
    <t>Natka pietruszki w pęczkach ok. 50 g, poch. PL, gat.I</t>
  </si>
  <si>
    <t>Nektarynka gat.I</t>
  </si>
  <si>
    <t>Ogórek kiszony, op. 3000 g, gat.I</t>
  </si>
  <si>
    <t>Papryka świeża czerwona lub żółta gat.I</t>
  </si>
  <si>
    <t>Pieczarki świeże  gat.I</t>
  </si>
  <si>
    <t>Pietruszka korzeniowa, poch. PL, gat.I</t>
  </si>
  <si>
    <t>Pomarańcze gat.I</t>
  </si>
  <si>
    <t>Pomidor świeży, poch. PL, gat.I</t>
  </si>
  <si>
    <t>Por, poch. PL, gat.I</t>
  </si>
  <si>
    <t>Porzeczka czerwona lub czarna, gat.I</t>
  </si>
  <si>
    <t>Rzodkiewka, gat.I</t>
  </si>
  <si>
    <t>Sałata lodowa, gat.I</t>
  </si>
  <si>
    <t>Sałata masłowa, poch. PL, gat.I</t>
  </si>
  <si>
    <t>Seler korzeniowy, poch. PL, gat.I</t>
  </si>
  <si>
    <t>Szczypiorek w pęczkach, ok 150 g, gat.I</t>
  </si>
  <si>
    <t>Śliwka renkloda / węgierka, gat.I</t>
  </si>
  <si>
    <t>Truskawka gat.I</t>
  </si>
  <si>
    <t>Winogrona białe lub czerwone gat.I</t>
  </si>
  <si>
    <t>Ziemniaki / ziemniaki młode, poch. PL, gat.I</t>
  </si>
  <si>
    <t>Kalarepa gat.I</t>
  </si>
  <si>
    <t>Młody seler z natką</t>
  </si>
  <si>
    <t>Młoda pietruszka z natką</t>
  </si>
  <si>
    <t>pęczek</t>
  </si>
  <si>
    <t>Młoda marchewka z nacią</t>
  </si>
  <si>
    <t>Ogórek świeży,  gat.I</t>
  </si>
  <si>
    <t>Jaja kurze świeże, klasa A, gat. I wielkość nim. L (duże 63 - 73 g), dezynfekowane  promieniami UV-C</t>
  </si>
  <si>
    <t>Bułka weka krojona 350 g</t>
  </si>
  <si>
    <t>Bułka wyborowa 50 g</t>
  </si>
  <si>
    <t>Bułka kajzerka razowa 50 g</t>
  </si>
  <si>
    <t>Bułka kajzerka 40 g</t>
  </si>
  <si>
    <t>Rogal wyborowy 80 g</t>
  </si>
  <si>
    <t>Bułka grahamka 50 g</t>
  </si>
  <si>
    <t>Ciabatta 110 g</t>
  </si>
  <si>
    <t>Chleb mazowiecki krojony 500 g</t>
  </si>
  <si>
    <t>Chleb żytni razowy krojony 500 g</t>
  </si>
  <si>
    <t>Chleb wieloziarnisty krojony  400 g</t>
  </si>
  <si>
    <t>Chleb graham krojony 400 g</t>
  </si>
  <si>
    <t>Chleb słonecznikowy krojony 500 g</t>
  </si>
  <si>
    <t>Chleb kukurydziany krojony 400 g</t>
  </si>
  <si>
    <t>Chałka krojona 200 g</t>
  </si>
  <si>
    <t>Paluch drożdżowy z makiem 110 g</t>
  </si>
  <si>
    <t>Rogal maślany 50 g</t>
  </si>
  <si>
    <t>Bułka maslana 50 g</t>
  </si>
  <si>
    <t>Briosza z owocami, z serem 60 g</t>
  </si>
  <si>
    <t>Bułka tarta, opakowanie papierowe 500 g</t>
  </si>
  <si>
    <t>Chleb wiejski krojony 600 g</t>
  </si>
  <si>
    <t>Bułeczka mała pszenna Katarzynka 30 g</t>
  </si>
  <si>
    <t>Fasola szparagowa zielona cięta, op. 2,5 kg</t>
  </si>
  <si>
    <t>Zupa jarzynowa Hortex, lub inna równoważna pod względem jakości, walorów smakowych, koloru i konsystencji, op. 2,5 kg</t>
  </si>
  <si>
    <t>Włoszczyzna 4 składnikowa (marchew, pietruszka, seler, por), op. 2,5 kg</t>
  </si>
  <si>
    <t>Mrożona młoda mini marchew paluszki lub kulki op.2,5 kg</t>
  </si>
  <si>
    <t>Brukselka mrożona, op. 2,5 kg</t>
  </si>
  <si>
    <t>Cukinia mrożona plastry, op. 2,5 kg</t>
  </si>
  <si>
    <t>Kukurydza mrożona, op. 2,5 kg</t>
  </si>
  <si>
    <t>Mieszanka 9 składnikowa do woka Hortex, lub inna równoważna pod względem składu, jakości, walorów smakowych, koloru i konsystencji, op. 2,5 kg</t>
  </si>
  <si>
    <t>Mieszanka europejska 5 składnikowa Hortex, lub inna równoważna pod względem składu, jakości, walorów smakowych, koloru i konsystencji, op. 2,5 kg</t>
  </si>
  <si>
    <t>Mieszanka obiadowa 5 składnikowa Hortex, lub inna równoważna pod względem składu, jakości, walorów smakowych, koloru i konsystencji, op. 2,5 kg</t>
  </si>
  <si>
    <t>Papryka trzy kolory mix, op. 2,5 kg</t>
  </si>
  <si>
    <t>Frytki,op. 2,5 kg</t>
  </si>
  <si>
    <t>Paluszki z fileta białej ryby w panierce mrożone, op. 5-6 kg, zawartość fileta białej ryby min. 63 %</t>
  </si>
  <si>
    <t>Morszczuk filet mrożony bez skóry, do 10 % lodu</t>
  </si>
  <si>
    <t>Fasola szparagowa żółta, cięta, op. 2,5 kg</t>
  </si>
  <si>
    <t>Ziemniaki półksiężyce mrożone, op. 2,5 kg.</t>
  </si>
  <si>
    <t>Kompot owocowy – mieszanka, op. 2,5 kg</t>
  </si>
  <si>
    <t>Pierogi z serem na słodko, ręcznie robione</t>
  </si>
  <si>
    <t>Pierogi leniwe</t>
  </si>
  <si>
    <t>Kopytka</t>
  </si>
  <si>
    <t>Kluski śląskie</t>
  </si>
  <si>
    <t>Kluski ślaskie z mięsem</t>
  </si>
  <si>
    <t>Szynka cielęca bez kosci</t>
  </si>
  <si>
    <t>Baton cini minis, op. 25 g</t>
  </si>
  <si>
    <t>Andruty nyskie lub inne równoważne pod względem jakości, walorów smakowych, koloru i konsystencji, op. 210 g</t>
  </si>
  <si>
    <t>124.</t>
  </si>
  <si>
    <t>125.</t>
  </si>
  <si>
    <t xml:space="preserve">Ciasteczka Lubisie 30 g, różne smaki </t>
  </si>
  <si>
    <t>CZĘŚĆ II- RÓŻNE ARTYKUŁY SPOŻYWCZE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</si>
</sst>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</font>
    <font>
      <sz val="1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rgb="FF9C5700"/>
      <name val="Calibri"/>
      <family val="2"/>
      <charset val="238"/>
      <scheme val="minor"/>
    </font>
    <font>
      <b/>
      <sz val="11"/>
      <color rgb="FF27AE6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18">
    <xf numFmtId="0" fontId="0" fillId="0" borderId="0" xfId="0"/>
    <xf numFmtId="0" fontId="9" fillId="0" borderId="1" xfId="0" applyFont="1" applyBorder="1" applyAlignment="1">
      <alignment horizontal="center" vertical="center"/>
    </xf>
    <xf numFmtId="4" fontId="8" fillId="0" borderId="1" xfId="0" applyNumberFormat="1" applyFont="1" applyBorder="1"/>
    <xf numFmtId="4" fontId="11" fillId="0" borderId="1" xfId="0" applyNumberFormat="1" applyFont="1" applyBorder="1"/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4" fontId="0" fillId="0" borderId="0" xfId="0" applyNumberFormat="1" applyAlignment="1">
      <alignment horizontal="center" vertical="center"/>
    </xf>
    <xf numFmtId="4" fontId="12" fillId="0" borderId="1" xfId="0" applyNumberFormat="1" applyFont="1" applyBorder="1"/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4" fontId="16" fillId="0" borderId="7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3" fontId="10" fillId="0" borderId="23" xfId="0" applyNumberFormat="1" applyFont="1" applyBorder="1" applyAlignment="1">
      <alignment horizontal="center" vertical="center" wrapText="1"/>
    </xf>
    <xf numFmtId="0" fontId="16" fillId="0" borderId="21" xfId="0" applyFont="1" applyBorder="1"/>
    <xf numFmtId="4" fontId="16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5" fillId="0" borderId="3" xfId="0" applyFont="1" applyBorder="1"/>
    <xf numFmtId="4" fontId="5" fillId="0" borderId="3" xfId="0" applyNumberFormat="1" applyFont="1" applyBorder="1"/>
    <xf numFmtId="4" fontId="8" fillId="0" borderId="3" xfId="0" applyNumberFormat="1" applyFont="1" applyBorder="1"/>
    <xf numFmtId="0" fontId="4" fillId="0" borderId="3" xfId="0" applyFont="1" applyBorder="1"/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2" xfId="0" applyNumberFormat="1" applyFont="1" applyBorder="1" applyAlignment="1">
      <alignment horizontal="right" vertical="center"/>
    </xf>
    <xf numFmtId="4" fontId="9" fillId="0" borderId="23" xfId="0" applyNumberFormat="1" applyFont="1" applyBorder="1" applyAlignment="1">
      <alignment horizontal="right" vertical="center"/>
    </xf>
    <xf numFmtId="4" fontId="9" fillId="0" borderId="25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4" fontId="9" fillId="0" borderId="9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4" fontId="16" fillId="0" borderId="26" xfId="0" applyNumberFormat="1" applyFont="1" applyBorder="1" applyAlignment="1">
      <alignment horizontal="right" vertical="center"/>
    </xf>
    <xf numFmtId="4" fontId="16" fillId="0" borderId="29" xfId="0" applyNumberFormat="1" applyFont="1" applyBorder="1" applyAlignment="1">
      <alignment horizontal="right" vertical="center"/>
    </xf>
    <xf numFmtId="4" fontId="9" fillId="0" borderId="1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4" fontId="0" fillId="0" borderId="0" xfId="0" applyNumberFormat="1"/>
    <xf numFmtId="0" fontId="20" fillId="0" borderId="1" xfId="0" applyFont="1" applyBorder="1" applyAlignment="1">
      <alignment horizontal="center" vertical="center" wrapText="1"/>
    </xf>
    <xf numFmtId="4" fontId="20" fillId="0" borderId="1" xfId="1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9" fontId="0" fillId="0" borderId="0" xfId="0" applyNumberFormat="1"/>
    <xf numFmtId="0" fontId="16" fillId="0" borderId="0" xfId="0" applyFont="1" applyAlignment="1">
      <alignment horizontal="center" vertical="center"/>
    </xf>
    <xf numFmtId="4" fontId="16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center" vertical="center"/>
    </xf>
    <xf numFmtId="2" fontId="5" fillId="0" borderId="4" xfId="0" applyNumberFormat="1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/>
    </xf>
    <xf numFmtId="4" fontId="0" fillId="0" borderId="18" xfId="0" applyNumberFormat="1" applyBorder="1" applyAlignment="1">
      <alignment horizontal="right" vertical="center"/>
    </xf>
    <xf numFmtId="9" fontId="0" fillId="0" borderId="0" xfId="0" applyNumberFormat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0" fontId="19" fillId="0" borderId="1" xfId="0" applyFont="1" applyBorder="1" applyAlignment="1">
      <alignment vertical="center" wrapText="1"/>
    </xf>
    <xf numFmtId="4" fontId="0" fillId="0" borderId="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4" fontId="15" fillId="0" borderId="26" xfId="0" applyNumberFormat="1" applyFont="1" applyBorder="1" applyAlignment="1">
      <alignment horizontal="right" vertical="center"/>
    </xf>
    <xf numFmtId="4" fontId="15" fillId="0" borderId="29" xfId="0" applyNumberFormat="1" applyFont="1" applyBorder="1" applyAlignment="1">
      <alignment horizontal="right" vertical="center"/>
    </xf>
    <xf numFmtId="9" fontId="0" fillId="0" borderId="0" xfId="0" applyNumberFormat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2" fontId="19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8" fillId="0" borderId="0" xfId="1" applyNumberFormat="1" applyFont="1" applyAlignment="1">
      <alignment horizontal="center" vertical="center"/>
    </xf>
    <xf numFmtId="2" fontId="0" fillId="0" borderId="0" xfId="1" applyNumberFormat="1" applyFont="1" applyAlignment="1">
      <alignment horizontal="center" vertical="center"/>
    </xf>
    <xf numFmtId="2" fontId="8" fillId="0" borderId="6" xfId="1" applyNumberFormat="1" applyFont="1" applyFill="1" applyBorder="1" applyAlignment="1">
      <alignment horizontal="center" vertical="center" wrapText="1"/>
    </xf>
    <xf numFmtId="2" fontId="9" fillId="0" borderId="1" xfId="1" applyNumberFormat="1" applyFont="1" applyBorder="1" applyAlignment="1">
      <alignment horizontal="center" vertical="center"/>
    </xf>
    <xf numFmtId="2" fontId="20" fillId="0" borderId="1" xfId="1" applyNumberFormat="1" applyFont="1" applyBorder="1" applyAlignment="1">
      <alignment horizontal="center" vertical="center"/>
    </xf>
    <xf numFmtId="2" fontId="16" fillId="0" borderId="0" xfId="1" applyNumberFormat="1" applyFont="1" applyBorder="1" applyAlignment="1">
      <alignment horizontal="center" vertical="center"/>
    </xf>
    <xf numFmtId="2" fontId="6" fillId="0" borderId="0" xfId="1" applyNumberFormat="1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right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0" fontId="19" fillId="0" borderId="1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" fontId="9" fillId="0" borderId="0" xfId="0" applyNumberFormat="1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7" fillId="0" borderId="0" xfId="0" applyFont="1"/>
    <xf numFmtId="0" fontId="0" fillId="0" borderId="0" xfId="0" applyAlignment="1">
      <alignment horizont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left" vertical="top" wrapText="1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0" xfId="0" applyFont="1"/>
    <xf numFmtId="0" fontId="31" fillId="0" borderId="0" xfId="0" applyFont="1" applyAlignment="1">
      <alignment horizontal="center"/>
    </xf>
    <xf numFmtId="164" fontId="8" fillId="0" borderId="6" xfId="1" applyFont="1" applyFill="1" applyBorder="1" applyAlignment="1">
      <alignment horizontal="center" vertical="center" wrapText="1"/>
    </xf>
    <xf numFmtId="164" fontId="8" fillId="0" borderId="7" xfId="1" applyFont="1" applyFill="1" applyBorder="1" applyAlignment="1">
      <alignment horizontal="center" vertical="center" wrapText="1"/>
    </xf>
    <xf numFmtId="164" fontId="0" fillId="0" borderId="0" xfId="1" applyFont="1" applyFill="1" applyAlignment="1">
      <alignment horizontal="center" vertical="center"/>
    </xf>
    <xf numFmtId="164" fontId="8" fillId="0" borderId="0" xfId="1" applyFont="1" applyFill="1" applyAlignment="1">
      <alignment horizontal="center" vertical="center"/>
    </xf>
    <xf numFmtId="164" fontId="8" fillId="0" borderId="28" xfId="1" applyFont="1" applyFill="1" applyBorder="1" applyAlignment="1">
      <alignment horizontal="center" vertical="center"/>
    </xf>
    <xf numFmtId="2" fontId="24" fillId="0" borderId="4" xfId="0" applyNumberFormat="1" applyFont="1" applyBorder="1" applyAlignment="1">
      <alignment horizontal="center" vertical="center" wrapText="1"/>
    </xf>
    <xf numFmtId="164" fontId="23" fillId="0" borderId="4" xfId="1" applyFont="1" applyFill="1" applyBorder="1" applyAlignment="1">
      <alignment horizontal="right" vertical="center" wrapText="1"/>
    </xf>
    <xf numFmtId="164" fontId="0" fillId="0" borderId="4" xfId="1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164" fontId="23" fillId="0" borderId="1" xfId="1" applyFont="1" applyFill="1" applyBorder="1" applyAlignment="1">
      <alignment horizontal="right" vertical="center" wrapText="1"/>
    </xf>
    <xf numFmtId="164" fontId="0" fillId="0" borderId="1" xfId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164" fontId="0" fillId="0" borderId="0" xfId="1" applyFont="1" applyFill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164" fontId="23" fillId="0" borderId="0" xfId="1" applyFont="1" applyFill="1" applyBorder="1" applyAlignment="1">
      <alignment horizontal="right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164" fontId="25" fillId="0" borderId="0" xfId="1" applyFont="1" applyFill="1" applyBorder="1" applyAlignment="1">
      <alignment horizontal="right" vertical="center" wrapText="1"/>
    </xf>
    <xf numFmtId="164" fontId="23" fillId="0" borderId="0" xfId="1" applyFont="1" applyFill="1" applyAlignment="1">
      <alignment horizontal="right" vertical="center" wrapText="1"/>
    </xf>
    <xf numFmtId="164" fontId="0" fillId="0" borderId="0" xfId="1" applyFont="1" applyFill="1" applyAlignment="1">
      <alignment horizontal="right" vertical="center" wrapText="1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/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0" fillId="0" borderId="17" xfId="0" applyBorder="1"/>
    <xf numFmtId="0" fontId="10" fillId="0" borderId="4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2" fontId="9" fillId="0" borderId="17" xfId="1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right" vertical="center"/>
    </xf>
    <xf numFmtId="4" fontId="9" fillId="0" borderId="18" xfId="0" applyNumberFormat="1" applyFont="1" applyBorder="1" applyAlignment="1">
      <alignment horizontal="right" vertical="center"/>
    </xf>
    <xf numFmtId="2" fontId="9" fillId="0" borderId="6" xfId="1" applyNumberFormat="1" applyFont="1" applyBorder="1" applyAlignment="1">
      <alignment horizontal="center" vertical="center"/>
    </xf>
    <xf numFmtId="0" fontId="21" fillId="0" borderId="4" xfId="0" applyFont="1" applyBorder="1" applyAlignment="1">
      <alignment wrapText="1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6" fillId="0" borderId="28" xfId="0" applyFont="1" applyBorder="1"/>
    <xf numFmtId="0" fontId="10" fillId="0" borderId="39" xfId="0" applyFont="1" applyBorder="1" applyAlignment="1">
      <alignment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9" fillId="0" borderId="2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16" fillId="0" borderId="6" xfId="0" applyNumberFormat="1" applyFont="1" applyBorder="1"/>
    <xf numFmtId="4" fontId="16" fillId="0" borderId="22" xfId="0" applyNumberFormat="1" applyFont="1" applyBorder="1"/>
    <xf numFmtId="4" fontId="16" fillId="0" borderId="7" xfId="0" applyNumberFormat="1" applyFont="1" applyBorder="1"/>
    <xf numFmtId="0" fontId="0" fillId="0" borderId="44" xfId="0" applyBorder="1" applyAlignment="1">
      <alignment horizontal="left" vertical="center"/>
    </xf>
    <xf numFmtId="164" fontId="0" fillId="0" borderId="15" xfId="1" applyFont="1" applyFill="1" applyBorder="1" applyAlignment="1">
      <alignment horizontal="right" vertical="center" wrapText="1"/>
    </xf>
    <xf numFmtId="164" fontId="0" fillId="0" borderId="12" xfId="1" applyFont="1" applyFill="1" applyBorder="1" applyAlignment="1">
      <alignment horizontal="right" vertical="center" wrapText="1"/>
    </xf>
    <xf numFmtId="164" fontId="8" fillId="0" borderId="13" xfId="1" applyFont="1" applyFill="1" applyBorder="1" applyAlignment="1">
      <alignment horizontal="right" vertical="center" wrapText="1"/>
    </xf>
    <xf numFmtId="164" fontId="8" fillId="0" borderId="43" xfId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1" fontId="29" fillId="0" borderId="5" xfId="0" applyNumberFormat="1" applyFont="1" applyBorder="1" applyAlignment="1">
      <alignment horizontal="center" vertical="center"/>
    </xf>
    <xf numFmtId="1" fontId="29" fillId="0" borderId="6" xfId="0" applyNumberFormat="1" applyFont="1" applyBorder="1" applyAlignment="1">
      <alignment horizontal="center" vertical="center"/>
    </xf>
    <xf numFmtId="1" fontId="29" fillId="0" borderId="19" xfId="0" applyNumberFormat="1" applyFont="1" applyBorder="1" applyAlignment="1">
      <alignment horizontal="center" vertical="center"/>
    </xf>
    <xf numFmtId="1" fontId="29" fillId="0" borderId="6" xfId="1" applyNumberFormat="1" applyFont="1" applyFill="1" applyBorder="1" applyAlignment="1">
      <alignment horizontal="center" vertical="center"/>
    </xf>
    <xf numFmtId="1" fontId="29" fillId="0" borderId="7" xfId="1" applyNumberFormat="1" applyFont="1" applyFill="1" applyBorder="1" applyAlignment="1">
      <alignment horizontal="center" vertical="center"/>
    </xf>
    <xf numFmtId="1" fontId="30" fillId="0" borderId="0" xfId="0" applyNumberFormat="1" applyFont="1" applyAlignment="1">
      <alignment wrapText="1"/>
    </xf>
    <xf numFmtId="1" fontId="29" fillId="0" borderId="0" xfId="0" applyNumberFormat="1" applyFont="1" applyAlignment="1">
      <alignment wrapText="1"/>
    </xf>
    <xf numFmtId="0" fontId="0" fillId="0" borderId="0" xfId="0" applyAlignment="1">
      <alignment horizontal="right" wrapText="1"/>
    </xf>
    <xf numFmtId="0" fontId="23" fillId="0" borderId="0" xfId="0" applyFont="1" applyAlignment="1">
      <alignment horizontal="right" wrapText="1"/>
    </xf>
    <xf numFmtId="9" fontId="23" fillId="0" borderId="0" xfId="0" applyNumberFormat="1" applyFont="1" applyAlignment="1">
      <alignment horizontal="right" wrapText="1"/>
    </xf>
    <xf numFmtId="1" fontId="30" fillId="0" borderId="0" xfId="0" applyNumberFormat="1" applyFont="1" applyAlignment="1">
      <alignment horizontal="right" wrapText="1"/>
    </xf>
    <xf numFmtId="9" fontId="32" fillId="0" borderId="0" xfId="2" applyNumberFormat="1" applyFont="1" applyFill="1" applyAlignment="1">
      <alignment horizontal="right" wrapText="1"/>
    </xf>
    <xf numFmtId="4" fontId="8" fillId="0" borderId="13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22" xfId="0" applyFont="1" applyBorder="1" applyAlignment="1">
      <alignment horizontal="center"/>
    </xf>
  </cellXfs>
  <cellStyles count="3">
    <cellStyle name="Dziesiętny" xfId="1" builtinId="3"/>
    <cellStyle name="Neutralny" xfId="2" builtinId="2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T40"/>
  <sheetViews>
    <sheetView workbookViewId="0">
      <selection activeCell="G37" sqref="G37"/>
    </sheetView>
  </sheetViews>
  <sheetFormatPr defaultRowHeight="15" x14ac:dyDescent="0.25"/>
  <cols>
    <col min="3" max="3" width="8.85546875" style="76" customWidth="1"/>
    <col min="4" max="4" width="38" style="76" customWidth="1"/>
    <col min="5" max="5" width="9.7109375" style="76" customWidth="1"/>
    <col min="6" max="6" width="11.7109375" style="76" customWidth="1"/>
    <col min="7" max="7" width="12.7109375" style="76" customWidth="1"/>
    <col min="8" max="8" width="11" style="76" bestFit="1" customWidth="1"/>
    <col min="9" max="9" width="9.85546875" style="76" bestFit="1" customWidth="1"/>
    <col min="10" max="10" width="11" style="76" bestFit="1" customWidth="1"/>
  </cols>
  <sheetData>
    <row r="1" spans="3:14" x14ac:dyDescent="0.25">
      <c r="E1" s="74" t="s">
        <v>23</v>
      </c>
    </row>
    <row r="2" spans="3:14" x14ac:dyDescent="0.25">
      <c r="C2" s="74"/>
      <c r="D2" s="74"/>
      <c r="E2" s="74" t="s">
        <v>115</v>
      </c>
      <c r="F2" s="74"/>
      <c r="G2" s="74"/>
      <c r="H2" s="74"/>
      <c r="I2" s="74"/>
      <c r="J2" s="74"/>
    </row>
    <row r="3" spans="3:14" ht="15.75" thickBot="1" x14ac:dyDescent="0.3">
      <c r="C3" s="75"/>
      <c r="D3" s="75"/>
      <c r="E3" s="75"/>
      <c r="F3" s="75"/>
      <c r="G3" s="75"/>
      <c r="H3" s="75"/>
      <c r="I3" s="75"/>
      <c r="J3" s="75"/>
    </row>
    <row r="4" spans="3:14" ht="45.75" thickBot="1" x14ac:dyDescent="0.3">
      <c r="C4" s="81" t="s">
        <v>0</v>
      </c>
      <c r="D4" s="80" t="s">
        <v>1</v>
      </c>
      <c r="E4" s="77" t="s">
        <v>2</v>
      </c>
      <c r="F4" s="78" t="s">
        <v>3</v>
      </c>
      <c r="G4" s="77" t="s">
        <v>17</v>
      </c>
      <c r="H4" s="77" t="s">
        <v>18</v>
      </c>
      <c r="I4" s="77" t="s">
        <v>19</v>
      </c>
      <c r="J4" s="79" t="s">
        <v>20</v>
      </c>
    </row>
    <row r="5" spans="3:14" s="179" customFormat="1" ht="12.75" thickBot="1" x14ac:dyDescent="0.25">
      <c r="C5" s="175">
        <v>1</v>
      </c>
      <c r="D5" s="176">
        <v>2</v>
      </c>
      <c r="E5" s="176">
        <v>3</v>
      </c>
      <c r="F5" s="177">
        <v>4</v>
      </c>
      <c r="G5" s="176">
        <v>5</v>
      </c>
      <c r="H5" s="176">
        <v>6</v>
      </c>
      <c r="I5" s="176">
        <v>7</v>
      </c>
      <c r="J5" s="178">
        <v>8</v>
      </c>
      <c r="N5" s="180"/>
    </row>
    <row r="6" spans="3:14" x14ac:dyDescent="0.25">
      <c r="C6" s="286" t="s">
        <v>4</v>
      </c>
      <c r="D6" s="287"/>
      <c r="E6" s="287"/>
      <c r="F6" s="287"/>
      <c r="G6" s="287"/>
      <c r="H6" s="287"/>
      <c r="I6" s="287"/>
      <c r="J6" s="288"/>
      <c r="N6" s="72"/>
    </row>
    <row r="7" spans="3:14" x14ac:dyDescent="0.25">
      <c r="C7" s="86" t="s">
        <v>43</v>
      </c>
      <c r="D7" s="144" t="s">
        <v>5</v>
      </c>
      <c r="E7" s="88" t="s">
        <v>6</v>
      </c>
      <c r="F7" s="89">
        <v>800</v>
      </c>
      <c r="G7" s="90"/>
      <c r="H7" s="107">
        <f t="shared" ref="H7:H19" si="0">F7*G7</f>
        <v>0</v>
      </c>
      <c r="I7" s="107">
        <f>H7*K7</f>
        <v>0</v>
      </c>
      <c r="J7" s="108">
        <f t="shared" ref="J7:J19" si="1">SUM(H7:I7)</f>
        <v>0</v>
      </c>
      <c r="K7" s="65">
        <v>0.05</v>
      </c>
    </row>
    <row r="8" spans="3:14" x14ac:dyDescent="0.25">
      <c r="C8" s="86" t="s">
        <v>104</v>
      </c>
      <c r="D8" s="144" t="s">
        <v>7</v>
      </c>
      <c r="E8" s="88" t="s">
        <v>6</v>
      </c>
      <c r="F8" s="89">
        <v>1800</v>
      </c>
      <c r="G8" s="90"/>
      <c r="H8" s="107">
        <f t="shared" si="0"/>
        <v>0</v>
      </c>
      <c r="I8" s="107">
        <f t="shared" ref="I8:I19" si="2">H8*K8</f>
        <v>0</v>
      </c>
      <c r="J8" s="108">
        <f t="shared" si="1"/>
        <v>0</v>
      </c>
      <c r="K8" s="65">
        <v>0.05</v>
      </c>
    </row>
    <row r="9" spans="3:14" x14ac:dyDescent="0.25">
      <c r="C9" s="86" t="s">
        <v>105</v>
      </c>
      <c r="D9" s="144" t="s">
        <v>270</v>
      </c>
      <c r="E9" s="93" t="s">
        <v>6</v>
      </c>
      <c r="F9" s="94">
        <v>300</v>
      </c>
      <c r="G9" s="95"/>
      <c r="H9" s="107">
        <f t="shared" si="0"/>
        <v>0</v>
      </c>
      <c r="I9" s="107">
        <f t="shared" si="2"/>
        <v>0</v>
      </c>
      <c r="J9" s="108">
        <f t="shared" si="1"/>
        <v>0</v>
      </c>
      <c r="K9" s="65">
        <v>0.05</v>
      </c>
    </row>
    <row r="10" spans="3:14" x14ac:dyDescent="0.25">
      <c r="C10" s="86" t="s">
        <v>106</v>
      </c>
      <c r="D10" s="144" t="s">
        <v>8</v>
      </c>
      <c r="E10" s="88" t="s">
        <v>6</v>
      </c>
      <c r="F10" s="89">
        <v>600</v>
      </c>
      <c r="G10" s="90"/>
      <c r="H10" s="107">
        <f t="shared" si="0"/>
        <v>0</v>
      </c>
      <c r="I10" s="107">
        <f t="shared" si="2"/>
        <v>0</v>
      </c>
      <c r="J10" s="108">
        <f t="shared" si="1"/>
        <v>0</v>
      </c>
      <c r="K10" s="65">
        <v>0.05</v>
      </c>
    </row>
    <row r="11" spans="3:14" x14ac:dyDescent="0.25">
      <c r="C11" s="86" t="s">
        <v>107</v>
      </c>
      <c r="D11" s="144" t="s">
        <v>271</v>
      </c>
      <c r="E11" s="88" t="s">
        <v>6</v>
      </c>
      <c r="F11" s="89">
        <v>160</v>
      </c>
      <c r="G11" s="90"/>
      <c r="H11" s="107">
        <f t="shared" si="0"/>
        <v>0</v>
      </c>
      <c r="I11" s="107">
        <f t="shared" si="2"/>
        <v>0</v>
      </c>
      <c r="J11" s="108">
        <f t="shared" si="1"/>
        <v>0</v>
      </c>
      <c r="K11" s="65">
        <v>0.05</v>
      </c>
    </row>
    <row r="12" spans="3:14" x14ac:dyDescent="0.25">
      <c r="C12" s="86" t="s">
        <v>108</v>
      </c>
      <c r="D12" s="144" t="s">
        <v>9</v>
      </c>
      <c r="E12" s="88" t="s">
        <v>6</v>
      </c>
      <c r="F12" s="89">
        <v>70</v>
      </c>
      <c r="G12" s="90"/>
      <c r="H12" s="107">
        <f t="shared" si="0"/>
        <v>0</v>
      </c>
      <c r="I12" s="107">
        <f t="shared" si="2"/>
        <v>0</v>
      </c>
      <c r="J12" s="108">
        <f t="shared" si="1"/>
        <v>0</v>
      </c>
      <c r="K12" s="65">
        <v>0.05</v>
      </c>
    </row>
    <row r="13" spans="3:14" x14ac:dyDescent="0.25">
      <c r="C13" s="86" t="s">
        <v>109</v>
      </c>
      <c r="D13" s="159" t="s">
        <v>79</v>
      </c>
      <c r="E13" s="88" t="s">
        <v>6</v>
      </c>
      <c r="F13" s="89">
        <v>220</v>
      </c>
      <c r="G13" s="90"/>
      <c r="H13" s="107">
        <f t="shared" si="0"/>
        <v>0</v>
      </c>
      <c r="I13" s="107">
        <f t="shared" si="2"/>
        <v>0</v>
      </c>
      <c r="J13" s="108">
        <f t="shared" si="1"/>
        <v>0</v>
      </c>
      <c r="K13" s="65">
        <v>0.05</v>
      </c>
    </row>
    <row r="14" spans="3:14" x14ac:dyDescent="0.25">
      <c r="C14" s="86" t="s">
        <v>110</v>
      </c>
      <c r="D14" s="144" t="s">
        <v>268</v>
      </c>
      <c r="E14" s="88" t="s">
        <v>6</v>
      </c>
      <c r="F14" s="91">
        <v>600</v>
      </c>
      <c r="G14" s="90"/>
      <c r="H14" s="107">
        <f t="shared" si="0"/>
        <v>0</v>
      </c>
      <c r="I14" s="107">
        <f t="shared" si="2"/>
        <v>0</v>
      </c>
      <c r="J14" s="108">
        <f t="shared" si="1"/>
        <v>0</v>
      </c>
      <c r="K14" s="65">
        <v>0.05</v>
      </c>
    </row>
    <row r="15" spans="3:14" x14ac:dyDescent="0.25">
      <c r="C15" s="86" t="s">
        <v>111</v>
      </c>
      <c r="D15" s="159" t="s">
        <v>269</v>
      </c>
      <c r="E15" s="88" t="s">
        <v>6</v>
      </c>
      <c r="F15" s="89">
        <v>70</v>
      </c>
      <c r="G15" s="90"/>
      <c r="H15" s="107">
        <f t="shared" si="0"/>
        <v>0</v>
      </c>
      <c r="I15" s="107">
        <f t="shared" si="2"/>
        <v>0</v>
      </c>
      <c r="J15" s="108">
        <f t="shared" si="1"/>
        <v>0</v>
      </c>
      <c r="K15" s="65">
        <v>0.05</v>
      </c>
    </row>
    <row r="16" spans="3:14" x14ac:dyDescent="0.25">
      <c r="C16" s="86" t="s">
        <v>112</v>
      </c>
      <c r="D16" s="144" t="s">
        <v>10</v>
      </c>
      <c r="E16" s="88" t="s">
        <v>6</v>
      </c>
      <c r="F16" s="89">
        <v>120</v>
      </c>
      <c r="G16" s="90"/>
      <c r="H16" s="107">
        <f t="shared" si="0"/>
        <v>0</v>
      </c>
      <c r="I16" s="107">
        <f t="shared" si="2"/>
        <v>0</v>
      </c>
      <c r="J16" s="108">
        <f t="shared" si="1"/>
        <v>0</v>
      </c>
      <c r="K16" s="65">
        <v>0.05</v>
      </c>
    </row>
    <row r="17" spans="3:20" x14ac:dyDescent="0.25">
      <c r="C17" s="86" t="s">
        <v>72</v>
      </c>
      <c r="D17" s="159" t="s">
        <v>470</v>
      </c>
      <c r="E17" s="93" t="s">
        <v>6</v>
      </c>
      <c r="F17" s="93">
        <v>70</v>
      </c>
      <c r="G17" s="95"/>
      <c r="H17" s="107">
        <f t="shared" si="0"/>
        <v>0</v>
      </c>
      <c r="I17" s="107">
        <f t="shared" si="2"/>
        <v>0</v>
      </c>
      <c r="J17" s="108">
        <f t="shared" si="1"/>
        <v>0</v>
      </c>
      <c r="K17" s="65">
        <v>0.05</v>
      </c>
    </row>
    <row r="18" spans="3:20" x14ac:dyDescent="0.25">
      <c r="C18" s="86" t="s">
        <v>113</v>
      </c>
      <c r="D18" s="144" t="s">
        <v>272</v>
      </c>
      <c r="E18" s="88" t="s">
        <v>6</v>
      </c>
      <c r="F18" s="88">
        <v>800</v>
      </c>
      <c r="G18" s="90"/>
      <c r="H18" s="107">
        <f t="shared" si="0"/>
        <v>0</v>
      </c>
      <c r="I18" s="107">
        <f t="shared" si="2"/>
        <v>0</v>
      </c>
      <c r="J18" s="108">
        <f t="shared" si="1"/>
        <v>0</v>
      </c>
      <c r="K18" s="65">
        <v>0.05</v>
      </c>
    </row>
    <row r="19" spans="3:20" x14ac:dyDescent="0.25">
      <c r="C19" s="86" t="s">
        <v>114</v>
      </c>
      <c r="D19" s="144" t="s">
        <v>101</v>
      </c>
      <c r="E19" s="93" t="s">
        <v>6</v>
      </c>
      <c r="F19" s="93">
        <v>1200</v>
      </c>
      <c r="G19" s="95"/>
      <c r="H19" s="107">
        <f t="shared" si="0"/>
        <v>0</v>
      </c>
      <c r="I19" s="107">
        <f t="shared" si="2"/>
        <v>0</v>
      </c>
      <c r="J19" s="108">
        <f t="shared" si="1"/>
        <v>0</v>
      </c>
      <c r="K19" s="65">
        <v>0.05</v>
      </c>
    </row>
    <row r="20" spans="3:20" s="73" customFormat="1" ht="15.75" thickBot="1" x14ac:dyDescent="0.3">
      <c r="C20" s="289" t="s">
        <v>21</v>
      </c>
      <c r="D20" s="290"/>
      <c r="E20" s="291"/>
      <c r="F20" s="96">
        <f>SUM(F7:F19)</f>
        <v>6810</v>
      </c>
      <c r="G20" s="96"/>
      <c r="H20" s="109">
        <f>SUM(H7:H19)</f>
        <v>0</v>
      </c>
      <c r="I20" s="109">
        <f>SUM(I7:I19)</f>
        <v>0</v>
      </c>
      <c r="J20" s="110">
        <f>SUM(J7:J19)</f>
        <v>0</v>
      </c>
      <c r="K20" s="65">
        <v>0.05</v>
      </c>
    </row>
    <row r="21" spans="3:20" ht="15.75" thickBot="1" x14ac:dyDescent="0.3">
      <c r="C21" s="295" t="s">
        <v>11</v>
      </c>
      <c r="D21" s="295"/>
      <c r="E21" s="295"/>
      <c r="F21" s="295"/>
      <c r="G21" s="295"/>
      <c r="H21" s="295"/>
      <c r="I21" s="295"/>
      <c r="J21" s="296"/>
      <c r="K21" s="65"/>
    </row>
    <row r="22" spans="3:20" x14ac:dyDescent="0.25">
      <c r="C22" s="97" t="s">
        <v>43</v>
      </c>
      <c r="D22" s="160" t="s">
        <v>12</v>
      </c>
      <c r="E22" s="98" t="s">
        <v>6</v>
      </c>
      <c r="F22" s="99">
        <v>20</v>
      </c>
      <c r="G22" s="100"/>
      <c r="H22" s="111">
        <f t="shared" ref="H22" si="3">F22*G22</f>
        <v>0</v>
      </c>
      <c r="I22" s="111">
        <f>H22*K22</f>
        <v>0</v>
      </c>
      <c r="J22" s="112">
        <f t="shared" ref="J22" si="4">SUM(H22:I22)</f>
        <v>0</v>
      </c>
      <c r="K22" s="65">
        <v>0.05</v>
      </c>
    </row>
    <row r="23" spans="3:20" x14ac:dyDescent="0.25">
      <c r="C23" s="86" t="s">
        <v>104</v>
      </c>
      <c r="D23" s="159" t="s">
        <v>80</v>
      </c>
      <c r="E23" s="93" t="s">
        <v>6</v>
      </c>
      <c r="F23" s="94">
        <v>30</v>
      </c>
      <c r="G23" s="90"/>
      <c r="H23" s="107">
        <f t="shared" ref="H23:H29" si="5">F23*G23</f>
        <v>0</v>
      </c>
      <c r="I23" s="107">
        <f t="shared" ref="I23:I36" si="6">H23*K23</f>
        <v>0</v>
      </c>
      <c r="J23" s="108">
        <f t="shared" ref="J23:J29" si="7">SUM(H23:I23)</f>
        <v>0</v>
      </c>
      <c r="K23" s="65">
        <v>0.05</v>
      </c>
      <c r="O23" s="167"/>
    </row>
    <row r="24" spans="3:20" x14ac:dyDescent="0.25">
      <c r="C24" s="86" t="s">
        <v>105</v>
      </c>
      <c r="D24" s="159" t="s">
        <v>81</v>
      </c>
      <c r="E24" s="93" t="s">
        <v>6</v>
      </c>
      <c r="F24" s="94">
        <v>20</v>
      </c>
      <c r="G24" s="90"/>
      <c r="H24" s="107">
        <f t="shared" si="5"/>
        <v>0</v>
      </c>
      <c r="I24" s="107">
        <f t="shared" si="6"/>
        <v>0</v>
      </c>
      <c r="J24" s="108">
        <f t="shared" si="7"/>
        <v>0</v>
      </c>
      <c r="K24" s="65">
        <v>0.05</v>
      </c>
    </row>
    <row r="25" spans="3:20" x14ac:dyDescent="0.25">
      <c r="C25" s="86" t="s">
        <v>106</v>
      </c>
      <c r="D25" s="144" t="s">
        <v>71</v>
      </c>
      <c r="E25" s="88" t="s">
        <v>6</v>
      </c>
      <c r="F25" s="89">
        <v>20</v>
      </c>
      <c r="G25" s="90"/>
      <c r="H25" s="107">
        <f t="shared" si="5"/>
        <v>0</v>
      </c>
      <c r="I25" s="107">
        <f t="shared" si="6"/>
        <v>0</v>
      </c>
      <c r="J25" s="108">
        <f t="shared" si="7"/>
        <v>0</v>
      </c>
      <c r="K25" s="65">
        <v>0.05</v>
      </c>
      <c r="O25" s="167"/>
    </row>
    <row r="26" spans="3:20" x14ac:dyDescent="0.25">
      <c r="C26" s="86" t="s">
        <v>107</v>
      </c>
      <c r="D26" s="159" t="s">
        <v>97</v>
      </c>
      <c r="E26" s="93" t="s">
        <v>6</v>
      </c>
      <c r="F26" s="94">
        <v>100</v>
      </c>
      <c r="G26" s="90"/>
      <c r="H26" s="107">
        <f t="shared" si="5"/>
        <v>0</v>
      </c>
      <c r="I26" s="107">
        <f t="shared" si="6"/>
        <v>0</v>
      </c>
      <c r="J26" s="108">
        <f t="shared" si="7"/>
        <v>0</v>
      </c>
      <c r="K26" s="65">
        <v>0.05</v>
      </c>
    </row>
    <row r="27" spans="3:20" x14ac:dyDescent="0.25">
      <c r="C27" s="86" t="s">
        <v>108</v>
      </c>
      <c r="D27" s="144" t="s">
        <v>273</v>
      </c>
      <c r="E27" s="88" t="s">
        <v>6</v>
      </c>
      <c r="F27" s="89">
        <v>380</v>
      </c>
      <c r="G27" s="90"/>
      <c r="H27" s="107">
        <f t="shared" si="5"/>
        <v>0</v>
      </c>
      <c r="I27" s="107">
        <f t="shared" si="6"/>
        <v>0</v>
      </c>
      <c r="J27" s="108">
        <f t="shared" si="7"/>
        <v>0</v>
      </c>
      <c r="K27" s="65">
        <v>0.05</v>
      </c>
      <c r="O27" s="167"/>
    </row>
    <row r="28" spans="3:20" ht="90" x14ac:dyDescent="0.25">
      <c r="C28" s="86" t="s">
        <v>109</v>
      </c>
      <c r="D28" s="168" t="s">
        <v>275</v>
      </c>
      <c r="E28" s="88" t="s">
        <v>6</v>
      </c>
      <c r="F28" s="89">
        <v>30</v>
      </c>
      <c r="G28" s="90"/>
      <c r="H28" s="107">
        <f t="shared" si="5"/>
        <v>0</v>
      </c>
      <c r="I28" s="107">
        <f t="shared" si="6"/>
        <v>0</v>
      </c>
      <c r="J28" s="108">
        <f t="shared" si="7"/>
        <v>0</v>
      </c>
      <c r="K28" s="65">
        <v>0.05</v>
      </c>
      <c r="O28" s="167"/>
      <c r="T28" s="169"/>
    </row>
    <row r="29" spans="3:20" ht="75" x14ac:dyDescent="0.25">
      <c r="C29" s="86" t="s">
        <v>110</v>
      </c>
      <c r="D29" s="168" t="s">
        <v>277</v>
      </c>
      <c r="E29" s="88" t="s">
        <v>6</v>
      </c>
      <c r="F29" s="89">
        <v>50</v>
      </c>
      <c r="G29" s="90"/>
      <c r="H29" s="107">
        <f t="shared" si="5"/>
        <v>0</v>
      </c>
      <c r="I29" s="107">
        <f t="shared" si="6"/>
        <v>0</v>
      </c>
      <c r="J29" s="108">
        <f t="shared" si="7"/>
        <v>0</v>
      </c>
      <c r="K29" s="65">
        <v>0.05</v>
      </c>
      <c r="T29" s="169"/>
    </row>
    <row r="30" spans="3:20" ht="75" x14ac:dyDescent="0.25">
      <c r="C30" s="86" t="s">
        <v>111</v>
      </c>
      <c r="D30" s="168" t="s">
        <v>276</v>
      </c>
      <c r="E30" s="88" t="s">
        <v>6</v>
      </c>
      <c r="F30" s="89">
        <v>30</v>
      </c>
      <c r="G30" s="90"/>
      <c r="H30" s="107">
        <f t="shared" ref="H30:H36" si="8">F30*G30</f>
        <v>0</v>
      </c>
      <c r="I30" s="107">
        <f t="shared" si="6"/>
        <v>0</v>
      </c>
      <c r="J30" s="108">
        <f t="shared" ref="J30:J36" si="9">SUM(H30:I30)</f>
        <v>0</v>
      </c>
      <c r="K30" s="65">
        <v>0.05</v>
      </c>
      <c r="O30" s="167"/>
      <c r="T30" s="169"/>
    </row>
    <row r="31" spans="3:20" x14ac:dyDescent="0.25">
      <c r="C31" s="86" t="s">
        <v>112</v>
      </c>
      <c r="D31" s="144" t="s">
        <v>13</v>
      </c>
      <c r="E31" s="88" t="s">
        <v>6</v>
      </c>
      <c r="F31" s="89">
        <v>20</v>
      </c>
      <c r="G31" s="90"/>
      <c r="H31" s="107">
        <f t="shared" si="8"/>
        <v>0</v>
      </c>
      <c r="I31" s="107">
        <f t="shared" si="6"/>
        <v>0</v>
      </c>
      <c r="J31" s="108">
        <f t="shared" si="9"/>
        <v>0</v>
      </c>
      <c r="K31" s="65">
        <v>0.05</v>
      </c>
      <c r="T31" s="169"/>
    </row>
    <row r="32" spans="3:20" x14ac:dyDescent="0.25">
      <c r="C32" s="86" t="s">
        <v>72</v>
      </c>
      <c r="D32" s="161" t="s">
        <v>14</v>
      </c>
      <c r="E32" s="101" t="s">
        <v>6</v>
      </c>
      <c r="F32" s="102">
        <v>20</v>
      </c>
      <c r="G32" s="103"/>
      <c r="H32" s="113">
        <f t="shared" si="8"/>
        <v>0</v>
      </c>
      <c r="I32" s="107">
        <f t="shared" si="6"/>
        <v>0</v>
      </c>
      <c r="J32" s="114">
        <f t="shared" si="9"/>
        <v>0</v>
      </c>
      <c r="K32" s="65">
        <v>0.05</v>
      </c>
      <c r="O32" s="167"/>
      <c r="T32" s="169"/>
    </row>
    <row r="33" spans="3:20" x14ac:dyDescent="0.25">
      <c r="C33" s="86" t="s">
        <v>113</v>
      </c>
      <c r="D33" s="144" t="s">
        <v>274</v>
      </c>
      <c r="E33" s="88" t="s">
        <v>6</v>
      </c>
      <c r="F33" s="88">
        <v>20</v>
      </c>
      <c r="G33" s="90"/>
      <c r="H33" s="107">
        <f t="shared" si="8"/>
        <v>0</v>
      </c>
      <c r="I33" s="107">
        <f t="shared" si="6"/>
        <v>0</v>
      </c>
      <c r="J33" s="108">
        <f t="shared" si="9"/>
        <v>0</v>
      </c>
      <c r="K33" s="65">
        <v>0.05</v>
      </c>
      <c r="T33" s="169"/>
    </row>
    <row r="34" spans="3:20" x14ac:dyDescent="0.25">
      <c r="C34" s="86" t="s">
        <v>114</v>
      </c>
      <c r="D34" s="144" t="s">
        <v>103</v>
      </c>
      <c r="E34" s="88" t="s">
        <v>6</v>
      </c>
      <c r="F34" s="88">
        <v>40</v>
      </c>
      <c r="G34" s="90"/>
      <c r="H34" s="107">
        <f t="shared" si="8"/>
        <v>0</v>
      </c>
      <c r="I34" s="107">
        <f t="shared" si="6"/>
        <v>0</v>
      </c>
      <c r="J34" s="108">
        <f t="shared" si="9"/>
        <v>0</v>
      </c>
      <c r="K34" s="65">
        <v>0.05</v>
      </c>
      <c r="O34" s="167"/>
      <c r="T34" s="169"/>
    </row>
    <row r="35" spans="3:20" x14ac:dyDescent="0.25">
      <c r="C35" s="86" t="s">
        <v>116</v>
      </c>
      <c r="D35" s="144" t="s">
        <v>102</v>
      </c>
      <c r="E35" s="88" t="s">
        <v>6</v>
      </c>
      <c r="F35" s="88">
        <v>20</v>
      </c>
      <c r="G35" s="90"/>
      <c r="H35" s="107">
        <f t="shared" si="8"/>
        <v>0</v>
      </c>
      <c r="I35" s="107">
        <f t="shared" si="6"/>
        <v>0</v>
      </c>
      <c r="J35" s="108">
        <f t="shared" si="9"/>
        <v>0</v>
      </c>
      <c r="K35" s="65">
        <v>0.05</v>
      </c>
      <c r="T35" s="169"/>
    </row>
    <row r="36" spans="3:20" x14ac:dyDescent="0.25">
      <c r="C36" s="86" t="s">
        <v>117</v>
      </c>
      <c r="D36" s="144" t="s">
        <v>15</v>
      </c>
      <c r="E36" s="88" t="s">
        <v>6</v>
      </c>
      <c r="F36" s="88">
        <v>20</v>
      </c>
      <c r="G36" s="90"/>
      <c r="H36" s="107">
        <f t="shared" si="8"/>
        <v>0</v>
      </c>
      <c r="I36" s="107">
        <f t="shared" si="6"/>
        <v>0</v>
      </c>
      <c r="J36" s="108">
        <f t="shared" si="9"/>
        <v>0</v>
      </c>
      <c r="K36" s="65">
        <v>0.05</v>
      </c>
      <c r="O36" s="167"/>
      <c r="T36" s="169"/>
    </row>
    <row r="37" spans="3:20" s="73" customFormat="1" ht="15.75" thickBot="1" x14ac:dyDescent="0.3">
      <c r="C37" s="292" t="s">
        <v>22</v>
      </c>
      <c r="D37" s="293"/>
      <c r="E37" s="294"/>
      <c r="F37" s="104">
        <f>SUM(F22:F36)</f>
        <v>820</v>
      </c>
      <c r="G37" s="104"/>
      <c r="H37" s="109">
        <f>SUM(H22:H36)</f>
        <v>0</v>
      </c>
      <c r="I37" s="282">
        <f>SUM(I22:I36)</f>
        <v>0</v>
      </c>
      <c r="J37" s="110">
        <f>SUM(J22:J36)</f>
        <v>0</v>
      </c>
      <c r="O37"/>
      <c r="T37" s="169"/>
    </row>
    <row r="38" spans="3:20" ht="15.75" thickBot="1" x14ac:dyDescent="0.3">
      <c r="C38" s="105"/>
      <c r="D38" s="75"/>
      <c r="E38" s="75"/>
      <c r="F38" s="106"/>
      <c r="G38" s="115"/>
      <c r="H38" s="116"/>
      <c r="I38" s="116"/>
      <c r="J38" s="110"/>
      <c r="O38" s="167"/>
    </row>
    <row r="39" spans="3:20" s="73" customFormat="1" ht="16.5" thickBot="1" x14ac:dyDescent="0.3">
      <c r="C39" s="283" t="s">
        <v>46</v>
      </c>
      <c r="D39" s="284"/>
      <c r="E39" s="284"/>
      <c r="F39" s="285"/>
      <c r="G39" s="117"/>
      <c r="H39" s="118">
        <f>H20+H37</f>
        <v>0</v>
      </c>
      <c r="I39" s="118">
        <f>I20+I37</f>
        <v>0</v>
      </c>
      <c r="J39" s="119">
        <f>J20+J37</f>
        <v>0</v>
      </c>
      <c r="O39"/>
    </row>
    <row r="40" spans="3:20" x14ac:dyDescent="0.25">
      <c r="J40" s="13"/>
      <c r="O40" s="167"/>
    </row>
  </sheetData>
  <sortState xmlns:xlrd2="http://schemas.microsoft.com/office/spreadsheetml/2017/richdata2" ref="D23:D36">
    <sortCondition ref="D22:D36"/>
  </sortState>
  <mergeCells count="5">
    <mergeCell ref="C39:F39"/>
    <mergeCell ref="C6:J6"/>
    <mergeCell ref="C20:E20"/>
    <mergeCell ref="C37:E37"/>
    <mergeCell ref="C21:J21"/>
  </mergeCells>
  <phoneticPr fontId="28" type="noConversion"/>
  <pageMargins left="0.7" right="0.7" top="0.75" bottom="0.75" header="0.3" footer="0.3"/>
  <pageSetup paperSize="9" scale="62" fitToHeight="0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56"/>
  <sheetViews>
    <sheetView topLeftCell="B1" workbookViewId="0">
      <selection activeCell="B1" sqref="B1:I1048576"/>
    </sheetView>
  </sheetViews>
  <sheetFormatPr defaultRowHeight="15" x14ac:dyDescent="0.25"/>
  <cols>
    <col min="1" max="1" width="5" style="170" customWidth="1"/>
    <col min="2" max="2" width="65.5703125" style="197" customWidth="1"/>
    <col min="3" max="3" width="10" style="198" customWidth="1"/>
    <col min="4" max="4" width="12.140625" style="198" customWidth="1"/>
    <col min="5" max="5" width="12.5703125" style="198" customWidth="1"/>
    <col min="6" max="6" width="13.28515625" style="207" customWidth="1"/>
    <col min="7" max="7" width="10.85546875" style="207" customWidth="1"/>
    <col min="8" max="8" width="16.7109375" style="207" customWidth="1"/>
    <col min="9" max="9" width="4.5703125" style="277" bestFit="1" customWidth="1"/>
    <col min="10" max="16384" width="9.140625" style="165"/>
  </cols>
  <sheetData>
    <row r="1" spans="1:10" x14ac:dyDescent="0.25">
      <c r="A1" s="76"/>
      <c r="B1" s="76"/>
      <c r="C1" s="74" t="s">
        <v>23</v>
      </c>
      <c r="D1" s="76"/>
      <c r="E1" s="76"/>
      <c r="F1" s="183"/>
      <c r="G1" s="183"/>
      <c r="H1" s="183"/>
    </row>
    <row r="2" spans="1:10" x14ac:dyDescent="0.25">
      <c r="A2" s="74"/>
      <c r="B2" s="74"/>
      <c r="C2" s="74" t="s">
        <v>476</v>
      </c>
      <c r="D2" s="74"/>
      <c r="E2" s="74"/>
      <c r="F2" s="184"/>
      <c r="G2" s="184"/>
      <c r="H2" s="184"/>
      <c r="I2" s="278"/>
      <c r="J2" s="164"/>
    </row>
    <row r="3" spans="1:10" ht="15.75" thickBot="1" x14ac:dyDescent="0.3">
      <c r="A3" s="75"/>
      <c r="B3" s="75"/>
      <c r="C3" s="75"/>
      <c r="D3" s="75"/>
      <c r="E3" s="75"/>
      <c r="F3" s="185"/>
      <c r="G3" s="185"/>
      <c r="H3" s="185"/>
    </row>
    <row r="4" spans="1:10" ht="45.75" thickBot="1" x14ac:dyDescent="0.3">
      <c r="A4" s="81" t="s">
        <v>0</v>
      </c>
      <c r="B4" s="80" t="s">
        <v>1</v>
      </c>
      <c r="C4" s="77" t="s">
        <v>2</v>
      </c>
      <c r="D4" s="78" t="s">
        <v>3</v>
      </c>
      <c r="E4" s="77" t="s">
        <v>17</v>
      </c>
      <c r="F4" s="181" t="s">
        <v>18</v>
      </c>
      <c r="G4" s="181" t="s">
        <v>19</v>
      </c>
      <c r="H4" s="182" t="s">
        <v>20</v>
      </c>
      <c r="I4" s="279"/>
      <c r="J4" s="164"/>
    </row>
    <row r="5" spans="1:10" s="276" customFormat="1" ht="12.75" thickBot="1" x14ac:dyDescent="0.25">
      <c r="A5" s="270">
        <v>1</v>
      </c>
      <c r="B5" s="271">
        <v>2</v>
      </c>
      <c r="C5" s="271">
        <v>3</v>
      </c>
      <c r="D5" s="272">
        <v>4</v>
      </c>
      <c r="E5" s="271">
        <v>5</v>
      </c>
      <c r="F5" s="273">
        <v>6</v>
      </c>
      <c r="G5" s="273">
        <v>7</v>
      </c>
      <c r="H5" s="274">
        <v>8</v>
      </c>
      <c r="I5" s="280"/>
      <c r="J5" s="275"/>
    </row>
    <row r="6" spans="1:10" s="197" customFormat="1" ht="30" x14ac:dyDescent="0.25">
      <c r="A6" s="120" t="s">
        <v>43</v>
      </c>
      <c r="B6" s="269" t="s">
        <v>472</v>
      </c>
      <c r="C6" s="268" t="s">
        <v>24</v>
      </c>
      <c r="D6" s="268">
        <v>60</v>
      </c>
      <c r="E6" s="268"/>
      <c r="F6" s="187">
        <f t="shared" ref="F6:F70" si="0">D6*E6</f>
        <v>0</v>
      </c>
      <c r="G6" s="188">
        <f t="shared" ref="G6:G71" si="1">F6*I6</f>
        <v>0</v>
      </c>
      <c r="H6" s="264">
        <f t="shared" ref="H6:H70" si="2">F6+G6</f>
        <v>0</v>
      </c>
      <c r="I6" s="279">
        <v>0.05</v>
      </c>
      <c r="J6" s="166"/>
    </row>
    <row r="7" spans="1:10" ht="15" customHeight="1" x14ac:dyDescent="0.25">
      <c r="A7" s="120" t="s">
        <v>104</v>
      </c>
      <c r="B7" s="263" t="s">
        <v>471</v>
      </c>
      <c r="C7" s="88" t="s">
        <v>24</v>
      </c>
      <c r="D7" s="88">
        <v>300</v>
      </c>
      <c r="E7" s="88"/>
      <c r="F7" s="187">
        <f t="shared" si="0"/>
        <v>0</v>
      </c>
      <c r="G7" s="188">
        <f t="shared" si="1"/>
        <v>0</v>
      </c>
      <c r="H7" s="264">
        <f t="shared" si="2"/>
        <v>0</v>
      </c>
      <c r="I7" s="279">
        <v>0.05</v>
      </c>
      <c r="J7" s="164"/>
    </row>
    <row r="8" spans="1:10" ht="15" customHeight="1" x14ac:dyDescent="0.25">
      <c r="A8" s="120" t="s">
        <v>105</v>
      </c>
      <c r="B8" s="172" t="s">
        <v>92</v>
      </c>
      <c r="C8" s="171" t="s">
        <v>24</v>
      </c>
      <c r="D8" s="171">
        <v>300</v>
      </c>
      <c r="E8" s="186"/>
      <c r="F8" s="187">
        <f t="shared" si="0"/>
        <v>0</v>
      </c>
      <c r="G8" s="188">
        <f t="shared" si="1"/>
        <v>0</v>
      </c>
      <c r="H8" s="264">
        <f t="shared" si="2"/>
        <v>0</v>
      </c>
      <c r="I8" s="279">
        <v>0.05</v>
      </c>
      <c r="J8" s="164"/>
    </row>
    <row r="9" spans="1:10" ht="34.5" customHeight="1" x14ac:dyDescent="0.25">
      <c r="A9" s="120" t="s">
        <v>106</v>
      </c>
      <c r="B9" s="173" t="s">
        <v>203</v>
      </c>
      <c r="C9" s="189" t="s">
        <v>24</v>
      </c>
      <c r="D9" s="189">
        <v>1050</v>
      </c>
      <c r="E9" s="190"/>
      <c r="F9" s="191">
        <f t="shared" si="0"/>
        <v>0</v>
      </c>
      <c r="G9" s="192">
        <f t="shared" si="1"/>
        <v>0</v>
      </c>
      <c r="H9" s="265">
        <f t="shared" si="2"/>
        <v>0</v>
      </c>
      <c r="I9" s="279">
        <v>0.05</v>
      </c>
      <c r="J9" s="164"/>
    </row>
    <row r="10" spans="1:10" ht="34.5" customHeight="1" x14ac:dyDescent="0.25">
      <c r="A10" s="120" t="s">
        <v>107</v>
      </c>
      <c r="B10" s="193" t="s">
        <v>264</v>
      </c>
      <c r="C10" s="194" t="s">
        <v>24</v>
      </c>
      <c r="D10" s="194">
        <v>200</v>
      </c>
      <c r="E10" s="190"/>
      <c r="F10" s="191">
        <f t="shared" si="0"/>
        <v>0</v>
      </c>
      <c r="G10" s="192">
        <f t="shared" si="1"/>
        <v>0</v>
      </c>
      <c r="H10" s="265">
        <f t="shared" si="2"/>
        <v>0</v>
      </c>
      <c r="I10" s="279">
        <v>0.05</v>
      </c>
      <c r="J10" s="164"/>
    </row>
    <row r="11" spans="1:10" x14ac:dyDescent="0.25">
      <c r="A11" s="120" t="s">
        <v>108</v>
      </c>
      <c r="B11" s="174" t="s">
        <v>95</v>
      </c>
      <c r="C11" s="163" t="s">
        <v>24</v>
      </c>
      <c r="D11" s="163">
        <v>100</v>
      </c>
      <c r="E11" s="195"/>
      <c r="F11" s="191">
        <f t="shared" si="0"/>
        <v>0</v>
      </c>
      <c r="G11" s="192">
        <f t="shared" si="1"/>
        <v>0</v>
      </c>
      <c r="H11" s="265">
        <f t="shared" si="2"/>
        <v>0</v>
      </c>
      <c r="I11" s="279">
        <v>0.05</v>
      </c>
      <c r="J11" s="164"/>
    </row>
    <row r="12" spans="1:10" ht="45" x14ac:dyDescent="0.25">
      <c r="A12" s="120" t="s">
        <v>109</v>
      </c>
      <c r="B12" s="173" t="s">
        <v>221</v>
      </c>
      <c r="C12" s="189" t="s">
        <v>24</v>
      </c>
      <c r="D12" s="189">
        <v>300</v>
      </c>
      <c r="E12" s="190"/>
      <c r="F12" s="191">
        <f t="shared" si="0"/>
        <v>0</v>
      </c>
      <c r="G12" s="192">
        <f t="shared" si="1"/>
        <v>0</v>
      </c>
      <c r="H12" s="265">
        <f t="shared" si="2"/>
        <v>0</v>
      </c>
      <c r="I12" s="279">
        <v>0.05</v>
      </c>
      <c r="J12" s="164"/>
    </row>
    <row r="13" spans="1:10" x14ac:dyDescent="0.25">
      <c r="A13" s="120" t="s">
        <v>110</v>
      </c>
      <c r="B13" s="174" t="s">
        <v>231</v>
      </c>
      <c r="C13" s="163" t="s">
        <v>24</v>
      </c>
      <c r="D13" s="163">
        <v>90</v>
      </c>
      <c r="E13" s="195"/>
      <c r="F13" s="191">
        <f t="shared" si="0"/>
        <v>0</v>
      </c>
      <c r="G13" s="192">
        <f t="shared" si="1"/>
        <v>0</v>
      </c>
      <c r="H13" s="265">
        <f t="shared" si="2"/>
        <v>0</v>
      </c>
      <c r="I13" s="279">
        <v>0.05</v>
      </c>
      <c r="J13" s="164"/>
    </row>
    <row r="14" spans="1:10" x14ac:dyDescent="0.25">
      <c r="A14" s="120" t="s">
        <v>111</v>
      </c>
      <c r="B14" s="196" t="s">
        <v>174</v>
      </c>
      <c r="C14" s="189" t="s">
        <v>24</v>
      </c>
      <c r="D14" s="189">
        <v>300</v>
      </c>
      <c r="E14" s="190"/>
      <c r="F14" s="191">
        <f t="shared" si="0"/>
        <v>0</v>
      </c>
      <c r="G14" s="192">
        <f t="shared" si="1"/>
        <v>0</v>
      </c>
      <c r="H14" s="265">
        <f t="shared" si="2"/>
        <v>0</v>
      </c>
      <c r="I14" s="279">
        <v>0.05</v>
      </c>
      <c r="J14" s="164"/>
    </row>
    <row r="15" spans="1:10" x14ac:dyDescent="0.25">
      <c r="A15" s="120"/>
      <c r="B15" s="196" t="s">
        <v>475</v>
      </c>
      <c r="C15" s="189" t="s">
        <v>24</v>
      </c>
      <c r="D15" s="189">
        <v>600</v>
      </c>
      <c r="E15" s="190"/>
      <c r="F15" s="191">
        <f t="shared" si="0"/>
        <v>0</v>
      </c>
      <c r="G15" s="192">
        <f t="shared" si="1"/>
        <v>0</v>
      </c>
      <c r="H15" s="265">
        <f t="shared" si="2"/>
        <v>0</v>
      </c>
      <c r="I15" s="279">
        <v>0.05</v>
      </c>
      <c r="J15" s="164"/>
    </row>
    <row r="16" spans="1:10" ht="45" x14ac:dyDescent="0.25">
      <c r="A16" s="120" t="s">
        <v>112</v>
      </c>
      <c r="B16" s="173" t="s">
        <v>265</v>
      </c>
      <c r="C16" s="189" t="s">
        <v>24</v>
      </c>
      <c r="D16" s="189">
        <v>100</v>
      </c>
      <c r="E16" s="190"/>
      <c r="F16" s="191">
        <f t="shared" si="0"/>
        <v>0</v>
      </c>
      <c r="G16" s="192">
        <f t="shared" si="1"/>
        <v>0</v>
      </c>
      <c r="H16" s="265">
        <f t="shared" si="2"/>
        <v>0</v>
      </c>
      <c r="I16" s="279">
        <v>0.05</v>
      </c>
      <c r="J16" s="164"/>
    </row>
    <row r="17" spans="1:10" ht="45" x14ac:dyDescent="0.25">
      <c r="A17" s="120" t="s">
        <v>72</v>
      </c>
      <c r="B17" s="173" t="s">
        <v>263</v>
      </c>
      <c r="C17" s="189" t="s">
        <v>24</v>
      </c>
      <c r="D17" s="189">
        <v>40</v>
      </c>
      <c r="E17" s="190"/>
      <c r="F17" s="191">
        <f t="shared" si="0"/>
        <v>0</v>
      </c>
      <c r="G17" s="192">
        <f t="shared" si="1"/>
        <v>0</v>
      </c>
      <c r="H17" s="265">
        <f t="shared" si="2"/>
        <v>0</v>
      </c>
      <c r="I17" s="279">
        <v>0.05</v>
      </c>
      <c r="J17" s="164"/>
    </row>
    <row r="18" spans="1:10" ht="45" x14ac:dyDescent="0.25">
      <c r="A18" s="120" t="s">
        <v>113</v>
      </c>
      <c r="B18" s="173" t="s">
        <v>175</v>
      </c>
      <c r="C18" s="189" t="s">
        <v>24</v>
      </c>
      <c r="D18" s="189">
        <v>40</v>
      </c>
      <c r="E18" s="190"/>
      <c r="F18" s="191">
        <f t="shared" si="0"/>
        <v>0</v>
      </c>
      <c r="G18" s="192">
        <f t="shared" si="1"/>
        <v>0</v>
      </c>
      <c r="H18" s="265">
        <f t="shared" si="2"/>
        <v>0</v>
      </c>
      <c r="I18" s="279">
        <v>0.05</v>
      </c>
      <c r="J18" s="164"/>
    </row>
    <row r="19" spans="1:10" x14ac:dyDescent="0.25">
      <c r="A19" s="120" t="s">
        <v>114</v>
      </c>
      <c r="B19" s="173" t="s">
        <v>88</v>
      </c>
      <c r="C19" s="189" t="s">
        <v>6</v>
      </c>
      <c r="D19" s="189">
        <v>40</v>
      </c>
      <c r="E19" s="190"/>
      <c r="F19" s="191">
        <f t="shared" si="0"/>
        <v>0</v>
      </c>
      <c r="G19" s="192">
        <f t="shared" si="1"/>
        <v>0</v>
      </c>
      <c r="H19" s="265">
        <f t="shared" si="2"/>
        <v>0</v>
      </c>
      <c r="I19" s="279">
        <v>0.05</v>
      </c>
      <c r="J19" s="164"/>
    </row>
    <row r="20" spans="1:10" x14ac:dyDescent="0.25">
      <c r="A20" s="120" t="s">
        <v>116</v>
      </c>
      <c r="B20" s="173" t="s">
        <v>25</v>
      </c>
      <c r="C20" s="189" t="s">
        <v>6</v>
      </c>
      <c r="D20" s="189">
        <v>1000</v>
      </c>
      <c r="E20" s="190"/>
      <c r="F20" s="191">
        <f t="shared" si="0"/>
        <v>0</v>
      </c>
      <c r="G20" s="192">
        <f t="shared" si="1"/>
        <v>0</v>
      </c>
      <c r="H20" s="265">
        <f t="shared" si="2"/>
        <v>0</v>
      </c>
      <c r="I20" s="279">
        <v>0.08</v>
      </c>
      <c r="J20" s="164"/>
    </row>
    <row r="21" spans="1:10" x14ac:dyDescent="0.25">
      <c r="A21" s="120" t="s">
        <v>117</v>
      </c>
      <c r="B21" s="173" t="s">
        <v>240</v>
      </c>
      <c r="C21" s="189" t="s">
        <v>24</v>
      </c>
      <c r="D21" s="189">
        <v>20</v>
      </c>
      <c r="E21" s="190"/>
      <c r="F21" s="191">
        <f t="shared" si="0"/>
        <v>0</v>
      </c>
      <c r="G21" s="192">
        <f t="shared" si="1"/>
        <v>0</v>
      </c>
      <c r="H21" s="265">
        <f t="shared" si="2"/>
        <v>0</v>
      </c>
      <c r="I21" s="279">
        <v>0.08</v>
      </c>
      <c r="J21" s="164"/>
    </row>
    <row r="22" spans="1:10" ht="30" x14ac:dyDescent="0.25">
      <c r="A22" s="120" t="s">
        <v>118</v>
      </c>
      <c r="B22" s="173" t="s">
        <v>176</v>
      </c>
      <c r="C22" s="189" t="s">
        <v>24</v>
      </c>
      <c r="D22" s="189">
        <v>300</v>
      </c>
      <c r="E22" s="190"/>
      <c r="F22" s="191">
        <f t="shared" si="0"/>
        <v>0</v>
      </c>
      <c r="G22" s="192">
        <f t="shared" si="1"/>
        <v>0</v>
      </c>
      <c r="H22" s="265">
        <f t="shared" si="2"/>
        <v>0</v>
      </c>
      <c r="I22" s="279">
        <v>0.08</v>
      </c>
      <c r="J22" s="164"/>
    </row>
    <row r="23" spans="1:10" x14ac:dyDescent="0.25">
      <c r="A23" s="120" t="s">
        <v>119</v>
      </c>
      <c r="B23" s="173" t="s">
        <v>154</v>
      </c>
      <c r="C23" s="189" t="s">
        <v>24</v>
      </c>
      <c r="D23" s="189">
        <v>50</v>
      </c>
      <c r="E23" s="190"/>
      <c r="F23" s="191">
        <f t="shared" si="0"/>
        <v>0</v>
      </c>
      <c r="G23" s="192">
        <f t="shared" si="1"/>
        <v>0</v>
      </c>
      <c r="H23" s="265">
        <f t="shared" si="2"/>
        <v>0</v>
      </c>
      <c r="I23" s="279">
        <v>0.23</v>
      </c>
      <c r="J23" s="164"/>
    </row>
    <row r="24" spans="1:10" ht="45" x14ac:dyDescent="0.25">
      <c r="A24" s="120" t="s">
        <v>120</v>
      </c>
      <c r="B24" s="173" t="s">
        <v>177</v>
      </c>
      <c r="C24" s="189" t="s">
        <v>24</v>
      </c>
      <c r="D24" s="189">
        <v>50</v>
      </c>
      <c r="E24" s="190"/>
      <c r="F24" s="191">
        <f t="shared" si="0"/>
        <v>0</v>
      </c>
      <c r="G24" s="192">
        <f t="shared" si="1"/>
        <v>0</v>
      </c>
      <c r="H24" s="265">
        <f t="shared" si="2"/>
        <v>0</v>
      </c>
      <c r="I24" s="279">
        <v>0.05</v>
      </c>
      <c r="J24" s="164"/>
    </row>
    <row r="25" spans="1:10" x14ac:dyDescent="0.25">
      <c r="A25" s="120" t="s">
        <v>121</v>
      </c>
      <c r="B25" s="173" t="s">
        <v>93</v>
      </c>
      <c r="C25" s="189" t="s">
        <v>24</v>
      </c>
      <c r="D25" s="189">
        <v>110</v>
      </c>
      <c r="E25" s="190"/>
      <c r="F25" s="191">
        <f t="shared" si="0"/>
        <v>0</v>
      </c>
      <c r="G25" s="192">
        <f t="shared" si="1"/>
        <v>0</v>
      </c>
      <c r="H25" s="265">
        <f t="shared" si="2"/>
        <v>0</v>
      </c>
      <c r="I25" s="279">
        <v>0.05</v>
      </c>
      <c r="J25" s="164"/>
    </row>
    <row r="26" spans="1:10" x14ac:dyDescent="0.25">
      <c r="A26" s="120" t="s">
        <v>122</v>
      </c>
      <c r="B26" s="173" t="s">
        <v>155</v>
      </c>
      <c r="C26" s="189" t="s">
        <v>6</v>
      </c>
      <c r="D26" s="189">
        <v>350</v>
      </c>
      <c r="E26" s="190"/>
      <c r="F26" s="191">
        <f t="shared" si="0"/>
        <v>0</v>
      </c>
      <c r="G26" s="192">
        <f t="shared" si="1"/>
        <v>0</v>
      </c>
      <c r="H26" s="265">
        <f t="shared" si="2"/>
        <v>0</v>
      </c>
      <c r="I26" s="279">
        <v>0.05</v>
      </c>
      <c r="J26" s="164"/>
    </row>
    <row r="27" spans="1:10" x14ac:dyDescent="0.25">
      <c r="A27" s="120" t="s">
        <v>123</v>
      </c>
      <c r="B27" s="174" t="s">
        <v>249</v>
      </c>
      <c r="C27" s="163" t="s">
        <v>24</v>
      </c>
      <c r="D27" s="163">
        <v>100</v>
      </c>
      <c r="E27" s="195"/>
      <c r="F27" s="191">
        <f t="shared" si="0"/>
        <v>0</v>
      </c>
      <c r="G27" s="192">
        <f t="shared" si="1"/>
        <v>0</v>
      </c>
      <c r="H27" s="265">
        <f t="shared" si="2"/>
        <v>0</v>
      </c>
      <c r="I27" s="279">
        <v>0.05</v>
      </c>
      <c r="J27" s="164"/>
    </row>
    <row r="28" spans="1:10" ht="30" x14ac:dyDescent="0.25">
      <c r="A28" s="120" t="s">
        <v>124</v>
      </c>
      <c r="B28" s="173" t="s">
        <v>26</v>
      </c>
      <c r="C28" s="189" t="s">
        <v>24</v>
      </c>
      <c r="D28" s="189">
        <v>32</v>
      </c>
      <c r="E28" s="190"/>
      <c r="F28" s="191">
        <f t="shared" si="0"/>
        <v>0</v>
      </c>
      <c r="G28" s="192">
        <f t="shared" si="1"/>
        <v>0</v>
      </c>
      <c r="H28" s="265">
        <f t="shared" si="2"/>
        <v>0</v>
      </c>
      <c r="I28" s="279">
        <v>0.05</v>
      </c>
      <c r="J28" s="164"/>
    </row>
    <row r="29" spans="1:10" ht="45" x14ac:dyDescent="0.25">
      <c r="A29" s="120" t="s">
        <v>125</v>
      </c>
      <c r="B29" s="173" t="s">
        <v>186</v>
      </c>
      <c r="C29" s="189" t="s">
        <v>24</v>
      </c>
      <c r="D29" s="189">
        <v>300</v>
      </c>
      <c r="E29" s="190"/>
      <c r="F29" s="191">
        <f t="shared" si="0"/>
        <v>0</v>
      </c>
      <c r="G29" s="192">
        <f t="shared" si="1"/>
        <v>0</v>
      </c>
      <c r="H29" s="265">
        <f t="shared" si="2"/>
        <v>0</v>
      </c>
      <c r="I29" s="279">
        <v>0.08</v>
      </c>
      <c r="J29" s="164"/>
    </row>
    <row r="30" spans="1:10" ht="30" x14ac:dyDescent="0.25">
      <c r="A30" s="120" t="s">
        <v>126</v>
      </c>
      <c r="B30" s="173" t="s">
        <v>178</v>
      </c>
      <c r="C30" s="189" t="s">
        <v>24</v>
      </c>
      <c r="D30" s="189">
        <v>50</v>
      </c>
      <c r="E30" s="190"/>
      <c r="F30" s="191">
        <f t="shared" si="0"/>
        <v>0</v>
      </c>
      <c r="G30" s="192">
        <f t="shared" si="1"/>
        <v>0</v>
      </c>
      <c r="H30" s="265">
        <f t="shared" si="2"/>
        <v>0</v>
      </c>
      <c r="I30" s="279">
        <v>0.08</v>
      </c>
      <c r="J30" s="164"/>
    </row>
    <row r="31" spans="1:10" x14ac:dyDescent="0.25">
      <c r="A31" s="120" t="s">
        <v>127</v>
      </c>
      <c r="B31" s="173" t="s">
        <v>89</v>
      </c>
      <c r="C31" s="189" t="s">
        <v>6</v>
      </c>
      <c r="D31" s="189">
        <v>100</v>
      </c>
      <c r="E31" s="190"/>
      <c r="F31" s="191">
        <f t="shared" si="0"/>
        <v>0</v>
      </c>
      <c r="G31" s="192">
        <f t="shared" si="1"/>
        <v>0</v>
      </c>
      <c r="H31" s="265">
        <f t="shared" si="2"/>
        <v>0</v>
      </c>
      <c r="I31" s="279">
        <v>0.05</v>
      </c>
      <c r="J31" s="164"/>
    </row>
    <row r="32" spans="1:10" ht="45" x14ac:dyDescent="0.25">
      <c r="A32" s="120" t="s">
        <v>128</v>
      </c>
      <c r="B32" s="173" t="s">
        <v>179</v>
      </c>
      <c r="C32" s="189" t="s">
        <v>24</v>
      </c>
      <c r="D32" s="189">
        <v>100</v>
      </c>
      <c r="E32" s="190"/>
      <c r="F32" s="191">
        <f t="shared" si="0"/>
        <v>0</v>
      </c>
      <c r="G32" s="192">
        <f t="shared" si="1"/>
        <v>0</v>
      </c>
      <c r="H32" s="265">
        <f t="shared" si="2"/>
        <v>0</v>
      </c>
      <c r="I32" s="279">
        <v>0.05</v>
      </c>
      <c r="J32" s="164"/>
    </row>
    <row r="33" spans="1:10" ht="35.25" customHeight="1" x14ac:dyDescent="0.25">
      <c r="A33" s="120" t="s">
        <v>129</v>
      </c>
      <c r="B33" s="196" t="s">
        <v>259</v>
      </c>
      <c r="C33" s="189" t="s">
        <v>24</v>
      </c>
      <c r="D33" s="189">
        <v>30</v>
      </c>
      <c r="E33" s="190"/>
      <c r="F33" s="191">
        <f t="shared" si="0"/>
        <v>0</v>
      </c>
      <c r="G33" s="192">
        <f t="shared" si="1"/>
        <v>0</v>
      </c>
      <c r="H33" s="265">
        <f t="shared" si="2"/>
        <v>0</v>
      </c>
      <c r="I33" s="279">
        <v>0.23</v>
      </c>
      <c r="J33" s="164"/>
    </row>
    <row r="34" spans="1:10" ht="31.5" customHeight="1" x14ac:dyDescent="0.25">
      <c r="A34" s="120" t="s">
        <v>130</v>
      </c>
      <c r="B34" s="173" t="s">
        <v>180</v>
      </c>
      <c r="C34" s="189" t="s">
        <v>24</v>
      </c>
      <c r="D34" s="189">
        <v>30</v>
      </c>
      <c r="E34" s="190"/>
      <c r="F34" s="191">
        <f t="shared" si="0"/>
        <v>0</v>
      </c>
      <c r="G34" s="192">
        <f t="shared" si="1"/>
        <v>0</v>
      </c>
      <c r="H34" s="265">
        <f t="shared" si="2"/>
        <v>0</v>
      </c>
      <c r="I34" s="279">
        <v>0.05</v>
      </c>
      <c r="J34" s="164"/>
    </row>
    <row r="35" spans="1:10" ht="30" x14ac:dyDescent="0.25">
      <c r="A35" s="120" t="s">
        <v>131</v>
      </c>
      <c r="B35" s="173" t="s">
        <v>181</v>
      </c>
      <c r="C35" s="189" t="s">
        <v>24</v>
      </c>
      <c r="D35" s="189">
        <v>30</v>
      </c>
      <c r="E35" s="190"/>
      <c r="F35" s="191">
        <f t="shared" si="0"/>
        <v>0</v>
      </c>
      <c r="G35" s="192">
        <f t="shared" si="1"/>
        <v>0</v>
      </c>
      <c r="H35" s="265">
        <f t="shared" si="2"/>
        <v>0</v>
      </c>
      <c r="I35" s="279">
        <v>0.05</v>
      </c>
      <c r="J35" s="164"/>
    </row>
    <row r="36" spans="1:10" ht="45" x14ac:dyDescent="0.25">
      <c r="A36" s="120" t="s">
        <v>132</v>
      </c>
      <c r="B36" s="173" t="s">
        <v>184</v>
      </c>
      <c r="C36" s="189" t="s">
        <v>24</v>
      </c>
      <c r="D36" s="189">
        <v>40</v>
      </c>
      <c r="E36" s="190"/>
      <c r="F36" s="191">
        <f t="shared" si="0"/>
        <v>0</v>
      </c>
      <c r="G36" s="192">
        <f t="shared" si="1"/>
        <v>0</v>
      </c>
      <c r="H36" s="265">
        <f t="shared" si="2"/>
        <v>0</v>
      </c>
      <c r="I36" s="279">
        <v>0.08</v>
      </c>
      <c r="J36" s="164"/>
    </row>
    <row r="37" spans="1:10" ht="45" x14ac:dyDescent="0.25">
      <c r="A37" s="120" t="s">
        <v>133</v>
      </c>
      <c r="B37" s="173" t="s">
        <v>183</v>
      </c>
      <c r="C37" s="189" t="s">
        <v>24</v>
      </c>
      <c r="D37" s="189">
        <v>40</v>
      </c>
      <c r="E37" s="190"/>
      <c r="F37" s="191">
        <f t="shared" si="0"/>
        <v>0</v>
      </c>
      <c r="G37" s="192">
        <f t="shared" si="1"/>
        <v>0</v>
      </c>
      <c r="H37" s="265">
        <f t="shared" si="2"/>
        <v>0</v>
      </c>
      <c r="I37" s="279">
        <v>0.08</v>
      </c>
      <c r="J37" s="164"/>
    </row>
    <row r="38" spans="1:10" ht="45" x14ac:dyDescent="0.25">
      <c r="A38" s="120" t="s">
        <v>134</v>
      </c>
      <c r="B38" s="173" t="s">
        <v>185</v>
      </c>
      <c r="C38" s="189" t="s">
        <v>24</v>
      </c>
      <c r="D38" s="189">
        <v>40</v>
      </c>
      <c r="E38" s="190"/>
      <c r="F38" s="191">
        <f t="shared" si="0"/>
        <v>0</v>
      </c>
      <c r="G38" s="192">
        <f t="shared" si="1"/>
        <v>0</v>
      </c>
      <c r="H38" s="265">
        <f t="shared" si="2"/>
        <v>0</v>
      </c>
      <c r="I38" s="279">
        <v>0.08</v>
      </c>
      <c r="J38" s="164"/>
    </row>
    <row r="39" spans="1:10" ht="45" x14ac:dyDescent="0.25">
      <c r="A39" s="120" t="s">
        <v>135</v>
      </c>
      <c r="B39" s="173" t="s">
        <v>182</v>
      </c>
      <c r="C39" s="189" t="s">
        <v>24</v>
      </c>
      <c r="D39" s="189">
        <v>30</v>
      </c>
      <c r="E39" s="190"/>
      <c r="F39" s="191">
        <f t="shared" si="0"/>
        <v>0</v>
      </c>
      <c r="G39" s="192">
        <f t="shared" si="1"/>
        <v>0</v>
      </c>
      <c r="H39" s="265">
        <f t="shared" si="2"/>
        <v>0</v>
      </c>
      <c r="I39" s="279">
        <v>0.05</v>
      </c>
      <c r="J39" s="164"/>
    </row>
    <row r="40" spans="1:10" ht="33" customHeight="1" x14ac:dyDescent="0.25">
      <c r="A40" s="120" t="s">
        <v>166</v>
      </c>
      <c r="B40" s="173" t="s">
        <v>187</v>
      </c>
      <c r="C40" s="189" t="s">
        <v>16</v>
      </c>
      <c r="D40" s="189">
        <v>360</v>
      </c>
      <c r="E40" s="190"/>
      <c r="F40" s="191">
        <f t="shared" si="0"/>
        <v>0</v>
      </c>
      <c r="G40" s="192">
        <f t="shared" si="1"/>
        <v>0</v>
      </c>
      <c r="H40" s="265">
        <f t="shared" si="2"/>
        <v>0</v>
      </c>
      <c r="I40" s="279">
        <v>0.05</v>
      </c>
      <c r="J40" s="164"/>
    </row>
    <row r="41" spans="1:10" ht="48" customHeight="1" x14ac:dyDescent="0.25">
      <c r="A41" s="120" t="s">
        <v>136</v>
      </c>
      <c r="B41" s="173" t="s">
        <v>266</v>
      </c>
      <c r="C41" s="189" t="s">
        <v>24</v>
      </c>
      <c r="D41" s="189">
        <v>120</v>
      </c>
      <c r="E41" s="190"/>
      <c r="F41" s="191">
        <f t="shared" si="0"/>
        <v>0</v>
      </c>
      <c r="G41" s="192">
        <f t="shared" si="1"/>
        <v>0</v>
      </c>
      <c r="H41" s="265">
        <f t="shared" si="2"/>
        <v>0</v>
      </c>
      <c r="I41" s="279">
        <v>0.23</v>
      </c>
      <c r="J41" s="164"/>
    </row>
    <row r="42" spans="1:10" x14ac:dyDescent="0.25">
      <c r="A42" s="120" t="s">
        <v>137</v>
      </c>
      <c r="B42" s="174" t="s">
        <v>188</v>
      </c>
      <c r="C42" s="163" t="s">
        <v>6</v>
      </c>
      <c r="D42" s="163">
        <v>300</v>
      </c>
      <c r="E42" s="195"/>
      <c r="F42" s="191">
        <f t="shared" si="0"/>
        <v>0</v>
      </c>
      <c r="G42" s="192">
        <f t="shared" si="1"/>
        <v>0</v>
      </c>
      <c r="H42" s="265">
        <f t="shared" si="2"/>
        <v>0</v>
      </c>
      <c r="I42" s="279">
        <v>0.05</v>
      </c>
      <c r="J42" s="164"/>
    </row>
    <row r="43" spans="1:10" x14ac:dyDescent="0.25">
      <c r="A43" s="120" t="s">
        <v>138</v>
      </c>
      <c r="B43" s="173" t="s">
        <v>189</v>
      </c>
      <c r="C43" s="189" t="s">
        <v>6</v>
      </c>
      <c r="D43" s="189">
        <v>300</v>
      </c>
      <c r="E43" s="190"/>
      <c r="F43" s="191">
        <f t="shared" si="0"/>
        <v>0</v>
      </c>
      <c r="G43" s="192">
        <f t="shared" si="1"/>
        <v>0</v>
      </c>
      <c r="H43" s="265">
        <f t="shared" si="2"/>
        <v>0</v>
      </c>
      <c r="I43" s="279">
        <v>0.05</v>
      </c>
      <c r="J43" s="164"/>
    </row>
    <row r="44" spans="1:10" x14ac:dyDescent="0.25">
      <c r="A44" s="120" t="s">
        <v>139</v>
      </c>
      <c r="B44" s="173" t="s">
        <v>190</v>
      </c>
      <c r="C44" s="189" t="s">
        <v>6</v>
      </c>
      <c r="D44" s="189">
        <v>20</v>
      </c>
      <c r="E44" s="190"/>
      <c r="F44" s="191">
        <f t="shared" si="0"/>
        <v>0</v>
      </c>
      <c r="G44" s="192">
        <f t="shared" si="1"/>
        <v>0</v>
      </c>
      <c r="H44" s="265">
        <f t="shared" si="2"/>
        <v>0</v>
      </c>
      <c r="I44" s="279">
        <v>0.05</v>
      </c>
      <c r="J44" s="164"/>
    </row>
    <row r="45" spans="1:10" x14ac:dyDescent="0.25">
      <c r="A45" s="120" t="s">
        <v>140</v>
      </c>
      <c r="B45" s="173" t="s">
        <v>258</v>
      </c>
      <c r="C45" s="189" t="s">
        <v>6</v>
      </c>
      <c r="D45" s="189">
        <v>60</v>
      </c>
      <c r="E45" s="190"/>
      <c r="F45" s="191">
        <f t="shared" si="0"/>
        <v>0</v>
      </c>
      <c r="G45" s="192">
        <f t="shared" si="1"/>
        <v>0</v>
      </c>
      <c r="H45" s="265">
        <f t="shared" si="2"/>
        <v>0</v>
      </c>
      <c r="I45" s="279">
        <v>0.05</v>
      </c>
      <c r="J45" s="164"/>
    </row>
    <row r="46" spans="1:10" x14ac:dyDescent="0.25">
      <c r="A46" s="120" t="s">
        <v>141</v>
      </c>
      <c r="B46" s="173" t="s">
        <v>260</v>
      </c>
      <c r="C46" s="189" t="s">
        <v>6</v>
      </c>
      <c r="D46" s="189">
        <v>100</v>
      </c>
      <c r="E46" s="190"/>
      <c r="F46" s="191">
        <f t="shared" si="0"/>
        <v>0</v>
      </c>
      <c r="G46" s="192">
        <f t="shared" si="1"/>
        <v>0</v>
      </c>
      <c r="H46" s="265">
        <f t="shared" si="2"/>
        <v>0</v>
      </c>
      <c r="I46" s="279">
        <v>0.05</v>
      </c>
      <c r="J46" s="164"/>
    </row>
    <row r="47" spans="1:10" x14ac:dyDescent="0.25">
      <c r="A47" s="120" t="s">
        <v>142</v>
      </c>
      <c r="B47" s="173" t="s">
        <v>191</v>
      </c>
      <c r="C47" s="189" t="s">
        <v>6</v>
      </c>
      <c r="D47" s="189">
        <v>80</v>
      </c>
      <c r="E47" s="190"/>
      <c r="F47" s="191">
        <f t="shared" si="0"/>
        <v>0</v>
      </c>
      <c r="G47" s="192">
        <f t="shared" si="1"/>
        <v>0</v>
      </c>
      <c r="H47" s="265">
        <f t="shared" si="2"/>
        <v>0</v>
      </c>
      <c r="I47" s="279">
        <v>0.05</v>
      </c>
      <c r="J47" s="164"/>
    </row>
    <row r="48" spans="1:10" x14ac:dyDescent="0.25">
      <c r="A48" s="120" t="s">
        <v>143</v>
      </c>
      <c r="B48" s="173" t="s">
        <v>192</v>
      </c>
      <c r="C48" s="189" t="s">
        <v>6</v>
      </c>
      <c r="D48" s="189">
        <v>100</v>
      </c>
      <c r="E48" s="190"/>
      <c r="F48" s="191">
        <f t="shared" si="0"/>
        <v>0</v>
      </c>
      <c r="G48" s="192">
        <f t="shared" si="1"/>
        <v>0</v>
      </c>
      <c r="H48" s="265">
        <f t="shared" si="2"/>
        <v>0</v>
      </c>
      <c r="I48" s="279">
        <v>0.05</v>
      </c>
      <c r="J48" s="164"/>
    </row>
    <row r="49" spans="1:10" ht="30" customHeight="1" x14ac:dyDescent="0.25">
      <c r="A49" s="120" t="s">
        <v>144</v>
      </c>
      <c r="B49" s="173" t="s">
        <v>193</v>
      </c>
      <c r="C49" s="189" t="s">
        <v>24</v>
      </c>
      <c r="D49" s="189">
        <v>120</v>
      </c>
      <c r="E49" s="190"/>
      <c r="F49" s="191">
        <f t="shared" si="0"/>
        <v>0</v>
      </c>
      <c r="G49" s="192">
        <f t="shared" si="1"/>
        <v>0</v>
      </c>
      <c r="H49" s="265">
        <f t="shared" si="2"/>
        <v>0</v>
      </c>
      <c r="I49" s="279">
        <v>0.08</v>
      </c>
      <c r="J49" s="164"/>
    </row>
    <row r="50" spans="1:10" ht="45" x14ac:dyDescent="0.25">
      <c r="A50" s="120" t="s">
        <v>145</v>
      </c>
      <c r="B50" s="173" t="s">
        <v>195</v>
      </c>
      <c r="C50" s="189" t="s">
        <v>24</v>
      </c>
      <c r="D50" s="189">
        <v>80</v>
      </c>
      <c r="E50" s="190"/>
      <c r="F50" s="191">
        <f t="shared" si="0"/>
        <v>0</v>
      </c>
      <c r="G50" s="192">
        <f t="shared" si="1"/>
        <v>0</v>
      </c>
      <c r="H50" s="265">
        <f t="shared" si="2"/>
        <v>0</v>
      </c>
      <c r="I50" s="279">
        <v>0.08</v>
      </c>
      <c r="J50" s="164"/>
    </row>
    <row r="51" spans="1:10" ht="45" x14ac:dyDescent="0.25">
      <c r="A51" s="120" t="s">
        <v>146</v>
      </c>
      <c r="B51" s="173" t="s">
        <v>194</v>
      </c>
      <c r="C51" s="189" t="s">
        <v>24</v>
      </c>
      <c r="D51" s="189">
        <v>220</v>
      </c>
      <c r="E51" s="190"/>
      <c r="F51" s="191">
        <f t="shared" si="0"/>
        <v>0</v>
      </c>
      <c r="G51" s="192">
        <f t="shared" si="1"/>
        <v>0</v>
      </c>
      <c r="H51" s="265">
        <f t="shared" si="2"/>
        <v>0</v>
      </c>
      <c r="I51" s="279">
        <v>0.05</v>
      </c>
      <c r="J51" s="164"/>
    </row>
    <row r="52" spans="1:10" ht="31.5" customHeight="1" x14ac:dyDescent="0.25">
      <c r="A52" s="120" t="s">
        <v>147</v>
      </c>
      <c r="B52" s="173" t="s">
        <v>196</v>
      </c>
      <c r="C52" s="189" t="s">
        <v>24</v>
      </c>
      <c r="D52" s="189">
        <v>560</v>
      </c>
      <c r="E52" s="190"/>
      <c r="F52" s="191">
        <f t="shared" si="0"/>
        <v>0</v>
      </c>
      <c r="G52" s="192">
        <f t="shared" si="1"/>
        <v>0</v>
      </c>
      <c r="H52" s="265">
        <f t="shared" si="2"/>
        <v>0</v>
      </c>
      <c r="I52" s="279">
        <v>0.05</v>
      </c>
      <c r="J52" s="164"/>
    </row>
    <row r="53" spans="1:10" ht="30" x14ac:dyDescent="0.25">
      <c r="A53" s="120" t="s">
        <v>148</v>
      </c>
      <c r="B53" s="174" t="s">
        <v>198</v>
      </c>
      <c r="C53" s="163" t="s">
        <v>24</v>
      </c>
      <c r="D53" s="163">
        <v>60</v>
      </c>
      <c r="E53" s="195"/>
      <c r="F53" s="191">
        <f t="shared" si="0"/>
        <v>0</v>
      </c>
      <c r="G53" s="192">
        <f t="shared" si="1"/>
        <v>0</v>
      </c>
      <c r="H53" s="265">
        <f t="shared" si="2"/>
        <v>0</v>
      </c>
      <c r="I53" s="279">
        <v>0.05</v>
      </c>
      <c r="J53" s="164"/>
    </row>
    <row r="54" spans="1:10" ht="45" x14ac:dyDescent="0.25">
      <c r="A54" s="120" t="s">
        <v>149</v>
      </c>
      <c r="B54" s="173" t="s">
        <v>199</v>
      </c>
      <c r="C54" s="189" t="s">
        <v>24</v>
      </c>
      <c r="D54" s="189">
        <v>250</v>
      </c>
      <c r="E54" s="190"/>
      <c r="F54" s="191">
        <f t="shared" si="0"/>
        <v>0</v>
      </c>
      <c r="G54" s="192">
        <f t="shared" si="1"/>
        <v>0</v>
      </c>
      <c r="H54" s="265">
        <f t="shared" si="2"/>
        <v>0</v>
      </c>
      <c r="I54" s="279">
        <v>0.05</v>
      </c>
      <c r="J54" s="164"/>
    </row>
    <row r="55" spans="1:10" ht="30" x14ac:dyDescent="0.25">
      <c r="A55" s="120" t="s">
        <v>150</v>
      </c>
      <c r="B55" s="173" t="s">
        <v>200</v>
      </c>
      <c r="C55" s="189" t="s">
        <v>24</v>
      </c>
      <c r="D55" s="189">
        <v>100</v>
      </c>
      <c r="E55" s="190"/>
      <c r="F55" s="191">
        <f t="shared" si="0"/>
        <v>0</v>
      </c>
      <c r="G55" s="192">
        <f t="shared" si="1"/>
        <v>0</v>
      </c>
      <c r="H55" s="265">
        <f t="shared" si="2"/>
        <v>0</v>
      </c>
      <c r="I55" s="279">
        <v>0.23</v>
      </c>
      <c r="J55" s="164"/>
    </row>
    <row r="56" spans="1:10" x14ac:dyDescent="0.25">
      <c r="A56" s="120" t="s">
        <v>151</v>
      </c>
      <c r="B56" s="174" t="s">
        <v>251</v>
      </c>
      <c r="C56" s="163" t="s">
        <v>24</v>
      </c>
      <c r="D56" s="163">
        <v>102</v>
      </c>
      <c r="E56" s="195"/>
      <c r="F56" s="191">
        <f t="shared" si="0"/>
        <v>0</v>
      </c>
      <c r="G56" s="192">
        <f t="shared" si="1"/>
        <v>0</v>
      </c>
      <c r="H56" s="265">
        <f t="shared" si="2"/>
        <v>0</v>
      </c>
      <c r="I56" s="279">
        <v>0.05</v>
      </c>
      <c r="J56" s="164"/>
    </row>
    <row r="57" spans="1:10" ht="30" x14ac:dyDescent="0.25">
      <c r="A57" s="120" t="s">
        <v>152</v>
      </c>
      <c r="B57" s="173" t="s">
        <v>202</v>
      </c>
      <c r="C57" s="189" t="s">
        <v>24</v>
      </c>
      <c r="D57" s="189">
        <v>88</v>
      </c>
      <c r="E57" s="190"/>
      <c r="F57" s="191">
        <f t="shared" si="0"/>
        <v>0</v>
      </c>
      <c r="G57" s="192">
        <f t="shared" si="1"/>
        <v>0</v>
      </c>
      <c r="H57" s="265">
        <f t="shared" si="2"/>
        <v>0</v>
      </c>
      <c r="I57" s="279">
        <v>0.08</v>
      </c>
      <c r="J57" s="164"/>
    </row>
    <row r="58" spans="1:10" ht="31.5" customHeight="1" x14ac:dyDescent="0.25">
      <c r="A58" s="120" t="s">
        <v>153</v>
      </c>
      <c r="B58" s="173" t="s">
        <v>206</v>
      </c>
      <c r="C58" s="189" t="s">
        <v>24</v>
      </c>
      <c r="D58" s="189">
        <v>800</v>
      </c>
      <c r="E58" s="190"/>
      <c r="F58" s="191">
        <f t="shared" si="0"/>
        <v>0</v>
      </c>
      <c r="G58" s="192">
        <f t="shared" si="1"/>
        <v>0</v>
      </c>
      <c r="H58" s="265">
        <f t="shared" si="2"/>
        <v>0</v>
      </c>
      <c r="I58" s="279">
        <v>0.05</v>
      </c>
      <c r="J58" s="164"/>
    </row>
    <row r="59" spans="1:10" ht="60" x14ac:dyDescent="0.25">
      <c r="A59" s="120" t="s">
        <v>167</v>
      </c>
      <c r="B59" s="173" t="s">
        <v>204</v>
      </c>
      <c r="C59" s="189" t="s">
        <v>6</v>
      </c>
      <c r="D59" s="189">
        <v>1500</v>
      </c>
      <c r="E59" s="190"/>
      <c r="F59" s="191">
        <f t="shared" si="0"/>
        <v>0</v>
      </c>
      <c r="G59" s="192">
        <f t="shared" si="1"/>
        <v>0</v>
      </c>
      <c r="H59" s="265">
        <f t="shared" si="2"/>
        <v>0</v>
      </c>
      <c r="I59" s="279">
        <v>0.05</v>
      </c>
      <c r="J59" s="164"/>
    </row>
    <row r="60" spans="1:10" ht="30" x14ac:dyDescent="0.25">
      <c r="A60" s="120" t="s">
        <v>278</v>
      </c>
      <c r="B60" s="173" t="s">
        <v>257</v>
      </c>
      <c r="C60" s="189" t="s">
        <v>24</v>
      </c>
      <c r="D60" s="189">
        <v>20</v>
      </c>
      <c r="E60" s="190"/>
      <c r="F60" s="191">
        <f t="shared" si="0"/>
        <v>0</v>
      </c>
      <c r="G60" s="192">
        <f t="shared" si="1"/>
        <v>0</v>
      </c>
      <c r="H60" s="265">
        <f t="shared" si="2"/>
        <v>0</v>
      </c>
      <c r="I60" s="279">
        <v>0.05</v>
      </c>
      <c r="J60" s="164"/>
    </row>
    <row r="61" spans="1:10" ht="45" x14ac:dyDescent="0.25">
      <c r="A61" s="120" t="s">
        <v>279</v>
      </c>
      <c r="B61" s="173" t="s">
        <v>205</v>
      </c>
      <c r="C61" s="189" t="s">
        <v>6</v>
      </c>
      <c r="D61" s="189">
        <v>500</v>
      </c>
      <c r="E61" s="190"/>
      <c r="F61" s="191">
        <f t="shared" si="0"/>
        <v>0</v>
      </c>
      <c r="G61" s="192">
        <f t="shared" si="1"/>
        <v>0</v>
      </c>
      <c r="H61" s="265">
        <f t="shared" si="2"/>
        <v>0</v>
      </c>
      <c r="I61" s="279">
        <v>0.05</v>
      </c>
      <c r="J61" s="164"/>
    </row>
    <row r="62" spans="1:10" ht="30" x14ac:dyDescent="0.25">
      <c r="A62" s="120" t="s">
        <v>280</v>
      </c>
      <c r="B62" s="173" t="s">
        <v>207</v>
      </c>
      <c r="C62" s="189" t="s">
        <v>24</v>
      </c>
      <c r="D62" s="189">
        <v>200</v>
      </c>
      <c r="E62" s="190"/>
      <c r="F62" s="191">
        <f t="shared" si="0"/>
        <v>0</v>
      </c>
      <c r="G62" s="192">
        <f t="shared" si="1"/>
        <v>0</v>
      </c>
      <c r="H62" s="265">
        <f t="shared" si="2"/>
        <v>0</v>
      </c>
      <c r="I62" s="279">
        <v>0.05</v>
      </c>
      <c r="J62" s="164"/>
    </row>
    <row r="63" spans="1:10" x14ac:dyDescent="0.25">
      <c r="A63" s="120" t="s">
        <v>281</v>
      </c>
      <c r="B63" s="173" t="s">
        <v>156</v>
      </c>
      <c r="C63" s="189" t="s">
        <v>24</v>
      </c>
      <c r="D63" s="189">
        <v>30</v>
      </c>
      <c r="E63" s="190"/>
      <c r="F63" s="191">
        <f t="shared" si="0"/>
        <v>0</v>
      </c>
      <c r="G63" s="192">
        <f t="shared" si="1"/>
        <v>0</v>
      </c>
      <c r="H63" s="265">
        <f t="shared" si="2"/>
        <v>0</v>
      </c>
      <c r="I63" s="279">
        <v>0.05</v>
      </c>
      <c r="J63" s="164"/>
    </row>
    <row r="64" spans="1:10" x14ac:dyDescent="0.25">
      <c r="A64" s="120" t="s">
        <v>282</v>
      </c>
      <c r="B64" s="173" t="s">
        <v>157</v>
      </c>
      <c r="C64" s="189" t="s">
        <v>6</v>
      </c>
      <c r="D64" s="189">
        <v>380</v>
      </c>
      <c r="E64" s="190"/>
      <c r="F64" s="191">
        <f t="shared" si="0"/>
        <v>0</v>
      </c>
      <c r="G64" s="192">
        <f t="shared" si="1"/>
        <v>0</v>
      </c>
      <c r="H64" s="265">
        <f t="shared" si="2"/>
        <v>0</v>
      </c>
      <c r="I64" s="279">
        <v>0.05</v>
      </c>
      <c r="J64" s="164"/>
    </row>
    <row r="65" spans="1:10" x14ac:dyDescent="0.25">
      <c r="A65" s="120" t="s">
        <v>283</v>
      </c>
      <c r="B65" s="174" t="s">
        <v>208</v>
      </c>
      <c r="C65" s="163" t="s">
        <v>6</v>
      </c>
      <c r="D65" s="163">
        <v>10</v>
      </c>
      <c r="E65" s="195"/>
      <c r="F65" s="191">
        <f t="shared" si="0"/>
        <v>0</v>
      </c>
      <c r="G65" s="192">
        <f t="shared" si="1"/>
        <v>0</v>
      </c>
      <c r="H65" s="265">
        <f t="shared" si="2"/>
        <v>0</v>
      </c>
      <c r="I65" s="279">
        <v>0.05</v>
      </c>
      <c r="J65" s="164"/>
    </row>
    <row r="66" spans="1:10" x14ac:dyDescent="0.25">
      <c r="A66" s="120" t="s">
        <v>284</v>
      </c>
      <c r="B66" s="173" t="s">
        <v>27</v>
      </c>
      <c r="C66" s="189" t="s">
        <v>24</v>
      </c>
      <c r="D66" s="189">
        <v>50</v>
      </c>
      <c r="E66" s="190"/>
      <c r="F66" s="191">
        <f t="shared" si="0"/>
        <v>0</v>
      </c>
      <c r="G66" s="192">
        <f t="shared" si="1"/>
        <v>0</v>
      </c>
      <c r="H66" s="265">
        <f t="shared" si="2"/>
        <v>0</v>
      </c>
      <c r="I66" s="279">
        <v>0.05</v>
      </c>
      <c r="J66" s="164"/>
    </row>
    <row r="67" spans="1:10" x14ac:dyDescent="0.25">
      <c r="A67" s="120" t="s">
        <v>285</v>
      </c>
      <c r="B67" s="174" t="s">
        <v>209</v>
      </c>
      <c r="C67" s="163" t="s">
        <v>24</v>
      </c>
      <c r="D67" s="163">
        <v>1200</v>
      </c>
      <c r="E67" s="195"/>
      <c r="F67" s="191">
        <f t="shared" si="0"/>
        <v>0</v>
      </c>
      <c r="G67" s="192">
        <f t="shared" si="1"/>
        <v>0</v>
      </c>
      <c r="H67" s="265">
        <f t="shared" si="2"/>
        <v>0</v>
      </c>
      <c r="I67" s="279">
        <v>0.05</v>
      </c>
      <c r="J67" s="164"/>
    </row>
    <row r="68" spans="1:10" ht="30" x14ac:dyDescent="0.25">
      <c r="A68" s="120" t="s">
        <v>286</v>
      </c>
      <c r="B68" s="173" t="s">
        <v>210</v>
      </c>
      <c r="C68" s="189" t="s">
        <v>24</v>
      </c>
      <c r="D68" s="189">
        <v>30</v>
      </c>
      <c r="E68" s="190"/>
      <c r="F68" s="191">
        <f t="shared" si="0"/>
        <v>0</v>
      </c>
      <c r="G68" s="192">
        <f t="shared" si="1"/>
        <v>0</v>
      </c>
      <c r="H68" s="265">
        <f t="shared" si="2"/>
        <v>0</v>
      </c>
      <c r="I68" s="281">
        <v>0.23</v>
      </c>
      <c r="J68" s="164"/>
    </row>
    <row r="69" spans="1:10" x14ac:dyDescent="0.25">
      <c r="A69" s="120" t="s">
        <v>287</v>
      </c>
      <c r="B69" s="173" t="s">
        <v>211</v>
      </c>
      <c r="C69" s="189" t="s">
        <v>24</v>
      </c>
      <c r="D69" s="189">
        <v>30</v>
      </c>
      <c r="E69" s="190"/>
      <c r="F69" s="191">
        <f t="shared" si="0"/>
        <v>0</v>
      </c>
      <c r="G69" s="192">
        <f t="shared" si="1"/>
        <v>0</v>
      </c>
      <c r="H69" s="265">
        <f t="shared" si="2"/>
        <v>0</v>
      </c>
      <c r="I69" s="279">
        <v>0.23</v>
      </c>
      <c r="J69" s="164"/>
    </row>
    <row r="70" spans="1:10" x14ac:dyDescent="0.25">
      <c r="A70" s="120" t="s">
        <v>288</v>
      </c>
      <c r="B70" s="174" t="s">
        <v>158</v>
      </c>
      <c r="C70" s="163" t="s">
        <v>24</v>
      </c>
      <c r="D70" s="163">
        <v>700</v>
      </c>
      <c r="E70" s="195"/>
      <c r="F70" s="191">
        <f t="shared" si="0"/>
        <v>0</v>
      </c>
      <c r="G70" s="192">
        <f t="shared" si="1"/>
        <v>0</v>
      </c>
      <c r="H70" s="265">
        <f t="shared" si="2"/>
        <v>0</v>
      </c>
      <c r="I70" s="279">
        <v>0.05</v>
      </c>
      <c r="J70" s="164"/>
    </row>
    <row r="71" spans="1:10" ht="30" x14ac:dyDescent="0.25">
      <c r="A71" s="120" t="s">
        <v>289</v>
      </c>
      <c r="B71" s="173" t="s">
        <v>28</v>
      </c>
      <c r="C71" s="189" t="s">
        <v>24</v>
      </c>
      <c r="D71" s="189">
        <v>800</v>
      </c>
      <c r="E71" s="190"/>
      <c r="F71" s="191">
        <f t="shared" ref="F71:F131" si="3">D71*E71</f>
        <v>0</v>
      </c>
      <c r="G71" s="192">
        <f t="shared" si="1"/>
        <v>0</v>
      </c>
      <c r="H71" s="265">
        <f t="shared" ref="H71:H131" si="4">F71+G71</f>
        <v>0</v>
      </c>
      <c r="I71" s="279">
        <v>0.05</v>
      </c>
      <c r="J71" s="164"/>
    </row>
    <row r="72" spans="1:10" x14ac:dyDescent="0.25">
      <c r="A72" s="120" t="s">
        <v>290</v>
      </c>
      <c r="B72" s="174" t="s">
        <v>160</v>
      </c>
      <c r="C72" s="163" t="s">
        <v>159</v>
      </c>
      <c r="D72" s="163">
        <v>50</v>
      </c>
      <c r="E72" s="195"/>
      <c r="F72" s="191">
        <f t="shared" si="3"/>
        <v>0</v>
      </c>
      <c r="G72" s="192">
        <f t="shared" ref="G72:G131" si="5">F72*I72</f>
        <v>0</v>
      </c>
      <c r="H72" s="265">
        <f t="shared" si="4"/>
        <v>0</v>
      </c>
      <c r="I72" s="279">
        <v>0.05</v>
      </c>
      <c r="J72" s="164"/>
    </row>
    <row r="73" spans="1:10" x14ac:dyDescent="0.25">
      <c r="A73" s="120" t="s">
        <v>291</v>
      </c>
      <c r="B73" s="174" t="s">
        <v>91</v>
      </c>
      <c r="C73" s="163" t="s">
        <v>6</v>
      </c>
      <c r="D73" s="163">
        <v>10</v>
      </c>
      <c r="E73" s="195"/>
      <c r="F73" s="191">
        <f t="shared" si="3"/>
        <v>0</v>
      </c>
      <c r="G73" s="192">
        <f t="shared" si="5"/>
        <v>0</v>
      </c>
      <c r="H73" s="265">
        <f t="shared" si="4"/>
        <v>0</v>
      </c>
      <c r="I73" s="279">
        <v>0.05</v>
      </c>
      <c r="J73" s="164"/>
    </row>
    <row r="74" spans="1:10" x14ac:dyDescent="0.25">
      <c r="A74" s="120" t="s">
        <v>292</v>
      </c>
      <c r="B74" s="174" t="s">
        <v>90</v>
      </c>
      <c r="C74" s="163" t="s">
        <v>6</v>
      </c>
      <c r="D74" s="163">
        <v>10</v>
      </c>
      <c r="E74" s="195"/>
      <c r="F74" s="191">
        <f t="shared" si="3"/>
        <v>0</v>
      </c>
      <c r="G74" s="192">
        <f t="shared" si="5"/>
        <v>0</v>
      </c>
      <c r="H74" s="265">
        <f t="shared" si="4"/>
        <v>0</v>
      </c>
      <c r="I74" s="279">
        <v>0.05</v>
      </c>
      <c r="J74" s="164"/>
    </row>
    <row r="75" spans="1:10" x14ac:dyDescent="0.25">
      <c r="A75" s="120" t="s">
        <v>293</v>
      </c>
      <c r="B75" s="174" t="s">
        <v>252</v>
      </c>
      <c r="C75" s="163" t="s">
        <v>6</v>
      </c>
      <c r="D75" s="163">
        <v>10</v>
      </c>
      <c r="E75" s="195"/>
      <c r="F75" s="191">
        <f t="shared" si="3"/>
        <v>0</v>
      </c>
      <c r="G75" s="192">
        <f t="shared" si="5"/>
        <v>0</v>
      </c>
      <c r="H75" s="265">
        <f t="shared" si="4"/>
        <v>0</v>
      </c>
      <c r="I75" s="279">
        <v>0.05</v>
      </c>
      <c r="J75" s="164"/>
    </row>
    <row r="76" spans="1:10" x14ac:dyDescent="0.25">
      <c r="A76" s="120" t="s">
        <v>294</v>
      </c>
      <c r="B76" s="173" t="s">
        <v>253</v>
      </c>
      <c r="C76" s="189" t="s">
        <v>6</v>
      </c>
      <c r="D76" s="189">
        <v>10</v>
      </c>
      <c r="E76" s="190"/>
      <c r="F76" s="191">
        <f t="shared" si="3"/>
        <v>0</v>
      </c>
      <c r="G76" s="192">
        <f t="shared" si="5"/>
        <v>0</v>
      </c>
      <c r="H76" s="265">
        <f t="shared" si="4"/>
        <v>0</v>
      </c>
      <c r="I76" s="279">
        <v>0.05</v>
      </c>
      <c r="J76" s="164"/>
    </row>
    <row r="77" spans="1:10" x14ac:dyDescent="0.25">
      <c r="A77" s="120" t="s">
        <v>295</v>
      </c>
      <c r="B77" s="173" t="s">
        <v>254</v>
      </c>
      <c r="C77" s="189" t="s">
        <v>6</v>
      </c>
      <c r="D77" s="189">
        <v>10</v>
      </c>
      <c r="E77" s="190"/>
      <c r="F77" s="191">
        <f t="shared" si="3"/>
        <v>0</v>
      </c>
      <c r="G77" s="192">
        <f t="shared" si="5"/>
        <v>0</v>
      </c>
      <c r="H77" s="265">
        <f t="shared" si="4"/>
        <v>0</v>
      </c>
      <c r="I77" s="279">
        <v>0.05</v>
      </c>
      <c r="J77" s="164"/>
    </row>
    <row r="78" spans="1:10" x14ac:dyDescent="0.25">
      <c r="A78" s="120" t="s">
        <v>296</v>
      </c>
      <c r="B78" s="173" t="s">
        <v>255</v>
      </c>
      <c r="C78" s="189" t="s">
        <v>6</v>
      </c>
      <c r="D78" s="189">
        <v>10</v>
      </c>
      <c r="E78" s="190"/>
      <c r="F78" s="191">
        <f t="shared" si="3"/>
        <v>0</v>
      </c>
      <c r="G78" s="192">
        <f t="shared" si="5"/>
        <v>0</v>
      </c>
      <c r="H78" s="265">
        <f t="shared" si="4"/>
        <v>0</v>
      </c>
      <c r="I78" s="279">
        <v>0.05</v>
      </c>
      <c r="J78" s="164"/>
    </row>
    <row r="79" spans="1:10" x14ac:dyDescent="0.25">
      <c r="A79" s="120" t="s">
        <v>297</v>
      </c>
      <c r="B79" s="173" t="s">
        <v>212</v>
      </c>
      <c r="C79" s="189" t="s">
        <v>24</v>
      </c>
      <c r="D79" s="189">
        <v>50</v>
      </c>
      <c r="E79" s="190"/>
      <c r="F79" s="191">
        <f t="shared" si="3"/>
        <v>0</v>
      </c>
      <c r="G79" s="192">
        <f t="shared" si="5"/>
        <v>0</v>
      </c>
      <c r="H79" s="265">
        <f t="shared" si="4"/>
        <v>0</v>
      </c>
      <c r="I79" s="279">
        <v>0.05</v>
      </c>
      <c r="J79" s="164"/>
    </row>
    <row r="80" spans="1:10" x14ac:dyDescent="0.25">
      <c r="A80" s="120" t="s">
        <v>298</v>
      </c>
      <c r="B80" s="174" t="s">
        <v>213</v>
      </c>
      <c r="C80" s="163" t="s">
        <v>6</v>
      </c>
      <c r="D80" s="163">
        <v>10</v>
      </c>
      <c r="E80" s="195"/>
      <c r="F80" s="191">
        <f t="shared" si="3"/>
        <v>0</v>
      </c>
      <c r="G80" s="192">
        <f t="shared" si="5"/>
        <v>0</v>
      </c>
      <c r="H80" s="265">
        <f t="shared" si="4"/>
        <v>0</v>
      </c>
      <c r="I80" s="279">
        <v>0.05</v>
      </c>
      <c r="J80" s="164"/>
    </row>
    <row r="81" spans="1:10" x14ac:dyDescent="0.25">
      <c r="A81" s="120" t="s">
        <v>299</v>
      </c>
      <c r="B81" s="173" t="s">
        <v>214</v>
      </c>
      <c r="C81" s="189" t="s">
        <v>24</v>
      </c>
      <c r="D81" s="189">
        <v>20</v>
      </c>
      <c r="E81" s="190"/>
      <c r="F81" s="191">
        <f t="shared" si="3"/>
        <v>0</v>
      </c>
      <c r="G81" s="192">
        <f t="shared" si="5"/>
        <v>0</v>
      </c>
      <c r="H81" s="265">
        <f t="shared" si="4"/>
        <v>0</v>
      </c>
      <c r="I81" s="279">
        <v>0.05</v>
      </c>
      <c r="J81" s="164"/>
    </row>
    <row r="82" spans="1:10" x14ac:dyDescent="0.25">
      <c r="A82" s="120" t="s">
        <v>300</v>
      </c>
      <c r="B82" s="173" t="s">
        <v>161</v>
      </c>
      <c r="C82" s="189" t="s">
        <v>16</v>
      </c>
      <c r="D82" s="189">
        <v>60</v>
      </c>
      <c r="E82" s="190"/>
      <c r="F82" s="191">
        <f t="shared" si="3"/>
        <v>0</v>
      </c>
      <c r="G82" s="192">
        <f t="shared" si="5"/>
        <v>0</v>
      </c>
      <c r="H82" s="265">
        <f t="shared" si="4"/>
        <v>0</v>
      </c>
      <c r="I82" s="279">
        <v>0.05</v>
      </c>
      <c r="J82" s="164"/>
    </row>
    <row r="83" spans="1:10" x14ac:dyDescent="0.25">
      <c r="A83" s="120" t="s">
        <v>301</v>
      </c>
      <c r="B83" s="173" t="s">
        <v>162</v>
      </c>
      <c r="C83" s="189" t="s">
        <v>24</v>
      </c>
      <c r="D83" s="189">
        <v>40</v>
      </c>
      <c r="E83" s="190"/>
      <c r="F83" s="191">
        <f t="shared" si="3"/>
        <v>0</v>
      </c>
      <c r="G83" s="192">
        <f t="shared" si="5"/>
        <v>0</v>
      </c>
      <c r="H83" s="265">
        <f t="shared" si="4"/>
        <v>0</v>
      </c>
      <c r="I83" s="279">
        <v>0.05</v>
      </c>
      <c r="J83" s="164"/>
    </row>
    <row r="84" spans="1:10" x14ac:dyDescent="0.25">
      <c r="A84" s="120" t="s">
        <v>302</v>
      </c>
      <c r="B84" s="173" t="s">
        <v>163</v>
      </c>
      <c r="C84" s="189" t="s">
        <v>24</v>
      </c>
      <c r="D84" s="189">
        <v>20</v>
      </c>
      <c r="E84" s="190"/>
      <c r="F84" s="191">
        <f t="shared" si="3"/>
        <v>0</v>
      </c>
      <c r="G84" s="192">
        <f t="shared" si="5"/>
        <v>0</v>
      </c>
      <c r="H84" s="265">
        <f t="shared" si="4"/>
        <v>0</v>
      </c>
      <c r="I84" s="279">
        <v>0.05</v>
      </c>
      <c r="J84" s="164"/>
    </row>
    <row r="85" spans="1:10" x14ac:dyDescent="0.25">
      <c r="A85" s="120" t="s">
        <v>303</v>
      </c>
      <c r="B85" s="174" t="s">
        <v>250</v>
      </c>
      <c r="C85" s="163" t="s">
        <v>24</v>
      </c>
      <c r="D85" s="163">
        <v>500</v>
      </c>
      <c r="E85" s="195"/>
      <c r="F85" s="191">
        <f t="shared" si="3"/>
        <v>0</v>
      </c>
      <c r="G85" s="192">
        <f t="shared" si="5"/>
        <v>0</v>
      </c>
      <c r="H85" s="265">
        <f t="shared" si="4"/>
        <v>0</v>
      </c>
      <c r="I85" s="279">
        <v>0.05</v>
      </c>
      <c r="J85" s="164"/>
    </row>
    <row r="86" spans="1:10" ht="30" x14ac:dyDescent="0.25">
      <c r="A86" s="120" t="s">
        <v>304</v>
      </c>
      <c r="B86" s="173" t="s">
        <v>248</v>
      </c>
      <c r="C86" s="163" t="s">
        <v>24</v>
      </c>
      <c r="D86" s="189">
        <v>20</v>
      </c>
      <c r="E86" s="190"/>
      <c r="F86" s="191">
        <f t="shared" si="3"/>
        <v>0</v>
      </c>
      <c r="G86" s="192">
        <f t="shared" si="5"/>
        <v>0</v>
      </c>
      <c r="H86" s="265">
        <f t="shared" si="4"/>
        <v>0</v>
      </c>
      <c r="I86" s="279">
        <v>0.05</v>
      </c>
      <c r="J86" s="164"/>
    </row>
    <row r="87" spans="1:10" x14ac:dyDescent="0.25">
      <c r="A87" s="120" t="s">
        <v>305</v>
      </c>
      <c r="B87" s="173" t="s">
        <v>76</v>
      </c>
      <c r="C87" s="189" t="s">
        <v>24</v>
      </c>
      <c r="D87" s="189">
        <v>40</v>
      </c>
      <c r="E87" s="190"/>
      <c r="F87" s="191">
        <f t="shared" si="3"/>
        <v>0</v>
      </c>
      <c r="G87" s="192">
        <f t="shared" si="5"/>
        <v>0</v>
      </c>
      <c r="H87" s="265">
        <f t="shared" si="4"/>
        <v>0</v>
      </c>
      <c r="I87" s="279">
        <v>0.23</v>
      </c>
      <c r="J87" s="164"/>
    </row>
    <row r="88" spans="1:10" x14ac:dyDescent="0.25">
      <c r="A88" s="120" t="s">
        <v>306</v>
      </c>
      <c r="B88" s="173" t="s">
        <v>215</v>
      </c>
      <c r="C88" s="189" t="s">
        <v>24</v>
      </c>
      <c r="D88" s="189">
        <v>150</v>
      </c>
      <c r="E88" s="190"/>
      <c r="F88" s="191">
        <f t="shared" si="3"/>
        <v>0</v>
      </c>
      <c r="G88" s="192">
        <f t="shared" si="5"/>
        <v>0</v>
      </c>
      <c r="H88" s="265">
        <f t="shared" si="4"/>
        <v>0</v>
      </c>
      <c r="I88" s="279">
        <v>0.05</v>
      </c>
      <c r="J88" s="164"/>
    </row>
    <row r="89" spans="1:10" ht="30" x14ac:dyDescent="0.25">
      <c r="A89" s="120" t="s">
        <v>307</v>
      </c>
      <c r="B89" s="173" t="s">
        <v>267</v>
      </c>
      <c r="C89" s="189" t="s">
        <v>24</v>
      </c>
      <c r="D89" s="189">
        <v>30</v>
      </c>
      <c r="E89" s="190"/>
      <c r="F89" s="191">
        <f t="shared" si="3"/>
        <v>0</v>
      </c>
      <c r="G89" s="192">
        <f t="shared" si="5"/>
        <v>0</v>
      </c>
      <c r="H89" s="265">
        <f t="shared" si="4"/>
        <v>0</v>
      </c>
      <c r="I89" s="279">
        <v>0.05</v>
      </c>
      <c r="J89" s="164"/>
    </row>
    <row r="90" spans="1:10" ht="30" x14ac:dyDescent="0.25">
      <c r="A90" s="120" t="s">
        <v>308</v>
      </c>
      <c r="B90" s="173" t="s">
        <v>216</v>
      </c>
      <c r="C90" s="189" t="s">
        <v>24</v>
      </c>
      <c r="D90" s="189">
        <v>100</v>
      </c>
      <c r="E90" s="190"/>
      <c r="F90" s="191">
        <f t="shared" si="3"/>
        <v>0</v>
      </c>
      <c r="G90" s="192">
        <f t="shared" si="5"/>
        <v>0</v>
      </c>
      <c r="H90" s="265">
        <f t="shared" si="4"/>
        <v>0</v>
      </c>
      <c r="I90" s="279">
        <v>0.08</v>
      </c>
      <c r="J90" s="164"/>
    </row>
    <row r="91" spans="1:10" ht="33.75" customHeight="1" x14ac:dyDescent="0.25">
      <c r="A91" s="120" t="s">
        <v>309</v>
      </c>
      <c r="B91" s="173" t="s">
        <v>238</v>
      </c>
      <c r="C91" s="189" t="s">
        <v>24</v>
      </c>
      <c r="D91" s="189">
        <v>100</v>
      </c>
      <c r="E91" s="190"/>
      <c r="F91" s="191">
        <f t="shared" si="3"/>
        <v>0</v>
      </c>
      <c r="G91" s="192">
        <f t="shared" si="5"/>
        <v>0</v>
      </c>
      <c r="H91" s="265">
        <f t="shared" si="4"/>
        <v>0</v>
      </c>
      <c r="I91" s="279">
        <v>0.05</v>
      </c>
      <c r="J91" s="164"/>
    </row>
    <row r="92" spans="1:10" ht="30" x14ac:dyDescent="0.25">
      <c r="A92" s="120" t="s">
        <v>310</v>
      </c>
      <c r="B92" s="173" t="s">
        <v>243</v>
      </c>
      <c r="C92" s="189" t="s">
        <v>24</v>
      </c>
      <c r="D92" s="189">
        <v>100</v>
      </c>
      <c r="E92" s="190"/>
      <c r="F92" s="191">
        <f t="shared" si="3"/>
        <v>0</v>
      </c>
      <c r="G92" s="192">
        <f t="shared" si="5"/>
        <v>0</v>
      </c>
      <c r="H92" s="265">
        <f t="shared" si="4"/>
        <v>0</v>
      </c>
      <c r="I92" s="279">
        <v>0.05</v>
      </c>
      <c r="J92" s="164"/>
    </row>
    <row r="93" spans="1:10" ht="30.75" customHeight="1" x14ac:dyDescent="0.25">
      <c r="A93" s="120" t="s">
        <v>311</v>
      </c>
      <c r="B93" s="173" t="s">
        <v>244</v>
      </c>
      <c r="C93" s="189" t="s">
        <v>24</v>
      </c>
      <c r="D93" s="189">
        <v>60</v>
      </c>
      <c r="E93" s="190"/>
      <c r="F93" s="191">
        <f t="shared" si="3"/>
        <v>0</v>
      </c>
      <c r="G93" s="192">
        <f t="shared" si="5"/>
        <v>0</v>
      </c>
      <c r="H93" s="265">
        <f t="shared" si="4"/>
        <v>0</v>
      </c>
      <c r="I93" s="279">
        <v>0.08</v>
      </c>
      <c r="J93" s="164"/>
    </row>
    <row r="94" spans="1:10" ht="34.5" customHeight="1" x14ac:dyDescent="0.25">
      <c r="A94" s="120" t="s">
        <v>312</v>
      </c>
      <c r="B94" s="173" t="s">
        <v>247</v>
      </c>
      <c r="C94" s="189" t="s">
        <v>24</v>
      </c>
      <c r="D94" s="189">
        <v>200</v>
      </c>
      <c r="E94" s="190"/>
      <c r="F94" s="191">
        <f t="shared" si="3"/>
        <v>0</v>
      </c>
      <c r="G94" s="192">
        <f t="shared" si="5"/>
        <v>0</v>
      </c>
      <c r="H94" s="265">
        <f t="shared" si="4"/>
        <v>0</v>
      </c>
      <c r="I94" s="279">
        <v>0.08</v>
      </c>
      <c r="J94" s="164"/>
    </row>
    <row r="95" spans="1:10" ht="30" x14ac:dyDescent="0.25">
      <c r="A95" s="120" t="s">
        <v>313</v>
      </c>
      <c r="B95" s="173" t="s">
        <v>218</v>
      </c>
      <c r="C95" s="189" t="s">
        <v>24</v>
      </c>
      <c r="D95" s="189">
        <v>400</v>
      </c>
      <c r="E95" s="190"/>
      <c r="F95" s="191">
        <f t="shared" si="3"/>
        <v>0</v>
      </c>
      <c r="G95" s="192">
        <f t="shared" si="5"/>
        <v>0</v>
      </c>
      <c r="H95" s="265">
        <f t="shared" si="4"/>
        <v>0</v>
      </c>
      <c r="I95" s="279">
        <v>0.08</v>
      </c>
      <c r="J95" s="164"/>
    </row>
    <row r="96" spans="1:10" ht="30" x14ac:dyDescent="0.25">
      <c r="A96" s="120" t="s">
        <v>314</v>
      </c>
      <c r="B96" s="173" t="s">
        <v>245</v>
      </c>
      <c r="C96" s="189" t="s">
        <v>24</v>
      </c>
      <c r="D96" s="189">
        <v>200</v>
      </c>
      <c r="E96" s="190"/>
      <c r="F96" s="191">
        <f t="shared" si="3"/>
        <v>0</v>
      </c>
      <c r="G96" s="192">
        <f t="shared" si="5"/>
        <v>0</v>
      </c>
      <c r="H96" s="265">
        <f t="shared" si="4"/>
        <v>0</v>
      </c>
      <c r="I96" s="279">
        <v>0.08</v>
      </c>
      <c r="J96" s="164"/>
    </row>
    <row r="97" spans="1:10" ht="33" customHeight="1" x14ac:dyDescent="0.25">
      <c r="A97" s="120" t="s">
        <v>315</v>
      </c>
      <c r="B97" s="173" t="s">
        <v>219</v>
      </c>
      <c r="C97" s="189" t="s">
        <v>24</v>
      </c>
      <c r="D97" s="189">
        <v>200</v>
      </c>
      <c r="E97" s="190"/>
      <c r="F97" s="191">
        <f t="shared" si="3"/>
        <v>0</v>
      </c>
      <c r="G97" s="192">
        <f t="shared" si="5"/>
        <v>0</v>
      </c>
      <c r="H97" s="265">
        <f t="shared" si="4"/>
        <v>0</v>
      </c>
      <c r="I97" s="279">
        <v>0.08</v>
      </c>
      <c r="J97" s="164"/>
    </row>
    <row r="98" spans="1:10" ht="30" x14ac:dyDescent="0.25">
      <c r="A98" s="120" t="s">
        <v>316</v>
      </c>
      <c r="B98" s="173" t="s">
        <v>246</v>
      </c>
      <c r="C98" s="189" t="s">
        <v>24</v>
      </c>
      <c r="D98" s="189">
        <v>60</v>
      </c>
      <c r="E98" s="190"/>
      <c r="F98" s="191">
        <f t="shared" si="3"/>
        <v>0</v>
      </c>
      <c r="G98" s="192">
        <f t="shared" si="5"/>
        <v>0</v>
      </c>
      <c r="H98" s="265">
        <f t="shared" si="4"/>
        <v>0</v>
      </c>
      <c r="I98" s="279">
        <v>0.08</v>
      </c>
      <c r="J98" s="164"/>
    </row>
    <row r="99" spans="1:10" ht="30" x14ac:dyDescent="0.25">
      <c r="A99" s="120" t="s">
        <v>317</v>
      </c>
      <c r="B99" s="173" t="s">
        <v>217</v>
      </c>
      <c r="C99" s="189" t="s">
        <v>24</v>
      </c>
      <c r="D99" s="189">
        <v>400</v>
      </c>
      <c r="E99" s="190"/>
      <c r="F99" s="191">
        <f t="shared" si="3"/>
        <v>0</v>
      </c>
      <c r="G99" s="192">
        <f t="shared" si="5"/>
        <v>0</v>
      </c>
      <c r="H99" s="265">
        <f t="shared" si="4"/>
        <v>0</v>
      </c>
      <c r="I99" s="279">
        <v>0.08</v>
      </c>
      <c r="J99" s="164"/>
    </row>
    <row r="100" spans="1:10" ht="30" x14ac:dyDescent="0.25">
      <c r="A100" s="120" t="s">
        <v>318</v>
      </c>
      <c r="B100" s="173" t="s">
        <v>237</v>
      </c>
      <c r="C100" s="189" t="s">
        <v>24</v>
      </c>
      <c r="D100" s="189">
        <v>60</v>
      </c>
      <c r="E100" s="190"/>
      <c r="F100" s="191">
        <f t="shared" si="3"/>
        <v>0</v>
      </c>
      <c r="G100" s="192">
        <f t="shared" si="5"/>
        <v>0</v>
      </c>
      <c r="H100" s="265">
        <f t="shared" si="4"/>
        <v>0</v>
      </c>
      <c r="I100" s="279">
        <v>0.08</v>
      </c>
      <c r="J100" s="164"/>
    </row>
    <row r="101" spans="1:10" ht="30" x14ac:dyDescent="0.25">
      <c r="A101" s="120" t="s">
        <v>319</v>
      </c>
      <c r="B101" s="173" t="s">
        <v>220</v>
      </c>
      <c r="C101" s="189" t="s">
        <v>24</v>
      </c>
      <c r="D101" s="189">
        <v>270</v>
      </c>
      <c r="E101" s="190"/>
      <c r="F101" s="191">
        <f t="shared" si="3"/>
        <v>0</v>
      </c>
      <c r="G101" s="192">
        <f t="shared" si="5"/>
        <v>0</v>
      </c>
      <c r="H101" s="265">
        <f t="shared" si="4"/>
        <v>0</v>
      </c>
      <c r="I101" s="279">
        <v>0.08</v>
      </c>
      <c r="J101" s="164"/>
    </row>
    <row r="102" spans="1:10" ht="33" customHeight="1" x14ac:dyDescent="0.25">
      <c r="A102" s="120" t="s">
        <v>320</v>
      </c>
      <c r="B102" s="173" t="s">
        <v>222</v>
      </c>
      <c r="C102" s="189" t="s">
        <v>24</v>
      </c>
      <c r="D102" s="189">
        <v>550</v>
      </c>
      <c r="E102" s="190"/>
      <c r="F102" s="191">
        <f t="shared" si="3"/>
        <v>0</v>
      </c>
      <c r="G102" s="192">
        <f t="shared" si="5"/>
        <v>0</v>
      </c>
      <c r="H102" s="265">
        <f t="shared" si="4"/>
        <v>0</v>
      </c>
      <c r="I102" s="279">
        <v>0.05</v>
      </c>
      <c r="J102" s="164"/>
    </row>
    <row r="103" spans="1:10" ht="30" x14ac:dyDescent="0.25">
      <c r="A103" s="120" t="s">
        <v>321</v>
      </c>
      <c r="B103" s="173" t="s">
        <v>223</v>
      </c>
      <c r="C103" s="189" t="s">
        <v>16</v>
      </c>
      <c r="D103" s="189">
        <v>520</v>
      </c>
      <c r="E103" s="190"/>
      <c r="F103" s="191">
        <f t="shared" si="3"/>
        <v>0</v>
      </c>
      <c r="G103" s="192">
        <f t="shared" si="5"/>
        <v>0</v>
      </c>
      <c r="H103" s="265">
        <f t="shared" si="4"/>
        <v>0</v>
      </c>
      <c r="I103" s="279">
        <v>0.05</v>
      </c>
      <c r="J103" s="164"/>
    </row>
    <row r="104" spans="1:10" ht="30" x14ac:dyDescent="0.25">
      <c r="A104" s="120" t="s">
        <v>322</v>
      </c>
      <c r="B104" s="173" t="s">
        <v>224</v>
      </c>
      <c r="C104" s="189" t="s">
        <v>24</v>
      </c>
      <c r="D104" s="189">
        <v>60</v>
      </c>
      <c r="E104" s="190"/>
      <c r="F104" s="191">
        <f t="shared" si="3"/>
        <v>0</v>
      </c>
      <c r="G104" s="192">
        <f t="shared" si="5"/>
        <v>0</v>
      </c>
      <c r="H104" s="265">
        <f t="shared" si="4"/>
        <v>0</v>
      </c>
      <c r="I104" s="279">
        <v>0.05</v>
      </c>
      <c r="J104" s="164"/>
    </row>
    <row r="105" spans="1:10" ht="30" customHeight="1" x14ac:dyDescent="0.25">
      <c r="A105" s="120" t="s">
        <v>323</v>
      </c>
      <c r="B105" s="173" t="s">
        <v>226</v>
      </c>
      <c r="C105" s="189" t="s">
        <v>24</v>
      </c>
      <c r="D105" s="189">
        <v>320</v>
      </c>
      <c r="E105" s="190"/>
      <c r="F105" s="191">
        <f t="shared" si="3"/>
        <v>0</v>
      </c>
      <c r="G105" s="192">
        <f t="shared" si="5"/>
        <v>0</v>
      </c>
      <c r="H105" s="265">
        <f t="shared" si="4"/>
        <v>0</v>
      </c>
      <c r="I105" s="279">
        <v>0.08</v>
      </c>
      <c r="J105" s="164"/>
    </row>
    <row r="106" spans="1:10" ht="32.25" customHeight="1" x14ac:dyDescent="0.25">
      <c r="A106" s="120" t="s">
        <v>324</v>
      </c>
      <c r="B106" s="173" t="s">
        <v>239</v>
      </c>
      <c r="C106" s="189" t="s">
        <v>24</v>
      </c>
      <c r="D106" s="189">
        <v>100</v>
      </c>
      <c r="E106" s="190"/>
      <c r="F106" s="191">
        <f t="shared" si="3"/>
        <v>0</v>
      </c>
      <c r="G106" s="192">
        <f t="shared" si="5"/>
        <v>0</v>
      </c>
      <c r="H106" s="265">
        <f t="shared" si="4"/>
        <v>0</v>
      </c>
      <c r="I106" s="279">
        <v>0.08</v>
      </c>
      <c r="J106" s="164"/>
    </row>
    <row r="107" spans="1:10" ht="32.25" customHeight="1" x14ac:dyDescent="0.25">
      <c r="A107" s="120" t="s">
        <v>325</v>
      </c>
      <c r="B107" s="173" t="s">
        <v>225</v>
      </c>
      <c r="C107" s="163" t="s">
        <v>24</v>
      </c>
      <c r="D107" s="163">
        <v>100</v>
      </c>
      <c r="E107" s="195"/>
      <c r="F107" s="191">
        <f t="shared" si="3"/>
        <v>0</v>
      </c>
      <c r="G107" s="192">
        <f t="shared" si="5"/>
        <v>0</v>
      </c>
      <c r="H107" s="265">
        <f t="shared" si="4"/>
        <v>0</v>
      </c>
      <c r="I107" s="279">
        <v>0.08</v>
      </c>
      <c r="J107" s="164"/>
    </row>
    <row r="108" spans="1:10" ht="34.5" customHeight="1" x14ac:dyDescent="0.25">
      <c r="A108" s="120" t="s">
        <v>326</v>
      </c>
      <c r="B108" s="173" t="s">
        <v>227</v>
      </c>
      <c r="C108" s="189" t="s">
        <v>24</v>
      </c>
      <c r="D108" s="189">
        <v>330</v>
      </c>
      <c r="E108" s="190"/>
      <c r="F108" s="191">
        <f t="shared" si="3"/>
        <v>0</v>
      </c>
      <c r="G108" s="192">
        <f t="shared" si="5"/>
        <v>0</v>
      </c>
      <c r="H108" s="265">
        <f t="shared" si="4"/>
        <v>0</v>
      </c>
      <c r="I108" s="279">
        <v>0.08</v>
      </c>
      <c r="J108" s="164"/>
    </row>
    <row r="109" spans="1:10" ht="33.75" customHeight="1" x14ac:dyDescent="0.25">
      <c r="A109" s="120" t="s">
        <v>327</v>
      </c>
      <c r="B109" s="173" t="s">
        <v>261</v>
      </c>
      <c r="C109" s="189" t="s">
        <v>24</v>
      </c>
      <c r="D109" s="189">
        <v>450</v>
      </c>
      <c r="E109" s="190"/>
      <c r="F109" s="191">
        <f t="shared" si="3"/>
        <v>0</v>
      </c>
      <c r="G109" s="192">
        <f t="shared" si="5"/>
        <v>0</v>
      </c>
      <c r="H109" s="265">
        <f t="shared" si="4"/>
        <v>0</v>
      </c>
      <c r="I109" s="279">
        <v>0.08</v>
      </c>
      <c r="J109" s="164"/>
    </row>
    <row r="110" spans="1:10" ht="33.75" customHeight="1" x14ac:dyDescent="0.25">
      <c r="A110" s="120" t="s">
        <v>328</v>
      </c>
      <c r="B110" s="173" t="s">
        <v>242</v>
      </c>
      <c r="C110" s="189" t="s">
        <v>24</v>
      </c>
      <c r="D110" s="189">
        <v>100</v>
      </c>
      <c r="E110" s="190"/>
      <c r="F110" s="191">
        <f t="shared" si="3"/>
        <v>0</v>
      </c>
      <c r="G110" s="192">
        <f t="shared" si="5"/>
        <v>0</v>
      </c>
      <c r="H110" s="265">
        <f t="shared" si="4"/>
        <v>0</v>
      </c>
      <c r="I110" s="279">
        <v>0.08</v>
      </c>
      <c r="J110" s="164"/>
    </row>
    <row r="111" spans="1:10" ht="45.75" customHeight="1" x14ac:dyDescent="0.25">
      <c r="A111" s="120" t="s">
        <v>329</v>
      </c>
      <c r="B111" s="173" t="s">
        <v>228</v>
      </c>
      <c r="C111" s="189" t="s">
        <v>24</v>
      </c>
      <c r="D111" s="189">
        <v>750</v>
      </c>
      <c r="E111" s="190"/>
      <c r="F111" s="191">
        <f t="shared" si="3"/>
        <v>0</v>
      </c>
      <c r="G111" s="192">
        <f t="shared" si="5"/>
        <v>0</v>
      </c>
      <c r="H111" s="265">
        <f t="shared" si="4"/>
        <v>0</v>
      </c>
      <c r="I111" s="279">
        <v>0.08</v>
      </c>
      <c r="J111" s="164"/>
    </row>
    <row r="112" spans="1:10" ht="33" customHeight="1" x14ac:dyDescent="0.25">
      <c r="A112" s="120" t="s">
        <v>330</v>
      </c>
      <c r="B112" s="173" t="s">
        <v>229</v>
      </c>
      <c r="C112" s="189" t="s">
        <v>24</v>
      </c>
      <c r="D112" s="189">
        <v>350</v>
      </c>
      <c r="E112" s="190"/>
      <c r="F112" s="191">
        <f t="shared" si="3"/>
        <v>0</v>
      </c>
      <c r="G112" s="192">
        <f t="shared" si="5"/>
        <v>0</v>
      </c>
      <c r="H112" s="265">
        <f t="shared" si="4"/>
        <v>0</v>
      </c>
      <c r="I112" s="279">
        <v>0.08</v>
      </c>
      <c r="J112" s="164"/>
    </row>
    <row r="113" spans="1:10" ht="34.5" customHeight="1" x14ac:dyDescent="0.25">
      <c r="A113" s="120" t="s">
        <v>331</v>
      </c>
      <c r="B113" s="173" t="s">
        <v>230</v>
      </c>
      <c r="C113" s="189" t="s">
        <v>16</v>
      </c>
      <c r="D113" s="189">
        <v>100</v>
      </c>
      <c r="E113" s="190"/>
      <c r="F113" s="191">
        <f t="shared" si="3"/>
        <v>0</v>
      </c>
      <c r="G113" s="192">
        <f t="shared" si="5"/>
        <v>0</v>
      </c>
      <c r="H113" s="265">
        <f t="shared" si="4"/>
        <v>0</v>
      </c>
      <c r="I113" s="279">
        <v>0.08</v>
      </c>
      <c r="J113" s="164"/>
    </row>
    <row r="114" spans="1:10" x14ac:dyDescent="0.25">
      <c r="A114" s="120" t="s">
        <v>332</v>
      </c>
      <c r="B114" s="173" t="s">
        <v>29</v>
      </c>
      <c r="C114" s="189" t="s">
        <v>24</v>
      </c>
      <c r="D114" s="189">
        <v>700</v>
      </c>
      <c r="E114" s="190"/>
      <c r="F114" s="191">
        <f t="shared" si="3"/>
        <v>0</v>
      </c>
      <c r="G114" s="192">
        <f t="shared" si="5"/>
        <v>0</v>
      </c>
      <c r="H114" s="265">
        <f t="shared" si="4"/>
        <v>0</v>
      </c>
      <c r="I114" s="279">
        <v>0.05</v>
      </c>
      <c r="J114" s="164"/>
    </row>
    <row r="115" spans="1:10" x14ac:dyDescent="0.25">
      <c r="A115" s="120" t="s">
        <v>333</v>
      </c>
      <c r="B115" s="173" t="s">
        <v>30</v>
      </c>
      <c r="C115" s="189" t="s">
        <v>24</v>
      </c>
      <c r="D115" s="189">
        <v>60</v>
      </c>
      <c r="E115" s="190"/>
      <c r="F115" s="191">
        <f t="shared" si="3"/>
        <v>0</v>
      </c>
      <c r="G115" s="192">
        <f t="shared" si="5"/>
        <v>0</v>
      </c>
      <c r="H115" s="265">
        <f t="shared" si="4"/>
        <v>0</v>
      </c>
      <c r="I115" s="279">
        <v>0.05</v>
      </c>
      <c r="J115" s="164"/>
    </row>
    <row r="116" spans="1:10" x14ac:dyDescent="0.25">
      <c r="A116" s="120" t="s">
        <v>334</v>
      </c>
      <c r="B116" s="174" t="s">
        <v>232</v>
      </c>
      <c r="C116" s="163" t="s">
        <v>6</v>
      </c>
      <c r="D116" s="163">
        <v>10</v>
      </c>
      <c r="E116" s="195"/>
      <c r="F116" s="191">
        <f t="shared" si="3"/>
        <v>0</v>
      </c>
      <c r="G116" s="192">
        <f t="shared" si="5"/>
        <v>0</v>
      </c>
      <c r="H116" s="265">
        <f t="shared" si="4"/>
        <v>0</v>
      </c>
      <c r="I116" s="279">
        <v>0.05</v>
      </c>
      <c r="J116" s="164"/>
    </row>
    <row r="117" spans="1:10" x14ac:dyDescent="0.25">
      <c r="A117" s="120" t="s">
        <v>335</v>
      </c>
      <c r="B117" s="174" t="s">
        <v>256</v>
      </c>
      <c r="C117" s="163" t="s">
        <v>6</v>
      </c>
      <c r="D117" s="163">
        <v>10</v>
      </c>
      <c r="E117" s="195"/>
      <c r="F117" s="191">
        <f t="shared" si="3"/>
        <v>0</v>
      </c>
      <c r="G117" s="192">
        <f t="shared" si="5"/>
        <v>0</v>
      </c>
      <c r="H117" s="265">
        <f t="shared" si="4"/>
        <v>0</v>
      </c>
      <c r="I117" s="279">
        <v>0.05</v>
      </c>
      <c r="J117" s="164"/>
    </row>
    <row r="118" spans="1:10" x14ac:dyDescent="0.25">
      <c r="A118" s="120" t="s">
        <v>336</v>
      </c>
      <c r="B118" s="173" t="s">
        <v>83</v>
      </c>
      <c r="C118" s="189" t="s">
        <v>6</v>
      </c>
      <c r="D118" s="189">
        <v>80</v>
      </c>
      <c r="E118" s="190"/>
      <c r="F118" s="191">
        <f t="shared" si="3"/>
        <v>0</v>
      </c>
      <c r="G118" s="192">
        <f t="shared" si="5"/>
        <v>0</v>
      </c>
      <c r="H118" s="265">
        <f t="shared" si="4"/>
        <v>0</v>
      </c>
      <c r="I118" s="279">
        <v>0.05</v>
      </c>
      <c r="J118" s="164"/>
    </row>
    <row r="119" spans="1:10" x14ac:dyDescent="0.25">
      <c r="A119" s="120" t="s">
        <v>337</v>
      </c>
      <c r="B119" s="173" t="s">
        <v>70</v>
      </c>
      <c r="C119" s="189" t="s">
        <v>24</v>
      </c>
      <c r="D119" s="189">
        <v>30</v>
      </c>
      <c r="E119" s="190"/>
      <c r="F119" s="191">
        <f t="shared" si="3"/>
        <v>0</v>
      </c>
      <c r="G119" s="192">
        <f t="shared" si="5"/>
        <v>0</v>
      </c>
      <c r="H119" s="265">
        <f t="shared" si="4"/>
        <v>0</v>
      </c>
      <c r="I119" s="279">
        <v>0.23</v>
      </c>
      <c r="J119" s="164"/>
    </row>
    <row r="120" spans="1:10" ht="45" x14ac:dyDescent="0.25">
      <c r="A120" s="120" t="s">
        <v>338</v>
      </c>
      <c r="B120" s="174" t="s">
        <v>234</v>
      </c>
      <c r="C120" s="163" t="s">
        <v>24</v>
      </c>
      <c r="D120" s="163">
        <v>600</v>
      </c>
      <c r="E120" s="195"/>
      <c r="F120" s="191">
        <f t="shared" si="3"/>
        <v>0</v>
      </c>
      <c r="G120" s="192">
        <f t="shared" si="5"/>
        <v>0</v>
      </c>
      <c r="H120" s="265">
        <f t="shared" si="4"/>
        <v>0</v>
      </c>
      <c r="I120" s="279">
        <v>0.05</v>
      </c>
      <c r="J120" s="164"/>
    </row>
    <row r="121" spans="1:10" x14ac:dyDescent="0.25">
      <c r="A121" s="120" t="s">
        <v>339</v>
      </c>
      <c r="B121" s="173" t="s">
        <v>233</v>
      </c>
      <c r="C121" s="189" t="s">
        <v>24</v>
      </c>
      <c r="D121" s="189">
        <v>750</v>
      </c>
      <c r="E121" s="190"/>
      <c r="F121" s="191">
        <f t="shared" si="3"/>
        <v>0</v>
      </c>
      <c r="G121" s="192">
        <f t="shared" si="5"/>
        <v>0</v>
      </c>
      <c r="H121" s="265">
        <f t="shared" si="4"/>
        <v>0</v>
      </c>
      <c r="I121" s="279">
        <v>0.05</v>
      </c>
      <c r="J121" s="164"/>
    </row>
    <row r="122" spans="1:10" x14ac:dyDescent="0.25">
      <c r="A122" s="120" t="s">
        <v>340</v>
      </c>
      <c r="B122" s="173" t="s">
        <v>241</v>
      </c>
      <c r="C122" s="189" t="s">
        <v>24</v>
      </c>
      <c r="D122" s="189">
        <v>50</v>
      </c>
      <c r="E122" s="190"/>
      <c r="F122" s="191">
        <f t="shared" si="3"/>
        <v>0</v>
      </c>
      <c r="G122" s="192">
        <f t="shared" si="5"/>
        <v>0</v>
      </c>
      <c r="H122" s="265">
        <f t="shared" si="4"/>
        <v>0</v>
      </c>
      <c r="I122" s="279">
        <v>0.08</v>
      </c>
      <c r="J122" s="164"/>
    </row>
    <row r="123" spans="1:10" x14ac:dyDescent="0.25">
      <c r="A123" s="120" t="s">
        <v>341</v>
      </c>
      <c r="B123" s="173" t="s">
        <v>94</v>
      </c>
      <c r="C123" s="189" t="s">
        <v>6</v>
      </c>
      <c r="D123" s="189">
        <v>305</v>
      </c>
      <c r="E123" s="190"/>
      <c r="F123" s="191">
        <f t="shared" si="3"/>
        <v>0</v>
      </c>
      <c r="G123" s="192">
        <f t="shared" si="5"/>
        <v>0</v>
      </c>
      <c r="H123" s="265">
        <f t="shared" si="4"/>
        <v>0</v>
      </c>
      <c r="I123" s="279">
        <v>0.23</v>
      </c>
      <c r="J123" s="164"/>
    </row>
    <row r="124" spans="1:10" ht="45" x14ac:dyDescent="0.25">
      <c r="A124" s="120" t="s">
        <v>342</v>
      </c>
      <c r="B124" s="173" t="s">
        <v>235</v>
      </c>
      <c r="C124" s="189" t="s">
        <v>24</v>
      </c>
      <c r="D124" s="189">
        <v>50</v>
      </c>
      <c r="E124" s="190"/>
      <c r="F124" s="191">
        <f t="shared" si="3"/>
        <v>0</v>
      </c>
      <c r="G124" s="192">
        <f t="shared" si="5"/>
        <v>0</v>
      </c>
      <c r="H124" s="265">
        <f t="shared" si="4"/>
        <v>0</v>
      </c>
      <c r="I124" s="279">
        <v>0.05</v>
      </c>
      <c r="J124" s="164"/>
    </row>
    <row r="125" spans="1:10" x14ac:dyDescent="0.25">
      <c r="A125" s="120" t="s">
        <v>343</v>
      </c>
      <c r="B125" s="173" t="s">
        <v>164</v>
      </c>
      <c r="C125" s="189" t="s">
        <v>24</v>
      </c>
      <c r="D125" s="189">
        <v>50</v>
      </c>
      <c r="E125" s="190"/>
      <c r="F125" s="191">
        <f t="shared" si="3"/>
        <v>0</v>
      </c>
      <c r="G125" s="192">
        <f t="shared" si="5"/>
        <v>0</v>
      </c>
      <c r="H125" s="265">
        <f t="shared" si="4"/>
        <v>0</v>
      </c>
      <c r="I125" s="279">
        <v>0.05</v>
      </c>
      <c r="J125" s="164"/>
    </row>
    <row r="126" spans="1:10" x14ac:dyDescent="0.25">
      <c r="A126" s="120" t="s">
        <v>344</v>
      </c>
      <c r="B126" s="174" t="s">
        <v>201</v>
      </c>
      <c r="C126" s="163" t="s">
        <v>6</v>
      </c>
      <c r="D126" s="163">
        <v>420</v>
      </c>
      <c r="E126" s="195"/>
      <c r="F126" s="191">
        <f t="shared" si="3"/>
        <v>0</v>
      </c>
      <c r="G126" s="192">
        <f t="shared" si="5"/>
        <v>0</v>
      </c>
      <c r="H126" s="265">
        <f t="shared" si="4"/>
        <v>0</v>
      </c>
      <c r="I126" s="279">
        <v>0.05</v>
      </c>
      <c r="J126" s="164"/>
    </row>
    <row r="127" spans="1:10" x14ac:dyDescent="0.25">
      <c r="A127" s="120" t="s">
        <v>345</v>
      </c>
      <c r="B127" s="173" t="s">
        <v>197</v>
      </c>
      <c r="C127" s="189" t="s">
        <v>24</v>
      </c>
      <c r="D127" s="189">
        <v>100</v>
      </c>
      <c r="E127" s="190"/>
      <c r="F127" s="191">
        <f t="shared" si="3"/>
        <v>0</v>
      </c>
      <c r="G127" s="192">
        <f t="shared" si="5"/>
        <v>0</v>
      </c>
      <c r="H127" s="265">
        <f t="shared" si="4"/>
        <v>0</v>
      </c>
      <c r="I127" s="279">
        <v>0.05</v>
      </c>
      <c r="J127" s="164"/>
    </row>
    <row r="128" spans="1:10" x14ac:dyDescent="0.25">
      <c r="A128" s="120" t="s">
        <v>346</v>
      </c>
      <c r="B128" s="173" t="s">
        <v>173</v>
      </c>
      <c r="C128" s="189" t="s">
        <v>24</v>
      </c>
      <c r="D128" s="189">
        <v>200</v>
      </c>
      <c r="E128" s="190"/>
      <c r="F128" s="191">
        <f t="shared" si="3"/>
        <v>0</v>
      </c>
      <c r="G128" s="192">
        <f t="shared" si="5"/>
        <v>0</v>
      </c>
      <c r="H128" s="265">
        <f t="shared" si="4"/>
        <v>0</v>
      </c>
      <c r="I128" s="279">
        <v>0.05</v>
      </c>
      <c r="J128" s="164"/>
    </row>
    <row r="129" spans="1:10" x14ac:dyDescent="0.25">
      <c r="A129" s="120" t="s">
        <v>347</v>
      </c>
      <c r="B129" s="174" t="s">
        <v>96</v>
      </c>
      <c r="C129" s="163" t="s">
        <v>24</v>
      </c>
      <c r="D129" s="163">
        <v>500</v>
      </c>
      <c r="E129" s="195"/>
      <c r="F129" s="191">
        <f t="shared" si="3"/>
        <v>0</v>
      </c>
      <c r="G129" s="192">
        <f t="shared" si="5"/>
        <v>0</v>
      </c>
      <c r="H129" s="265">
        <f t="shared" si="4"/>
        <v>0</v>
      </c>
      <c r="I129" s="279">
        <v>0.23</v>
      </c>
      <c r="J129" s="164"/>
    </row>
    <row r="130" spans="1:10" x14ac:dyDescent="0.25">
      <c r="A130" s="120" t="s">
        <v>473</v>
      </c>
      <c r="B130" s="173" t="s">
        <v>165</v>
      </c>
      <c r="C130" s="189" t="s">
        <v>24</v>
      </c>
      <c r="D130" s="189">
        <v>320</v>
      </c>
      <c r="E130" s="190"/>
      <c r="F130" s="191">
        <f t="shared" si="3"/>
        <v>0</v>
      </c>
      <c r="G130" s="192">
        <f t="shared" si="5"/>
        <v>0</v>
      </c>
      <c r="H130" s="265">
        <f t="shared" si="4"/>
        <v>0</v>
      </c>
      <c r="I130" s="279">
        <v>0.05</v>
      </c>
      <c r="J130" s="164"/>
    </row>
    <row r="131" spans="1:10" x14ac:dyDescent="0.25">
      <c r="A131" s="120" t="s">
        <v>474</v>
      </c>
      <c r="B131" s="174" t="s">
        <v>236</v>
      </c>
      <c r="C131" s="163" t="s">
        <v>6</v>
      </c>
      <c r="D131" s="163">
        <v>10</v>
      </c>
      <c r="E131" s="195"/>
      <c r="F131" s="191">
        <f t="shared" si="3"/>
        <v>0</v>
      </c>
      <c r="G131" s="192">
        <f t="shared" si="5"/>
        <v>0</v>
      </c>
      <c r="H131" s="265">
        <f t="shared" si="4"/>
        <v>0</v>
      </c>
      <c r="I131" s="279">
        <v>0.05</v>
      </c>
      <c r="J131" s="164"/>
    </row>
    <row r="132" spans="1:10" ht="29.25" customHeight="1" thickBot="1" x14ac:dyDescent="0.3">
      <c r="A132" s="297" t="s">
        <v>77</v>
      </c>
      <c r="B132" s="298"/>
      <c r="C132" s="298"/>
      <c r="D132" s="298"/>
      <c r="E132" s="299"/>
      <c r="F132" s="266">
        <f>SUM(F6:F131)</f>
        <v>0</v>
      </c>
      <c r="G132" s="266">
        <f>SUM(G6:G131)</f>
        <v>0</v>
      </c>
      <c r="H132" s="267">
        <f>SUM(H6:H131)</f>
        <v>0</v>
      </c>
    </row>
    <row r="133" spans="1:10" x14ac:dyDescent="0.25">
      <c r="F133" s="199"/>
      <c r="G133" s="199"/>
      <c r="H133" s="199"/>
    </row>
    <row r="134" spans="1:10" x14ac:dyDescent="0.25">
      <c r="B134" s="166"/>
      <c r="C134" s="200"/>
      <c r="D134" s="200"/>
      <c r="E134" s="201"/>
      <c r="F134" s="202"/>
      <c r="G134" s="199"/>
      <c r="H134" s="199"/>
      <c r="I134" s="279"/>
      <c r="J134" s="164"/>
    </row>
    <row r="135" spans="1:10" x14ac:dyDescent="0.25">
      <c r="B135" s="166"/>
      <c r="C135" s="200"/>
      <c r="D135" s="200"/>
      <c r="E135" s="201"/>
      <c r="F135" s="202"/>
      <c r="G135" s="199"/>
      <c r="H135" s="199"/>
      <c r="I135" s="279"/>
      <c r="J135" s="164"/>
    </row>
    <row r="136" spans="1:10" x14ac:dyDescent="0.25">
      <c r="B136" s="166"/>
      <c r="C136" s="200"/>
      <c r="D136" s="200"/>
      <c r="E136" s="201"/>
      <c r="F136" s="202"/>
      <c r="G136" s="199"/>
      <c r="H136" s="199"/>
      <c r="I136" s="279"/>
      <c r="J136" s="164"/>
    </row>
    <row r="137" spans="1:10" x14ac:dyDescent="0.25">
      <c r="B137" s="203"/>
      <c r="C137" s="204"/>
      <c r="D137" s="204"/>
      <c r="E137" s="204"/>
      <c r="F137" s="205"/>
      <c r="G137" s="205"/>
      <c r="H137" s="205"/>
      <c r="I137" s="278"/>
      <c r="J137" s="164"/>
    </row>
    <row r="138" spans="1:10" x14ac:dyDescent="0.25">
      <c r="B138" s="166"/>
      <c r="C138" s="200"/>
      <c r="D138" s="200"/>
      <c r="E138" s="200"/>
      <c r="F138" s="202"/>
      <c r="G138" s="202"/>
      <c r="H138" s="202"/>
      <c r="I138" s="278"/>
      <c r="J138" s="164"/>
    </row>
    <row r="139" spans="1:10" x14ac:dyDescent="0.25">
      <c r="B139" s="166"/>
      <c r="C139" s="200"/>
      <c r="D139" s="200"/>
      <c r="E139" s="200"/>
      <c r="F139" s="202"/>
      <c r="G139" s="202"/>
      <c r="H139" s="202"/>
      <c r="I139" s="278"/>
      <c r="J139" s="164"/>
    </row>
    <row r="140" spans="1:10" x14ac:dyDescent="0.25">
      <c r="C140" s="200"/>
      <c r="D140" s="200"/>
      <c r="E140" s="200"/>
      <c r="F140" s="206"/>
      <c r="G140" s="206"/>
      <c r="H140" s="206"/>
      <c r="I140" s="278"/>
      <c r="J140" s="164"/>
    </row>
    <row r="156" spans="13:13" x14ac:dyDescent="0.25">
      <c r="M156" s="165" t="s">
        <v>262</v>
      </c>
    </row>
  </sheetData>
  <sortState xmlns:xlrd2="http://schemas.microsoft.com/office/spreadsheetml/2017/richdata2" ref="B2:N141">
    <sortCondition ref="B1:B141"/>
  </sortState>
  <mergeCells count="1">
    <mergeCell ref="A132:E132"/>
  </mergeCells>
  <phoneticPr fontId="28" type="noConversion"/>
  <pageMargins left="0.7" right="0.7" top="0.75" bottom="0.75" header="0.3" footer="0.3"/>
  <pageSetup scale="47" fitToHeight="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L38"/>
  <sheetViews>
    <sheetView topLeftCell="A8" workbookViewId="0">
      <selection activeCell="G8" sqref="G8:G37"/>
    </sheetView>
  </sheetViews>
  <sheetFormatPr defaultRowHeight="15" x14ac:dyDescent="0.25"/>
  <cols>
    <col min="3" max="3" width="6.5703125" style="82" customWidth="1"/>
    <col min="4" max="4" width="50" style="82" customWidth="1"/>
    <col min="5" max="5" width="10.7109375" style="76" customWidth="1"/>
    <col min="6" max="6" width="12.28515625" style="76" customWidth="1"/>
    <col min="7" max="7" width="13.28515625" style="76" customWidth="1"/>
    <col min="8" max="8" width="10.140625" style="139" bestFit="1" customWidth="1"/>
    <col min="9" max="9" width="9.28515625" style="139" bestFit="1" customWidth="1"/>
    <col min="10" max="10" width="10.5703125" style="139" customWidth="1"/>
    <col min="11" max="12" width="8.85546875" style="82"/>
  </cols>
  <sheetData>
    <row r="3" spans="3:11" x14ac:dyDescent="0.25">
      <c r="E3" s="74" t="s">
        <v>23</v>
      </c>
      <c r="F3" s="74"/>
      <c r="G3" s="74"/>
      <c r="H3" s="138"/>
      <c r="I3" s="138"/>
    </row>
    <row r="4" spans="3:11" x14ac:dyDescent="0.25">
      <c r="E4" s="74" t="s">
        <v>37</v>
      </c>
      <c r="F4" s="74"/>
      <c r="G4" s="74"/>
      <c r="H4" s="138"/>
      <c r="I4" s="138"/>
    </row>
    <row r="5" spans="3:11" ht="15.75" thickBot="1" x14ac:dyDescent="0.3"/>
    <row r="6" spans="3:11" ht="45.75" thickBot="1" x14ac:dyDescent="0.3">
      <c r="C6" s="81" t="s">
        <v>0</v>
      </c>
      <c r="D6" s="80" t="s">
        <v>1</v>
      </c>
      <c r="E6" s="77" t="s">
        <v>2</v>
      </c>
      <c r="F6" s="78" t="s">
        <v>3</v>
      </c>
      <c r="G6" s="77" t="s">
        <v>17</v>
      </c>
      <c r="H6" s="77" t="s">
        <v>18</v>
      </c>
      <c r="I6" s="77" t="s">
        <v>19</v>
      </c>
      <c r="J6" s="79" t="s">
        <v>20</v>
      </c>
    </row>
    <row r="7" spans="3:11" ht="15.75" thickBot="1" x14ac:dyDescent="0.3">
      <c r="C7" s="83">
        <v>1</v>
      </c>
      <c r="D7" s="84">
        <v>2</v>
      </c>
      <c r="E7" s="84">
        <v>3</v>
      </c>
      <c r="F7" s="84">
        <v>4</v>
      </c>
      <c r="G7" s="84">
        <v>5</v>
      </c>
      <c r="H7" s="84">
        <v>6</v>
      </c>
      <c r="I7" s="84">
        <v>7</v>
      </c>
      <c r="J7" s="85">
        <v>8</v>
      </c>
    </row>
    <row r="8" spans="3:11" x14ac:dyDescent="0.25">
      <c r="C8" s="120" t="s">
        <v>43</v>
      </c>
      <c r="D8" s="134" t="s">
        <v>362</v>
      </c>
      <c r="E8" s="135" t="s">
        <v>24</v>
      </c>
      <c r="F8" s="135">
        <v>200</v>
      </c>
      <c r="G8" s="136"/>
      <c r="H8" s="121">
        <f t="shared" ref="H8:H37" si="0">F8*G8</f>
        <v>0</v>
      </c>
      <c r="I8" s="121">
        <f>H8*K8</f>
        <v>0</v>
      </c>
      <c r="J8" s="122">
        <f t="shared" ref="J8:J37" si="1">SUM(H8:I8)</f>
        <v>0</v>
      </c>
      <c r="K8" s="123">
        <v>0.05</v>
      </c>
    </row>
    <row r="9" spans="3:11" x14ac:dyDescent="0.25">
      <c r="C9" s="120" t="s">
        <v>104</v>
      </c>
      <c r="D9" s="92" t="s">
        <v>363</v>
      </c>
      <c r="E9" s="88" t="s">
        <v>24</v>
      </c>
      <c r="F9" s="88">
        <v>750</v>
      </c>
      <c r="G9" s="90"/>
      <c r="H9" s="121">
        <f t="shared" si="0"/>
        <v>0</v>
      </c>
      <c r="I9" s="121">
        <f t="shared" ref="I9:I37" si="2">H9*K9</f>
        <v>0</v>
      </c>
      <c r="J9" s="122">
        <f t="shared" si="1"/>
        <v>0</v>
      </c>
      <c r="K9" s="123">
        <v>0.05</v>
      </c>
    </row>
    <row r="10" spans="3:11" x14ac:dyDescent="0.25">
      <c r="C10" s="120" t="s">
        <v>105</v>
      </c>
      <c r="D10" s="92" t="s">
        <v>348</v>
      </c>
      <c r="E10" s="93" t="s">
        <v>24</v>
      </c>
      <c r="F10" s="93">
        <v>70</v>
      </c>
      <c r="G10" s="95"/>
      <c r="H10" s="124">
        <f t="shared" si="0"/>
        <v>0</v>
      </c>
      <c r="I10" s="121">
        <f t="shared" si="2"/>
        <v>0</v>
      </c>
      <c r="J10" s="125">
        <f t="shared" si="1"/>
        <v>0</v>
      </c>
      <c r="K10" s="123">
        <v>0.08</v>
      </c>
    </row>
    <row r="11" spans="3:11" x14ac:dyDescent="0.25">
      <c r="C11" s="120" t="s">
        <v>106</v>
      </c>
      <c r="D11" s="87" t="s">
        <v>32</v>
      </c>
      <c r="E11" s="93" t="s">
        <v>24</v>
      </c>
      <c r="F11" s="93">
        <v>300</v>
      </c>
      <c r="G11" s="95"/>
      <c r="H11" s="124">
        <f t="shared" si="0"/>
        <v>0</v>
      </c>
      <c r="I11" s="121">
        <f t="shared" si="2"/>
        <v>0</v>
      </c>
      <c r="J11" s="125">
        <f t="shared" si="1"/>
        <v>0</v>
      </c>
      <c r="K11" s="123">
        <v>0.05</v>
      </c>
    </row>
    <row r="12" spans="3:11" x14ac:dyDescent="0.25">
      <c r="C12" s="120" t="s">
        <v>107</v>
      </c>
      <c r="D12" s="92" t="s">
        <v>352</v>
      </c>
      <c r="E12" s="93" t="s">
        <v>24</v>
      </c>
      <c r="F12" s="93">
        <v>1500</v>
      </c>
      <c r="G12" s="95"/>
      <c r="H12" s="124">
        <f t="shared" si="0"/>
        <v>0</v>
      </c>
      <c r="I12" s="121">
        <f t="shared" si="2"/>
        <v>0</v>
      </c>
      <c r="J12" s="125">
        <f t="shared" si="1"/>
        <v>0</v>
      </c>
      <c r="K12" s="123">
        <v>0.05</v>
      </c>
    </row>
    <row r="13" spans="3:11" x14ac:dyDescent="0.25">
      <c r="C13" s="120" t="s">
        <v>108</v>
      </c>
      <c r="D13" s="126" t="s">
        <v>360</v>
      </c>
      <c r="E13" s="93" t="s">
        <v>24</v>
      </c>
      <c r="F13" s="93">
        <v>600</v>
      </c>
      <c r="G13" s="95"/>
      <c r="H13" s="124">
        <f t="shared" si="0"/>
        <v>0</v>
      </c>
      <c r="I13" s="121">
        <f t="shared" si="2"/>
        <v>0</v>
      </c>
      <c r="J13" s="125">
        <f t="shared" si="1"/>
        <v>0</v>
      </c>
      <c r="K13" s="123">
        <v>0.05</v>
      </c>
    </row>
    <row r="14" spans="3:11" x14ac:dyDescent="0.25">
      <c r="C14" s="120" t="s">
        <v>109</v>
      </c>
      <c r="D14" s="92" t="s">
        <v>356</v>
      </c>
      <c r="E14" s="93" t="s">
        <v>24</v>
      </c>
      <c r="F14" s="93">
        <v>80</v>
      </c>
      <c r="G14" s="95"/>
      <c r="H14" s="124">
        <f t="shared" si="0"/>
        <v>0</v>
      </c>
      <c r="I14" s="121">
        <f t="shared" si="2"/>
        <v>0</v>
      </c>
      <c r="J14" s="125">
        <f t="shared" si="1"/>
        <v>0</v>
      </c>
      <c r="K14" s="123">
        <v>0.05</v>
      </c>
    </row>
    <row r="15" spans="3:11" x14ac:dyDescent="0.25">
      <c r="C15" s="120" t="s">
        <v>110</v>
      </c>
      <c r="D15" s="126" t="s">
        <v>358</v>
      </c>
      <c r="E15" s="93" t="s">
        <v>24</v>
      </c>
      <c r="F15" s="93">
        <v>20</v>
      </c>
      <c r="G15" s="95"/>
      <c r="H15" s="124">
        <f t="shared" si="0"/>
        <v>0</v>
      </c>
      <c r="I15" s="121">
        <f t="shared" si="2"/>
        <v>0</v>
      </c>
      <c r="J15" s="125">
        <f t="shared" si="1"/>
        <v>0</v>
      </c>
      <c r="K15" s="123">
        <v>0.05</v>
      </c>
    </row>
    <row r="16" spans="3:11" x14ac:dyDescent="0.25">
      <c r="C16" s="120" t="s">
        <v>111</v>
      </c>
      <c r="D16" s="92" t="s">
        <v>33</v>
      </c>
      <c r="E16" s="93" t="s">
        <v>24</v>
      </c>
      <c r="F16" s="93">
        <v>700</v>
      </c>
      <c r="G16" s="95"/>
      <c r="H16" s="127">
        <f t="shared" si="0"/>
        <v>0</v>
      </c>
      <c r="I16" s="121">
        <f t="shared" si="2"/>
        <v>0</v>
      </c>
      <c r="J16" s="128">
        <f t="shared" si="1"/>
        <v>0</v>
      </c>
      <c r="K16" s="123">
        <v>0.05</v>
      </c>
    </row>
    <row r="17" spans="3:11" x14ac:dyDescent="0.25">
      <c r="C17" s="120" t="s">
        <v>112</v>
      </c>
      <c r="D17" s="92" t="s">
        <v>349</v>
      </c>
      <c r="E17" s="93" t="s">
        <v>24</v>
      </c>
      <c r="F17" s="93">
        <v>20</v>
      </c>
      <c r="G17" s="95"/>
      <c r="H17" s="127">
        <f t="shared" si="0"/>
        <v>0</v>
      </c>
      <c r="I17" s="121">
        <f t="shared" si="2"/>
        <v>0</v>
      </c>
      <c r="J17" s="128">
        <f t="shared" si="1"/>
        <v>0</v>
      </c>
      <c r="K17" s="123">
        <v>0.05</v>
      </c>
    </row>
    <row r="18" spans="3:11" x14ac:dyDescent="0.25">
      <c r="C18" s="120" t="s">
        <v>72</v>
      </c>
      <c r="D18" s="92" t="s">
        <v>357</v>
      </c>
      <c r="E18" s="93" t="s">
        <v>24</v>
      </c>
      <c r="F18" s="93">
        <v>80</v>
      </c>
      <c r="G18" s="95"/>
      <c r="H18" s="124">
        <f t="shared" si="0"/>
        <v>0</v>
      </c>
      <c r="I18" s="121">
        <f t="shared" si="2"/>
        <v>0</v>
      </c>
      <c r="J18" s="125">
        <f t="shared" si="1"/>
        <v>0</v>
      </c>
      <c r="K18" s="123">
        <v>0.05</v>
      </c>
    </row>
    <row r="19" spans="3:11" ht="30" x14ac:dyDescent="0.25">
      <c r="C19" s="120" t="s">
        <v>113</v>
      </c>
      <c r="D19" s="126" t="s">
        <v>34</v>
      </c>
      <c r="E19" s="93" t="s">
        <v>24</v>
      </c>
      <c r="F19" s="93">
        <v>5400</v>
      </c>
      <c r="G19" s="95"/>
      <c r="H19" s="124">
        <f t="shared" si="0"/>
        <v>0</v>
      </c>
      <c r="I19" s="121">
        <f t="shared" si="2"/>
        <v>0</v>
      </c>
      <c r="J19" s="125">
        <f t="shared" si="1"/>
        <v>0</v>
      </c>
      <c r="K19" s="123">
        <v>0.05</v>
      </c>
    </row>
    <row r="20" spans="3:11" ht="30" x14ac:dyDescent="0.25">
      <c r="C20" s="120" t="s">
        <v>114</v>
      </c>
      <c r="D20" s="126" t="s">
        <v>353</v>
      </c>
      <c r="E20" s="93" t="s">
        <v>24</v>
      </c>
      <c r="F20" s="93">
        <v>1200</v>
      </c>
      <c r="G20" s="95"/>
      <c r="H20" s="124">
        <f t="shared" si="0"/>
        <v>0</v>
      </c>
      <c r="I20" s="121">
        <f t="shared" si="2"/>
        <v>0</v>
      </c>
      <c r="J20" s="125">
        <f t="shared" si="1"/>
        <v>0</v>
      </c>
      <c r="K20" s="123">
        <v>0.05</v>
      </c>
    </row>
    <row r="21" spans="3:11" x14ac:dyDescent="0.25">
      <c r="C21" s="120" t="s">
        <v>116</v>
      </c>
      <c r="D21" s="92" t="s">
        <v>350</v>
      </c>
      <c r="E21" s="93" t="s">
        <v>6</v>
      </c>
      <c r="F21" s="93">
        <v>80</v>
      </c>
      <c r="G21" s="95"/>
      <c r="H21" s="124">
        <f t="shared" si="0"/>
        <v>0</v>
      </c>
      <c r="I21" s="121">
        <f t="shared" si="2"/>
        <v>0</v>
      </c>
      <c r="J21" s="125">
        <f t="shared" si="1"/>
        <v>0</v>
      </c>
      <c r="K21" s="123">
        <v>0.05</v>
      </c>
    </row>
    <row r="22" spans="3:11" x14ac:dyDescent="0.25">
      <c r="C22" s="120" t="s">
        <v>117</v>
      </c>
      <c r="D22" s="92" t="s">
        <v>168</v>
      </c>
      <c r="E22" s="93" t="s">
        <v>6</v>
      </c>
      <c r="F22" s="93">
        <v>200</v>
      </c>
      <c r="G22" s="95"/>
      <c r="H22" s="124">
        <f t="shared" si="0"/>
        <v>0</v>
      </c>
      <c r="I22" s="121">
        <f t="shared" si="2"/>
        <v>0</v>
      </c>
      <c r="J22" s="125">
        <f t="shared" si="1"/>
        <v>0</v>
      </c>
      <c r="K22" s="123">
        <v>0.05</v>
      </c>
    </row>
    <row r="23" spans="3:11" x14ac:dyDescent="0.25">
      <c r="C23" s="120" t="s">
        <v>118</v>
      </c>
      <c r="D23" s="92" t="s">
        <v>355</v>
      </c>
      <c r="E23" s="93" t="s">
        <v>24</v>
      </c>
      <c r="F23" s="93">
        <v>80</v>
      </c>
      <c r="G23" s="95"/>
      <c r="H23" s="124">
        <f t="shared" si="0"/>
        <v>0</v>
      </c>
      <c r="I23" s="121">
        <f t="shared" si="2"/>
        <v>0</v>
      </c>
      <c r="J23" s="125">
        <f t="shared" si="1"/>
        <v>0</v>
      </c>
      <c r="K23" s="123">
        <v>0.05</v>
      </c>
    </row>
    <row r="24" spans="3:11" x14ac:dyDescent="0.25">
      <c r="C24" s="120" t="s">
        <v>119</v>
      </c>
      <c r="D24" s="129" t="s">
        <v>351</v>
      </c>
      <c r="E24" s="130" t="s">
        <v>24</v>
      </c>
      <c r="F24" s="130">
        <v>80</v>
      </c>
      <c r="G24" s="95"/>
      <c r="H24" s="124">
        <f t="shared" si="0"/>
        <v>0</v>
      </c>
      <c r="I24" s="121">
        <f t="shared" si="2"/>
        <v>0</v>
      </c>
      <c r="J24" s="125">
        <f t="shared" si="1"/>
        <v>0</v>
      </c>
      <c r="K24" s="123">
        <v>0.05</v>
      </c>
    </row>
    <row r="25" spans="3:11" x14ac:dyDescent="0.25">
      <c r="C25" s="120" t="s">
        <v>120</v>
      </c>
      <c r="D25" s="92" t="s">
        <v>364</v>
      </c>
      <c r="E25" s="93" t="s">
        <v>24</v>
      </c>
      <c r="F25" s="130">
        <v>80</v>
      </c>
      <c r="G25" s="95"/>
      <c r="H25" s="124">
        <f t="shared" si="0"/>
        <v>0</v>
      </c>
      <c r="I25" s="121">
        <f t="shared" si="2"/>
        <v>0</v>
      </c>
      <c r="J25" s="125">
        <f t="shared" si="1"/>
        <v>0</v>
      </c>
      <c r="K25" s="123">
        <v>0.05</v>
      </c>
    </row>
    <row r="26" spans="3:11" x14ac:dyDescent="0.25">
      <c r="C26" s="120" t="s">
        <v>121</v>
      </c>
      <c r="D26" s="92" t="s">
        <v>361</v>
      </c>
      <c r="E26" s="93" t="s">
        <v>24</v>
      </c>
      <c r="F26" s="130">
        <v>120</v>
      </c>
      <c r="G26" s="95"/>
      <c r="H26" s="124">
        <f t="shared" si="0"/>
        <v>0</v>
      </c>
      <c r="I26" s="121">
        <f t="shared" si="2"/>
        <v>0</v>
      </c>
      <c r="J26" s="125">
        <f t="shared" si="1"/>
        <v>0</v>
      </c>
      <c r="K26" s="123">
        <v>0.05</v>
      </c>
    </row>
    <row r="27" spans="3:11" x14ac:dyDescent="0.25">
      <c r="C27" s="120" t="s">
        <v>122</v>
      </c>
      <c r="D27" s="126" t="s">
        <v>359</v>
      </c>
      <c r="E27" s="93" t="s">
        <v>6</v>
      </c>
      <c r="F27" s="130">
        <v>60</v>
      </c>
      <c r="G27" s="95"/>
      <c r="H27" s="124">
        <f t="shared" si="0"/>
        <v>0</v>
      </c>
      <c r="I27" s="121">
        <f t="shared" si="2"/>
        <v>0</v>
      </c>
      <c r="J27" s="125">
        <f t="shared" si="1"/>
        <v>0</v>
      </c>
      <c r="K27" s="123">
        <v>0.05</v>
      </c>
    </row>
    <row r="28" spans="3:11" x14ac:dyDescent="0.25">
      <c r="C28" s="120" t="s">
        <v>123</v>
      </c>
      <c r="D28" s="92" t="s">
        <v>170</v>
      </c>
      <c r="E28" s="93" t="s">
        <v>24</v>
      </c>
      <c r="F28" s="130">
        <v>150</v>
      </c>
      <c r="G28" s="95"/>
      <c r="H28" s="124">
        <f t="shared" si="0"/>
        <v>0</v>
      </c>
      <c r="I28" s="121">
        <f t="shared" si="2"/>
        <v>0</v>
      </c>
      <c r="J28" s="125">
        <f t="shared" si="1"/>
        <v>0</v>
      </c>
      <c r="K28" s="123">
        <v>0.05</v>
      </c>
    </row>
    <row r="29" spans="3:11" ht="45" x14ac:dyDescent="0.25">
      <c r="C29" s="120" t="s">
        <v>124</v>
      </c>
      <c r="D29" s="126" t="s">
        <v>367</v>
      </c>
      <c r="E29" s="93" t="s">
        <v>24</v>
      </c>
      <c r="F29" s="130">
        <v>600</v>
      </c>
      <c r="G29" s="95"/>
      <c r="H29" s="124">
        <f t="shared" si="0"/>
        <v>0</v>
      </c>
      <c r="I29" s="121">
        <f t="shared" si="2"/>
        <v>0</v>
      </c>
      <c r="J29" s="125">
        <f t="shared" si="1"/>
        <v>0</v>
      </c>
      <c r="K29" s="123">
        <v>0.05</v>
      </c>
    </row>
    <row r="30" spans="3:11" x14ac:dyDescent="0.25">
      <c r="C30" s="120" t="s">
        <v>125</v>
      </c>
      <c r="D30" s="92" t="s">
        <v>354</v>
      </c>
      <c r="E30" s="93" t="s">
        <v>24</v>
      </c>
      <c r="F30" s="130">
        <v>750</v>
      </c>
      <c r="G30" s="95"/>
      <c r="H30" s="124">
        <f t="shared" si="0"/>
        <v>0</v>
      </c>
      <c r="I30" s="121">
        <f t="shared" si="2"/>
        <v>0</v>
      </c>
      <c r="J30" s="125">
        <f t="shared" si="1"/>
        <v>0</v>
      </c>
      <c r="K30" s="123">
        <v>0.05</v>
      </c>
    </row>
    <row r="31" spans="3:11" x14ac:dyDescent="0.25">
      <c r="C31" s="120" t="s">
        <v>126</v>
      </c>
      <c r="D31" s="92" t="s">
        <v>169</v>
      </c>
      <c r="E31" s="93" t="s">
        <v>24</v>
      </c>
      <c r="F31" s="130">
        <v>180</v>
      </c>
      <c r="G31" s="95"/>
      <c r="H31" s="124">
        <f t="shared" si="0"/>
        <v>0</v>
      </c>
      <c r="I31" s="121">
        <f t="shared" si="2"/>
        <v>0</v>
      </c>
      <c r="J31" s="125">
        <f t="shared" si="1"/>
        <v>0</v>
      </c>
      <c r="K31" s="123">
        <v>0.05</v>
      </c>
    </row>
    <row r="32" spans="3:11" x14ac:dyDescent="0.25">
      <c r="C32" s="120" t="s">
        <v>127</v>
      </c>
      <c r="D32" s="92" t="s">
        <v>368</v>
      </c>
      <c r="E32" s="93" t="s">
        <v>24</v>
      </c>
      <c r="F32" s="93">
        <v>250</v>
      </c>
      <c r="G32" s="95"/>
      <c r="H32" s="124">
        <f t="shared" si="0"/>
        <v>0</v>
      </c>
      <c r="I32" s="121">
        <f t="shared" si="2"/>
        <v>0</v>
      </c>
      <c r="J32" s="125">
        <f t="shared" si="1"/>
        <v>0</v>
      </c>
      <c r="K32" s="123">
        <v>0.05</v>
      </c>
    </row>
    <row r="33" spans="3:11" ht="30" x14ac:dyDescent="0.25">
      <c r="C33" s="120" t="s">
        <v>128</v>
      </c>
      <c r="D33" s="126" t="s">
        <v>82</v>
      </c>
      <c r="E33" s="93" t="s">
        <v>24</v>
      </c>
      <c r="F33" s="93">
        <v>1450</v>
      </c>
      <c r="G33" s="95"/>
      <c r="H33" s="124">
        <f t="shared" si="0"/>
        <v>0</v>
      </c>
      <c r="I33" s="121">
        <f t="shared" si="2"/>
        <v>0</v>
      </c>
      <c r="J33" s="125">
        <f t="shared" si="1"/>
        <v>0</v>
      </c>
      <c r="K33" s="123">
        <v>0.05</v>
      </c>
    </row>
    <row r="34" spans="3:11" x14ac:dyDescent="0.25">
      <c r="C34" s="120" t="s">
        <v>129</v>
      </c>
      <c r="D34" s="92" t="s">
        <v>365</v>
      </c>
      <c r="E34" s="93" t="s">
        <v>24</v>
      </c>
      <c r="F34" s="93">
        <v>100</v>
      </c>
      <c r="G34" s="95"/>
      <c r="H34" s="124">
        <f t="shared" si="0"/>
        <v>0</v>
      </c>
      <c r="I34" s="121">
        <f t="shared" si="2"/>
        <v>0</v>
      </c>
      <c r="J34" s="125">
        <f t="shared" si="1"/>
        <v>0</v>
      </c>
      <c r="K34" s="123">
        <v>0.05</v>
      </c>
    </row>
    <row r="35" spans="3:11" x14ac:dyDescent="0.25">
      <c r="C35" s="120" t="s">
        <v>130</v>
      </c>
      <c r="D35" s="92" t="s">
        <v>366</v>
      </c>
      <c r="E35" s="93" t="s">
        <v>24</v>
      </c>
      <c r="F35" s="93">
        <v>50</v>
      </c>
      <c r="G35" s="95"/>
      <c r="H35" s="124">
        <f t="shared" si="0"/>
        <v>0</v>
      </c>
      <c r="I35" s="121">
        <f t="shared" si="2"/>
        <v>0</v>
      </c>
      <c r="J35" s="125">
        <f t="shared" si="1"/>
        <v>0</v>
      </c>
      <c r="K35" s="123">
        <v>0.05</v>
      </c>
    </row>
    <row r="36" spans="3:11" x14ac:dyDescent="0.25">
      <c r="C36" s="120" t="s">
        <v>131</v>
      </c>
      <c r="D36" s="92" t="s">
        <v>35</v>
      </c>
      <c r="E36" s="93" t="s">
        <v>6</v>
      </c>
      <c r="F36" s="93">
        <v>500</v>
      </c>
      <c r="G36" s="95"/>
      <c r="H36" s="124">
        <f t="shared" si="0"/>
        <v>0</v>
      </c>
      <c r="I36" s="121">
        <f t="shared" si="2"/>
        <v>0</v>
      </c>
      <c r="J36" s="125">
        <f t="shared" si="1"/>
        <v>0</v>
      </c>
      <c r="K36" s="123">
        <v>0.05</v>
      </c>
    </row>
    <row r="37" spans="3:11" x14ac:dyDescent="0.25">
      <c r="C37" s="120" t="s">
        <v>132</v>
      </c>
      <c r="D37" s="92" t="s">
        <v>36</v>
      </c>
      <c r="E37" s="93" t="s">
        <v>24</v>
      </c>
      <c r="F37" s="93">
        <v>20</v>
      </c>
      <c r="G37" s="95"/>
      <c r="H37" s="124">
        <f t="shared" si="0"/>
        <v>0</v>
      </c>
      <c r="I37" s="121">
        <f t="shared" si="2"/>
        <v>0</v>
      </c>
      <c r="J37" s="125">
        <f t="shared" si="1"/>
        <v>0</v>
      </c>
      <c r="K37" s="123">
        <v>0.05</v>
      </c>
    </row>
    <row r="38" spans="3:11" ht="16.5" thickBot="1" x14ac:dyDescent="0.3">
      <c r="C38" s="300" t="s">
        <v>77</v>
      </c>
      <c r="D38" s="301"/>
      <c r="E38" s="301"/>
      <c r="F38" s="301"/>
      <c r="G38" s="302"/>
      <c r="H38" s="131">
        <f>SUM(H8:H37)</f>
        <v>0</v>
      </c>
      <c r="I38" s="131">
        <f>SUM(I8:I37)</f>
        <v>0</v>
      </c>
      <c r="J38" s="132">
        <f>SUM(J8:J37)</f>
        <v>0</v>
      </c>
    </row>
  </sheetData>
  <sortState xmlns:xlrd2="http://schemas.microsoft.com/office/spreadsheetml/2017/richdata2" ref="D9:D37">
    <sortCondition ref="D8:D37"/>
  </sortState>
  <mergeCells count="1">
    <mergeCell ref="C38:G38"/>
  </mergeCells>
  <phoneticPr fontId="28" type="noConversion"/>
  <pageMargins left="0.7" right="0.7" top="0.75" bottom="0.75" header="0.3" footer="0.3"/>
  <pageSetup paperSize="9" scale="58" fitToHeight="0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D3:N66"/>
  <sheetViews>
    <sheetView topLeftCell="E1" workbookViewId="0">
      <selection activeCell="H8" sqref="H8:H63"/>
    </sheetView>
  </sheetViews>
  <sheetFormatPr defaultColWidth="8.85546875" defaultRowHeight="15" x14ac:dyDescent="0.25"/>
  <cols>
    <col min="1" max="4" width="8.85546875" style="76"/>
    <col min="5" max="5" width="42.140625" style="76" customWidth="1"/>
    <col min="6" max="6" width="13.28515625" style="76" customWidth="1"/>
    <col min="7" max="7" width="11.85546875" style="76" customWidth="1"/>
    <col min="8" max="8" width="12.42578125" style="146" customWidth="1"/>
    <col min="9" max="9" width="11.42578125" style="139" bestFit="1" customWidth="1"/>
    <col min="10" max="10" width="10" style="139" bestFit="1" customWidth="1"/>
    <col min="11" max="11" width="11" style="139" bestFit="1" customWidth="1"/>
    <col min="12" max="16384" width="8.85546875" style="76"/>
  </cols>
  <sheetData>
    <row r="3" spans="4:12" x14ac:dyDescent="0.25">
      <c r="F3" s="74" t="s">
        <v>23</v>
      </c>
      <c r="G3" s="74"/>
      <c r="H3" s="145"/>
      <c r="I3" s="138"/>
      <c r="J3" s="138"/>
    </row>
    <row r="4" spans="4:12" x14ac:dyDescent="0.25">
      <c r="F4" s="74" t="s">
        <v>38</v>
      </c>
      <c r="G4" s="74"/>
      <c r="H4" s="145"/>
      <c r="I4" s="138"/>
      <c r="J4" s="138"/>
    </row>
    <row r="5" spans="4:12" ht="15.75" thickBot="1" x14ac:dyDescent="0.3"/>
    <row r="6" spans="4:12" ht="45.75" thickBot="1" x14ac:dyDescent="0.3">
      <c r="D6" s="81" t="s">
        <v>0</v>
      </c>
      <c r="E6" s="80" t="s">
        <v>1</v>
      </c>
      <c r="F6" s="77" t="s">
        <v>2</v>
      </c>
      <c r="G6" s="78" t="s">
        <v>3</v>
      </c>
      <c r="H6" s="147" t="s">
        <v>17</v>
      </c>
      <c r="I6" s="77" t="s">
        <v>18</v>
      </c>
      <c r="J6" s="77" t="s">
        <v>19</v>
      </c>
      <c r="K6" s="79" t="s">
        <v>20</v>
      </c>
    </row>
    <row r="7" spans="4:12" ht="15.75" thickBot="1" x14ac:dyDescent="0.3">
      <c r="D7" s="6">
        <v>1</v>
      </c>
      <c r="E7" s="7">
        <v>2</v>
      </c>
      <c r="F7" s="7">
        <v>3</v>
      </c>
      <c r="G7" s="7">
        <v>4</v>
      </c>
      <c r="H7" s="223">
        <v>5</v>
      </c>
      <c r="I7" s="215">
        <v>6</v>
      </c>
      <c r="J7" s="215">
        <v>7</v>
      </c>
      <c r="K7" s="216">
        <v>8</v>
      </c>
    </row>
    <row r="8" spans="4:12" x14ac:dyDescent="0.25">
      <c r="D8" s="217" t="s">
        <v>43</v>
      </c>
      <c r="E8" s="218" t="s">
        <v>369</v>
      </c>
      <c r="F8" s="219" t="s">
        <v>24</v>
      </c>
      <c r="G8" s="219">
        <v>40</v>
      </c>
      <c r="H8" s="220"/>
      <c r="I8" s="221">
        <f t="shared" ref="I8:I39" si="0">G8*H8</f>
        <v>0</v>
      </c>
      <c r="J8" s="221">
        <f>I8*L8</f>
        <v>0</v>
      </c>
      <c r="K8" s="222">
        <f t="shared" ref="K8:K40" si="1">SUM(I8:J8)</f>
        <v>0</v>
      </c>
      <c r="L8" s="133">
        <v>0.05</v>
      </c>
    </row>
    <row r="9" spans="4:12" x14ac:dyDescent="0.25">
      <c r="D9" s="26" t="s">
        <v>104</v>
      </c>
      <c r="E9" s="141" t="s">
        <v>370</v>
      </c>
      <c r="F9" s="27" t="s">
        <v>6</v>
      </c>
      <c r="G9" s="27">
        <v>100</v>
      </c>
      <c r="H9" s="148"/>
      <c r="I9" s="42">
        <f t="shared" si="0"/>
        <v>0</v>
      </c>
      <c r="J9" s="221">
        <f t="shared" ref="J9:J63" si="2">I9*L9</f>
        <v>0</v>
      </c>
      <c r="K9" s="43">
        <f t="shared" si="1"/>
        <v>0</v>
      </c>
      <c r="L9" s="133">
        <v>0.05</v>
      </c>
    </row>
    <row r="10" spans="4:12" x14ac:dyDescent="0.25">
      <c r="D10" s="26" t="s">
        <v>105</v>
      </c>
      <c r="E10" s="141" t="s">
        <v>371</v>
      </c>
      <c r="F10" s="27" t="s">
        <v>6</v>
      </c>
      <c r="G10" s="27">
        <v>650</v>
      </c>
      <c r="H10" s="148"/>
      <c r="I10" s="42">
        <f t="shared" si="0"/>
        <v>0</v>
      </c>
      <c r="J10" s="221">
        <f t="shared" si="2"/>
        <v>0</v>
      </c>
      <c r="K10" s="43">
        <f t="shared" si="1"/>
        <v>0</v>
      </c>
      <c r="L10" s="133">
        <v>0.05</v>
      </c>
    </row>
    <row r="11" spans="4:12" x14ac:dyDescent="0.25">
      <c r="D11" s="26" t="s">
        <v>106</v>
      </c>
      <c r="E11" s="142" t="s">
        <v>372</v>
      </c>
      <c r="F11" s="1" t="s">
        <v>6</v>
      </c>
      <c r="G11" s="1">
        <v>80</v>
      </c>
      <c r="H11" s="148"/>
      <c r="I11" s="42">
        <f t="shared" si="0"/>
        <v>0</v>
      </c>
      <c r="J11" s="221">
        <f t="shared" si="2"/>
        <v>0</v>
      </c>
      <c r="K11" s="43">
        <f t="shared" si="1"/>
        <v>0</v>
      </c>
      <c r="L11" s="133">
        <v>0.05</v>
      </c>
    </row>
    <row r="12" spans="4:12" x14ac:dyDescent="0.25">
      <c r="D12" s="26" t="s">
        <v>107</v>
      </c>
      <c r="E12" s="142" t="s">
        <v>373</v>
      </c>
      <c r="F12" s="1" t="s">
        <v>6</v>
      </c>
      <c r="G12" s="1">
        <v>60</v>
      </c>
      <c r="H12" s="148"/>
      <c r="I12" s="42">
        <f t="shared" si="0"/>
        <v>0</v>
      </c>
      <c r="J12" s="221">
        <f t="shared" si="2"/>
        <v>0</v>
      </c>
      <c r="K12" s="43">
        <f t="shared" si="1"/>
        <v>0</v>
      </c>
      <c r="L12" s="133">
        <v>0.05</v>
      </c>
    </row>
    <row r="13" spans="4:12" x14ac:dyDescent="0.25">
      <c r="D13" s="26" t="s">
        <v>108</v>
      </c>
      <c r="E13" s="142" t="s">
        <v>381</v>
      </c>
      <c r="F13" s="1" t="s">
        <v>24</v>
      </c>
      <c r="G13" s="1">
        <v>100</v>
      </c>
      <c r="H13" s="148"/>
      <c r="I13" s="42">
        <f t="shared" si="0"/>
        <v>0</v>
      </c>
      <c r="J13" s="221">
        <f t="shared" si="2"/>
        <v>0</v>
      </c>
      <c r="K13" s="43">
        <f t="shared" si="1"/>
        <v>0</v>
      </c>
      <c r="L13" s="133">
        <v>0.05</v>
      </c>
    </row>
    <row r="14" spans="4:12" x14ac:dyDescent="0.25">
      <c r="D14" s="26" t="s">
        <v>109</v>
      </c>
      <c r="E14" s="141" t="s">
        <v>382</v>
      </c>
      <c r="F14" s="27" t="s">
        <v>6</v>
      </c>
      <c r="G14" s="27">
        <v>30</v>
      </c>
      <c r="H14" s="148"/>
      <c r="I14" s="52">
        <f t="shared" si="0"/>
        <v>0</v>
      </c>
      <c r="J14" s="221">
        <f t="shared" si="2"/>
        <v>0</v>
      </c>
      <c r="K14" s="43">
        <f t="shared" si="1"/>
        <v>0</v>
      </c>
      <c r="L14" s="133">
        <v>0.05</v>
      </c>
    </row>
    <row r="15" spans="4:12" x14ac:dyDescent="0.25">
      <c r="D15" s="26" t="s">
        <v>110</v>
      </c>
      <c r="E15" s="141" t="s">
        <v>374</v>
      </c>
      <c r="F15" s="27" t="s">
        <v>6</v>
      </c>
      <c r="G15" s="27">
        <v>160</v>
      </c>
      <c r="H15" s="148"/>
      <c r="I15" s="52">
        <f t="shared" si="0"/>
        <v>0</v>
      </c>
      <c r="J15" s="221">
        <f t="shared" si="2"/>
        <v>0</v>
      </c>
      <c r="K15" s="43">
        <f t="shared" si="1"/>
        <v>0</v>
      </c>
      <c r="L15" s="133">
        <v>0.05</v>
      </c>
    </row>
    <row r="16" spans="4:12" x14ac:dyDescent="0.25">
      <c r="D16" s="26" t="s">
        <v>111</v>
      </c>
      <c r="E16" s="141" t="s">
        <v>375</v>
      </c>
      <c r="F16" s="27" t="s">
        <v>6</v>
      </c>
      <c r="G16" s="27">
        <v>600</v>
      </c>
      <c r="H16" s="148"/>
      <c r="I16" s="42">
        <f t="shared" si="0"/>
        <v>0</v>
      </c>
      <c r="J16" s="221">
        <f t="shared" si="2"/>
        <v>0</v>
      </c>
      <c r="K16" s="43">
        <f t="shared" si="1"/>
        <v>0</v>
      </c>
      <c r="L16" s="133">
        <v>0.05</v>
      </c>
    </row>
    <row r="17" spans="4:12" x14ac:dyDescent="0.25">
      <c r="D17" s="26" t="s">
        <v>112</v>
      </c>
      <c r="E17" s="141" t="s">
        <v>376</v>
      </c>
      <c r="F17" s="27" t="s">
        <v>6</v>
      </c>
      <c r="G17" s="27">
        <v>200</v>
      </c>
      <c r="H17" s="148"/>
      <c r="I17" s="42">
        <f t="shared" si="0"/>
        <v>0</v>
      </c>
      <c r="J17" s="221">
        <f t="shared" si="2"/>
        <v>0</v>
      </c>
      <c r="K17" s="43">
        <f t="shared" si="1"/>
        <v>0</v>
      </c>
      <c r="L17" s="133">
        <v>0.05</v>
      </c>
    </row>
    <row r="18" spans="4:12" x14ac:dyDescent="0.25">
      <c r="D18" s="26" t="s">
        <v>72</v>
      </c>
      <c r="E18" s="142" t="s">
        <v>377</v>
      </c>
      <c r="F18" s="1" t="s">
        <v>6</v>
      </c>
      <c r="G18" s="1">
        <v>160</v>
      </c>
      <c r="H18" s="148"/>
      <c r="I18" s="42">
        <f t="shared" si="0"/>
        <v>0</v>
      </c>
      <c r="J18" s="221">
        <f t="shared" si="2"/>
        <v>0</v>
      </c>
      <c r="K18" s="43">
        <f t="shared" si="1"/>
        <v>0</v>
      </c>
      <c r="L18" s="133">
        <v>0.05</v>
      </c>
    </row>
    <row r="19" spans="4:12" x14ac:dyDescent="0.25">
      <c r="D19" s="26" t="s">
        <v>113</v>
      </c>
      <c r="E19" s="141" t="s">
        <v>378</v>
      </c>
      <c r="F19" s="27" t="s">
        <v>6</v>
      </c>
      <c r="G19" s="27">
        <v>30</v>
      </c>
      <c r="H19" s="148"/>
      <c r="I19" s="42">
        <f t="shared" si="0"/>
        <v>0</v>
      </c>
      <c r="J19" s="221">
        <f t="shared" si="2"/>
        <v>0</v>
      </c>
      <c r="K19" s="43">
        <f t="shared" si="1"/>
        <v>0</v>
      </c>
      <c r="L19" s="133">
        <v>0.05</v>
      </c>
    </row>
    <row r="20" spans="4:12" x14ac:dyDescent="0.25">
      <c r="D20" s="26" t="s">
        <v>114</v>
      </c>
      <c r="E20" s="141" t="s">
        <v>379</v>
      </c>
      <c r="F20" s="27" t="s">
        <v>24</v>
      </c>
      <c r="G20" s="27">
        <v>150</v>
      </c>
      <c r="H20" s="148"/>
      <c r="I20" s="42">
        <f t="shared" si="0"/>
        <v>0</v>
      </c>
      <c r="J20" s="221">
        <f t="shared" si="2"/>
        <v>0</v>
      </c>
      <c r="K20" s="43">
        <f t="shared" si="1"/>
        <v>0</v>
      </c>
      <c r="L20" s="133">
        <v>0.05</v>
      </c>
    </row>
    <row r="21" spans="4:12" x14ac:dyDescent="0.25">
      <c r="D21" s="26" t="s">
        <v>116</v>
      </c>
      <c r="E21" s="141" t="s">
        <v>380</v>
      </c>
      <c r="F21" s="27" t="s">
        <v>6</v>
      </c>
      <c r="G21" s="27">
        <v>40</v>
      </c>
      <c r="H21" s="148"/>
      <c r="I21" s="52">
        <f t="shared" si="0"/>
        <v>0</v>
      </c>
      <c r="J21" s="221">
        <f t="shared" si="2"/>
        <v>0</v>
      </c>
      <c r="K21" s="43">
        <f t="shared" si="1"/>
        <v>0</v>
      </c>
      <c r="L21" s="133">
        <v>0.05</v>
      </c>
    </row>
    <row r="22" spans="4:12" x14ac:dyDescent="0.25">
      <c r="D22" s="26" t="s">
        <v>117</v>
      </c>
      <c r="E22" s="141" t="s">
        <v>383</v>
      </c>
      <c r="F22" s="27" t="s">
        <v>6</v>
      </c>
      <c r="G22" s="27">
        <v>160</v>
      </c>
      <c r="H22" s="148"/>
      <c r="I22" s="52">
        <f t="shared" si="0"/>
        <v>0</v>
      </c>
      <c r="J22" s="221">
        <f t="shared" si="2"/>
        <v>0</v>
      </c>
      <c r="K22" s="43">
        <f t="shared" si="1"/>
        <v>0</v>
      </c>
      <c r="L22" s="133">
        <v>0.05</v>
      </c>
    </row>
    <row r="23" spans="4:12" x14ac:dyDescent="0.25">
      <c r="D23" s="26" t="s">
        <v>118</v>
      </c>
      <c r="E23" s="143" t="s">
        <v>384</v>
      </c>
      <c r="F23" s="55" t="s">
        <v>24</v>
      </c>
      <c r="G23" s="55">
        <v>20</v>
      </c>
      <c r="H23" s="149"/>
      <c r="I23" s="56">
        <f t="shared" si="0"/>
        <v>0</v>
      </c>
      <c r="J23" s="221">
        <f t="shared" si="2"/>
        <v>0</v>
      </c>
      <c r="K23" s="43">
        <f t="shared" si="1"/>
        <v>0</v>
      </c>
      <c r="L23" s="133">
        <v>0.05</v>
      </c>
    </row>
    <row r="24" spans="4:12" x14ac:dyDescent="0.25">
      <c r="D24" s="26" t="s">
        <v>119</v>
      </c>
      <c r="E24" s="142" t="s">
        <v>385</v>
      </c>
      <c r="F24" s="1" t="s">
        <v>6</v>
      </c>
      <c r="G24" s="1">
        <v>600</v>
      </c>
      <c r="H24" s="148"/>
      <c r="I24" s="42">
        <f t="shared" si="0"/>
        <v>0</v>
      </c>
      <c r="J24" s="221">
        <f t="shared" si="2"/>
        <v>0</v>
      </c>
      <c r="K24" s="43">
        <f t="shared" si="1"/>
        <v>0</v>
      </c>
      <c r="L24" s="133">
        <v>0.05</v>
      </c>
    </row>
    <row r="25" spans="4:12" x14ac:dyDescent="0.25">
      <c r="D25" s="26" t="s">
        <v>120</v>
      </c>
      <c r="E25" s="141" t="s">
        <v>386</v>
      </c>
      <c r="F25" s="27" t="s">
        <v>6</v>
      </c>
      <c r="G25" s="27">
        <v>1200</v>
      </c>
      <c r="H25" s="148"/>
      <c r="I25" s="42">
        <f t="shared" si="0"/>
        <v>0</v>
      </c>
      <c r="J25" s="221">
        <f t="shared" si="2"/>
        <v>0</v>
      </c>
      <c r="K25" s="43">
        <f t="shared" si="1"/>
        <v>0</v>
      </c>
      <c r="L25" s="133">
        <v>0.05</v>
      </c>
    </row>
    <row r="26" spans="4:12" x14ac:dyDescent="0.25">
      <c r="D26" s="26" t="s">
        <v>121</v>
      </c>
      <c r="E26" s="141" t="s">
        <v>387</v>
      </c>
      <c r="F26" s="27" t="s">
        <v>24</v>
      </c>
      <c r="G26" s="27">
        <v>100</v>
      </c>
      <c r="H26" s="148"/>
      <c r="I26" s="42">
        <f t="shared" si="0"/>
        <v>0</v>
      </c>
      <c r="J26" s="221">
        <f t="shared" si="2"/>
        <v>0</v>
      </c>
      <c r="K26" s="43">
        <f t="shared" si="1"/>
        <v>0</v>
      </c>
      <c r="L26" s="133">
        <v>0.05</v>
      </c>
    </row>
    <row r="27" spans="4:12" x14ac:dyDescent="0.25">
      <c r="D27" s="26" t="s">
        <v>122</v>
      </c>
      <c r="E27" s="141" t="s">
        <v>420</v>
      </c>
      <c r="F27" s="27" t="s">
        <v>6</v>
      </c>
      <c r="G27" s="27">
        <v>30</v>
      </c>
      <c r="H27" s="148"/>
      <c r="I27" s="42">
        <f t="shared" si="0"/>
        <v>0</v>
      </c>
      <c r="J27" s="221">
        <f t="shared" si="2"/>
        <v>0</v>
      </c>
      <c r="K27" s="43">
        <f t="shared" si="1"/>
        <v>0</v>
      </c>
      <c r="L27" s="133">
        <v>0.05</v>
      </c>
    </row>
    <row r="28" spans="4:12" x14ac:dyDescent="0.25">
      <c r="D28" s="26" t="s">
        <v>123</v>
      </c>
      <c r="E28" s="141" t="s">
        <v>388</v>
      </c>
      <c r="F28" s="27" t="s">
        <v>6</v>
      </c>
      <c r="G28" s="27">
        <v>600</v>
      </c>
      <c r="H28" s="148"/>
      <c r="I28" s="42">
        <f t="shared" si="0"/>
        <v>0</v>
      </c>
      <c r="J28" s="221">
        <f t="shared" si="2"/>
        <v>0</v>
      </c>
      <c r="K28" s="43">
        <f t="shared" si="1"/>
        <v>0</v>
      </c>
      <c r="L28" s="133">
        <v>0.05</v>
      </c>
    </row>
    <row r="29" spans="4:12" x14ac:dyDescent="0.25">
      <c r="D29" s="26" t="s">
        <v>124</v>
      </c>
      <c r="E29" s="141" t="s">
        <v>389</v>
      </c>
      <c r="F29" s="27" t="s">
        <v>6</v>
      </c>
      <c r="G29" s="27">
        <v>200</v>
      </c>
      <c r="H29" s="148"/>
      <c r="I29" s="42">
        <f t="shared" si="0"/>
        <v>0</v>
      </c>
      <c r="J29" s="221">
        <f t="shared" si="2"/>
        <v>0</v>
      </c>
      <c r="K29" s="43">
        <f t="shared" si="1"/>
        <v>0</v>
      </c>
      <c r="L29" s="133">
        <v>0.05</v>
      </c>
    </row>
    <row r="30" spans="4:12" x14ac:dyDescent="0.25">
      <c r="D30" s="26" t="s">
        <v>125</v>
      </c>
      <c r="E30" s="141" t="s">
        <v>390</v>
      </c>
      <c r="F30" s="27" t="s">
        <v>6</v>
      </c>
      <c r="G30" s="27">
        <v>800</v>
      </c>
      <c r="H30" s="148"/>
      <c r="I30" s="42">
        <f t="shared" si="0"/>
        <v>0</v>
      </c>
      <c r="J30" s="221">
        <f t="shared" si="2"/>
        <v>0</v>
      </c>
      <c r="K30" s="43">
        <f t="shared" si="1"/>
        <v>0</v>
      </c>
      <c r="L30" s="133">
        <v>0.05</v>
      </c>
    </row>
    <row r="31" spans="4:12" x14ac:dyDescent="0.25">
      <c r="D31" s="26" t="s">
        <v>127</v>
      </c>
      <c r="E31" s="141" t="s">
        <v>391</v>
      </c>
      <c r="F31" s="27" t="s">
        <v>6</v>
      </c>
      <c r="G31" s="27">
        <v>300</v>
      </c>
      <c r="H31" s="148"/>
      <c r="I31" s="42">
        <f t="shared" si="0"/>
        <v>0</v>
      </c>
      <c r="J31" s="221">
        <f t="shared" si="2"/>
        <v>0</v>
      </c>
      <c r="K31" s="43">
        <f t="shared" si="1"/>
        <v>0</v>
      </c>
      <c r="L31" s="133">
        <v>0.05</v>
      </c>
    </row>
    <row r="32" spans="4:12" x14ac:dyDescent="0.25">
      <c r="D32" s="26" t="s">
        <v>128</v>
      </c>
      <c r="E32" s="143" t="s">
        <v>392</v>
      </c>
      <c r="F32" s="55" t="s">
        <v>24</v>
      </c>
      <c r="G32" s="55">
        <v>80</v>
      </c>
      <c r="H32" s="149"/>
      <c r="I32" s="56">
        <f t="shared" si="0"/>
        <v>0</v>
      </c>
      <c r="J32" s="221">
        <f t="shared" si="2"/>
        <v>0</v>
      </c>
      <c r="K32" s="43">
        <f t="shared" si="1"/>
        <v>0</v>
      </c>
      <c r="L32" s="133">
        <v>0.05</v>
      </c>
    </row>
    <row r="33" spans="4:14" x14ac:dyDescent="0.25">
      <c r="D33" s="26" t="s">
        <v>129</v>
      </c>
      <c r="E33" s="142" t="s">
        <v>393</v>
      </c>
      <c r="F33" s="1" t="s">
        <v>24</v>
      </c>
      <c r="G33" s="1">
        <v>750</v>
      </c>
      <c r="H33" s="148"/>
      <c r="I33" s="42">
        <f t="shared" si="0"/>
        <v>0</v>
      </c>
      <c r="J33" s="221">
        <f t="shared" si="2"/>
        <v>0</v>
      </c>
      <c r="K33" s="43">
        <f t="shared" si="1"/>
        <v>0</v>
      </c>
      <c r="L33" s="133">
        <v>0.05</v>
      </c>
    </row>
    <row r="34" spans="4:14" x14ac:dyDescent="0.25">
      <c r="D34" s="26" t="s">
        <v>130</v>
      </c>
      <c r="E34" s="142" t="s">
        <v>394</v>
      </c>
      <c r="F34" s="1" t="s">
        <v>24</v>
      </c>
      <c r="G34" s="1">
        <v>700</v>
      </c>
      <c r="H34" s="148"/>
      <c r="I34" s="42">
        <f t="shared" si="0"/>
        <v>0</v>
      </c>
      <c r="J34" s="221">
        <f t="shared" si="2"/>
        <v>0</v>
      </c>
      <c r="K34" s="43">
        <f t="shared" si="1"/>
        <v>0</v>
      </c>
      <c r="L34" s="133">
        <v>0.05</v>
      </c>
    </row>
    <row r="35" spans="4:14" x14ac:dyDescent="0.25">
      <c r="D35" s="26" t="s">
        <v>131</v>
      </c>
      <c r="E35" s="142" t="s">
        <v>395</v>
      </c>
      <c r="F35" s="1" t="s">
        <v>6</v>
      </c>
      <c r="G35" s="1">
        <v>50</v>
      </c>
      <c r="H35" s="148"/>
      <c r="I35" s="42">
        <f t="shared" si="0"/>
        <v>0</v>
      </c>
      <c r="J35" s="221">
        <f t="shared" si="2"/>
        <v>0</v>
      </c>
      <c r="K35" s="43">
        <f t="shared" si="1"/>
        <v>0</v>
      </c>
      <c r="L35" s="133">
        <v>0.05</v>
      </c>
      <c r="N35" s="162"/>
    </row>
    <row r="36" spans="4:14" x14ac:dyDescent="0.25">
      <c r="D36" s="26" t="s">
        <v>132</v>
      </c>
      <c r="E36" s="141" t="s">
        <v>396</v>
      </c>
      <c r="F36" s="27" t="s">
        <v>6</v>
      </c>
      <c r="G36" s="27">
        <v>400</v>
      </c>
      <c r="H36" s="148"/>
      <c r="I36" s="52">
        <f t="shared" si="0"/>
        <v>0</v>
      </c>
      <c r="J36" s="221">
        <f t="shared" si="2"/>
        <v>0</v>
      </c>
      <c r="K36" s="43">
        <f t="shared" si="1"/>
        <v>0</v>
      </c>
      <c r="L36" s="133">
        <v>0.05</v>
      </c>
    </row>
    <row r="37" spans="4:14" x14ac:dyDescent="0.25">
      <c r="D37" s="26" t="s">
        <v>133</v>
      </c>
      <c r="E37" s="143" t="s">
        <v>397</v>
      </c>
      <c r="F37" s="55" t="s">
        <v>24</v>
      </c>
      <c r="G37" s="55">
        <v>60</v>
      </c>
      <c r="H37" s="149"/>
      <c r="I37" s="56">
        <f t="shared" si="0"/>
        <v>0</v>
      </c>
      <c r="J37" s="221">
        <f t="shared" si="2"/>
        <v>0</v>
      </c>
      <c r="K37" s="43">
        <f t="shared" si="1"/>
        <v>0</v>
      </c>
      <c r="L37" s="133">
        <v>0.05</v>
      </c>
    </row>
    <row r="38" spans="4:14" x14ac:dyDescent="0.25">
      <c r="D38" s="26" t="s">
        <v>134</v>
      </c>
      <c r="E38" s="141" t="s">
        <v>398</v>
      </c>
      <c r="F38" s="27" t="s">
        <v>6</v>
      </c>
      <c r="G38" s="27">
        <v>2500</v>
      </c>
      <c r="H38" s="148"/>
      <c r="I38" s="42">
        <f t="shared" si="0"/>
        <v>0</v>
      </c>
      <c r="J38" s="221">
        <f t="shared" si="2"/>
        <v>0</v>
      </c>
      <c r="K38" s="43">
        <f t="shared" si="1"/>
        <v>0</v>
      </c>
      <c r="L38" s="133">
        <v>0.05</v>
      </c>
    </row>
    <row r="39" spans="4:14" x14ac:dyDescent="0.25">
      <c r="D39" s="26" t="s">
        <v>135</v>
      </c>
      <c r="E39" s="142" t="s">
        <v>399</v>
      </c>
      <c r="F39" s="1" t="s">
        <v>6</v>
      </c>
      <c r="G39" s="1">
        <v>80</v>
      </c>
      <c r="H39" s="148"/>
      <c r="I39" s="42">
        <f t="shared" si="0"/>
        <v>0</v>
      </c>
      <c r="J39" s="221">
        <f t="shared" si="2"/>
        <v>0</v>
      </c>
      <c r="K39" s="43">
        <f t="shared" si="1"/>
        <v>0</v>
      </c>
      <c r="L39" s="133">
        <v>0.05</v>
      </c>
    </row>
    <row r="40" spans="4:14" x14ac:dyDescent="0.25">
      <c r="D40" s="26" t="s">
        <v>166</v>
      </c>
      <c r="E40" s="143" t="s">
        <v>400</v>
      </c>
      <c r="F40" s="55" t="s">
        <v>6</v>
      </c>
      <c r="G40" s="55">
        <v>100</v>
      </c>
      <c r="H40" s="149"/>
      <c r="I40" s="56">
        <f t="shared" ref="I40:I63" si="3">G40*H40</f>
        <v>0</v>
      </c>
      <c r="J40" s="221">
        <f t="shared" si="2"/>
        <v>0</v>
      </c>
      <c r="K40" s="43">
        <f t="shared" si="1"/>
        <v>0</v>
      </c>
      <c r="L40" s="133">
        <v>0.05</v>
      </c>
    </row>
    <row r="41" spans="4:14" x14ac:dyDescent="0.25">
      <c r="D41" s="26" t="s">
        <v>136</v>
      </c>
      <c r="E41" s="142" t="s">
        <v>401</v>
      </c>
      <c r="F41" s="1" t="s">
        <v>24</v>
      </c>
      <c r="G41" s="1">
        <v>650</v>
      </c>
      <c r="H41" s="148"/>
      <c r="I41" s="42">
        <f t="shared" si="3"/>
        <v>0</v>
      </c>
      <c r="J41" s="221">
        <f t="shared" si="2"/>
        <v>0</v>
      </c>
      <c r="K41" s="43">
        <f t="shared" ref="K41:K63" si="4">SUM(I41:J41)</f>
        <v>0</v>
      </c>
      <c r="L41" s="133">
        <v>0.05</v>
      </c>
    </row>
    <row r="42" spans="4:14" x14ac:dyDescent="0.25">
      <c r="D42" s="26" t="s">
        <v>137</v>
      </c>
      <c r="E42" s="142" t="s">
        <v>402</v>
      </c>
      <c r="F42" s="1" t="s">
        <v>6</v>
      </c>
      <c r="G42" s="1">
        <v>160</v>
      </c>
      <c r="H42" s="148"/>
      <c r="I42" s="42">
        <f t="shared" si="3"/>
        <v>0</v>
      </c>
      <c r="J42" s="221">
        <f t="shared" si="2"/>
        <v>0</v>
      </c>
      <c r="K42" s="43">
        <f t="shared" si="4"/>
        <v>0</v>
      </c>
      <c r="L42" s="133">
        <v>0.05</v>
      </c>
    </row>
    <row r="43" spans="4:14" x14ac:dyDescent="0.25">
      <c r="D43" s="26" t="s">
        <v>138</v>
      </c>
      <c r="E43" s="142" t="s">
        <v>403</v>
      </c>
      <c r="F43" s="1" t="s">
        <v>24</v>
      </c>
      <c r="G43" s="1">
        <v>900</v>
      </c>
      <c r="H43" s="148"/>
      <c r="I43" s="42">
        <f t="shared" si="3"/>
        <v>0</v>
      </c>
      <c r="J43" s="221">
        <f t="shared" si="2"/>
        <v>0</v>
      </c>
      <c r="K43" s="43">
        <f t="shared" si="4"/>
        <v>0</v>
      </c>
      <c r="L43" s="133">
        <v>0.05</v>
      </c>
    </row>
    <row r="44" spans="4:14" x14ac:dyDescent="0.25">
      <c r="D44" s="26" t="s">
        <v>139</v>
      </c>
      <c r="E44" s="144" t="s">
        <v>425</v>
      </c>
      <c r="F44" s="27" t="s">
        <v>6</v>
      </c>
      <c r="G44" s="27">
        <v>1000</v>
      </c>
      <c r="H44" s="148"/>
      <c r="I44" s="42">
        <f t="shared" si="3"/>
        <v>0</v>
      </c>
      <c r="J44" s="221">
        <f t="shared" si="2"/>
        <v>0</v>
      </c>
      <c r="K44" s="43">
        <f t="shared" si="4"/>
        <v>0</v>
      </c>
      <c r="L44" s="133">
        <v>0.05</v>
      </c>
    </row>
    <row r="45" spans="4:14" x14ac:dyDescent="0.25">
      <c r="D45" s="26" t="s">
        <v>141</v>
      </c>
      <c r="E45" s="141" t="s">
        <v>404</v>
      </c>
      <c r="F45" s="27" t="s">
        <v>6</v>
      </c>
      <c r="G45" s="27">
        <v>400</v>
      </c>
      <c r="H45" s="148"/>
      <c r="I45" s="42">
        <f t="shared" si="3"/>
        <v>0</v>
      </c>
      <c r="J45" s="221">
        <f t="shared" si="2"/>
        <v>0</v>
      </c>
      <c r="K45" s="43">
        <f t="shared" si="4"/>
        <v>0</v>
      </c>
      <c r="L45" s="133">
        <v>0.05</v>
      </c>
    </row>
    <row r="46" spans="4:14" x14ac:dyDescent="0.25">
      <c r="D46" s="26" t="s">
        <v>142</v>
      </c>
      <c r="E46" s="141" t="s">
        <v>405</v>
      </c>
      <c r="F46" s="27" t="s">
        <v>6</v>
      </c>
      <c r="G46" s="1">
        <v>250</v>
      </c>
      <c r="H46" s="148"/>
      <c r="I46" s="42">
        <f t="shared" si="3"/>
        <v>0</v>
      </c>
      <c r="J46" s="221">
        <f t="shared" si="2"/>
        <v>0</v>
      </c>
      <c r="K46" s="43">
        <f t="shared" si="4"/>
        <v>0</v>
      </c>
      <c r="L46" s="133">
        <v>0.05</v>
      </c>
    </row>
    <row r="47" spans="4:14" x14ac:dyDescent="0.25">
      <c r="D47" s="26" t="s">
        <v>143</v>
      </c>
      <c r="E47" s="141" t="s">
        <v>406</v>
      </c>
      <c r="F47" s="27" t="s">
        <v>6</v>
      </c>
      <c r="G47" s="27">
        <v>1000</v>
      </c>
      <c r="H47" s="148"/>
      <c r="I47" s="42">
        <f t="shared" si="3"/>
        <v>0</v>
      </c>
      <c r="J47" s="221">
        <f t="shared" si="2"/>
        <v>0</v>
      </c>
      <c r="K47" s="43">
        <f t="shared" si="4"/>
        <v>0</v>
      </c>
      <c r="L47" s="133">
        <v>0.05</v>
      </c>
    </row>
    <row r="48" spans="4:14" x14ac:dyDescent="0.25">
      <c r="D48" s="26" t="s">
        <v>144</v>
      </c>
      <c r="E48" s="141" t="s">
        <v>407</v>
      </c>
      <c r="F48" s="27" t="s">
        <v>6</v>
      </c>
      <c r="G48" s="27">
        <v>200</v>
      </c>
      <c r="H48" s="148"/>
      <c r="I48" s="42">
        <f t="shared" si="3"/>
        <v>0</v>
      </c>
      <c r="J48" s="221">
        <f t="shared" si="2"/>
        <v>0</v>
      </c>
      <c r="K48" s="43">
        <f t="shared" si="4"/>
        <v>0</v>
      </c>
      <c r="L48" s="133">
        <v>0.05</v>
      </c>
    </row>
    <row r="49" spans="4:14" x14ac:dyDescent="0.25">
      <c r="D49" s="26" t="s">
        <v>145</v>
      </c>
      <c r="E49" s="141" t="s">
        <v>408</v>
      </c>
      <c r="F49" s="27" t="s">
        <v>6</v>
      </c>
      <c r="G49" s="27">
        <v>500</v>
      </c>
      <c r="H49" s="148"/>
      <c r="I49" s="42">
        <f t="shared" si="3"/>
        <v>0</v>
      </c>
      <c r="J49" s="221">
        <f t="shared" si="2"/>
        <v>0</v>
      </c>
      <c r="K49" s="43">
        <f t="shared" si="4"/>
        <v>0</v>
      </c>
      <c r="L49" s="133">
        <v>0.05</v>
      </c>
    </row>
    <row r="50" spans="4:14" x14ac:dyDescent="0.25">
      <c r="D50" s="26" t="s">
        <v>146</v>
      </c>
      <c r="E50" s="141" t="s">
        <v>409</v>
      </c>
      <c r="F50" s="27" t="s">
        <v>6</v>
      </c>
      <c r="G50" s="27">
        <v>150</v>
      </c>
      <c r="H50" s="148"/>
      <c r="I50" s="42">
        <f t="shared" si="3"/>
        <v>0</v>
      </c>
      <c r="J50" s="221">
        <f t="shared" si="2"/>
        <v>0</v>
      </c>
      <c r="K50" s="43">
        <f t="shared" si="4"/>
        <v>0</v>
      </c>
      <c r="L50" s="133">
        <v>0.05</v>
      </c>
    </row>
    <row r="51" spans="4:14" x14ac:dyDescent="0.25">
      <c r="D51" s="26" t="s">
        <v>147</v>
      </c>
      <c r="E51" s="143" t="s">
        <v>410</v>
      </c>
      <c r="F51" s="55" t="s">
        <v>6</v>
      </c>
      <c r="G51" s="55">
        <v>40</v>
      </c>
      <c r="H51" s="149"/>
      <c r="I51" s="56">
        <f t="shared" si="3"/>
        <v>0</v>
      </c>
      <c r="J51" s="221">
        <f t="shared" si="2"/>
        <v>0</v>
      </c>
      <c r="K51" s="43">
        <f t="shared" si="4"/>
        <v>0</v>
      </c>
      <c r="L51" s="133">
        <v>0.05</v>
      </c>
    </row>
    <row r="52" spans="4:14" x14ac:dyDescent="0.25">
      <c r="D52" s="26" t="s">
        <v>148</v>
      </c>
      <c r="E52" s="141" t="s">
        <v>411</v>
      </c>
      <c r="F52" s="27" t="s">
        <v>24</v>
      </c>
      <c r="G52" s="27">
        <v>180</v>
      </c>
      <c r="H52" s="148"/>
      <c r="I52" s="42">
        <f t="shared" si="3"/>
        <v>0</v>
      </c>
      <c r="J52" s="221">
        <f t="shared" si="2"/>
        <v>0</v>
      </c>
      <c r="K52" s="43">
        <f t="shared" si="4"/>
        <v>0</v>
      </c>
      <c r="L52" s="133">
        <v>0.05</v>
      </c>
    </row>
    <row r="53" spans="4:14" x14ac:dyDescent="0.25">
      <c r="D53" s="26" t="s">
        <v>149</v>
      </c>
      <c r="E53" s="141" t="s">
        <v>412</v>
      </c>
      <c r="F53" s="27" t="s">
        <v>24</v>
      </c>
      <c r="G53" s="27">
        <v>550</v>
      </c>
      <c r="H53" s="148"/>
      <c r="I53" s="42">
        <f t="shared" si="3"/>
        <v>0</v>
      </c>
      <c r="J53" s="221">
        <f t="shared" si="2"/>
        <v>0</v>
      </c>
      <c r="K53" s="43">
        <f t="shared" si="4"/>
        <v>0</v>
      </c>
      <c r="L53" s="133">
        <v>0.05</v>
      </c>
    </row>
    <row r="54" spans="4:14" x14ac:dyDescent="0.25">
      <c r="D54" s="26" t="s">
        <v>150</v>
      </c>
      <c r="E54" s="141" t="s">
        <v>413</v>
      </c>
      <c r="F54" s="27" t="s">
        <v>24</v>
      </c>
      <c r="G54" s="27">
        <v>80</v>
      </c>
      <c r="H54" s="148"/>
      <c r="I54" s="42">
        <f t="shared" si="3"/>
        <v>0</v>
      </c>
      <c r="J54" s="221">
        <f t="shared" si="2"/>
        <v>0</v>
      </c>
      <c r="K54" s="43">
        <f t="shared" si="4"/>
        <v>0</v>
      </c>
      <c r="L54" s="133">
        <v>0.05</v>
      </c>
    </row>
    <row r="55" spans="4:14" x14ac:dyDescent="0.25">
      <c r="D55" s="26" t="s">
        <v>151</v>
      </c>
      <c r="E55" s="141" t="s">
        <v>414</v>
      </c>
      <c r="F55" s="27" t="s">
        <v>6</v>
      </c>
      <c r="G55" s="27">
        <v>450</v>
      </c>
      <c r="H55" s="148"/>
      <c r="I55" s="42">
        <f t="shared" si="3"/>
        <v>0</v>
      </c>
      <c r="J55" s="221">
        <f t="shared" si="2"/>
        <v>0</v>
      </c>
      <c r="K55" s="43">
        <f t="shared" si="4"/>
        <v>0</v>
      </c>
      <c r="L55" s="133">
        <v>0.05</v>
      </c>
    </row>
    <row r="56" spans="4:14" x14ac:dyDescent="0.25">
      <c r="D56" s="26" t="s">
        <v>152</v>
      </c>
      <c r="E56" s="141" t="s">
        <v>421</v>
      </c>
      <c r="F56" s="27" t="s">
        <v>423</v>
      </c>
      <c r="G56" s="27">
        <v>100</v>
      </c>
      <c r="H56" s="148"/>
      <c r="I56" s="42">
        <f t="shared" si="3"/>
        <v>0</v>
      </c>
      <c r="J56" s="221">
        <f t="shared" si="2"/>
        <v>0</v>
      </c>
      <c r="K56" s="43">
        <f t="shared" si="4"/>
        <v>0</v>
      </c>
      <c r="L56" s="133">
        <v>0.05</v>
      </c>
    </row>
    <row r="57" spans="4:14" x14ac:dyDescent="0.25">
      <c r="D57" s="26" t="s">
        <v>153</v>
      </c>
      <c r="E57" s="141" t="s">
        <v>422</v>
      </c>
      <c r="F57" s="27" t="s">
        <v>423</v>
      </c>
      <c r="G57" s="27">
        <v>100</v>
      </c>
      <c r="H57" s="148"/>
      <c r="I57" s="42">
        <f t="shared" si="3"/>
        <v>0</v>
      </c>
      <c r="J57" s="221">
        <f t="shared" si="2"/>
        <v>0</v>
      </c>
      <c r="K57" s="43">
        <f t="shared" si="4"/>
        <v>0</v>
      </c>
      <c r="L57" s="133">
        <v>0.05</v>
      </c>
    </row>
    <row r="58" spans="4:14" x14ac:dyDescent="0.25">
      <c r="D58" s="26" t="s">
        <v>167</v>
      </c>
      <c r="E58" s="141" t="s">
        <v>424</v>
      </c>
      <c r="F58" s="27" t="s">
        <v>423</v>
      </c>
      <c r="G58" s="27">
        <v>100</v>
      </c>
      <c r="H58" s="148"/>
      <c r="I58" s="42">
        <f t="shared" si="3"/>
        <v>0</v>
      </c>
      <c r="J58" s="221">
        <f t="shared" si="2"/>
        <v>0</v>
      </c>
      <c r="K58" s="43">
        <f t="shared" si="4"/>
        <v>0</v>
      </c>
      <c r="L58" s="133">
        <v>0.05</v>
      </c>
    </row>
    <row r="59" spans="4:14" x14ac:dyDescent="0.25">
      <c r="D59" s="26" t="s">
        <v>278</v>
      </c>
      <c r="E59" s="141" t="s">
        <v>415</v>
      </c>
      <c r="F59" s="27" t="s">
        <v>24</v>
      </c>
      <c r="G59" s="27">
        <v>140</v>
      </c>
      <c r="H59" s="148"/>
      <c r="I59" s="42">
        <f t="shared" si="3"/>
        <v>0</v>
      </c>
      <c r="J59" s="221">
        <f t="shared" si="2"/>
        <v>0</v>
      </c>
      <c r="K59" s="43">
        <f t="shared" si="4"/>
        <v>0</v>
      </c>
      <c r="L59" s="133">
        <v>0.05</v>
      </c>
      <c r="N59" s="76" t="s">
        <v>262</v>
      </c>
    </row>
    <row r="60" spans="4:14" x14ac:dyDescent="0.25">
      <c r="D60" s="26" t="s">
        <v>279</v>
      </c>
      <c r="E60" s="141" t="s">
        <v>416</v>
      </c>
      <c r="F60" s="27" t="s">
        <v>6</v>
      </c>
      <c r="G60" s="27">
        <v>80</v>
      </c>
      <c r="H60" s="148"/>
      <c r="I60" s="42">
        <f t="shared" si="3"/>
        <v>0</v>
      </c>
      <c r="J60" s="221">
        <f t="shared" si="2"/>
        <v>0</v>
      </c>
      <c r="K60" s="43">
        <f t="shared" si="4"/>
        <v>0</v>
      </c>
      <c r="L60" s="133">
        <v>0.05</v>
      </c>
    </row>
    <row r="61" spans="4:14" x14ac:dyDescent="0.25">
      <c r="D61" s="26" t="s">
        <v>280</v>
      </c>
      <c r="E61" s="141" t="s">
        <v>417</v>
      </c>
      <c r="F61" s="27" t="s">
        <v>6</v>
      </c>
      <c r="G61" s="27">
        <v>160</v>
      </c>
      <c r="H61" s="148"/>
      <c r="I61" s="42">
        <f t="shared" si="3"/>
        <v>0</v>
      </c>
      <c r="J61" s="221">
        <f t="shared" si="2"/>
        <v>0</v>
      </c>
      <c r="K61" s="43">
        <f t="shared" si="4"/>
        <v>0</v>
      </c>
      <c r="L61" s="133">
        <v>0.05</v>
      </c>
    </row>
    <row r="62" spans="4:14" x14ac:dyDescent="0.25">
      <c r="D62" s="26" t="s">
        <v>281</v>
      </c>
      <c r="E62" s="141" t="s">
        <v>418</v>
      </c>
      <c r="F62" s="27" t="s">
        <v>6</v>
      </c>
      <c r="G62" s="27">
        <v>160</v>
      </c>
      <c r="H62" s="148"/>
      <c r="I62" s="42">
        <f t="shared" si="3"/>
        <v>0</v>
      </c>
      <c r="J62" s="221">
        <f t="shared" si="2"/>
        <v>0</v>
      </c>
      <c r="K62" s="43">
        <f t="shared" si="4"/>
        <v>0</v>
      </c>
      <c r="L62" s="133">
        <v>0.05</v>
      </c>
    </row>
    <row r="63" spans="4:14" x14ac:dyDescent="0.25">
      <c r="D63" s="26" t="s">
        <v>282</v>
      </c>
      <c r="E63" s="141" t="s">
        <v>419</v>
      </c>
      <c r="F63" s="27" t="s">
        <v>6</v>
      </c>
      <c r="G63" s="27">
        <v>8500</v>
      </c>
      <c r="H63" s="148"/>
      <c r="I63" s="52">
        <f t="shared" si="3"/>
        <v>0</v>
      </c>
      <c r="J63" s="221">
        <f t="shared" si="2"/>
        <v>0</v>
      </c>
      <c r="K63" s="43">
        <f t="shared" si="4"/>
        <v>0</v>
      </c>
      <c r="L63" s="133">
        <v>0.05</v>
      </c>
    </row>
    <row r="64" spans="4:14" ht="16.5" thickBot="1" x14ac:dyDescent="0.3">
      <c r="D64" s="303" t="s">
        <v>77</v>
      </c>
      <c r="E64" s="304"/>
      <c r="F64" s="304"/>
      <c r="G64" s="304"/>
      <c r="H64" s="305"/>
      <c r="I64" s="50">
        <f>SUM(I8:I63)</f>
        <v>0</v>
      </c>
      <c r="J64" s="50">
        <f>SUM(J8:J63)</f>
        <v>0</v>
      </c>
      <c r="K64" s="51">
        <f>SUM(K8:K63)</f>
        <v>0</v>
      </c>
    </row>
    <row r="65" spans="4:11" ht="15.75" x14ac:dyDescent="0.25">
      <c r="D65" s="66"/>
      <c r="E65" s="66"/>
      <c r="F65" s="66"/>
      <c r="G65" s="66"/>
      <c r="H65" s="150"/>
      <c r="I65" s="67"/>
      <c r="J65" s="67"/>
      <c r="K65" s="67"/>
    </row>
    <row r="66" spans="4:11" x14ac:dyDescent="0.25">
      <c r="D66" s="137"/>
      <c r="E66" s="137"/>
      <c r="F66" s="137"/>
      <c r="G66" s="137"/>
      <c r="H66" s="151"/>
      <c r="I66" s="140"/>
      <c r="J66" s="140"/>
      <c r="K66" s="140"/>
    </row>
  </sheetData>
  <sortState xmlns:xlrd2="http://schemas.microsoft.com/office/spreadsheetml/2017/richdata2" ref="D7:L63">
    <sortCondition ref="E8"/>
  </sortState>
  <mergeCells count="1">
    <mergeCell ref="D64:H64"/>
  </mergeCells>
  <phoneticPr fontId="28" type="noConversion"/>
  <pageMargins left="0.7" right="0.7" top="0.75" bottom="0.75" header="0.3" footer="0.3"/>
  <pageSetup paperSize="9" scale="55" fitToHeight="0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D4:L11"/>
  <sheetViews>
    <sheetView workbookViewId="0">
      <selection activeCell="H10" sqref="H10"/>
    </sheetView>
  </sheetViews>
  <sheetFormatPr defaultRowHeight="15" x14ac:dyDescent="0.25"/>
  <cols>
    <col min="4" max="4" width="5.42578125" customWidth="1"/>
    <col min="5" max="5" width="28.5703125" customWidth="1"/>
    <col min="6" max="6" width="9.85546875" customWidth="1"/>
    <col min="7" max="7" width="12" customWidth="1"/>
    <col min="8" max="8" width="12.85546875" customWidth="1"/>
    <col min="9" max="9" width="9.85546875" bestFit="1" customWidth="1"/>
    <col min="10" max="10" width="8.42578125" customWidth="1"/>
    <col min="11" max="11" width="9.85546875" bestFit="1" customWidth="1"/>
  </cols>
  <sheetData>
    <row r="4" spans="4:12" x14ac:dyDescent="0.25">
      <c r="E4" s="306" t="s">
        <v>23</v>
      </c>
      <c r="F4" s="306"/>
      <c r="G4" s="306"/>
      <c r="H4" s="306"/>
      <c r="I4" s="306"/>
      <c r="J4" s="306"/>
    </row>
    <row r="5" spans="4:12" x14ac:dyDescent="0.25">
      <c r="E5" s="306" t="s">
        <v>44</v>
      </c>
      <c r="F5" s="306"/>
      <c r="G5" s="306"/>
      <c r="H5" s="306"/>
      <c r="I5" s="306"/>
      <c r="J5" s="306"/>
    </row>
    <row r="7" spans="4:12" ht="15.75" thickBot="1" x14ac:dyDescent="0.3"/>
    <row r="8" spans="4:12" ht="45.75" thickBot="1" x14ac:dyDescent="0.3">
      <c r="D8" s="8" t="s">
        <v>0</v>
      </c>
      <c r="E8" s="9" t="s">
        <v>1</v>
      </c>
      <c r="F8" s="10" t="s">
        <v>2</v>
      </c>
      <c r="G8" s="11" t="s">
        <v>3</v>
      </c>
      <c r="H8" s="10" t="s">
        <v>17</v>
      </c>
      <c r="I8" s="10" t="s">
        <v>18</v>
      </c>
      <c r="J8" s="10" t="s">
        <v>19</v>
      </c>
      <c r="K8" s="12" t="s">
        <v>20</v>
      </c>
    </row>
    <row r="9" spans="4:12" ht="15.75" thickBot="1" x14ac:dyDescent="0.3">
      <c r="D9" s="6">
        <v>1</v>
      </c>
      <c r="E9" s="7">
        <v>2</v>
      </c>
      <c r="F9" s="7">
        <v>3</v>
      </c>
      <c r="G9" s="7">
        <v>4</v>
      </c>
      <c r="H9" s="4">
        <v>5</v>
      </c>
      <c r="I9" s="4">
        <v>6</v>
      </c>
      <c r="J9" s="4">
        <v>7</v>
      </c>
      <c r="K9" s="5">
        <v>8</v>
      </c>
    </row>
    <row r="10" spans="4:12" ht="60.75" thickBot="1" x14ac:dyDescent="0.3">
      <c r="D10" s="19" t="s">
        <v>43</v>
      </c>
      <c r="E10" s="20" t="s">
        <v>426</v>
      </c>
      <c r="F10" s="21" t="s">
        <v>24</v>
      </c>
      <c r="G10" s="22">
        <v>15000</v>
      </c>
      <c r="H10" s="18"/>
      <c r="I10" s="44">
        <f>G10*H10</f>
        <v>0</v>
      </c>
      <c r="J10" s="44">
        <f>I10*L10</f>
        <v>0</v>
      </c>
      <c r="K10" s="45">
        <f>SUM(I10:J10)</f>
        <v>0</v>
      </c>
      <c r="L10" s="65">
        <v>0.05</v>
      </c>
    </row>
    <row r="11" spans="4:12" ht="16.5" thickBot="1" x14ac:dyDescent="0.3">
      <c r="D11" s="307" t="s">
        <v>77</v>
      </c>
      <c r="E11" s="308"/>
      <c r="F11" s="308"/>
      <c r="G11" s="308"/>
      <c r="H11" s="23"/>
      <c r="I11" s="24">
        <f>SUM(I10:I10)</f>
        <v>0</v>
      </c>
      <c r="J11" s="24">
        <f>SUM(J10:J10)</f>
        <v>0</v>
      </c>
      <c r="K11" s="17">
        <f>SUM(K10)</f>
        <v>0</v>
      </c>
    </row>
  </sheetData>
  <mergeCells count="3">
    <mergeCell ref="E4:J4"/>
    <mergeCell ref="E5:J5"/>
    <mergeCell ref="D11:G11"/>
  </mergeCells>
  <pageMargins left="0.7" right="0.7" top="0.75" bottom="0.75" header="0.3" footer="0.3"/>
  <pageSetup paperSize="9" scale="65" fitToHeight="0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3:K30"/>
  <sheetViews>
    <sheetView tabSelected="1" workbookViewId="0">
      <selection activeCell="K30" sqref="K30"/>
    </sheetView>
  </sheetViews>
  <sheetFormatPr defaultRowHeight="15" x14ac:dyDescent="0.25"/>
  <cols>
    <col min="3" max="3" width="6.28515625" customWidth="1"/>
    <col min="4" max="4" width="41.5703125" customWidth="1"/>
    <col min="5" max="5" width="10.7109375" customWidth="1"/>
    <col min="6" max="6" width="12.7109375" customWidth="1"/>
    <col min="7" max="7" width="12.28515625" customWidth="1"/>
    <col min="10" max="10" width="9.140625" bestFit="1" customWidth="1"/>
  </cols>
  <sheetData>
    <row r="3" spans="3:11" x14ac:dyDescent="0.25">
      <c r="D3" s="306" t="s">
        <v>23</v>
      </c>
      <c r="E3" s="306"/>
      <c r="F3" s="306"/>
      <c r="G3" s="306"/>
      <c r="H3" s="306"/>
      <c r="I3" s="306"/>
    </row>
    <row r="4" spans="3:11" x14ac:dyDescent="0.25">
      <c r="D4" s="306" t="s">
        <v>39</v>
      </c>
      <c r="E4" s="306"/>
      <c r="F4" s="306"/>
      <c r="G4" s="306"/>
      <c r="H4" s="306"/>
      <c r="I4" s="306"/>
    </row>
    <row r="5" spans="3:11" ht="15.75" thickBot="1" x14ac:dyDescent="0.3"/>
    <row r="6" spans="3:11" ht="45.75" thickBot="1" x14ac:dyDescent="0.3">
      <c r="C6" s="8" t="s">
        <v>0</v>
      </c>
      <c r="D6" s="9" t="s">
        <v>1</v>
      </c>
      <c r="E6" s="10" t="s">
        <v>2</v>
      </c>
      <c r="F6" s="11" t="s">
        <v>3</v>
      </c>
      <c r="G6" s="10" t="s">
        <v>17</v>
      </c>
      <c r="H6" s="10" t="s">
        <v>18</v>
      </c>
      <c r="I6" s="10" t="s">
        <v>19</v>
      </c>
      <c r="J6" s="12" t="s">
        <v>20</v>
      </c>
    </row>
    <row r="7" spans="3:11" ht="15.75" thickBot="1" x14ac:dyDescent="0.3">
      <c r="C7" s="211">
        <v>1</v>
      </c>
      <c r="D7" s="214">
        <v>2</v>
      </c>
      <c r="E7" s="212">
        <v>3</v>
      </c>
      <c r="F7" s="7">
        <v>4</v>
      </c>
      <c r="G7" s="4">
        <v>5</v>
      </c>
      <c r="H7" s="4">
        <v>6</v>
      </c>
      <c r="I7" s="4">
        <v>7</v>
      </c>
      <c r="J7" s="5">
        <v>8</v>
      </c>
    </row>
    <row r="8" spans="3:11" x14ac:dyDescent="0.25">
      <c r="C8" s="208" t="s">
        <v>43</v>
      </c>
      <c r="D8" s="213" t="s">
        <v>444</v>
      </c>
      <c r="E8" s="152" t="s">
        <v>24</v>
      </c>
      <c r="F8" s="153">
        <v>980</v>
      </c>
      <c r="G8" s="152"/>
      <c r="H8" s="154">
        <f t="shared" ref="H8:H29" si="0">F8*G8</f>
        <v>0</v>
      </c>
      <c r="I8" s="154">
        <f>H8*K8</f>
        <v>0</v>
      </c>
      <c r="J8" s="155">
        <f>H8+I8</f>
        <v>0</v>
      </c>
      <c r="K8" s="65">
        <v>0.05</v>
      </c>
    </row>
    <row r="9" spans="3:11" x14ac:dyDescent="0.25">
      <c r="C9" s="209" t="s">
        <v>104</v>
      </c>
      <c r="D9" s="210" t="s">
        <v>447</v>
      </c>
      <c r="E9" s="29" t="s">
        <v>24</v>
      </c>
      <c r="F9" s="30">
        <v>840</v>
      </c>
      <c r="G9" s="31"/>
      <c r="H9" s="46">
        <f t="shared" si="0"/>
        <v>0</v>
      </c>
      <c r="I9" s="154">
        <f t="shared" ref="I9:I29" si="1">H9*K9</f>
        <v>0</v>
      </c>
      <c r="J9" s="47">
        <f t="shared" ref="J9:J25" si="2">SUM(H9:I9)</f>
        <v>0</v>
      </c>
      <c r="K9" s="65">
        <v>0.05</v>
      </c>
    </row>
    <row r="10" spans="3:11" x14ac:dyDescent="0.25">
      <c r="C10" s="209" t="s">
        <v>105</v>
      </c>
      <c r="D10" s="210" t="s">
        <v>432</v>
      </c>
      <c r="E10" s="29" t="s">
        <v>24</v>
      </c>
      <c r="F10" s="30">
        <v>700</v>
      </c>
      <c r="G10" s="31"/>
      <c r="H10" s="46">
        <f t="shared" si="0"/>
        <v>0</v>
      </c>
      <c r="I10" s="154">
        <f t="shared" si="1"/>
        <v>0</v>
      </c>
      <c r="J10" s="47">
        <f t="shared" si="2"/>
        <v>0</v>
      </c>
      <c r="K10" s="65">
        <v>0.05</v>
      </c>
    </row>
    <row r="11" spans="3:11" x14ac:dyDescent="0.25">
      <c r="C11" s="209" t="s">
        <v>106</v>
      </c>
      <c r="D11" s="210" t="s">
        <v>430</v>
      </c>
      <c r="E11" s="29" t="s">
        <v>24</v>
      </c>
      <c r="F11" s="30">
        <v>1400</v>
      </c>
      <c r="G11" s="31"/>
      <c r="H11" s="46">
        <f t="shared" si="0"/>
        <v>0</v>
      </c>
      <c r="I11" s="154">
        <f t="shared" si="1"/>
        <v>0</v>
      </c>
      <c r="J11" s="47">
        <f t="shared" si="2"/>
        <v>0</v>
      </c>
      <c r="K11" s="65">
        <v>0.05</v>
      </c>
    </row>
    <row r="12" spans="3:11" x14ac:dyDescent="0.25">
      <c r="C12" s="209" t="s">
        <v>107</v>
      </c>
      <c r="D12" s="210" t="s">
        <v>429</v>
      </c>
      <c r="E12" s="29" t="s">
        <v>24</v>
      </c>
      <c r="F12" s="30">
        <v>700</v>
      </c>
      <c r="G12" s="31"/>
      <c r="H12" s="46">
        <f t="shared" si="0"/>
        <v>0</v>
      </c>
      <c r="I12" s="154">
        <f t="shared" si="1"/>
        <v>0</v>
      </c>
      <c r="J12" s="47">
        <f t="shared" si="2"/>
        <v>0</v>
      </c>
      <c r="K12" s="65">
        <v>0.05</v>
      </c>
    </row>
    <row r="13" spans="3:11" x14ac:dyDescent="0.25">
      <c r="C13" s="209" t="s">
        <v>108</v>
      </c>
      <c r="D13" s="210" t="s">
        <v>443</v>
      </c>
      <c r="E13" s="29" t="s">
        <v>24</v>
      </c>
      <c r="F13" s="30">
        <v>280</v>
      </c>
      <c r="G13" s="31"/>
      <c r="H13" s="46">
        <f t="shared" si="0"/>
        <v>0</v>
      </c>
      <c r="I13" s="154">
        <f t="shared" si="1"/>
        <v>0</v>
      </c>
      <c r="J13" s="47">
        <f t="shared" si="2"/>
        <v>0</v>
      </c>
      <c r="K13" s="65">
        <v>0.05</v>
      </c>
    </row>
    <row r="14" spans="3:11" x14ac:dyDescent="0.25">
      <c r="C14" s="209" t="s">
        <v>109</v>
      </c>
      <c r="D14" s="210" t="s">
        <v>445</v>
      </c>
      <c r="E14" s="29" t="s">
        <v>24</v>
      </c>
      <c r="F14" s="30">
        <v>600</v>
      </c>
      <c r="G14" s="31"/>
      <c r="H14" s="46">
        <f t="shared" si="0"/>
        <v>0</v>
      </c>
      <c r="I14" s="154">
        <f t="shared" si="1"/>
        <v>0</v>
      </c>
      <c r="J14" s="47">
        <f t="shared" si="2"/>
        <v>0</v>
      </c>
      <c r="K14" s="65">
        <v>0.05</v>
      </c>
    </row>
    <row r="15" spans="3:11" x14ac:dyDescent="0.25">
      <c r="C15" s="209" t="s">
        <v>110</v>
      </c>
      <c r="D15" s="210" t="s">
        <v>427</v>
      </c>
      <c r="E15" s="29" t="s">
        <v>24</v>
      </c>
      <c r="F15" s="30">
        <v>230</v>
      </c>
      <c r="G15" s="31"/>
      <c r="H15" s="46">
        <f t="shared" si="0"/>
        <v>0</v>
      </c>
      <c r="I15" s="154">
        <f t="shared" si="1"/>
        <v>0</v>
      </c>
      <c r="J15" s="47">
        <f t="shared" si="2"/>
        <v>0</v>
      </c>
      <c r="K15" s="65">
        <v>0.05</v>
      </c>
    </row>
    <row r="16" spans="3:11" x14ac:dyDescent="0.25">
      <c r="C16" s="209" t="s">
        <v>111</v>
      </c>
      <c r="D16" s="210" t="s">
        <v>428</v>
      </c>
      <c r="E16" s="71" t="s">
        <v>24</v>
      </c>
      <c r="F16" s="30">
        <v>1120</v>
      </c>
      <c r="G16" s="31"/>
      <c r="H16" s="46">
        <f t="shared" si="0"/>
        <v>0</v>
      </c>
      <c r="I16" s="154">
        <f t="shared" si="1"/>
        <v>0</v>
      </c>
      <c r="J16" s="47">
        <f t="shared" si="2"/>
        <v>0</v>
      </c>
      <c r="K16" s="65">
        <v>0.05</v>
      </c>
    </row>
    <row r="17" spans="3:11" x14ac:dyDescent="0.25">
      <c r="C17" s="209" t="s">
        <v>112</v>
      </c>
      <c r="D17" s="210" t="s">
        <v>440</v>
      </c>
      <c r="E17" s="71" t="s">
        <v>24</v>
      </c>
      <c r="F17" s="30">
        <v>200</v>
      </c>
      <c r="G17" s="31"/>
      <c r="H17" s="46">
        <f t="shared" si="0"/>
        <v>0</v>
      </c>
      <c r="I17" s="154">
        <f t="shared" si="1"/>
        <v>0</v>
      </c>
      <c r="J17" s="47">
        <f t="shared" si="2"/>
        <v>0</v>
      </c>
      <c r="K17" s="65">
        <v>0.05</v>
      </c>
    </row>
    <row r="18" spans="3:11" x14ac:dyDescent="0.25">
      <c r="C18" s="209" t="s">
        <v>72</v>
      </c>
      <c r="D18" s="210" t="s">
        <v>437</v>
      </c>
      <c r="E18" s="71" t="s">
        <v>24</v>
      </c>
      <c r="F18" s="30">
        <v>400</v>
      </c>
      <c r="G18" s="31"/>
      <c r="H18" s="46">
        <f t="shared" si="0"/>
        <v>0</v>
      </c>
      <c r="I18" s="154">
        <f t="shared" si="1"/>
        <v>0</v>
      </c>
      <c r="J18" s="47">
        <f t="shared" si="2"/>
        <v>0</v>
      </c>
      <c r="K18" s="65">
        <v>0.05</v>
      </c>
    </row>
    <row r="19" spans="3:11" x14ac:dyDescent="0.25">
      <c r="C19" s="209" t="s">
        <v>113</v>
      </c>
      <c r="D19" s="210" t="s">
        <v>439</v>
      </c>
      <c r="E19" s="71" t="s">
        <v>24</v>
      </c>
      <c r="F19" s="30">
        <v>400</v>
      </c>
      <c r="G19" s="31"/>
      <c r="H19" s="46">
        <f t="shared" si="0"/>
        <v>0</v>
      </c>
      <c r="I19" s="154">
        <f t="shared" si="1"/>
        <v>0</v>
      </c>
      <c r="J19" s="47">
        <f t="shared" si="2"/>
        <v>0</v>
      </c>
      <c r="K19" s="65">
        <v>0.05</v>
      </c>
    </row>
    <row r="20" spans="3:11" x14ac:dyDescent="0.25">
      <c r="C20" s="209" t="s">
        <v>114</v>
      </c>
      <c r="D20" s="210" t="s">
        <v>434</v>
      </c>
      <c r="E20" s="71" t="s">
        <v>24</v>
      </c>
      <c r="F20" s="30">
        <v>800</v>
      </c>
      <c r="G20" s="31"/>
      <c r="H20" s="46">
        <f t="shared" si="0"/>
        <v>0</v>
      </c>
      <c r="I20" s="154">
        <f t="shared" si="1"/>
        <v>0</v>
      </c>
      <c r="J20" s="47">
        <f t="shared" si="2"/>
        <v>0</v>
      </c>
      <c r="K20" s="65">
        <v>0.05</v>
      </c>
    </row>
    <row r="21" spans="3:11" x14ac:dyDescent="0.25">
      <c r="C21" s="209" t="s">
        <v>117</v>
      </c>
      <c r="D21" s="210" t="s">
        <v>438</v>
      </c>
      <c r="E21" s="71" t="s">
        <v>24</v>
      </c>
      <c r="F21" s="30">
        <v>300</v>
      </c>
      <c r="G21" s="31"/>
      <c r="H21" s="46">
        <f t="shared" si="0"/>
        <v>0</v>
      </c>
      <c r="I21" s="154">
        <f t="shared" si="1"/>
        <v>0</v>
      </c>
      <c r="J21" s="47">
        <f t="shared" si="2"/>
        <v>0</v>
      </c>
      <c r="K21" s="65">
        <v>0.05</v>
      </c>
    </row>
    <row r="22" spans="3:11" x14ac:dyDescent="0.25">
      <c r="C22" s="209" t="s">
        <v>118</v>
      </c>
      <c r="D22" s="210" t="s">
        <v>446</v>
      </c>
      <c r="E22" s="71" t="s">
        <v>24</v>
      </c>
      <c r="F22" s="30">
        <v>400</v>
      </c>
      <c r="G22" s="31"/>
      <c r="H22" s="46">
        <f t="shared" si="0"/>
        <v>0</v>
      </c>
      <c r="I22" s="154">
        <f t="shared" si="1"/>
        <v>0</v>
      </c>
      <c r="J22" s="47">
        <f t="shared" si="2"/>
        <v>0</v>
      </c>
      <c r="K22" s="65">
        <v>0.05</v>
      </c>
    </row>
    <row r="23" spans="3:11" x14ac:dyDescent="0.25">
      <c r="C23" s="209" t="s">
        <v>119</v>
      </c>
      <c r="D23" s="210" t="s">
        <v>436</v>
      </c>
      <c r="E23" s="71" t="s">
        <v>24</v>
      </c>
      <c r="F23" s="30">
        <v>400</v>
      </c>
      <c r="G23" s="31"/>
      <c r="H23" s="46">
        <f t="shared" si="0"/>
        <v>0</v>
      </c>
      <c r="I23" s="154">
        <f t="shared" si="1"/>
        <v>0</v>
      </c>
      <c r="J23" s="47">
        <f t="shared" si="2"/>
        <v>0</v>
      </c>
      <c r="K23" s="65">
        <v>0.05</v>
      </c>
    </row>
    <row r="24" spans="3:11" x14ac:dyDescent="0.25">
      <c r="C24" s="209" t="s">
        <v>120</v>
      </c>
      <c r="D24" s="210" t="s">
        <v>435</v>
      </c>
      <c r="E24" s="71" t="s">
        <v>24</v>
      </c>
      <c r="F24" s="30">
        <v>400</v>
      </c>
      <c r="G24" s="31"/>
      <c r="H24" s="46">
        <f t="shared" si="0"/>
        <v>0</v>
      </c>
      <c r="I24" s="154">
        <f t="shared" si="1"/>
        <v>0</v>
      </c>
      <c r="J24" s="47">
        <f t="shared" si="2"/>
        <v>0</v>
      </c>
      <c r="K24" s="65">
        <v>0.05</v>
      </c>
    </row>
    <row r="25" spans="3:11" x14ac:dyDescent="0.25">
      <c r="C25" s="209" t="s">
        <v>121</v>
      </c>
      <c r="D25" s="210" t="s">
        <v>433</v>
      </c>
      <c r="E25" s="71" t="s">
        <v>24</v>
      </c>
      <c r="F25" s="30">
        <v>280</v>
      </c>
      <c r="G25" s="31"/>
      <c r="H25" s="46">
        <f t="shared" si="0"/>
        <v>0</v>
      </c>
      <c r="I25" s="154">
        <f t="shared" si="1"/>
        <v>0</v>
      </c>
      <c r="J25" s="47">
        <f t="shared" si="2"/>
        <v>0</v>
      </c>
      <c r="K25" s="65">
        <v>0.05</v>
      </c>
    </row>
    <row r="26" spans="3:11" x14ac:dyDescent="0.25">
      <c r="C26" s="209" t="s">
        <v>122</v>
      </c>
      <c r="D26" s="210" t="s">
        <v>73</v>
      </c>
      <c r="E26" s="71" t="s">
        <v>24</v>
      </c>
      <c r="F26" s="30">
        <v>761</v>
      </c>
      <c r="G26" s="31"/>
      <c r="H26" s="46">
        <f t="shared" si="0"/>
        <v>0</v>
      </c>
      <c r="I26" s="154">
        <f t="shared" si="1"/>
        <v>0</v>
      </c>
      <c r="J26" s="47">
        <f>SUM(H26:I26)</f>
        <v>0</v>
      </c>
      <c r="K26" s="65">
        <v>0.05</v>
      </c>
    </row>
    <row r="27" spans="3:11" x14ac:dyDescent="0.25">
      <c r="C27" s="209" t="s">
        <v>123</v>
      </c>
      <c r="D27" s="210" t="s">
        <v>441</v>
      </c>
      <c r="E27" s="71" t="s">
        <v>24</v>
      </c>
      <c r="F27" s="68">
        <v>140</v>
      </c>
      <c r="G27" s="69"/>
      <c r="H27" s="70">
        <f t="shared" si="0"/>
        <v>0</v>
      </c>
      <c r="I27" s="154">
        <f t="shared" si="1"/>
        <v>0</v>
      </c>
      <c r="J27" s="156">
        <f>SUM(H27:I27)</f>
        <v>0</v>
      </c>
      <c r="K27" s="65">
        <v>0.05</v>
      </c>
    </row>
    <row r="28" spans="3:11" x14ac:dyDescent="0.25">
      <c r="C28" s="209" t="s">
        <v>124</v>
      </c>
      <c r="D28" s="210" t="s">
        <v>442</v>
      </c>
      <c r="E28" s="71" t="s">
        <v>24</v>
      </c>
      <c r="F28" s="68">
        <v>280</v>
      </c>
      <c r="G28" s="69"/>
      <c r="H28" s="70">
        <f t="shared" si="0"/>
        <v>0</v>
      </c>
      <c r="I28" s="154">
        <f t="shared" si="1"/>
        <v>0</v>
      </c>
      <c r="J28" s="156">
        <f>SUM(H28:I28)</f>
        <v>0</v>
      </c>
      <c r="K28" s="65">
        <v>0.05</v>
      </c>
    </row>
    <row r="29" spans="3:11" ht="15.75" thickBot="1" x14ac:dyDescent="0.3">
      <c r="C29" s="209" t="s">
        <v>125</v>
      </c>
      <c r="D29" s="210" t="s">
        <v>431</v>
      </c>
      <c r="E29" s="71" t="s">
        <v>24</v>
      </c>
      <c r="F29" s="68">
        <v>140</v>
      </c>
      <c r="G29" s="69"/>
      <c r="H29" s="70">
        <f t="shared" si="0"/>
        <v>0</v>
      </c>
      <c r="I29" s="154">
        <f t="shared" si="1"/>
        <v>0</v>
      </c>
      <c r="J29" s="156">
        <f>SUM(H29:I29)</f>
        <v>0</v>
      </c>
      <c r="K29" s="65">
        <v>0.05</v>
      </c>
    </row>
    <row r="30" spans="3:11" ht="15.75" thickBot="1" x14ac:dyDescent="0.3">
      <c r="C30" s="309" t="s">
        <v>77</v>
      </c>
      <c r="D30" s="310"/>
      <c r="E30" s="310"/>
      <c r="F30" s="310"/>
      <c r="G30" s="311"/>
      <c r="H30" s="157">
        <f>SUM(H8:H29)</f>
        <v>0</v>
      </c>
      <c r="I30" s="157">
        <f>SUM(I8:I29)</f>
        <v>0</v>
      </c>
      <c r="J30" s="158">
        <f>SUM(J8:J29)</f>
        <v>0</v>
      </c>
      <c r="K30" s="13"/>
    </row>
  </sheetData>
  <sortState xmlns:xlrd2="http://schemas.microsoft.com/office/spreadsheetml/2017/richdata2" ref="O8:O33">
    <sortCondition ref="O8:O33"/>
  </sortState>
  <mergeCells count="3">
    <mergeCell ref="D3:I3"/>
    <mergeCell ref="D4:I4"/>
    <mergeCell ref="C30:G30"/>
  </mergeCells>
  <phoneticPr fontId="28" type="noConversion"/>
  <pageMargins left="0.7" right="0.7" top="0.75" bottom="0.75" header="0.3" footer="0.3"/>
  <pageSetup scale="65" fitToHeight="0" orientation="portrait" horizont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9:K23"/>
  <sheetViews>
    <sheetView topLeftCell="A7" workbookViewId="0">
      <selection activeCell="G15" sqref="G15:G22"/>
    </sheetView>
  </sheetViews>
  <sheetFormatPr defaultRowHeight="15" x14ac:dyDescent="0.25"/>
  <cols>
    <col min="1" max="1" width="8" customWidth="1"/>
    <col min="2" max="2" width="8.85546875" hidden="1" customWidth="1"/>
    <col min="3" max="3" width="4.140625" customWidth="1"/>
    <col min="4" max="4" width="27.140625" customWidth="1"/>
    <col min="5" max="5" width="10.5703125" customWidth="1"/>
    <col min="6" max="6" width="11.5703125" customWidth="1"/>
    <col min="7" max="7" width="12.7109375" customWidth="1"/>
    <col min="8" max="8" width="10.28515625" bestFit="1" customWidth="1"/>
    <col min="10" max="10" width="9.85546875" bestFit="1" customWidth="1"/>
  </cols>
  <sheetData>
    <row r="9" spans="3:11" x14ac:dyDescent="0.25">
      <c r="D9" s="306" t="s">
        <v>23</v>
      </c>
      <c r="E9" s="306"/>
      <c r="F9" s="306"/>
      <c r="G9" s="306"/>
      <c r="H9" s="306"/>
      <c r="I9" s="306"/>
    </row>
    <row r="10" spans="3:11" x14ac:dyDescent="0.25">
      <c r="D10" s="306" t="s">
        <v>74</v>
      </c>
      <c r="E10" s="306"/>
      <c r="F10" s="306"/>
      <c r="G10" s="306"/>
      <c r="H10" s="306"/>
      <c r="I10" s="306"/>
    </row>
    <row r="12" spans="3:11" ht="15.75" thickBot="1" x14ac:dyDescent="0.3"/>
    <row r="13" spans="3:11" ht="45.75" thickBot="1" x14ac:dyDescent="0.3">
      <c r="C13" s="8" t="s">
        <v>0</v>
      </c>
      <c r="D13" s="9" t="s">
        <v>1</v>
      </c>
      <c r="E13" s="10" t="s">
        <v>2</v>
      </c>
      <c r="F13" s="11" t="s">
        <v>3</v>
      </c>
      <c r="G13" s="10" t="s">
        <v>17</v>
      </c>
      <c r="H13" s="10" t="s">
        <v>18</v>
      </c>
      <c r="I13" s="10" t="s">
        <v>19</v>
      </c>
      <c r="J13" s="12" t="s">
        <v>20</v>
      </c>
    </row>
    <row r="14" spans="3:11" ht="15.75" thickBot="1" x14ac:dyDescent="0.3">
      <c r="C14" s="19">
        <v>1</v>
      </c>
      <c r="D14" s="21">
        <v>2</v>
      </c>
      <c r="E14" s="21">
        <v>3</v>
      </c>
      <c r="F14" s="21">
        <v>4</v>
      </c>
      <c r="G14" s="225">
        <v>5</v>
      </c>
      <c r="H14" s="225">
        <v>6</v>
      </c>
      <c r="I14" s="225">
        <v>7</v>
      </c>
      <c r="J14" s="226">
        <v>8</v>
      </c>
    </row>
    <row r="15" spans="3:11" x14ac:dyDescent="0.25">
      <c r="C15" s="38">
        <v>1</v>
      </c>
      <c r="D15" s="228" t="s">
        <v>469</v>
      </c>
      <c r="E15" s="39" t="s">
        <v>6</v>
      </c>
      <c r="F15" s="40">
        <v>280</v>
      </c>
      <c r="G15" s="41"/>
      <c r="H15" s="48">
        <f>F15*G15</f>
        <v>0</v>
      </c>
      <c r="I15" s="48">
        <f>H15*K15</f>
        <v>0</v>
      </c>
      <c r="J15" s="49">
        <f>SUM(H15:I15)</f>
        <v>0</v>
      </c>
      <c r="K15" s="65">
        <v>0.05</v>
      </c>
    </row>
    <row r="16" spans="3:11" x14ac:dyDescent="0.25">
      <c r="C16" s="60">
        <v>2</v>
      </c>
      <c r="D16" s="58" t="s">
        <v>468</v>
      </c>
      <c r="E16" s="57" t="s">
        <v>6</v>
      </c>
      <c r="F16" s="59">
        <v>180</v>
      </c>
      <c r="G16" s="1"/>
      <c r="H16" s="42">
        <f t="shared" ref="H16:H22" si="0">F16*G16</f>
        <v>0</v>
      </c>
      <c r="I16" s="42">
        <f t="shared" ref="I16:I22" si="1">H16*K16</f>
        <v>0</v>
      </c>
      <c r="J16" s="43">
        <f t="shared" ref="J16:J22" si="2">SUM(H16:I16)</f>
        <v>0</v>
      </c>
      <c r="K16" s="65">
        <v>0.05</v>
      </c>
    </row>
    <row r="17" spans="3:11" x14ac:dyDescent="0.25">
      <c r="C17" s="61"/>
      <c r="D17" s="62" t="s">
        <v>467</v>
      </c>
      <c r="E17" s="57" t="s">
        <v>6</v>
      </c>
      <c r="F17" s="63">
        <v>180</v>
      </c>
      <c r="G17" s="64"/>
      <c r="H17" s="42">
        <f t="shared" si="0"/>
        <v>0</v>
      </c>
      <c r="I17" s="42">
        <f t="shared" si="1"/>
        <v>0</v>
      </c>
      <c r="J17" s="43">
        <f t="shared" si="2"/>
        <v>0</v>
      </c>
      <c r="K17" s="65">
        <v>0.05</v>
      </c>
    </row>
    <row r="18" spans="3:11" x14ac:dyDescent="0.25">
      <c r="C18" s="61"/>
      <c r="D18" s="62" t="s">
        <v>466</v>
      </c>
      <c r="E18" s="57" t="s">
        <v>6</v>
      </c>
      <c r="F18" s="63">
        <v>280</v>
      </c>
      <c r="G18" s="64"/>
      <c r="H18" s="42">
        <f t="shared" si="0"/>
        <v>0</v>
      </c>
      <c r="I18" s="42">
        <f t="shared" si="1"/>
        <v>0</v>
      </c>
      <c r="J18" s="43">
        <f t="shared" si="2"/>
        <v>0</v>
      </c>
      <c r="K18" s="65">
        <v>0.05</v>
      </c>
    </row>
    <row r="19" spans="3:11" ht="45" x14ac:dyDescent="0.25">
      <c r="C19" s="61"/>
      <c r="D19" s="224" t="s">
        <v>100</v>
      </c>
      <c r="E19" s="57" t="s">
        <v>6</v>
      </c>
      <c r="F19" s="63">
        <v>420</v>
      </c>
      <c r="G19" s="64"/>
      <c r="H19" s="42">
        <f t="shared" si="0"/>
        <v>0</v>
      </c>
      <c r="I19" s="42">
        <f t="shared" si="1"/>
        <v>0</v>
      </c>
      <c r="J19" s="43">
        <f t="shared" si="2"/>
        <v>0</v>
      </c>
      <c r="K19" s="65">
        <v>0.05</v>
      </c>
    </row>
    <row r="20" spans="3:11" ht="30" x14ac:dyDescent="0.25">
      <c r="C20" s="61"/>
      <c r="D20" s="62" t="s">
        <v>98</v>
      </c>
      <c r="E20" s="57" t="s">
        <v>6</v>
      </c>
      <c r="F20" s="63">
        <v>280</v>
      </c>
      <c r="G20" s="64"/>
      <c r="H20" s="42">
        <f t="shared" si="0"/>
        <v>0</v>
      </c>
      <c r="I20" s="42">
        <f t="shared" si="1"/>
        <v>0</v>
      </c>
      <c r="J20" s="43">
        <f t="shared" si="2"/>
        <v>0</v>
      </c>
      <c r="K20" s="65">
        <v>0.05</v>
      </c>
    </row>
    <row r="21" spans="3:11" ht="30" x14ac:dyDescent="0.25">
      <c r="C21" s="61"/>
      <c r="D21" s="62" t="s">
        <v>465</v>
      </c>
      <c r="E21" s="57" t="s">
        <v>6</v>
      </c>
      <c r="F21" s="63">
        <v>280</v>
      </c>
      <c r="G21" s="64"/>
      <c r="H21" s="42">
        <f t="shared" si="0"/>
        <v>0</v>
      </c>
      <c r="I21" s="42">
        <f t="shared" si="1"/>
        <v>0</v>
      </c>
      <c r="J21" s="43">
        <f t="shared" si="2"/>
        <v>0</v>
      </c>
      <c r="K21" s="65">
        <v>0.05</v>
      </c>
    </row>
    <row r="22" spans="3:11" ht="30.75" thickBot="1" x14ac:dyDescent="0.3">
      <c r="C22" s="229">
        <v>3</v>
      </c>
      <c r="D22" s="230" t="s">
        <v>99</v>
      </c>
      <c r="E22" s="231" t="s">
        <v>6</v>
      </c>
      <c r="F22" s="232">
        <v>280</v>
      </c>
      <c r="G22" s="233"/>
      <c r="H22" s="42">
        <f t="shared" si="0"/>
        <v>0</v>
      </c>
      <c r="I22" s="234">
        <f t="shared" si="1"/>
        <v>0</v>
      </c>
      <c r="J22" s="43">
        <f t="shared" si="2"/>
        <v>0</v>
      </c>
      <c r="K22" s="65">
        <v>0.05</v>
      </c>
    </row>
    <row r="23" spans="3:11" ht="16.5" thickBot="1" x14ac:dyDescent="0.3">
      <c r="C23" s="312" t="s">
        <v>77</v>
      </c>
      <c r="D23" s="313"/>
      <c r="E23" s="313"/>
      <c r="F23" s="313"/>
      <c r="G23" s="227"/>
      <c r="H23" s="50">
        <f>SUM(H15:H22)</f>
        <v>0</v>
      </c>
      <c r="I23" s="50">
        <f>SUM(I15:I22)</f>
        <v>0</v>
      </c>
      <c r="J23" s="51">
        <f>SUM(J15:J22)</f>
        <v>0</v>
      </c>
    </row>
  </sheetData>
  <sortState xmlns:xlrd2="http://schemas.microsoft.com/office/spreadsheetml/2017/richdata2" ref="D15:D22">
    <sortCondition ref="D14:D22"/>
  </sortState>
  <mergeCells count="3">
    <mergeCell ref="D9:I9"/>
    <mergeCell ref="D10:I10"/>
    <mergeCell ref="C23:F23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D19"/>
  <sheetViews>
    <sheetView workbookViewId="0">
      <selection activeCell="K19" sqref="K19"/>
    </sheetView>
  </sheetViews>
  <sheetFormatPr defaultRowHeight="15" x14ac:dyDescent="0.25"/>
  <cols>
    <col min="1" max="1" width="12.5703125" customWidth="1"/>
    <col min="2" max="2" width="35.5703125" customWidth="1"/>
    <col min="3" max="3" width="19.85546875" customWidth="1"/>
    <col min="4" max="4" width="16.42578125" customWidth="1"/>
  </cols>
  <sheetData>
    <row r="2" spans="1:4" ht="18.75" x14ac:dyDescent="0.3">
      <c r="A2" s="316" t="s">
        <v>67</v>
      </c>
      <c r="B2" s="316"/>
      <c r="C2" s="316"/>
      <c r="D2" s="316"/>
    </row>
    <row r="5" spans="1:4" ht="25.35" customHeight="1" x14ac:dyDescent="0.25">
      <c r="A5" s="25" t="s">
        <v>56</v>
      </c>
      <c r="B5" s="25" t="s">
        <v>64</v>
      </c>
      <c r="C5" s="25" t="s">
        <v>65</v>
      </c>
      <c r="D5" s="25" t="s">
        <v>66</v>
      </c>
    </row>
    <row r="6" spans="1:4" ht="25.35" customHeight="1" x14ac:dyDescent="0.25">
      <c r="A6" s="32" t="s">
        <v>57</v>
      </c>
      <c r="B6" s="28" t="s">
        <v>52</v>
      </c>
      <c r="C6" s="33">
        <f>'MIĘSO I PRODUKTY MIĘSNE'!H39</f>
        <v>0</v>
      </c>
      <c r="D6" s="2">
        <f>'MIĘSO I PRODUKTY MIĘSNE'!J39</f>
        <v>0</v>
      </c>
    </row>
    <row r="7" spans="1:4" ht="25.35" customHeight="1" x14ac:dyDescent="0.25">
      <c r="A7" s="32" t="s">
        <v>58</v>
      </c>
      <c r="B7" s="34" t="s">
        <v>53</v>
      </c>
      <c r="C7" s="35">
        <f>'RÓŻNE ARTYKUŁY ŻYWNOŚCIOWE'!F132</f>
        <v>0</v>
      </c>
      <c r="D7" s="2">
        <f>'RÓŻNE ARTYKUŁY ŻYWNOŚCIOWE'!H132</f>
        <v>0</v>
      </c>
    </row>
    <row r="8" spans="1:4" ht="25.35" customHeight="1" x14ac:dyDescent="0.25">
      <c r="A8" s="32" t="s">
        <v>59</v>
      </c>
      <c r="B8" s="34" t="s">
        <v>47</v>
      </c>
      <c r="C8" s="35">
        <f>'PRODUKTY MLECZARSKIE'!H38</f>
        <v>0</v>
      </c>
      <c r="D8" s="2">
        <f>'PRODUKTY MLECZARSKIE'!J38</f>
        <v>0</v>
      </c>
    </row>
    <row r="9" spans="1:4" ht="25.35" customHeight="1" x14ac:dyDescent="0.25">
      <c r="A9" s="32" t="s">
        <v>60</v>
      </c>
      <c r="B9" s="34" t="s">
        <v>48</v>
      </c>
      <c r="C9" s="35">
        <f>'WARZYWA I OWOCE ŚWIEŻE'!I64</f>
        <v>0</v>
      </c>
      <c r="D9" s="3">
        <f>'WARZYWA I OWOCE ŚWIEŻE'!K64</f>
        <v>0</v>
      </c>
    </row>
    <row r="10" spans="1:4" ht="25.35" customHeight="1" x14ac:dyDescent="0.25">
      <c r="A10" s="32" t="s">
        <v>61</v>
      </c>
      <c r="B10" s="34" t="s">
        <v>49</v>
      </c>
      <c r="C10" s="35">
        <f>'PIECZYWO, WYROBY PIEKARSKIE'!H30</f>
        <v>0</v>
      </c>
      <c r="D10" s="14">
        <f>'PIECZYWO, WYROBY PIEKARSKIE'!J30</f>
        <v>0</v>
      </c>
    </row>
    <row r="11" spans="1:4" ht="25.35" customHeight="1" x14ac:dyDescent="0.25">
      <c r="A11" s="32" t="s">
        <v>62</v>
      </c>
      <c r="B11" s="34" t="s">
        <v>50</v>
      </c>
      <c r="C11" s="35">
        <f>'MROŻONE WARZYWA, OWOCE ORAZ RYB'!H37</f>
        <v>0</v>
      </c>
      <c r="D11" s="2">
        <f>'MROŻONE WARZYWA, OWOCE ORAZ RYB'!J37</f>
        <v>0</v>
      </c>
    </row>
    <row r="12" spans="1:4" ht="25.35" customHeight="1" x14ac:dyDescent="0.25">
      <c r="A12" s="32" t="s">
        <v>63</v>
      </c>
      <c r="B12" s="34" t="s">
        <v>51</v>
      </c>
      <c r="C12" s="35">
        <f>JAJA!I11</f>
        <v>0</v>
      </c>
      <c r="D12" s="14">
        <f>JAJA!K11</f>
        <v>0</v>
      </c>
    </row>
    <row r="13" spans="1:4" ht="25.35" customHeight="1" x14ac:dyDescent="0.25">
      <c r="A13" s="53" t="s">
        <v>78</v>
      </c>
      <c r="B13" s="37" t="s">
        <v>75</v>
      </c>
      <c r="C13" s="35">
        <f>Garmażerka!H23</f>
        <v>0</v>
      </c>
      <c r="D13" s="14">
        <f>Garmażerka!J23</f>
        <v>0</v>
      </c>
    </row>
    <row r="14" spans="1:4" ht="25.35" customHeight="1" x14ac:dyDescent="0.25">
      <c r="A14" s="314" t="s">
        <v>54</v>
      </c>
      <c r="B14" s="315"/>
      <c r="C14" s="36">
        <f>SUM(C6:C13)</f>
        <v>0</v>
      </c>
      <c r="D14" s="2">
        <f>SUM(D6:D13)</f>
        <v>0</v>
      </c>
    </row>
    <row r="18" spans="4:4" x14ac:dyDescent="0.25">
      <c r="D18">
        <v>642440</v>
      </c>
    </row>
    <row r="19" spans="4:4" x14ac:dyDescent="0.25">
      <c r="D19" s="54">
        <f>D18-D14</f>
        <v>642440</v>
      </c>
    </row>
  </sheetData>
  <mergeCells count="2">
    <mergeCell ref="A14:B14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3:K37"/>
  <sheetViews>
    <sheetView topLeftCell="B1" workbookViewId="0">
      <selection activeCell="G8" sqref="G8:G36"/>
    </sheetView>
  </sheetViews>
  <sheetFormatPr defaultRowHeight="15" x14ac:dyDescent="0.25"/>
  <cols>
    <col min="4" max="4" width="40.7109375" customWidth="1"/>
    <col min="5" max="5" width="12.28515625" customWidth="1"/>
    <col min="6" max="6" width="13.140625" customWidth="1"/>
    <col min="7" max="7" width="12.28515625" customWidth="1"/>
    <col min="8" max="8" width="10.140625" bestFit="1" customWidth="1"/>
    <col min="9" max="9" width="9.28515625" bestFit="1" customWidth="1"/>
    <col min="10" max="10" width="10.140625" bestFit="1" customWidth="1"/>
  </cols>
  <sheetData>
    <row r="3" spans="3:11" x14ac:dyDescent="0.25">
      <c r="E3" s="72" t="s">
        <v>23</v>
      </c>
      <c r="F3" s="72"/>
      <c r="G3" s="72"/>
      <c r="H3" s="72"/>
      <c r="I3" s="72"/>
    </row>
    <row r="4" spans="3:11" x14ac:dyDescent="0.25">
      <c r="E4" s="72" t="s">
        <v>42</v>
      </c>
      <c r="F4" s="72"/>
      <c r="G4" s="72"/>
      <c r="H4" s="72"/>
      <c r="I4" s="72"/>
    </row>
    <row r="5" spans="3:11" ht="15.75" thickBot="1" x14ac:dyDescent="0.3"/>
    <row r="6" spans="3:11" ht="45.75" thickBot="1" x14ac:dyDescent="0.3">
      <c r="C6" s="235" t="s">
        <v>0</v>
      </c>
      <c r="D6" s="236" t="s">
        <v>1</v>
      </c>
      <c r="E6" s="15" t="s">
        <v>2</v>
      </c>
      <c r="F6" s="237" t="s">
        <v>3</v>
      </c>
      <c r="G6" s="15" t="s">
        <v>17</v>
      </c>
      <c r="H6" s="15" t="s">
        <v>18</v>
      </c>
      <c r="I6" s="15" t="s">
        <v>19</v>
      </c>
      <c r="J6" s="16" t="s">
        <v>20</v>
      </c>
    </row>
    <row r="7" spans="3:11" s="82" customFormat="1" ht="16.5" customHeight="1" thickBot="1" x14ac:dyDescent="0.3">
      <c r="C7" s="6">
        <v>1</v>
      </c>
      <c r="D7" s="7">
        <v>2</v>
      </c>
      <c r="E7" s="7">
        <v>3</v>
      </c>
      <c r="F7" s="7">
        <v>4</v>
      </c>
      <c r="G7" s="215">
        <v>5</v>
      </c>
      <c r="H7" s="215">
        <v>6</v>
      </c>
      <c r="I7" s="238">
        <v>7</v>
      </c>
      <c r="J7" s="216">
        <v>8</v>
      </c>
    </row>
    <row r="8" spans="3:11" x14ac:dyDescent="0.25">
      <c r="C8" s="239" t="s">
        <v>43</v>
      </c>
      <c r="D8" s="240" t="s">
        <v>55</v>
      </c>
      <c r="E8" s="241" t="s">
        <v>6</v>
      </c>
      <c r="F8" s="241">
        <v>300</v>
      </c>
      <c r="G8" s="242"/>
      <c r="H8" s="243">
        <f t="shared" ref="H8:H36" si="0">F8*G8</f>
        <v>0</v>
      </c>
      <c r="I8" s="243">
        <f>H8*K8</f>
        <v>0</v>
      </c>
      <c r="J8" s="244">
        <f t="shared" ref="J8:J36" si="1">SUM(H8:I8)</f>
        <v>0</v>
      </c>
      <c r="K8" s="65">
        <v>0.05</v>
      </c>
    </row>
    <row r="9" spans="3:11" x14ac:dyDescent="0.25">
      <c r="C9" s="245" t="s">
        <v>104</v>
      </c>
      <c r="D9" s="246" t="s">
        <v>452</v>
      </c>
      <c r="E9" s="247" t="s">
        <v>6</v>
      </c>
      <c r="F9" s="247">
        <v>40</v>
      </c>
      <c r="G9" s="248"/>
      <c r="H9" s="249">
        <f t="shared" si="0"/>
        <v>0</v>
      </c>
      <c r="I9" s="249">
        <f t="shared" ref="I9:I36" si="2">H9*K9</f>
        <v>0</v>
      </c>
      <c r="J9" s="250">
        <f t="shared" si="1"/>
        <v>0</v>
      </c>
      <c r="K9" s="65">
        <v>0.05</v>
      </c>
    </row>
    <row r="10" spans="3:11" x14ac:dyDescent="0.25">
      <c r="C10" s="245" t="s">
        <v>105</v>
      </c>
      <c r="D10" s="246" t="s">
        <v>453</v>
      </c>
      <c r="E10" s="247" t="s">
        <v>6</v>
      </c>
      <c r="F10" s="247">
        <v>80</v>
      </c>
      <c r="G10" s="248"/>
      <c r="H10" s="249">
        <f t="shared" si="0"/>
        <v>0</v>
      </c>
      <c r="I10" s="249">
        <f t="shared" si="2"/>
        <v>0</v>
      </c>
      <c r="J10" s="250">
        <f t="shared" si="1"/>
        <v>0</v>
      </c>
      <c r="K10" s="65">
        <v>0.05</v>
      </c>
    </row>
    <row r="11" spans="3:11" ht="25.5" x14ac:dyDescent="0.25">
      <c r="C11" s="245" t="s">
        <v>106</v>
      </c>
      <c r="D11" s="246" t="s">
        <v>40</v>
      </c>
      <c r="E11" s="247" t="s">
        <v>6</v>
      </c>
      <c r="F11" s="247">
        <v>210</v>
      </c>
      <c r="G11" s="248"/>
      <c r="H11" s="249">
        <f t="shared" si="0"/>
        <v>0</v>
      </c>
      <c r="I11" s="249">
        <f t="shared" si="2"/>
        <v>0</v>
      </c>
      <c r="J11" s="250">
        <f t="shared" si="1"/>
        <v>0</v>
      </c>
      <c r="K11" s="65">
        <v>0.05</v>
      </c>
    </row>
    <row r="12" spans="3:11" x14ac:dyDescent="0.25">
      <c r="C12" s="245" t="s">
        <v>107</v>
      </c>
      <c r="D12" s="246" t="s">
        <v>87</v>
      </c>
      <c r="E12" s="247" t="s">
        <v>6</v>
      </c>
      <c r="F12" s="247">
        <v>40</v>
      </c>
      <c r="G12" s="248"/>
      <c r="H12" s="249">
        <f t="shared" si="0"/>
        <v>0</v>
      </c>
      <c r="I12" s="249">
        <f t="shared" si="2"/>
        <v>0</v>
      </c>
      <c r="J12" s="250">
        <f t="shared" si="1"/>
        <v>0</v>
      </c>
      <c r="K12" s="65">
        <v>0.05</v>
      </c>
    </row>
    <row r="13" spans="3:11" x14ac:dyDescent="0.25">
      <c r="C13" s="245" t="s">
        <v>108</v>
      </c>
      <c r="D13" s="246" t="s">
        <v>448</v>
      </c>
      <c r="E13" s="247" t="s">
        <v>6</v>
      </c>
      <c r="F13" s="247">
        <v>120</v>
      </c>
      <c r="G13" s="248"/>
      <c r="H13" s="249">
        <f t="shared" si="0"/>
        <v>0</v>
      </c>
      <c r="I13" s="249">
        <f t="shared" si="2"/>
        <v>0</v>
      </c>
      <c r="J13" s="250">
        <f t="shared" si="1"/>
        <v>0</v>
      </c>
      <c r="K13" s="65">
        <v>0.05</v>
      </c>
    </row>
    <row r="14" spans="3:11" x14ac:dyDescent="0.25">
      <c r="C14" s="245" t="s">
        <v>109</v>
      </c>
      <c r="D14" s="246" t="s">
        <v>462</v>
      </c>
      <c r="E14" s="247" t="s">
        <v>6</v>
      </c>
      <c r="F14" s="247">
        <v>60</v>
      </c>
      <c r="G14" s="248"/>
      <c r="H14" s="249">
        <f t="shared" si="0"/>
        <v>0</v>
      </c>
      <c r="I14" s="249">
        <f t="shared" si="2"/>
        <v>0</v>
      </c>
      <c r="J14" s="250">
        <f t="shared" si="1"/>
        <v>0</v>
      </c>
      <c r="K14" s="65">
        <v>0.05</v>
      </c>
    </row>
    <row r="15" spans="3:11" x14ac:dyDescent="0.25">
      <c r="C15" s="245" t="s">
        <v>110</v>
      </c>
      <c r="D15" s="246" t="s">
        <v>459</v>
      </c>
      <c r="E15" s="247" t="s">
        <v>6</v>
      </c>
      <c r="F15" s="247">
        <v>600</v>
      </c>
      <c r="G15" s="248"/>
      <c r="H15" s="249">
        <f t="shared" si="0"/>
        <v>0</v>
      </c>
      <c r="I15" s="249">
        <f t="shared" si="2"/>
        <v>0</v>
      </c>
      <c r="J15" s="250">
        <f t="shared" si="1"/>
        <v>0</v>
      </c>
      <c r="K15" s="65">
        <v>0.05</v>
      </c>
    </row>
    <row r="16" spans="3:11" x14ac:dyDescent="0.25">
      <c r="C16" s="245" t="s">
        <v>111</v>
      </c>
      <c r="D16" s="251" t="s">
        <v>41</v>
      </c>
      <c r="E16" s="247" t="s">
        <v>6</v>
      </c>
      <c r="F16" s="252">
        <v>60</v>
      </c>
      <c r="G16" s="248"/>
      <c r="H16" s="249">
        <f t="shared" si="0"/>
        <v>0</v>
      </c>
      <c r="I16" s="249">
        <f t="shared" si="2"/>
        <v>0</v>
      </c>
      <c r="J16" s="250">
        <f t="shared" si="1"/>
        <v>0</v>
      </c>
      <c r="K16" s="65">
        <v>0.05</v>
      </c>
    </row>
    <row r="17" spans="3:11" x14ac:dyDescent="0.25">
      <c r="C17" s="245" t="s">
        <v>112</v>
      </c>
      <c r="D17" s="246" t="s">
        <v>464</v>
      </c>
      <c r="E17" s="247" t="s">
        <v>6</v>
      </c>
      <c r="F17" s="247">
        <v>1200</v>
      </c>
      <c r="G17" s="248"/>
      <c r="H17" s="249">
        <f t="shared" si="0"/>
        <v>0</v>
      </c>
      <c r="I17" s="249">
        <f t="shared" si="2"/>
        <v>0</v>
      </c>
      <c r="J17" s="250">
        <f t="shared" si="1"/>
        <v>0</v>
      </c>
      <c r="K17" s="65">
        <v>0.05</v>
      </c>
    </row>
    <row r="18" spans="3:11" x14ac:dyDescent="0.25">
      <c r="C18" s="245" t="s">
        <v>72</v>
      </c>
      <c r="D18" s="246" t="s">
        <v>454</v>
      </c>
      <c r="E18" s="247" t="s">
        <v>6</v>
      </c>
      <c r="F18" s="247">
        <v>60</v>
      </c>
      <c r="G18" s="248"/>
      <c r="H18" s="249">
        <f t="shared" si="0"/>
        <v>0</v>
      </c>
      <c r="I18" s="249">
        <f t="shared" si="2"/>
        <v>0</v>
      </c>
      <c r="J18" s="250">
        <f t="shared" si="1"/>
        <v>0</v>
      </c>
      <c r="K18" s="65">
        <v>0.05</v>
      </c>
    </row>
    <row r="19" spans="3:11" x14ac:dyDescent="0.25">
      <c r="C19" s="245" t="s">
        <v>113</v>
      </c>
      <c r="D19" s="251" t="s">
        <v>84</v>
      </c>
      <c r="E19" s="247" t="s">
        <v>6</v>
      </c>
      <c r="F19" s="252">
        <v>50</v>
      </c>
      <c r="G19" s="248"/>
      <c r="H19" s="249">
        <f t="shared" si="0"/>
        <v>0</v>
      </c>
      <c r="I19" s="249">
        <f t="shared" si="2"/>
        <v>0</v>
      </c>
      <c r="J19" s="250">
        <f t="shared" si="1"/>
        <v>0</v>
      </c>
      <c r="K19" s="65">
        <v>0.05</v>
      </c>
    </row>
    <row r="20" spans="3:11" ht="51" x14ac:dyDescent="0.25">
      <c r="C20" s="245" t="s">
        <v>114</v>
      </c>
      <c r="D20" s="246" t="s">
        <v>455</v>
      </c>
      <c r="E20" s="247" t="s">
        <v>6</v>
      </c>
      <c r="F20" s="252">
        <v>80</v>
      </c>
      <c r="G20" s="248"/>
      <c r="H20" s="249">
        <f t="shared" si="0"/>
        <v>0</v>
      </c>
      <c r="I20" s="249">
        <f t="shared" si="2"/>
        <v>0</v>
      </c>
      <c r="J20" s="250">
        <f t="shared" si="1"/>
        <v>0</v>
      </c>
      <c r="K20" s="65">
        <v>0.05</v>
      </c>
    </row>
    <row r="21" spans="3:11" ht="51" x14ac:dyDescent="0.25">
      <c r="C21" s="245" t="s">
        <v>116</v>
      </c>
      <c r="D21" s="246" t="s">
        <v>456</v>
      </c>
      <c r="E21" s="247" t="s">
        <v>6</v>
      </c>
      <c r="F21" s="252">
        <v>80</v>
      </c>
      <c r="G21" s="248"/>
      <c r="H21" s="249">
        <f t="shared" si="0"/>
        <v>0</v>
      </c>
      <c r="I21" s="249">
        <f t="shared" si="2"/>
        <v>0</v>
      </c>
      <c r="J21" s="250">
        <f t="shared" si="1"/>
        <v>0</v>
      </c>
      <c r="K21" s="65">
        <v>0.05</v>
      </c>
    </row>
    <row r="22" spans="3:11" ht="51" x14ac:dyDescent="0.25">
      <c r="C22" s="245" t="s">
        <v>117</v>
      </c>
      <c r="D22" s="246" t="s">
        <v>457</v>
      </c>
      <c r="E22" s="247" t="s">
        <v>6</v>
      </c>
      <c r="F22" s="252">
        <v>80</v>
      </c>
      <c r="G22" s="248"/>
      <c r="H22" s="249">
        <f t="shared" si="0"/>
        <v>0</v>
      </c>
      <c r="I22" s="249">
        <f t="shared" si="2"/>
        <v>0</v>
      </c>
      <c r="J22" s="250">
        <f t="shared" si="1"/>
        <v>0</v>
      </c>
      <c r="K22" s="65">
        <v>0.05</v>
      </c>
    </row>
    <row r="23" spans="3:11" x14ac:dyDescent="0.25">
      <c r="C23" s="245" t="s">
        <v>118</v>
      </c>
      <c r="D23" s="246" t="s">
        <v>45</v>
      </c>
      <c r="E23" s="247" t="s">
        <v>6</v>
      </c>
      <c r="F23" s="247">
        <v>350</v>
      </c>
      <c r="G23" s="248"/>
      <c r="H23" s="249">
        <f t="shared" si="0"/>
        <v>0</v>
      </c>
      <c r="I23" s="249">
        <f t="shared" si="2"/>
        <v>0</v>
      </c>
      <c r="J23" s="250">
        <f t="shared" si="1"/>
        <v>0</v>
      </c>
      <c r="K23" s="65">
        <v>0.05</v>
      </c>
    </row>
    <row r="24" spans="3:11" x14ac:dyDescent="0.25">
      <c r="C24" s="245"/>
      <c r="D24" s="246" t="s">
        <v>461</v>
      </c>
      <c r="E24" s="247" t="s">
        <v>6</v>
      </c>
      <c r="F24" s="247">
        <v>210</v>
      </c>
      <c r="G24" s="248"/>
      <c r="H24" s="249">
        <f t="shared" si="0"/>
        <v>0</v>
      </c>
      <c r="I24" s="249">
        <f t="shared" si="2"/>
        <v>0</v>
      </c>
      <c r="J24" s="250">
        <f t="shared" si="1"/>
        <v>0</v>
      </c>
      <c r="K24" s="65">
        <v>0.05</v>
      </c>
    </row>
    <row r="25" spans="3:11" x14ac:dyDescent="0.25">
      <c r="C25" s="245" t="s">
        <v>119</v>
      </c>
      <c r="D25" s="246" t="s">
        <v>68</v>
      </c>
      <c r="E25" s="247" t="s">
        <v>6</v>
      </c>
      <c r="F25" s="247">
        <v>120</v>
      </c>
      <c r="G25" s="248"/>
      <c r="H25" s="249">
        <f t="shared" si="0"/>
        <v>0</v>
      </c>
      <c r="I25" s="249">
        <f t="shared" si="2"/>
        <v>0</v>
      </c>
      <c r="J25" s="250">
        <f t="shared" si="1"/>
        <v>0</v>
      </c>
      <c r="K25" s="65">
        <v>0.05</v>
      </c>
    </row>
    <row r="26" spans="3:11" ht="25.5" x14ac:dyDescent="0.25">
      <c r="C26" s="245" t="s">
        <v>120</v>
      </c>
      <c r="D26" s="246" t="s">
        <v>451</v>
      </c>
      <c r="E26" s="247" t="s">
        <v>6</v>
      </c>
      <c r="F26" s="247">
        <v>90</v>
      </c>
      <c r="G26" s="248"/>
      <c r="H26" s="249">
        <f t="shared" si="0"/>
        <v>0</v>
      </c>
      <c r="I26" s="249">
        <f t="shared" si="2"/>
        <v>0</v>
      </c>
      <c r="J26" s="250">
        <f t="shared" si="1"/>
        <v>0</v>
      </c>
      <c r="K26" s="65">
        <v>0.05</v>
      </c>
    </row>
    <row r="27" spans="3:11" x14ac:dyDescent="0.25">
      <c r="C27" s="245" t="s">
        <v>121</v>
      </c>
      <c r="D27" s="251" t="s">
        <v>86</v>
      </c>
      <c r="E27" s="247" t="s">
        <v>6</v>
      </c>
      <c r="F27" s="252">
        <v>50</v>
      </c>
      <c r="G27" s="248"/>
      <c r="H27" s="249">
        <f t="shared" si="0"/>
        <v>0</v>
      </c>
      <c r="I27" s="249">
        <f t="shared" si="2"/>
        <v>0</v>
      </c>
      <c r="J27" s="250">
        <f t="shared" si="1"/>
        <v>0</v>
      </c>
      <c r="K27" s="65">
        <v>0.05</v>
      </c>
    </row>
    <row r="28" spans="3:11" x14ac:dyDescent="0.25">
      <c r="C28" s="245" t="s">
        <v>122</v>
      </c>
      <c r="D28" s="251" t="s">
        <v>171</v>
      </c>
      <c r="E28" s="247" t="s">
        <v>6</v>
      </c>
      <c r="F28" s="252">
        <v>50</v>
      </c>
      <c r="G28" s="248"/>
      <c r="H28" s="249">
        <f t="shared" si="0"/>
        <v>0</v>
      </c>
      <c r="I28" s="249">
        <f t="shared" si="2"/>
        <v>0</v>
      </c>
      <c r="J28" s="250">
        <f t="shared" si="1"/>
        <v>0</v>
      </c>
      <c r="K28" s="65">
        <v>0.05</v>
      </c>
    </row>
    <row r="29" spans="3:11" x14ac:dyDescent="0.25">
      <c r="C29" s="245" t="s">
        <v>123</v>
      </c>
      <c r="D29" s="246" t="s">
        <v>69</v>
      </c>
      <c r="E29" s="247" t="s">
        <v>6</v>
      </c>
      <c r="F29" s="247">
        <v>300</v>
      </c>
      <c r="G29" s="248"/>
      <c r="H29" s="249">
        <f t="shared" si="0"/>
        <v>0</v>
      </c>
      <c r="I29" s="249">
        <f t="shared" si="2"/>
        <v>0</v>
      </c>
      <c r="J29" s="250">
        <f t="shared" si="1"/>
        <v>0</v>
      </c>
      <c r="K29" s="65">
        <v>0.05</v>
      </c>
    </row>
    <row r="30" spans="3:11" ht="25.5" x14ac:dyDescent="0.25">
      <c r="C30" s="245" t="s">
        <v>124</v>
      </c>
      <c r="D30" s="246" t="s">
        <v>460</v>
      </c>
      <c r="E30" s="247" t="s">
        <v>6</v>
      </c>
      <c r="F30" s="247">
        <v>300</v>
      </c>
      <c r="G30" s="248"/>
      <c r="H30" s="249">
        <f t="shared" si="0"/>
        <v>0</v>
      </c>
      <c r="I30" s="249">
        <f t="shared" si="2"/>
        <v>0</v>
      </c>
      <c r="J30" s="250">
        <f t="shared" si="1"/>
        <v>0</v>
      </c>
      <c r="K30" s="65">
        <v>0.05</v>
      </c>
    </row>
    <row r="31" spans="3:11" x14ac:dyDescent="0.25">
      <c r="C31" s="245" t="s">
        <v>125</v>
      </c>
      <c r="D31" s="246" t="s">
        <v>458</v>
      </c>
      <c r="E31" s="247" t="s">
        <v>6</v>
      </c>
      <c r="F31" s="247">
        <v>50</v>
      </c>
      <c r="G31" s="248"/>
      <c r="H31" s="249">
        <f t="shared" si="0"/>
        <v>0</v>
      </c>
      <c r="I31" s="249">
        <f t="shared" si="2"/>
        <v>0</v>
      </c>
      <c r="J31" s="250">
        <f t="shared" si="1"/>
        <v>0</v>
      </c>
      <c r="K31" s="65">
        <v>0.05</v>
      </c>
    </row>
    <row r="32" spans="3:11" x14ac:dyDescent="0.25">
      <c r="C32" s="245" t="s">
        <v>126</v>
      </c>
      <c r="D32" s="251" t="s">
        <v>172</v>
      </c>
      <c r="E32" s="247" t="s">
        <v>6</v>
      </c>
      <c r="F32" s="252">
        <v>200</v>
      </c>
      <c r="G32" s="248"/>
      <c r="H32" s="249">
        <f t="shared" si="0"/>
        <v>0</v>
      </c>
      <c r="I32" s="249">
        <f t="shared" si="2"/>
        <v>0</v>
      </c>
      <c r="J32" s="250">
        <f t="shared" si="1"/>
        <v>0</v>
      </c>
      <c r="K32" s="65">
        <v>0.05</v>
      </c>
    </row>
    <row r="33" spans="2:11" x14ac:dyDescent="0.25">
      <c r="C33" s="245" t="s">
        <v>127</v>
      </c>
      <c r="D33" s="251" t="s">
        <v>85</v>
      </c>
      <c r="E33" s="247" t="s">
        <v>6</v>
      </c>
      <c r="F33" s="252">
        <v>320</v>
      </c>
      <c r="G33" s="248"/>
      <c r="H33" s="249">
        <f t="shared" si="0"/>
        <v>0</v>
      </c>
      <c r="I33" s="249">
        <f t="shared" si="2"/>
        <v>0</v>
      </c>
      <c r="J33" s="250">
        <f t="shared" si="1"/>
        <v>0</v>
      </c>
      <c r="K33" s="65">
        <v>0.05</v>
      </c>
    </row>
    <row r="34" spans="2:11" ht="25.5" x14ac:dyDescent="0.25">
      <c r="B34" t="s">
        <v>262</v>
      </c>
      <c r="C34" s="245" t="s">
        <v>128</v>
      </c>
      <c r="D34" s="246" t="s">
        <v>450</v>
      </c>
      <c r="E34" s="247" t="s">
        <v>6</v>
      </c>
      <c r="F34" s="252">
        <v>200</v>
      </c>
      <c r="G34" s="248"/>
      <c r="H34" s="249">
        <f t="shared" si="0"/>
        <v>0</v>
      </c>
      <c r="I34" s="249">
        <f t="shared" si="2"/>
        <v>0</v>
      </c>
      <c r="J34" s="250">
        <f t="shared" si="1"/>
        <v>0</v>
      </c>
      <c r="K34" s="65">
        <v>0.05</v>
      </c>
    </row>
    <row r="35" spans="2:11" x14ac:dyDescent="0.25">
      <c r="C35" s="245" t="s">
        <v>129</v>
      </c>
      <c r="D35" s="251" t="s">
        <v>463</v>
      </c>
      <c r="E35" s="247" t="s">
        <v>6</v>
      </c>
      <c r="F35" s="252">
        <v>500</v>
      </c>
      <c r="G35" s="248"/>
      <c r="H35" s="249">
        <f t="shared" si="0"/>
        <v>0</v>
      </c>
      <c r="I35" s="249">
        <f t="shared" si="2"/>
        <v>0</v>
      </c>
      <c r="J35" s="250">
        <f t="shared" si="1"/>
        <v>0</v>
      </c>
      <c r="K35" s="65">
        <v>0.05</v>
      </c>
    </row>
    <row r="36" spans="2:11" ht="39" thickBot="1" x14ac:dyDescent="0.3">
      <c r="C36" s="253" t="s">
        <v>130</v>
      </c>
      <c r="D36" s="254" t="s">
        <v>449</v>
      </c>
      <c r="E36" s="255" t="s">
        <v>6</v>
      </c>
      <c r="F36" s="256">
        <v>200</v>
      </c>
      <c r="G36" s="257"/>
      <c r="H36" s="258">
        <f t="shared" si="0"/>
        <v>0</v>
      </c>
      <c r="I36" s="258">
        <f t="shared" si="2"/>
        <v>0</v>
      </c>
      <c r="J36" s="259">
        <f t="shared" si="1"/>
        <v>0</v>
      </c>
      <c r="K36" s="65">
        <v>0.05</v>
      </c>
    </row>
    <row r="37" spans="2:11" ht="26.25" customHeight="1" thickBot="1" x14ac:dyDescent="0.3">
      <c r="C37" s="307" t="s">
        <v>31</v>
      </c>
      <c r="D37" s="308"/>
      <c r="E37" s="308"/>
      <c r="F37" s="308"/>
      <c r="G37" s="317"/>
      <c r="H37" s="260">
        <f>SUM(H8:H36)</f>
        <v>0</v>
      </c>
      <c r="I37" s="261">
        <f>SUM(I8:I36)</f>
        <v>0</v>
      </c>
      <c r="J37" s="262">
        <f>SUM(J8:J36)</f>
        <v>0</v>
      </c>
    </row>
  </sheetData>
  <sortState xmlns:xlrd2="http://schemas.microsoft.com/office/spreadsheetml/2017/richdata2" ref="C7:K37">
    <sortCondition ref="D8"/>
  </sortState>
  <mergeCells count="1">
    <mergeCell ref="C37:G37"/>
  </mergeCells>
  <phoneticPr fontId="28" type="noConversion"/>
  <pageMargins left="0.7" right="0.7" top="0.75" bottom="0.75" header="0.3" footer="0.3"/>
  <pageSetup paperSize="9" scale="60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MIĘSO I PRODUKTY MIĘSNE</vt:lpstr>
      <vt:lpstr>RÓŻNE ARTYKUŁY ŻYWNOŚCIOWE</vt:lpstr>
      <vt:lpstr>PRODUKTY MLECZARSKIE</vt:lpstr>
      <vt:lpstr>WARZYWA I OWOCE ŚWIEŻE</vt:lpstr>
      <vt:lpstr>JAJA</vt:lpstr>
      <vt:lpstr>PIECZYWO, WYROBY PIEKARSKIE</vt:lpstr>
      <vt:lpstr>Garmażerka</vt:lpstr>
      <vt:lpstr>RAZEM FORMULARZ CENOWY</vt:lpstr>
      <vt:lpstr>MROŻONE WARZYWA, OWOCE ORAZ RYB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2023-11-07T10:18:03Z</dcterms:modified>
</cp:coreProperties>
</file>