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525"/>
  </bookViews>
  <sheets>
    <sheet name="zał.1" sheetId="31" r:id="rId1"/>
    <sheet name="Arkusz1" sheetId="32" r:id="rId2"/>
  </sheets>
  <definedNames>
    <definedName name="_xlnm.Print_Area" localSheetId="0">zał.1!$A$1:$J$30</definedName>
    <definedName name="_xlnm.Print_Titles" localSheetId="0">zał.1!$2:$2</definedName>
  </definedNames>
  <calcPr calcId="114210" fullCalcOnLoad="1"/>
</workbook>
</file>

<file path=xl/calcChain.xml><?xml version="1.0" encoding="utf-8"?>
<calcChain xmlns="http://schemas.openxmlformats.org/spreadsheetml/2006/main">
  <c r="F24" i="31"/>
  <c r="H24"/>
  <c r="F21"/>
  <c r="F12"/>
  <c r="H12"/>
  <c r="F13"/>
  <c r="F14"/>
  <c r="F15"/>
  <c r="F16"/>
  <c r="H16"/>
  <c r="F17"/>
  <c r="H17"/>
  <c r="F18"/>
  <c r="F19"/>
  <c r="F20"/>
  <c r="H20"/>
  <c r="F22"/>
  <c r="H22"/>
  <c r="F23"/>
  <c r="F25"/>
  <c r="F26"/>
  <c r="H26"/>
  <c r="F27"/>
  <c r="H27"/>
  <c r="F30"/>
  <c r="H30"/>
  <c r="H18"/>
  <c r="H23"/>
  <c r="H25"/>
  <c r="H21"/>
  <c r="H19"/>
  <c r="F9"/>
  <c r="H9"/>
  <c r="F8"/>
  <c r="H8"/>
  <c r="F7"/>
  <c r="H7"/>
  <c r="F6"/>
  <c r="H6"/>
  <c r="F5"/>
  <c r="H5"/>
  <c r="F4"/>
  <c r="H15"/>
  <c r="H14"/>
  <c r="F28"/>
  <c r="H13"/>
  <c r="H28"/>
  <c r="F10"/>
  <c r="H4"/>
  <c r="H10"/>
</calcChain>
</file>

<file path=xl/sharedStrings.xml><?xml version="1.0" encoding="utf-8"?>
<sst xmlns="http://schemas.openxmlformats.org/spreadsheetml/2006/main" count="62" uniqueCount="50">
  <si>
    <t>Vat</t>
  </si>
  <si>
    <t>j.m.</t>
  </si>
  <si>
    <t>l.p.</t>
  </si>
  <si>
    <t>szt.</t>
  </si>
  <si>
    <t>Asortyment</t>
  </si>
  <si>
    <t>nazwa handlowa/nr katalogowy</t>
  </si>
  <si>
    <t>wartość brutto</t>
  </si>
  <si>
    <t>Testy molekularne do detekcji wankomycyno opornych enterokoków</t>
  </si>
  <si>
    <t>Testy do jednoczenej detekcji genów różnych klas karbapenemaz (KPC, NDM, VIM, OXA-48, IMP-1)</t>
  </si>
  <si>
    <t>Testy molekularne do jednoczesnej detekcji wirusa Sars-CoV-2, RSV oraz wirusa grypy typu A i B</t>
  </si>
  <si>
    <t>wykałaczki drewniane, conajmmniej na jednym końcu ostro zakończone</t>
  </si>
  <si>
    <t xml:space="preserve">Pakiet 3 Testy immunochromatograficzne </t>
  </si>
  <si>
    <t>System do pobierania próbek w kierunku Sars-CoV-2, w skład zestawu wchodzi wymazówka i probówka transportowa</t>
  </si>
  <si>
    <t>Jakościowy test do wykrywania materiału genetycznego toksyn Clostridioides difficille z próbek kału (toksyna binarna, szczep hiperepidemiczny 027/NAP1/B1)</t>
  </si>
  <si>
    <t>wartość pakietu</t>
  </si>
  <si>
    <t>koncówki do pipet, 0,1-10 ul, sterylne, kompatybilne z pipetami Eppendorf Research Plus, pakowane w boksy</t>
  </si>
  <si>
    <t>końcówki do pipet, 2-200 ul, sterylne, kompatybilne z pipetami Eppendorf Research Plus, pakowane w boksy</t>
  </si>
  <si>
    <t>końcówki do pipet, 50-1000 ul, sterylne, kompatybilne z pipetami Eppendorf Research Plus</t>
  </si>
  <si>
    <t>ACN Acetonitryle, 99%</t>
  </si>
  <si>
    <t>Teasty molekularne do wykrywania materiału genetycznego wirusa Sars-CoV-2 na dwóch genach</t>
  </si>
  <si>
    <t>op. 10 oznaczeń</t>
  </si>
  <si>
    <t>op. 50szt.</t>
  </si>
  <si>
    <t>op. 10 fiolek</t>
  </si>
  <si>
    <t>op. 5 fiolek</t>
  </si>
  <si>
    <t>op. 1l</t>
  </si>
  <si>
    <t>op. 100ml</t>
  </si>
  <si>
    <t>op. 250ml</t>
  </si>
  <si>
    <t>op.100szt.</t>
  </si>
  <si>
    <t>op.50 oznaczeń</t>
  </si>
  <si>
    <t>Trifouroacetic acid, Reagent Plus ,99%</t>
  </si>
  <si>
    <t>chusteczki bezpyłowe</t>
  </si>
  <si>
    <t>odczynnik do identyfikacji z butelki dodatniej krwi - sensityper IVD</t>
  </si>
  <si>
    <t xml:space="preserve">odczynnik do przygotowywania próbek -IVD Matrix HCCA </t>
  </si>
  <si>
    <t xml:space="preserve">kontrola do aparatu - Bacterial Test Standard IVD </t>
  </si>
  <si>
    <t>kwas mrówkowy</t>
  </si>
  <si>
    <t>producent</t>
  </si>
  <si>
    <t xml:space="preserve">rozpuszczalnik standardowy do sporządzania matrycy i produktu IVD BTS o składzie: acetonitryl 50%, woda 47,5%, kwas trifluorooctowy 2,5% </t>
  </si>
  <si>
    <t>microprobówki 0,5 ml, z zamontowaną naktrętką, stożkowe dno, z kołnierzem przedłużającym, sterylne</t>
  </si>
  <si>
    <t>Testy immunochromatograficzne do jednoczesnego wykrywania w wymazach z nosa wirusa Sars-CoV-2, Grypy A, B oraz RSV na jednej płytce. Zestaw zawiera wszystkie odczynniki niezbędne do wykonania oznaczenia, wynik w ciągu maksymalnie 15 minut</t>
  </si>
  <si>
    <t xml:space="preserve">op. 25 zestawów </t>
  </si>
  <si>
    <t>szacowana ilość wg j.m.</t>
  </si>
  <si>
    <t>cena jedn.
 netto j.m.</t>
  </si>
  <si>
    <t>wartość netto</t>
  </si>
  <si>
    <t>dodatek nr 2 do SWZ
Załącznik nr 1 do oferty na dostawę wyrobów do diagnostyki mikrobiologicznej i molekularnej, nr sprawy PCZSzp/TP-MN/6/2024
opis przedmiotu zamówienia oraz wartość zamówienia na dostawę wyrobów do diagnostyki mikrobiologicznej i molekularnej</t>
  </si>
  <si>
    <t>adapter do płytek jednorazowych</t>
  </si>
  <si>
    <t xml:space="preserve">op. 20 płytek </t>
  </si>
  <si>
    <t>płytki jednorazowe - Bitarget IVD, jedna płytka zawierająca co najmniej 96 miejsc pomiarowych</t>
  </si>
  <si>
    <t>water, HPLC Chromasolv</t>
  </si>
  <si>
    <r>
      <t>Pakiet 1</t>
    </r>
    <r>
      <rPr>
        <sz val="9"/>
        <rFont val="Garamond"/>
        <family val="1"/>
        <charset val="238"/>
      </rPr>
      <t xml:space="preserve">
Testy oraz materiały zużywalne do diagnostyki molekularnej kompatybilne z aparatem GeneXpert, producent Cepheid (własność Zamawiającego)</t>
    </r>
  </si>
  <si>
    <r>
      <t>Pakiet 2</t>
    </r>
    <r>
      <rPr>
        <sz val="9"/>
        <rFont val="Garamond"/>
        <family val="1"/>
        <charset val="238"/>
      </rPr>
      <t xml:space="preserve">
Dostawa odczynników oraz materiałów eksploatacyjnych do diagnostyki mikrobiologicznej z zastosowaniem metody spektrometrii mas do aparatu MALDI BIOTYPER SIRIUS IVD, producent Bruker Daltonics (aparat na gwarancji, własność Zamawiającego)
Wymagania ogólne:
1. odczynniki i materiały zużywalne z pozycji 1-4 oraz 16 pochodzą od jednego producenta 
2. termin ważności odczynników z pozycji 1-4 minimum 6 miesięcy, a odczynników z pozycji 5-9 minimum 18 miesięcy
3. dostępny serwis aplikacyjny posiadanego aparatu przez 7 dni w tygodniu,  gwarantujący pomoc merytoryczną w szczególności w zakresie obsługi aplikacji, rozwiązywania problemów związanych z identyfikacją drobnoustrojów, sprawdzanie czystości matrycy i kontroli BTS oraz innych aspektów związanych z obsługą programu, odpowiedź serwisanta aplikacyjnego do 48h od zgłoszenia. W przypadku błędu krytycznego oprogramowania, który uniemożliwia wykonanie rozpoczętych badań Zamawiający wymaga usunięcia awarii serwisu aplikacyjnego w terminie do 24 godzin od zgłoszenia;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</si>
</sst>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10">
    <font>
      <sz val="11"/>
      <name val="Arial CE"/>
      <charset val="238"/>
    </font>
    <font>
      <sz val="8"/>
      <name val="Garamond"/>
      <family val="1"/>
      <charset val="238"/>
    </font>
    <font>
      <sz val="8"/>
      <name val="Arial CE"/>
      <charset val="238"/>
    </font>
    <font>
      <sz val="7"/>
      <name val="Garamond"/>
      <family val="1"/>
      <charset val="238"/>
    </font>
    <font>
      <sz val="8"/>
      <name val="Garamond"/>
      <charset val="238"/>
    </font>
    <font>
      <b/>
      <sz val="9"/>
      <name val="Garamond"/>
      <family val="1"/>
      <charset val="238"/>
    </font>
    <font>
      <sz val="9"/>
      <name val="Garamond"/>
      <family val="1"/>
      <charset val="238"/>
    </font>
    <font>
      <sz val="9"/>
      <name val="Garamond"/>
      <charset val="238"/>
    </font>
    <font>
      <b/>
      <sz val="9"/>
      <name val="Garamond"/>
      <charset val="238"/>
    </font>
    <font>
      <sz val="11"/>
      <color rgb="FF006100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6EFCE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3" borderId="0" applyNumberFormat="0" applyBorder="0" applyAlignment="0" applyProtection="0"/>
  </cellStyleXfs>
  <cellXfs count="42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44" fontId="1" fillId="0" borderId="1" xfId="0" applyNumberFormat="1" applyFont="1" applyBorder="1"/>
    <xf numFmtId="44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8" fontId="5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8" fontId="5" fillId="0" borderId="1" xfId="0" applyNumberFormat="1" applyFont="1" applyBorder="1"/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3" fontId="3" fillId="2" borderId="1" xfId="0" applyNumberFormat="1" applyFont="1" applyFill="1" applyBorder="1" applyAlignment="1">
      <alignment horizontal="center" wrapText="1"/>
    </xf>
    <xf numFmtId="44" fontId="3" fillId="2" borderId="1" xfId="0" applyNumberFormat="1" applyFont="1" applyFill="1" applyBorder="1" applyAlignment="1">
      <alignment wrapText="1"/>
    </xf>
    <xf numFmtId="44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/>
    <xf numFmtId="3" fontId="1" fillId="0" borderId="1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44" fontId="7" fillId="0" borderId="1" xfId="0" applyNumberFormat="1" applyFont="1" applyBorder="1" applyAlignment="1">
      <alignment horizontal="center"/>
    </xf>
    <xf numFmtId="44" fontId="7" fillId="0" borderId="1" xfId="0" applyNumberFormat="1" applyFont="1" applyBorder="1"/>
    <xf numFmtId="0" fontId="7" fillId="0" borderId="1" xfId="0" applyNumberFormat="1" applyFont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44" fontId="6" fillId="0" borderId="1" xfId="0" applyNumberFormat="1" applyFont="1" applyBorder="1"/>
    <xf numFmtId="44" fontId="6" fillId="0" borderId="1" xfId="0" applyNumberFormat="1" applyFont="1" applyBorder="1" applyAlignment="1">
      <alignment horizontal="center"/>
    </xf>
    <xf numFmtId="44" fontId="6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wrapText="1"/>
    </xf>
    <xf numFmtId="44" fontId="8" fillId="0" borderId="1" xfId="0" applyNumberFormat="1" applyFont="1" applyBorder="1" applyAlignment="1">
      <alignment horizontal="center"/>
    </xf>
    <xf numFmtId="44" fontId="8" fillId="0" borderId="1" xfId="0" applyNumberFormat="1" applyFont="1" applyBorder="1"/>
    <xf numFmtId="44" fontId="5" fillId="0" borderId="1" xfId="0" applyNumberFormat="1" applyFont="1" applyBorder="1" applyAlignment="1">
      <alignment horizontal="center"/>
    </xf>
    <xf numFmtId="44" fontId="5" fillId="0" borderId="1" xfId="0" applyNumberFormat="1" applyFont="1" applyBorder="1"/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1" xfId="1" applyFont="1" applyFill="1" applyBorder="1" applyAlignment="1">
      <alignment horizontal="left" wrapText="1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2">
    <cellStyle name="Dobre" xfId="1" builtinId="26"/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topLeftCell="A13" zoomScaleNormal="100" workbookViewId="0">
      <selection activeCell="K16" sqref="K16"/>
    </sheetView>
  </sheetViews>
  <sheetFormatPr defaultRowHeight="11.25"/>
  <cols>
    <col min="1" max="1" width="4.5" style="2" customWidth="1"/>
    <col min="2" max="2" width="38.125" style="29" customWidth="1"/>
    <col min="3" max="3" width="9.25" style="1" customWidth="1"/>
    <col min="4" max="4" width="6.75" style="20" customWidth="1"/>
    <col min="5" max="5" width="9.75" style="5" customWidth="1"/>
    <col min="6" max="6" width="10.125" style="2" customWidth="1"/>
    <col min="7" max="7" width="5.5" style="6" customWidth="1"/>
    <col min="8" max="8" width="10.25" style="5" customWidth="1"/>
    <col min="9" max="9" width="13.5" style="3" customWidth="1"/>
    <col min="10" max="10" width="11.75" style="3" customWidth="1"/>
    <col min="11" max="16384" width="9" style="3"/>
  </cols>
  <sheetData>
    <row r="1" spans="1:11" ht="42.75" customHeight="1">
      <c r="A1" s="37" t="s">
        <v>43</v>
      </c>
      <c r="B1" s="38"/>
      <c r="C1" s="38"/>
      <c r="D1" s="38"/>
      <c r="E1" s="38"/>
      <c r="F1" s="38"/>
      <c r="G1" s="38"/>
      <c r="H1" s="38"/>
      <c r="I1" s="38"/>
      <c r="J1" s="38"/>
    </row>
    <row r="2" spans="1:11" s="19" customFormat="1" ht="30" customHeight="1">
      <c r="A2" s="13" t="s">
        <v>2</v>
      </c>
      <c r="B2" s="14" t="s">
        <v>4</v>
      </c>
      <c r="C2" s="13" t="s">
        <v>1</v>
      </c>
      <c r="D2" s="15" t="s">
        <v>40</v>
      </c>
      <c r="E2" s="16" t="s">
        <v>41</v>
      </c>
      <c r="F2" s="17" t="s">
        <v>42</v>
      </c>
      <c r="G2" s="13" t="s">
        <v>0</v>
      </c>
      <c r="H2" s="17" t="s">
        <v>6</v>
      </c>
      <c r="I2" s="18" t="s">
        <v>5</v>
      </c>
      <c r="J2" s="18" t="s">
        <v>35</v>
      </c>
      <c r="K2" s="14"/>
    </row>
    <row r="3" spans="1:11" s="4" customFormat="1" ht="33" customHeight="1">
      <c r="A3" s="39" t="s">
        <v>48</v>
      </c>
      <c r="B3" s="39"/>
      <c r="C3" s="39"/>
      <c r="D3" s="39"/>
      <c r="E3" s="39"/>
      <c r="F3" s="39"/>
      <c r="G3" s="39"/>
      <c r="H3" s="39"/>
      <c r="I3" s="39"/>
      <c r="J3" s="39"/>
    </row>
    <row r="4" spans="1:11" ht="24" customHeight="1">
      <c r="A4" s="7">
        <v>1</v>
      </c>
      <c r="B4" s="34" t="s">
        <v>19</v>
      </c>
      <c r="C4" s="8" t="s">
        <v>20</v>
      </c>
      <c r="D4" s="21">
        <v>12</v>
      </c>
      <c r="E4" s="23"/>
      <c r="F4" s="22">
        <f t="shared" ref="F4:F9" si="0">E4*D4</f>
        <v>0</v>
      </c>
      <c r="G4" s="24"/>
      <c r="H4" s="23">
        <f t="shared" ref="H4:H9" si="1">F4+(F4*G4/100)</f>
        <v>0</v>
      </c>
    </row>
    <row r="5" spans="1:11" ht="24">
      <c r="A5" s="7">
        <v>2</v>
      </c>
      <c r="B5" s="34" t="s">
        <v>9</v>
      </c>
      <c r="C5" s="8" t="s">
        <v>20</v>
      </c>
      <c r="D5" s="21">
        <v>127</v>
      </c>
      <c r="E5" s="23"/>
      <c r="F5" s="22">
        <f t="shared" si="0"/>
        <v>0</v>
      </c>
      <c r="G5" s="24"/>
      <c r="H5" s="23">
        <f t="shared" si="1"/>
        <v>0</v>
      </c>
    </row>
    <row r="6" spans="1:11" ht="24">
      <c r="A6" s="7">
        <v>3</v>
      </c>
      <c r="B6" s="34" t="s">
        <v>7</v>
      </c>
      <c r="C6" s="8" t="s">
        <v>20</v>
      </c>
      <c r="D6" s="21">
        <v>10</v>
      </c>
      <c r="E6" s="23"/>
      <c r="F6" s="22">
        <f t="shared" si="0"/>
        <v>0</v>
      </c>
      <c r="G6" s="24"/>
      <c r="H6" s="23">
        <f t="shared" si="1"/>
        <v>0</v>
      </c>
    </row>
    <row r="7" spans="1:11" ht="37.5" customHeight="1">
      <c r="A7" s="7">
        <v>4</v>
      </c>
      <c r="B7" s="34" t="s">
        <v>13</v>
      </c>
      <c r="C7" s="8" t="s">
        <v>20</v>
      </c>
      <c r="D7" s="21">
        <v>18</v>
      </c>
      <c r="E7" s="23"/>
      <c r="F7" s="22">
        <f t="shared" si="0"/>
        <v>0</v>
      </c>
      <c r="G7" s="24"/>
      <c r="H7" s="23">
        <f t="shared" si="1"/>
        <v>0</v>
      </c>
    </row>
    <row r="8" spans="1:11" ht="24" customHeight="1">
      <c r="A8" s="7">
        <v>5</v>
      </c>
      <c r="B8" s="34" t="s">
        <v>8</v>
      </c>
      <c r="C8" s="8" t="s">
        <v>20</v>
      </c>
      <c r="D8" s="21">
        <v>21</v>
      </c>
      <c r="E8" s="23"/>
      <c r="F8" s="22">
        <f t="shared" si="0"/>
        <v>0</v>
      </c>
      <c r="G8" s="24"/>
      <c r="H8" s="23">
        <f t="shared" si="1"/>
        <v>0</v>
      </c>
    </row>
    <row r="9" spans="1:11" ht="36">
      <c r="A9" s="7">
        <v>6</v>
      </c>
      <c r="B9" s="34" t="s">
        <v>12</v>
      </c>
      <c r="C9" s="8" t="s">
        <v>21</v>
      </c>
      <c r="D9" s="21">
        <v>20</v>
      </c>
      <c r="E9" s="23"/>
      <c r="F9" s="22">
        <f t="shared" si="0"/>
        <v>0</v>
      </c>
      <c r="G9" s="24"/>
      <c r="H9" s="23">
        <f t="shared" si="1"/>
        <v>0</v>
      </c>
    </row>
    <row r="10" spans="1:11" ht="16.5" customHeight="1">
      <c r="A10" s="41" t="s">
        <v>14</v>
      </c>
      <c r="B10" s="41"/>
      <c r="C10" s="41"/>
      <c r="D10" s="41"/>
      <c r="E10" s="41"/>
      <c r="F10" s="30">
        <f>SUM(F4:F9)</f>
        <v>0</v>
      </c>
      <c r="G10" s="22"/>
      <c r="H10" s="31">
        <f>SUM(H4:H9)</f>
        <v>0</v>
      </c>
    </row>
    <row r="11" spans="1:11" ht="114.75" customHeight="1">
      <c r="A11" s="39" t="s">
        <v>49</v>
      </c>
      <c r="B11" s="39"/>
      <c r="C11" s="39"/>
      <c r="D11" s="39"/>
      <c r="E11" s="39"/>
      <c r="F11" s="39"/>
      <c r="G11" s="39"/>
      <c r="H11" s="39"/>
      <c r="I11" s="39"/>
      <c r="J11" s="39"/>
    </row>
    <row r="12" spans="1:11" ht="24">
      <c r="A12" s="2">
        <v>1</v>
      </c>
      <c r="B12" s="35" t="s">
        <v>31</v>
      </c>
      <c r="C12" s="1" t="s">
        <v>28</v>
      </c>
      <c r="D12" s="25">
        <v>3</v>
      </c>
      <c r="E12" s="26"/>
      <c r="F12" s="27">
        <f t="shared" ref="F12:F27" si="2">E12*D12</f>
        <v>0</v>
      </c>
      <c r="G12" s="27"/>
      <c r="H12" s="26">
        <f>F12+(F12*G12/100)</f>
        <v>0</v>
      </c>
    </row>
    <row r="13" spans="1:11" ht="20.25" customHeight="1">
      <c r="A13" s="2">
        <v>2</v>
      </c>
      <c r="B13" s="35" t="s">
        <v>32</v>
      </c>
      <c r="C13" s="1" t="s">
        <v>22</v>
      </c>
      <c r="D13" s="25">
        <v>13</v>
      </c>
      <c r="E13" s="26"/>
      <c r="F13" s="27">
        <f t="shared" si="2"/>
        <v>0</v>
      </c>
      <c r="G13" s="27"/>
      <c r="H13" s="26">
        <f t="shared" ref="H13:H18" si="3">F13+(F13*G13/100)</f>
        <v>0</v>
      </c>
    </row>
    <row r="14" spans="1:11" ht="16.5" customHeight="1">
      <c r="A14" s="2">
        <v>3</v>
      </c>
      <c r="B14" s="35" t="s">
        <v>33</v>
      </c>
      <c r="C14" s="1" t="s">
        <v>23</v>
      </c>
      <c r="D14" s="25">
        <v>11</v>
      </c>
      <c r="E14" s="26"/>
      <c r="F14" s="27">
        <f t="shared" si="2"/>
        <v>0</v>
      </c>
      <c r="G14" s="10"/>
      <c r="H14" s="26">
        <f t="shared" si="3"/>
        <v>0</v>
      </c>
    </row>
    <row r="15" spans="1:11" ht="27.75" customHeight="1">
      <c r="A15" s="2">
        <v>4</v>
      </c>
      <c r="B15" s="35" t="s">
        <v>46</v>
      </c>
      <c r="C15" s="1" t="s">
        <v>45</v>
      </c>
      <c r="D15" s="25">
        <v>8</v>
      </c>
      <c r="E15" s="26"/>
      <c r="F15" s="27">
        <f t="shared" si="2"/>
        <v>0</v>
      </c>
      <c r="G15" s="10"/>
      <c r="H15" s="26">
        <f t="shared" si="3"/>
        <v>0</v>
      </c>
    </row>
    <row r="16" spans="1:11" ht="18.75" customHeight="1">
      <c r="A16" s="2">
        <v>5</v>
      </c>
      <c r="B16" s="35" t="s">
        <v>47</v>
      </c>
      <c r="C16" s="1" t="s">
        <v>24</v>
      </c>
      <c r="D16" s="25">
        <v>1</v>
      </c>
      <c r="E16" s="26"/>
      <c r="F16" s="27">
        <f t="shared" si="2"/>
        <v>0</v>
      </c>
      <c r="G16" s="10"/>
      <c r="H16" s="26">
        <f t="shared" si="3"/>
        <v>0</v>
      </c>
    </row>
    <row r="17" spans="1:8" ht="18" customHeight="1">
      <c r="A17" s="2">
        <v>6</v>
      </c>
      <c r="B17" s="35" t="s">
        <v>18</v>
      </c>
      <c r="C17" s="1" t="s">
        <v>24</v>
      </c>
      <c r="D17" s="25">
        <v>1</v>
      </c>
      <c r="E17" s="26"/>
      <c r="F17" s="27">
        <f t="shared" si="2"/>
        <v>0</v>
      </c>
      <c r="G17" s="10"/>
      <c r="H17" s="26">
        <f t="shared" si="3"/>
        <v>0</v>
      </c>
    </row>
    <row r="18" spans="1:8" ht="18" customHeight="1">
      <c r="A18" s="2">
        <v>7</v>
      </c>
      <c r="B18" s="35" t="s">
        <v>29</v>
      </c>
      <c r="C18" s="1" t="s">
        <v>25</v>
      </c>
      <c r="D18" s="25">
        <v>1</v>
      </c>
      <c r="E18" s="26"/>
      <c r="F18" s="27">
        <f t="shared" si="2"/>
        <v>0</v>
      </c>
      <c r="G18" s="10"/>
      <c r="H18" s="26">
        <f t="shared" si="3"/>
        <v>0</v>
      </c>
    </row>
    <row r="19" spans="1:8" ht="18" customHeight="1">
      <c r="A19" s="2">
        <v>8</v>
      </c>
      <c r="B19" s="35" t="s">
        <v>34</v>
      </c>
      <c r="C19" s="1" t="s">
        <v>25</v>
      </c>
      <c r="D19" s="25">
        <v>1</v>
      </c>
      <c r="E19" s="26"/>
      <c r="F19" s="27">
        <f t="shared" si="2"/>
        <v>0</v>
      </c>
      <c r="G19" s="10"/>
      <c r="H19" s="26">
        <f t="shared" ref="H19:H27" si="4">F19+(F19*G19/100)</f>
        <v>0</v>
      </c>
    </row>
    <row r="20" spans="1:8" ht="33.75" customHeight="1">
      <c r="A20" s="2">
        <v>9</v>
      </c>
      <c r="B20" s="35" t="s">
        <v>36</v>
      </c>
      <c r="C20" s="1" t="s">
        <v>26</v>
      </c>
      <c r="D20" s="25">
        <v>4</v>
      </c>
      <c r="E20" s="26"/>
      <c r="F20" s="27">
        <f t="shared" si="2"/>
        <v>0</v>
      </c>
      <c r="G20" s="10"/>
      <c r="H20" s="26">
        <f>F20+(F20*G20/100)</f>
        <v>0</v>
      </c>
    </row>
    <row r="21" spans="1:8" ht="24" customHeight="1">
      <c r="A21" s="2">
        <v>10</v>
      </c>
      <c r="B21" s="35" t="s">
        <v>15</v>
      </c>
      <c r="C21" s="1" t="s">
        <v>3</v>
      </c>
      <c r="D21" s="25">
        <v>16000</v>
      </c>
      <c r="E21" s="26"/>
      <c r="F21" s="27">
        <f t="shared" si="2"/>
        <v>0</v>
      </c>
      <c r="G21" s="10"/>
      <c r="H21" s="26">
        <f t="shared" si="4"/>
        <v>0</v>
      </c>
    </row>
    <row r="22" spans="1:8" ht="24.75" customHeight="1">
      <c r="A22" s="2">
        <v>11</v>
      </c>
      <c r="B22" s="35" t="s">
        <v>16</v>
      </c>
      <c r="C22" s="1" t="s">
        <v>3</v>
      </c>
      <c r="D22" s="25">
        <v>1000</v>
      </c>
      <c r="E22" s="26"/>
      <c r="F22" s="27">
        <f t="shared" si="2"/>
        <v>0</v>
      </c>
      <c r="G22" s="10"/>
      <c r="H22" s="26">
        <f t="shared" si="4"/>
        <v>0</v>
      </c>
    </row>
    <row r="23" spans="1:8" ht="27" customHeight="1">
      <c r="A23" s="2">
        <v>12</v>
      </c>
      <c r="B23" s="35" t="s">
        <v>17</v>
      </c>
      <c r="C23" s="1" t="s">
        <v>3</v>
      </c>
      <c r="D23" s="25">
        <v>1000</v>
      </c>
      <c r="E23" s="26"/>
      <c r="F23" s="27">
        <f t="shared" si="2"/>
        <v>0</v>
      </c>
      <c r="G23" s="10"/>
      <c r="H23" s="26">
        <f>F23+(F23*G23/100)</f>
        <v>0</v>
      </c>
    </row>
    <row r="24" spans="1:8" ht="22.5" customHeight="1">
      <c r="A24" s="2">
        <v>13</v>
      </c>
      <c r="B24" s="35" t="s">
        <v>10</v>
      </c>
      <c r="C24" s="1" t="s">
        <v>3</v>
      </c>
      <c r="D24" s="25">
        <v>16000</v>
      </c>
      <c r="E24" s="26"/>
      <c r="F24" s="27">
        <f t="shared" si="2"/>
        <v>0</v>
      </c>
      <c r="G24" s="10"/>
      <c r="H24" s="26">
        <f t="shared" si="4"/>
        <v>0</v>
      </c>
    </row>
    <row r="25" spans="1:8" ht="21" customHeight="1">
      <c r="A25" s="2">
        <v>14</v>
      </c>
      <c r="B25" s="35" t="s">
        <v>30</v>
      </c>
      <c r="C25" s="1" t="s">
        <v>27</v>
      </c>
      <c r="D25" s="25">
        <v>1</v>
      </c>
      <c r="E25" s="26"/>
      <c r="F25" s="27">
        <f t="shared" si="2"/>
        <v>0</v>
      </c>
      <c r="G25" s="10"/>
      <c r="H25" s="26">
        <f t="shared" si="4"/>
        <v>0</v>
      </c>
    </row>
    <row r="26" spans="1:8" ht="26.25" customHeight="1">
      <c r="A26" s="2">
        <v>15</v>
      </c>
      <c r="B26" s="35" t="s">
        <v>37</v>
      </c>
      <c r="C26" s="1" t="s">
        <v>3</v>
      </c>
      <c r="D26" s="25">
        <v>200</v>
      </c>
      <c r="E26" s="26"/>
      <c r="F26" s="27">
        <f t="shared" si="2"/>
        <v>0</v>
      </c>
      <c r="G26" s="10"/>
      <c r="H26" s="26">
        <f t="shared" si="4"/>
        <v>0</v>
      </c>
    </row>
    <row r="27" spans="1:8" ht="23.25" customHeight="1">
      <c r="A27" s="2">
        <v>16</v>
      </c>
      <c r="B27" s="35" t="s">
        <v>44</v>
      </c>
      <c r="C27" s="1" t="s">
        <v>3</v>
      </c>
      <c r="D27" s="25">
        <v>1</v>
      </c>
      <c r="E27" s="26"/>
      <c r="F27" s="27">
        <f t="shared" si="2"/>
        <v>0</v>
      </c>
      <c r="G27" s="10"/>
      <c r="H27" s="26">
        <f t="shared" si="4"/>
        <v>0</v>
      </c>
    </row>
    <row r="28" spans="1:8" s="11" customFormat="1" ht="12">
      <c r="A28" s="40" t="s">
        <v>14</v>
      </c>
      <c r="B28" s="40"/>
      <c r="C28" s="40"/>
      <c r="D28" s="40"/>
      <c r="E28" s="40"/>
      <c r="F28" s="32">
        <f>SUM(F12:F27)</f>
        <v>0</v>
      </c>
      <c r="G28" s="27"/>
      <c r="H28" s="33">
        <f>SUM(H12:H27)</f>
        <v>0</v>
      </c>
    </row>
    <row r="29" spans="1:8" s="11" customFormat="1" ht="15.75" customHeight="1">
      <c r="A29" s="36" t="s">
        <v>11</v>
      </c>
      <c r="B29" s="36"/>
      <c r="C29" s="36"/>
      <c r="D29" s="36"/>
      <c r="E29" s="36"/>
      <c r="F29" s="9"/>
      <c r="G29" s="10"/>
      <c r="H29" s="12"/>
    </row>
    <row r="30" spans="1:8" ht="66.75" customHeight="1">
      <c r="A30" s="2">
        <v>1</v>
      </c>
      <c r="B30" s="35" t="s">
        <v>38</v>
      </c>
      <c r="C30" s="1" t="s">
        <v>39</v>
      </c>
      <c r="D30" s="25">
        <v>84</v>
      </c>
      <c r="E30" s="28"/>
      <c r="F30" s="32">
        <f>E30*D30</f>
        <v>0</v>
      </c>
      <c r="G30" s="27"/>
      <c r="H30" s="33">
        <f>F30+(F30*G30/100)</f>
        <v>0</v>
      </c>
    </row>
  </sheetData>
  <mergeCells count="6">
    <mergeCell ref="A29:E29"/>
    <mergeCell ref="A1:J1"/>
    <mergeCell ref="A11:J11"/>
    <mergeCell ref="A3:J3"/>
    <mergeCell ref="A28:E28"/>
    <mergeCell ref="A10:E10"/>
  </mergeCells>
  <phoneticPr fontId="2" type="noConversion"/>
  <pageMargins left="0.88" right="0.49" top="0.59" bottom="0.84" header="0.33" footer="0.42"/>
  <pageSetup paperSize="9" orientation="landscape" r:id="rId1"/>
  <headerFooter alignWithMargins="0">
    <oddFooter>&amp;C&amp;"Garamond,Normalny"&amp;8załącznik nr 1 do oferty&amp;R&amp;"Garamond,Normalny"&amp;8&amp;P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zał.1</vt:lpstr>
      <vt:lpstr>Arkusz1</vt:lpstr>
      <vt:lpstr>zał.1!Obszar_wydruku</vt:lpstr>
      <vt:lpstr>zał.1!Tytuły_wydruku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2024-04-19T07:16:34Z</cp:lastPrinted>
  <dcterms:created xsi:type="dcterms:W3CDTF">1999-07-05T07:20:55Z</dcterms:created>
  <dcterms:modified xsi:type="dcterms:W3CDTF">2024-04-22T06:51:57Z</dcterms:modified>
</cp:coreProperties>
</file>