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rafal.tokarz\AppData\Local\Temp\ezdpuw\20220511203610772\"/>
    </mc:Choice>
  </mc:AlternateContent>
  <xr:revisionPtr revIDLastSave="0" documentId="13_ncr:1_{2172F4FE-A269-4260-A6DC-C66A208F937A}" xr6:coauthVersionLast="36" xr6:coauthVersionMax="36" xr10:uidLastSave="{00000000-0000-0000-0000-000000000000}"/>
  <bookViews>
    <workbookView xWindow="0" yWindow="0" windowWidth="23040" windowHeight="9372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H64" i="1"/>
  <c r="H60" i="1"/>
  <c r="H59" i="1"/>
  <c r="H58" i="1"/>
  <c r="H54" i="1"/>
  <c r="H53" i="1"/>
  <c r="H52" i="1"/>
  <c r="H51" i="1"/>
  <c r="H50" i="1"/>
  <c r="H49" i="1"/>
  <c r="H45" i="1"/>
  <c r="H44" i="1"/>
  <c r="H43" i="1"/>
  <c r="H42" i="1"/>
  <c r="H41" i="1"/>
  <c r="H37" i="1"/>
  <c r="H36" i="1"/>
  <c r="H35" i="1"/>
  <c r="H34" i="1"/>
  <c r="H33" i="1"/>
  <c r="H32" i="1"/>
  <c r="H28" i="1"/>
  <c r="H27" i="1"/>
  <c r="H26" i="1"/>
  <c r="H25" i="1"/>
  <c r="H24" i="1"/>
  <c r="H23" i="1"/>
  <c r="H22" i="1"/>
  <c r="H21" i="1"/>
  <c r="H20" i="1"/>
  <c r="H19" i="1"/>
  <c r="H15" i="1"/>
  <c r="H14" i="1"/>
  <c r="H13" i="1"/>
  <c r="H12" i="1"/>
  <c r="H11" i="1"/>
  <c r="H10" i="1"/>
  <c r="H9" i="1"/>
  <c r="H8" i="1"/>
  <c r="F70" i="1" l="1"/>
  <c r="F61" i="1"/>
  <c r="F55" i="1"/>
  <c r="F46" i="1"/>
  <c r="F38" i="1"/>
  <c r="F29" i="1"/>
  <c r="F16" i="1"/>
  <c r="F73" i="1" l="1"/>
  <c r="F72" i="1"/>
  <c r="F71" i="1" s="1"/>
  <c r="F63" i="1"/>
  <c r="F62" i="1" s="1"/>
  <c r="F57" i="1"/>
  <c r="F56" i="1" s="1"/>
  <c r="F48" i="1"/>
  <c r="F47" i="1" s="1"/>
  <c r="F40" i="1"/>
  <c r="F39" i="1" s="1"/>
  <c r="F18" i="1"/>
  <c r="F17" i="1" s="1"/>
  <c r="F31" i="1"/>
  <c r="F30" i="1" s="1"/>
  <c r="F74" i="1" l="1"/>
  <c r="F75" i="1"/>
</calcChain>
</file>

<file path=xl/sharedStrings.xml><?xml version="1.0" encoding="utf-8"?>
<sst xmlns="http://schemas.openxmlformats.org/spreadsheetml/2006/main" count="190" uniqueCount="185">
  <si>
    <t>VAT</t>
  </si>
  <si>
    <t>Część według podziału dla robót budowlanych</t>
  </si>
  <si>
    <t>I</t>
  </si>
  <si>
    <t>Numer rozliczeniowy</t>
  </si>
  <si>
    <t>Numer inwentarzowy</t>
  </si>
  <si>
    <t>03-24-2.1-14</t>
  </si>
  <si>
    <t>INW/17/PRZ09</t>
  </si>
  <si>
    <t>03-24-2.1-15</t>
  </si>
  <si>
    <t>Numer wg projektu</t>
  </si>
  <si>
    <t>Przepust5_1277</t>
  </si>
  <si>
    <t>761.4.33.d</t>
  </si>
  <si>
    <t>INW/17/MOS03</t>
  </si>
  <si>
    <t>761.26.33.d</t>
  </si>
  <si>
    <t>INW/17/KAS17</t>
  </si>
  <si>
    <t>INW/17/PRZ10</t>
  </si>
  <si>
    <t>Przepust6_1278</t>
  </si>
  <si>
    <t>761.9.139.c</t>
  </si>
  <si>
    <t>INW/17/BRO04</t>
  </si>
  <si>
    <t>761.10.153.b</t>
  </si>
  <si>
    <t>INW/17/BRO05</t>
  </si>
  <si>
    <t>761.27.153.b</t>
  </si>
  <si>
    <t>INW/17/KAS18</t>
  </si>
  <si>
    <t>761.28.150.b</t>
  </si>
  <si>
    <t>INW/17/KAS19</t>
  </si>
  <si>
    <t>03-24-2.1-16</t>
  </si>
  <si>
    <t>II</t>
  </si>
  <si>
    <t>Przepust4_1276</t>
  </si>
  <si>
    <t>03-24-2.1-05</t>
  </si>
  <si>
    <t>INW/17/PRZ05</t>
  </si>
  <si>
    <t>761.16.71.a</t>
  </si>
  <si>
    <t>INW/17/KAS07</t>
  </si>
  <si>
    <t>761.17.78.a</t>
  </si>
  <si>
    <t>INW/17/KAS08</t>
  </si>
  <si>
    <t>761.18.78.a</t>
  </si>
  <si>
    <t>INW/17/KAS09</t>
  </si>
  <si>
    <t>761.19.77.a</t>
  </si>
  <si>
    <t>INW/17/KAS10</t>
  </si>
  <si>
    <t>761.12.65.i</t>
  </si>
  <si>
    <t>INW/17/KAS03</t>
  </si>
  <si>
    <t>761.13.66.c</t>
  </si>
  <si>
    <t>INW/17/KAS04</t>
  </si>
  <si>
    <t>761.14.67.b</t>
  </si>
  <si>
    <t>INW/17/KAS05</t>
  </si>
  <si>
    <t>761.15.68.b</t>
  </si>
  <si>
    <t>INW/17/KAS06</t>
  </si>
  <si>
    <t>761.20.77.a</t>
  </si>
  <si>
    <t>INW/17/KAS11</t>
  </si>
  <si>
    <t>Przepust10_1282</t>
  </si>
  <si>
    <t>INW/17/PRZ07</t>
  </si>
  <si>
    <t>761.1.91_92</t>
  </si>
  <si>
    <t>761.2.91_92</t>
  </si>
  <si>
    <t>INW/17/MOS01</t>
  </si>
  <si>
    <t>INW/17/MOS02</t>
  </si>
  <si>
    <t>761.3.117.a</t>
  </si>
  <si>
    <t>761.6.63_76</t>
  </si>
  <si>
    <t>INW/17/BRO02</t>
  </si>
  <si>
    <t>761.21.49.a</t>
  </si>
  <si>
    <t>INW/17/KAS12</t>
  </si>
  <si>
    <t>III</t>
  </si>
  <si>
    <t>03-24-2.1-06</t>
  </si>
  <si>
    <t>03-24-2.1-07</t>
  </si>
  <si>
    <t>IV</t>
  </si>
  <si>
    <t>Przepust11_1283</t>
  </si>
  <si>
    <t>INW/17/PRZ16</t>
  </si>
  <si>
    <t>03-24-2.1-23</t>
  </si>
  <si>
    <t>761.31.26.f</t>
  </si>
  <si>
    <t>03-24-2.1-21</t>
  </si>
  <si>
    <t>INW/17/KAS22</t>
  </si>
  <si>
    <t>761.29.20.c</t>
  </si>
  <si>
    <t>03-25-2.1-17</t>
  </si>
  <si>
    <t>INW/17/KAS20</t>
  </si>
  <si>
    <t>761.30.25.c</t>
  </si>
  <si>
    <t>03-24-2.1-18</t>
  </si>
  <si>
    <t>INW/17/KAS21</t>
  </si>
  <si>
    <t>INW/17/PAL01</t>
  </si>
  <si>
    <t>V</t>
  </si>
  <si>
    <t>761.33.9.a</t>
  </si>
  <si>
    <t>03-24-2.1-20</t>
  </si>
  <si>
    <t>INW/17/OSU01</t>
  </si>
  <si>
    <t>INW/17/PRZ11</t>
  </si>
  <si>
    <t>Przepust13_1287</t>
  </si>
  <si>
    <t>Przepust14_1288</t>
  </si>
  <si>
    <t>INW/17/PRZ12</t>
  </si>
  <si>
    <t>Przepust15_1289</t>
  </si>
  <si>
    <t>INW/17/PRZ13</t>
  </si>
  <si>
    <t>Przepust16_1290</t>
  </si>
  <si>
    <t>INW/17/PRZ14</t>
  </si>
  <si>
    <t>761.32.15.b</t>
  </si>
  <si>
    <t>03-24-2.1-22</t>
  </si>
  <si>
    <t>INW/17/KAS23</t>
  </si>
  <si>
    <t>VI</t>
  </si>
  <si>
    <t>761.5.339_340</t>
  </si>
  <si>
    <t>03-24-2.1-04</t>
  </si>
  <si>
    <t>INW/17/BRO01</t>
  </si>
  <si>
    <t>761.11.312_321</t>
  </si>
  <si>
    <t>03-24-2.1-03</t>
  </si>
  <si>
    <t>INW/17/KAS01</t>
  </si>
  <si>
    <t>761.25.291_298</t>
  </si>
  <si>
    <t>01-24-2.1-12</t>
  </si>
  <si>
    <t>INW/17/KAS16</t>
  </si>
  <si>
    <t>VII</t>
  </si>
  <si>
    <t>761.7.284.a</t>
  </si>
  <si>
    <t>03-24-2.1-11</t>
  </si>
  <si>
    <t>INW/17/BRO03</t>
  </si>
  <si>
    <t>761.8.273.a</t>
  </si>
  <si>
    <t>INW/17/KASK1</t>
  </si>
  <si>
    <t>Przepust9_1281</t>
  </si>
  <si>
    <t>761.23.225.a</t>
  </si>
  <si>
    <t>03-24-2.1-09</t>
  </si>
  <si>
    <t>INW/17/PRZ08</t>
  </si>
  <si>
    <t>INW/17/KAS14</t>
  </si>
  <si>
    <t>761.24.221.a</t>
  </si>
  <si>
    <t>INW/17/KAS15</t>
  </si>
  <si>
    <t>761.22.230.c</t>
  </si>
  <si>
    <t>INW/17/KAS13</t>
  </si>
  <si>
    <t>Adres leśny</t>
  </si>
  <si>
    <t>35b, 35c</t>
  </si>
  <si>
    <t>33d</t>
  </si>
  <si>
    <t>34b</t>
  </si>
  <si>
    <t>139c</t>
  </si>
  <si>
    <t>153b</t>
  </si>
  <si>
    <t>150b</t>
  </si>
  <si>
    <t>61d</t>
  </si>
  <si>
    <t>71a</t>
  </si>
  <si>
    <t>78a</t>
  </si>
  <si>
    <t>77a</t>
  </si>
  <si>
    <t>65i</t>
  </si>
  <si>
    <t>66c</t>
  </si>
  <si>
    <t>67b</t>
  </si>
  <si>
    <t>68b</t>
  </si>
  <si>
    <t>89b</t>
  </si>
  <si>
    <t>91, 92a</t>
  </si>
  <si>
    <t>117a</t>
  </si>
  <si>
    <t>63_76</t>
  </si>
  <si>
    <t>91a</t>
  </si>
  <si>
    <t>54g, 55b</t>
  </si>
  <si>
    <t>26f</t>
  </si>
  <si>
    <t>20c</t>
  </si>
  <si>
    <t>25c</t>
  </si>
  <si>
    <t>9a</t>
  </si>
  <si>
    <t>5f</t>
  </si>
  <si>
    <t>4a</t>
  </si>
  <si>
    <t>3f, 3g</t>
  </si>
  <si>
    <t>15b</t>
  </si>
  <si>
    <t>336, 340</t>
  </si>
  <si>
    <t>312, 313, 319, 329, 321</t>
  </si>
  <si>
    <t>291, 292, 293, 294</t>
  </si>
  <si>
    <t>284a</t>
  </si>
  <si>
    <t>273a</t>
  </si>
  <si>
    <t>273g</t>
  </si>
  <si>
    <t>225a</t>
  </si>
  <si>
    <t>221a</t>
  </si>
  <si>
    <t>230c</t>
  </si>
  <si>
    <t>Wartość netto dla części I</t>
  </si>
  <si>
    <t>Wartość podatku VAT dla części I</t>
  </si>
  <si>
    <t>Wartość brutto dla części I</t>
  </si>
  <si>
    <t>Wartość netto dla części II</t>
  </si>
  <si>
    <t>Wartość podatku VAT dla części II</t>
  </si>
  <si>
    <t>Wartość brutto dla części II</t>
  </si>
  <si>
    <t>Wartość netto dla części III</t>
  </si>
  <si>
    <t>Wartość podatku VAT dla części III</t>
  </si>
  <si>
    <t>Wartość brutto dla części III</t>
  </si>
  <si>
    <t>Wartość netto dla części IV</t>
  </si>
  <si>
    <t>Wartość podatku VAT dla części IV</t>
  </si>
  <si>
    <t>Wartość brutto dla części IV</t>
  </si>
  <si>
    <t>Wartość netto dla części V</t>
  </si>
  <si>
    <t>Wartość podatku VAT dla części V</t>
  </si>
  <si>
    <t>Wartość brutto dla części V</t>
  </si>
  <si>
    <t>Wartość netto dla części VI</t>
  </si>
  <si>
    <t>Wartość podatku VAT dla części VI</t>
  </si>
  <si>
    <t>Wartość brutto dla części VI</t>
  </si>
  <si>
    <t>Wartość netto dla części VII</t>
  </si>
  <si>
    <t>Wartość podatku VAT dla części VII</t>
  </si>
  <si>
    <t>Wartość brutto dla części VII</t>
  </si>
  <si>
    <t>Wartość netto całego postepowania</t>
  </si>
  <si>
    <t>Wartość podatku VAT całego postępowania</t>
  </si>
  <si>
    <t>Wartość brutto całego postępowania</t>
  </si>
  <si>
    <t>Wartość netto</t>
  </si>
  <si>
    <t>Wartość brutto</t>
  </si>
  <si>
    <t xml:space="preserve">Kosztorys ofertowy </t>
  </si>
  <si>
    <t>03-24-2.1.07</t>
  </si>
  <si>
    <t>03-24-2.1-10</t>
  </si>
  <si>
    <t>03-24-2.1.-08</t>
  </si>
  <si>
    <t>Załącznik nr 1 do oferty - załącznika nr 1 do SWZ znak spr.: SA.270.8.2022</t>
  </si>
  <si>
    <t xml:space="preserve"> Pełnienie kompleksowych usług nadzoru inwestorskiego dla zadania: Budowa przepustów, mostów, brodów, kaszyc oraz palisad w Nadleśnictwie Stary Sącz w ramach kompleksowego projektu adaptacji lasów i leśnictwa do zmian klimatu – małej retencji oraz przeciwdziałaniu erozji wodnej na terenach górskich - III postępowanie"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</si>
</sst>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0" fillId="0" borderId="3" xfId="0" applyFill="1" applyBorder="1"/>
    <xf numFmtId="0" fontId="0" fillId="0" borderId="12" xfId="0" applyFill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164" fontId="0" fillId="0" borderId="6" xfId="1" applyNumberFormat="1" applyFont="1" applyBorder="1" applyAlignment="1">
      <alignment shrinkToFit="1"/>
    </xf>
    <xf numFmtId="164" fontId="0" fillId="0" borderId="13" xfId="1" applyNumberFormat="1" applyFont="1" applyBorder="1" applyAlignment="1">
      <alignment shrinkToFit="1"/>
    </xf>
    <xf numFmtId="164" fontId="0" fillId="0" borderId="15" xfId="1" applyNumberFormat="1" applyFont="1" applyBorder="1" applyAlignment="1">
      <alignment shrinkToFit="1"/>
    </xf>
    <xf numFmtId="44" fontId="0" fillId="0" borderId="15" xfId="1" applyFont="1" applyBorder="1" applyAlignment="1">
      <alignment shrinkToFit="1"/>
    </xf>
    <xf numFmtId="44" fontId="0" fillId="0" borderId="13" xfId="1" applyFont="1" applyBorder="1" applyAlignment="1">
      <alignment shrinkToFit="1"/>
    </xf>
    <xf numFmtId="44" fontId="0" fillId="0" borderId="4" xfId="1" applyFont="1" applyFill="1" applyBorder="1" applyAlignment="1">
      <alignment shrinkToFit="1"/>
    </xf>
    <xf numFmtId="44" fontId="0" fillId="0" borderId="6" xfId="1" applyFont="1" applyFill="1" applyBorder="1" applyAlignment="1">
      <alignment shrinkToFit="1"/>
    </xf>
    <xf numFmtId="44" fontId="0" fillId="0" borderId="13" xfId="1" applyFont="1" applyFill="1" applyBorder="1" applyAlignment="1">
      <alignment shrinkToFit="1"/>
    </xf>
    <xf numFmtId="44" fontId="0" fillId="0" borderId="15" xfId="1" applyFont="1" applyFill="1" applyBorder="1" applyAlignment="1">
      <alignment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0" fillId="0" borderId="1" xfId="1" applyFont="1" applyBorder="1" applyAlignment="1" applyProtection="1">
      <alignment shrinkToFit="1"/>
      <protection locked="0"/>
    </xf>
    <xf numFmtId="164" fontId="0" fillId="0" borderId="1" xfId="1" applyNumberFormat="1" applyFont="1" applyBorder="1" applyAlignment="1" applyProtection="1">
      <alignment shrinkToFit="1"/>
      <protection locked="0"/>
    </xf>
    <xf numFmtId="164" fontId="0" fillId="0" borderId="12" xfId="1" applyNumberFormat="1" applyFont="1" applyBorder="1" applyAlignment="1" applyProtection="1">
      <alignment shrinkToFit="1"/>
      <protection locked="0"/>
    </xf>
    <xf numFmtId="164" fontId="0" fillId="0" borderId="3" xfId="1" applyNumberFormat="1" applyFont="1" applyBorder="1" applyAlignment="1" applyProtection="1">
      <alignment shrinkToFit="1"/>
      <protection locked="0"/>
    </xf>
    <xf numFmtId="44" fontId="0" fillId="0" borderId="3" xfId="1" applyFont="1" applyBorder="1" applyAlignment="1" applyProtection="1">
      <alignment shrinkToFit="1"/>
      <protection locked="0"/>
    </xf>
    <xf numFmtId="44" fontId="0" fillId="0" borderId="12" xfId="1" applyFont="1" applyBorder="1" applyAlignment="1" applyProtection="1">
      <alignment shrinkToFit="1"/>
      <protection locked="0"/>
    </xf>
    <xf numFmtId="9" fontId="0" fillId="0" borderId="1" xfId="1" applyNumberFormat="1" applyFont="1" applyBorder="1" applyAlignment="1" applyProtection="1">
      <alignment horizontal="center" vertical="center" shrinkToFit="1"/>
      <protection locked="0"/>
    </xf>
    <xf numFmtId="44" fontId="0" fillId="0" borderId="18" xfId="1" applyFont="1" applyBorder="1" applyAlignment="1" applyProtection="1">
      <alignment shrinkToFit="1"/>
      <protection locked="0"/>
    </xf>
    <xf numFmtId="9" fontId="0" fillId="0" borderId="18" xfId="1" applyNumberFormat="1" applyFont="1" applyBorder="1" applyAlignment="1" applyProtection="1">
      <alignment horizontal="center" vertical="center" shrinkToFit="1"/>
      <protection locked="0"/>
    </xf>
    <xf numFmtId="44" fontId="0" fillId="0" borderId="19" xfId="1" applyFont="1" applyFill="1" applyBorder="1" applyAlignment="1">
      <alignment shrinkToFit="1"/>
    </xf>
    <xf numFmtId="164" fontId="6" fillId="7" borderId="18" xfId="0" applyNumberFormat="1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right"/>
    </xf>
    <xf numFmtId="0" fontId="5" fillId="7" borderId="31" xfId="0" applyFont="1" applyFill="1" applyBorder="1" applyAlignment="1">
      <alignment horizontal="right"/>
    </xf>
    <xf numFmtId="0" fontId="5" fillId="7" borderId="32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5" fillId="4" borderId="27" xfId="0" applyFont="1" applyFill="1" applyBorder="1" applyAlignment="1">
      <alignment horizontal="right"/>
    </xf>
    <xf numFmtId="0" fontId="5" fillId="4" borderId="28" xfId="0" applyFont="1" applyFill="1" applyBorder="1" applyAlignment="1">
      <alignment horizontal="right"/>
    </xf>
    <xf numFmtId="0" fontId="5" fillId="4" borderId="29" xfId="0" applyFont="1" applyFill="1" applyBorder="1" applyAlignment="1">
      <alignment horizontal="right"/>
    </xf>
    <xf numFmtId="44" fontId="0" fillId="6" borderId="1" xfId="1" applyFont="1" applyFill="1" applyBorder="1" applyAlignment="1">
      <alignment horizontal="center"/>
    </xf>
    <xf numFmtId="44" fontId="0" fillId="6" borderId="6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5" borderId="6" xfId="1" applyFont="1" applyFill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0" fontId="2" fillId="6" borderId="24" xfId="0" applyFont="1" applyFill="1" applyBorder="1" applyAlignment="1">
      <alignment horizontal="right"/>
    </xf>
    <xf numFmtId="0" fontId="2" fillId="6" borderId="25" xfId="0" applyFont="1" applyFill="1" applyBorder="1" applyAlignment="1">
      <alignment horizontal="right"/>
    </xf>
    <xf numFmtId="0" fontId="2" fillId="6" borderId="26" xfId="0" applyFont="1" applyFill="1" applyBorder="1" applyAlignment="1">
      <alignment horizontal="right"/>
    </xf>
    <xf numFmtId="0" fontId="2" fillId="5" borderId="24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right"/>
    </xf>
    <xf numFmtId="0" fontId="2" fillId="3" borderId="27" xfId="0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/>
    </xf>
    <xf numFmtId="164" fontId="0" fillId="6" borderId="6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0" fillId="5" borderId="6" xfId="1" applyNumberFormat="1" applyFont="1" applyFill="1" applyBorder="1" applyAlignment="1">
      <alignment horizontal="center"/>
    </xf>
    <xf numFmtId="164" fontId="0" fillId="3" borderId="8" xfId="1" applyNumberFormat="1" applyFont="1" applyFill="1" applyBorder="1" applyAlignment="1">
      <alignment horizontal="center"/>
    </xf>
    <xf numFmtId="164" fontId="0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44" fontId="0" fillId="0" borderId="12" xfId="1" applyFont="1" applyBorder="1" applyAlignment="1" applyProtection="1">
      <alignment horizontal="center" shrinkToFit="1"/>
      <protection locked="0"/>
    </xf>
    <xf numFmtId="44" fontId="0" fillId="0" borderId="10" xfId="1" applyFont="1" applyBorder="1" applyAlignment="1" applyProtection="1">
      <alignment horizontal="center" shrinkToFit="1"/>
      <protection locked="0"/>
    </xf>
    <xf numFmtId="44" fontId="0" fillId="0" borderId="13" xfId="1" applyFont="1" applyBorder="1" applyAlignment="1">
      <alignment horizontal="center" shrinkToFit="1"/>
    </xf>
    <xf numFmtId="44" fontId="0" fillId="0" borderId="20" xfId="1" applyFont="1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164" fontId="0" fillId="0" borderId="12" xfId="1" applyNumberFormat="1" applyFont="1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164" fontId="0" fillId="0" borderId="13" xfId="1" applyNumberFormat="1" applyFont="1" applyBorder="1" applyAlignment="1">
      <alignment horizontal="center" shrinkToFit="1"/>
    </xf>
    <xf numFmtId="164" fontId="0" fillId="0" borderId="19" xfId="1" applyNumberFormat="1" applyFont="1" applyBorder="1" applyAlignment="1">
      <alignment horizontal="center" shrinkToFit="1"/>
    </xf>
    <xf numFmtId="0" fontId="0" fillId="0" borderId="18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topLeftCell="A58" workbookViewId="0">
      <selection activeCell="F16" sqref="F16:H16"/>
    </sheetView>
  </sheetViews>
  <sheetFormatPr defaultRowHeight="14.4" x14ac:dyDescent="0.3"/>
  <cols>
    <col min="1" max="1" width="13.5546875" customWidth="1"/>
    <col min="2" max="2" width="15.5546875" customWidth="1"/>
    <col min="3" max="3" width="13.88671875" customWidth="1"/>
    <col min="4" max="5" width="14.109375" customWidth="1"/>
    <col min="6" max="6" width="13.109375" customWidth="1"/>
    <col min="8" max="8" width="13.5546875" customWidth="1"/>
  </cols>
  <sheetData>
    <row r="1" spans="1:10" x14ac:dyDescent="0.3">
      <c r="B1" s="96" t="s">
        <v>183</v>
      </c>
      <c r="C1" s="96"/>
      <c r="D1" s="96"/>
      <c r="E1" s="96"/>
      <c r="F1" s="96"/>
      <c r="G1" s="96"/>
      <c r="H1" s="96"/>
    </row>
    <row r="2" spans="1:10" x14ac:dyDescent="0.3">
      <c r="B2" s="15"/>
      <c r="C2" s="15"/>
      <c r="D2" s="15"/>
      <c r="E2" s="15"/>
      <c r="F2" s="15"/>
      <c r="G2" s="15"/>
      <c r="H2" s="15"/>
    </row>
    <row r="4" spans="1:10" ht="15" thickBot="1" x14ac:dyDescent="0.35"/>
    <row r="5" spans="1:10" ht="21" customHeight="1" thickBot="1" x14ac:dyDescent="0.5">
      <c r="A5" s="128" t="s">
        <v>179</v>
      </c>
      <c r="B5" s="129"/>
      <c r="C5" s="129"/>
      <c r="D5" s="129"/>
      <c r="E5" s="129"/>
      <c r="F5" s="129"/>
      <c r="G5" s="129"/>
      <c r="H5" s="130"/>
      <c r="I5" s="1"/>
      <c r="J5" s="1"/>
    </row>
    <row r="6" spans="1:10" ht="52.2" customHeight="1" thickBot="1" x14ac:dyDescent="0.35">
      <c r="A6" s="133" t="s">
        <v>184</v>
      </c>
      <c r="B6" s="134"/>
      <c r="C6" s="134"/>
      <c r="D6" s="134"/>
      <c r="E6" s="134"/>
      <c r="F6" s="134"/>
      <c r="G6" s="134"/>
      <c r="H6" s="135"/>
      <c r="I6" s="1"/>
      <c r="J6" s="1"/>
    </row>
    <row r="7" spans="1:10" ht="57.6" x14ac:dyDescent="0.3">
      <c r="A7" s="29" t="s">
        <v>1</v>
      </c>
      <c r="B7" s="30" t="s">
        <v>8</v>
      </c>
      <c r="C7" s="30" t="s">
        <v>3</v>
      </c>
      <c r="D7" s="30" t="s">
        <v>4</v>
      </c>
      <c r="E7" s="30" t="s">
        <v>115</v>
      </c>
      <c r="F7" s="8" t="s">
        <v>177</v>
      </c>
      <c r="G7" s="8" t="s">
        <v>0</v>
      </c>
      <c r="H7" s="31" t="s">
        <v>178</v>
      </c>
    </row>
    <row r="8" spans="1:10" x14ac:dyDescent="0.3">
      <c r="A8" s="101" t="s">
        <v>2</v>
      </c>
      <c r="B8" s="11" t="s">
        <v>9</v>
      </c>
      <c r="C8" s="122" t="s">
        <v>5</v>
      </c>
      <c r="D8" s="2" t="s">
        <v>6</v>
      </c>
      <c r="E8" s="11" t="s">
        <v>116</v>
      </c>
      <c r="F8" s="32"/>
      <c r="G8" s="38">
        <v>0.23</v>
      </c>
      <c r="H8" s="20">
        <f>ROUND(F8*(1+G8),2)</f>
        <v>0</v>
      </c>
    </row>
    <row r="9" spans="1:10" x14ac:dyDescent="0.3">
      <c r="A9" s="101"/>
      <c r="B9" s="7" t="s">
        <v>10</v>
      </c>
      <c r="C9" s="122"/>
      <c r="D9" s="2" t="s">
        <v>11</v>
      </c>
      <c r="E9" s="11" t="s">
        <v>117</v>
      </c>
      <c r="F9" s="33"/>
      <c r="G9" s="38">
        <v>0.23</v>
      </c>
      <c r="H9" s="20">
        <f t="shared" ref="H9:H15" si="0">ROUND(F9*(1+G9),2)</f>
        <v>0</v>
      </c>
    </row>
    <row r="10" spans="1:10" x14ac:dyDescent="0.3">
      <c r="A10" s="101"/>
      <c r="B10" s="11" t="s">
        <v>12</v>
      </c>
      <c r="C10" s="122"/>
      <c r="D10" s="2" t="s">
        <v>13</v>
      </c>
      <c r="E10" s="11" t="s">
        <v>117</v>
      </c>
      <c r="F10" s="33"/>
      <c r="G10" s="38">
        <v>0.23</v>
      </c>
      <c r="H10" s="20">
        <f t="shared" si="0"/>
        <v>0</v>
      </c>
    </row>
    <row r="11" spans="1:10" x14ac:dyDescent="0.3">
      <c r="A11" s="101"/>
      <c r="B11" s="11" t="s">
        <v>15</v>
      </c>
      <c r="C11" s="122" t="s">
        <v>7</v>
      </c>
      <c r="D11" s="2" t="s">
        <v>14</v>
      </c>
      <c r="E11" s="11" t="s">
        <v>118</v>
      </c>
      <c r="F11" s="33"/>
      <c r="G11" s="38">
        <v>0.23</v>
      </c>
      <c r="H11" s="20">
        <f t="shared" si="0"/>
        <v>0</v>
      </c>
    </row>
    <row r="12" spans="1:10" x14ac:dyDescent="0.3">
      <c r="A12" s="101"/>
      <c r="B12" s="11" t="s">
        <v>16</v>
      </c>
      <c r="C12" s="122"/>
      <c r="D12" s="2" t="s">
        <v>17</v>
      </c>
      <c r="E12" s="11" t="s">
        <v>119</v>
      </c>
      <c r="F12" s="33"/>
      <c r="G12" s="38">
        <v>0.23</v>
      </c>
      <c r="H12" s="20">
        <f t="shared" si="0"/>
        <v>0</v>
      </c>
    </row>
    <row r="13" spans="1:10" x14ac:dyDescent="0.3">
      <c r="A13" s="101"/>
      <c r="B13" s="11" t="s">
        <v>18</v>
      </c>
      <c r="C13" s="122"/>
      <c r="D13" s="2" t="s">
        <v>19</v>
      </c>
      <c r="E13" s="11" t="s">
        <v>120</v>
      </c>
      <c r="F13" s="33"/>
      <c r="G13" s="38">
        <v>0.23</v>
      </c>
      <c r="H13" s="20">
        <f t="shared" si="0"/>
        <v>0</v>
      </c>
    </row>
    <row r="14" spans="1:10" x14ac:dyDescent="0.3">
      <c r="A14" s="101"/>
      <c r="B14" s="11" t="s">
        <v>20</v>
      </c>
      <c r="C14" s="122"/>
      <c r="D14" s="2" t="s">
        <v>21</v>
      </c>
      <c r="E14" s="11" t="s">
        <v>120</v>
      </c>
      <c r="F14" s="33"/>
      <c r="G14" s="38">
        <v>0.23</v>
      </c>
      <c r="H14" s="20">
        <f t="shared" si="0"/>
        <v>0</v>
      </c>
    </row>
    <row r="15" spans="1:10" x14ac:dyDescent="0.3">
      <c r="A15" s="131"/>
      <c r="B15" s="12" t="s">
        <v>22</v>
      </c>
      <c r="C15" s="117"/>
      <c r="D15" s="3" t="s">
        <v>23</v>
      </c>
      <c r="E15" s="12" t="s">
        <v>121</v>
      </c>
      <c r="F15" s="34"/>
      <c r="G15" s="38">
        <v>0.23</v>
      </c>
      <c r="H15" s="21">
        <f t="shared" si="0"/>
        <v>0</v>
      </c>
    </row>
    <row r="16" spans="1:10" x14ac:dyDescent="0.3">
      <c r="A16" s="75" t="s">
        <v>153</v>
      </c>
      <c r="B16" s="76"/>
      <c r="C16" s="76"/>
      <c r="D16" s="76"/>
      <c r="E16" s="77"/>
      <c r="F16" s="90">
        <f>SUM(F8:F15)</f>
        <v>0</v>
      </c>
      <c r="G16" s="90"/>
      <c r="H16" s="91"/>
    </row>
    <row r="17" spans="1:8" x14ac:dyDescent="0.3">
      <c r="A17" s="78" t="s">
        <v>154</v>
      </c>
      <c r="B17" s="79"/>
      <c r="C17" s="79"/>
      <c r="D17" s="79"/>
      <c r="E17" s="80"/>
      <c r="F17" s="92">
        <f>F18-F16</f>
        <v>0</v>
      </c>
      <c r="G17" s="92"/>
      <c r="H17" s="93"/>
    </row>
    <row r="18" spans="1:8" ht="18.75" customHeight="1" thickBot="1" x14ac:dyDescent="0.35">
      <c r="A18" s="81" t="s">
        <v>155</v>
      </c>
      <c r="B18" s="82"/>
      <c r="C18" s="82"/>
      <c r="D18" s="82"/>
      <c r="E18" s="83"/>
      <c r="F18" s="94">
        <f>SUM(H8:H15)</f>
        <v>0</v>
      </c>
      <c r="G18" s="94"/>
      <c r="H18" s="95"/>
    </row>
    <row r="19" spans="1:8" x14ac:dyDescent="0.3">
      <c r="A19" s="102" t="s">
        <v>25</v>
      </c>
      <c r="B19" s="16" t="s">
        <v>26</v>
      </c>
      <c r="C19" s="132" t="s">
        <v>27</v>
      </c>
      <c r="D19" s="5" t="s">
        <v>28</v>
      </c>
      <c r="E19" s="16" t="s">
        <v>122</v>
      </c>
      <c r="F19" s="35"/>
      <c r="G19" s="38">
        <v>0.23</v>
      </c>
      <c r="H19" s="22">
        <f t="shared" ref="H19:H28" si="1">ROUND(F19*(1+G19),2)</f>
        <v>0</v>
      </c>
    </row>
    <row r="20" spans="1:8" x14ac:dyDescent="0.3">
      <c r="A20" s="103"/>
      <c r="B20" s="13" t="s">
        <v>29</v>
      </c>
      <c r="C20" s="105"/>
      <c r="D20" s="4" t="s">
        <v>30</v>
      </c>
      <c r="E20" s="13" t="s">
        <v>123</v>
      </c>
      <c r="F20" s="33"/>
      <c r="G20" s="38">
        <v>0.23</v>
      </c>
      <c r="H20" s="21">
        <f t="shared" si="1"/>
        <v>0</v>
      </c>
    </row>
    <row r="21" spans="1:8" x14ac:dyDescent="0.3">
      <c r="A21" s="103"/>
      <c r="B21" s="13" t="s">
        <v>31</v>
      </c>
      <c r="C21" s="105"/>
      <c r="D21" s="4" t="s">
        <v>32</v>
      </c>
      <c r="E21" s="13" t="s">
        <v>124</v>
      </c>
      <c r="F21" s="33"/>
      <c r="G21" s="38">
        <v>0.23</v>
      </c>
      <c r="H21" s="21">
        <f t="shared" si="1"/>
        <v>0</v>
      </c>
    </row>
    <row r="22" spans="1:8" x14ac:dyDescent="0.3">
      <c r="A22" s="103"/>
      <c r="B22" s="13" t="s">
        <v>33</v>
      </c>
      <c r="C22" s="105"/>
      <c r="D22" s="4" t="s">
        <v>34</v>
      </c>
      <c r="E22" s="13" t="s">
        <v>124</v>
      </c>
      <c r="F22" s="33"/>
      <c r="G22" s="38">
        <v>0.23</v>
      </c>
      <c r="H22" s="21">
        <f t="shared" si="1"/>
        <v>0</v>
      </c>
    </row>
    <row r="23" spans="1:8" x14ac:dyDescent="0.3">
      <c r="A23" s="103"/>
      <c r="B23" s="13" t="s">
        <v>35</v>
      </c>
      <c r="C23" s="105"/>
      <c r="D23" s="4" t="s">
        <v>36</v>
      </c>
      <c r="E23" s="13" t="s">
        <v>125</v>
      </c>
      <c r="F23" s="33"/>
      <c r="G23" s="38">
        <v>0.23</v>
      </c>
      <c r="H23" s="21">
        <f t="shared" si="1"/>
        <v>0</v>
      </c>
    </row>
    <row r="24" spans="1:8" x14ac:dyDescent="0.3">
      <c r="A24" s="103"/>
      <c r="B24" s="13" t="s">
        <v>37</v>
      </c>
      <c r="C24" s="105"/>
      <c r="D24" s="4" t="s">
        <v>38</v>
      </c>
      <c r="E24" s="13" t="s">
        <v>126</v>
      </c>
      <c r="F24" s="33"/>
      <c r="G24" s="38">
        <v>0.23</v>
      </c>
      <c r="H24" s="21">
        <f t="shared" si="1"/>
        <v>0</v>
      </c>
    </row>
    <row r="25" spans="1:8" x14ac:dyDescent="0.3">
      <c r="A25" s="103"/>
      <c r="B25" s="13" t="s">
        <v>39</v>
      </c>
      <c r="C25" s="105"/>
      <c r="D25" s="4" t="s">
        <v>40</v>
      </c>
      <c r="E25" s="13" t="s">
        <v>127</v>
      </c>
      <c r="F25" s="33"/>
      <c r="G25" s="38">
        <v>0.23</v>
      </c>
      <c r="H25" s="21">
        <f t="shared" si="1"/>
        <v>0</v>
      </c>
    </row>
    <row r="26" spans="1:8" x14ac:dyDescent="0.3">
      <c r="A26" s="103"/>
      <c r="B26" s="13" t="s">
        <v>41</v>
      </c>
      <c r="C26" s="105"/>
      <c r="D26" s="4" t="s">
        <v>42</v>
      </c>
      <c r="E26" s="13" t="s">
        <v>128</v>
      </c>
      <c r="F26" s="33"/>
      <c r="G26" s="38">
        <v>0.23</v>
      </c>
      <c r="H26" s="21">
        <f t="shared" si="1"/>
        <v>0</v>
      </c>
    </row>
    <row r="27" spans="1:8" x14ac:dyDescent="0.3">
      <c r="A27" s="103"/>
      <c r="B27" s="13" t="s">
        <v>43</v>
      </c>
      <c r="C27" s="105"/>
      <c r="D27" s="4" t="s">
        <v>44</v>
      </c>
      <c r="E27" s="13" t="s">
        <v>129</v>
      </c>
      <c r="F27" s="33"/>
      <c r="G27" s="38">
        <v>0.23</v>
      </c>
      <c r="H27" s="21">
        <f t="shared" si="1"/>
        <v>0</v>
      </c>
    </row>
    <row r="28" spans="1:8" x14ac:dyDescent="0.3">
      <c r="A28" s="103"/>
      <c r="B28" s="14" t="s">
        <v>45</v>
      </c>
      <c r="C28" s="105"/>
      <c r="D28" s="6" t="s">
        <v>46</v>
      </c>
      <c r="E28" s="14" t="s">
        <v>125</v>
      </c>
      <c r="F28" s="34"/>
      <c r="G28" s="38">
        <v>0.23</v>
      </c>
      <c r="H28" s="21">
        <f t="shared" si="1"/>
        <v>0</v>
      </c>
    </row>
    <row r="29" spans="1:8" x14ac:dyDescent="0.3">
      <c r="A29" s="75" t="s">
        <v>156</v>
      </c>
      <c r="B29" s="76"/>
      <c r="C29" s="76"/>
      <c r="D29" s="76"/>
      <c r="E29" s="77"/>
      <c r="F29" s="90">
        <f>SUM(F19:F28)</f>
        <v>0</v>
      </c>
      <c r="G29" s="90"/>
      <c r="H29" s="91"/>
    </row>
    <row r="30" spans="1:8" x14ac:dyDescent="0.3">
      <c r="A30" s="78" t="s">
        <v>157</v>
      </c>
      <c r="B30" s="79"/>
      <c r="C30" s="79"/>
      <c r="D30" s="79"/>
      <c r="E30" s="80"/>
      <c r="F30" s="92">
        <f>F31-F29</f>
        <v>0</v>
      </c>
      <c r="G30" s="92"/>
      <c r="H30" s="93"/>
    </row>
    <row r="31" spans="1:8" ht="18.75" customHeight="1" thickBot="1" x14ac:dyDescent="0.35">
      <c r="A31" s="81" t="s">
        <v>158</v>
      </c>
      <c r="B31" s="82"/>
      <c r="C31" s="82"/>
      <c r="D31" s="82"/>
      <c r="E31" s="83"/>
      <c r="F31" s="94">
        <f>SUM(H19:H28)</f>
        <v>0</v>
      </c>
      <c r="G31" s="94"/>
      <c r="H31" s="95"/>
    </row>
    <row r="32" spans="1:8" x14ac:dyDescent="0.3">
      <c r="A32" s="102" t="s">
        <v>58</v>
      </c>
      <c r="B32" s="16" t="s">
        <v>47</v>
      </c>
      <c r="C32" s="8" t="s">
        <v>59</v>
      </c>
      <c r="D32" s="5" t="s">
        <v>48</v>
      </c>
      <c r="E32" s="16" t="s">
        <v>130</v>
      </c>
      <c r="F32" s="35"/>
      <c r="G32" s="38">
        <v>0.23</v>
      </c>
      <c r="H32" s="22">
        <f t="shared" ref="H32:H37" si="2">ROUND(F32*(1+G32),2)</f>
        <v>0</v>
      </c>
    </row>
    <row r="33" spans="1:8" x14ac:dyDescent="0.3">
      <c r="A33" s="103"/>
      <c r="B33" s="13" t="s">
        <v>49</v>
      </c>
      <c r="C33" s="117" t="s">
        <v>60</v>
      </c>
      <c r="D33" s="97" t="s">
        <v>51</v>
      </c>
      <c r="E33" s="104" t="s">
        <v>131</v>
      </c>
      <c r="F33" s="123"/>
      <c r="G33" s="38">
        <v>0.23</v>
      </c>
      <c r="H33" s="125">
        <f t="shared" si="2"/>
        <v>0</v>
      </c>
    </row>
    <row r="34" spans="1:8" x14ac:dyDescent="0.3">
      <c r="A34" s="103"/>
      <c r="B34" s="13" t="s">
        <v>50</v>
      </c>
      <c r="C34" s="106"/>
      <c r="D34" s="122"/>
      <c r="E34" s="127"/>
      <c r="F34" s="124"/>
      <c r="G34" s="38">
        <v>0.23</v>
      </c>
      <c r="H34" s="126">
        <f t="shared" si="2"/>
        <v>0</v>
      </c>
    </row>
    <row r="35" spans="1:8" x14ac:dyDescent="0.3">
      <c r="A35" s="103"/>
      <c r="B35" s="13" t="s">
        <v>53</v>
      </c>
      <c r="C35" s="11" t="s">
        <v>180</v>
      </c>
      <c r="D35" s="4" t="s">
        <v>52</v>
      </c>
      <c r="E35" s="13" t="s">
        <v>132</v>
      </c>
      <c r="F35" s="33"/>
      <c r="G35" s="38">
        <v>0.23</v>
      </c>
      <c r="H35" s="21">
        <f t="shared" si="2"/>
        <v>0</v>
      </c>
    </row>
    <row r="36" spans="1:8" x14ac:dyDescent="0.3">
      <c r="A36" s="103"/>
      <c r="B36" s="13" t="s">
        <v>54</v>
      </c>
      <c r="C36" s="11" t="s">
        <v>181</v>
      </c>
      <c r="D36" s="4" t="s">
        <v>55</v>
      </c>
      <c r="E36" s="13" t="s">
        <v>133</v>
      </c>
      <c r="F36" s="33"/>
      <c r="G36" s="38">
        <v>0.23</v>
      </c>
      <c r="H36" s="21">
        <f t="shared" si="2"/>
        <v>0</v>
      </c>
    </row>
    <row r="37" spans="1:8" x14ac:dyDescent="0.3">
      <c r="A37" s="103"/>
      <c r="B37" s="14" t="s">
        <v>56</v>
      </c>
      <c r="C37" s="12" t="s">
        <v>182</v>
      </c>
      <c r="D37" s="6" t="s">
        <v>57</v>
      </c>
      <c r="E37" s="14" t="s">
        <v>134</v>
      </c>
      <c r="F37" s="33"/>
      <c r="G37" s="38">
        <v>0.23</v>
      </c>
      <c r="H37" s="21">
        <f t="shared" si="2"/>
        <v>0</v>
      </c>
    </row>
    <row r="38" spans="1:8" x14ac:dyDescent="0.3">
      <c r="A38" s="75" t="s">
        <v>159</v>
      </c>
      <c r="B38" s="76"/>
      <c r="C38" s="76"/>
      <c r="D38" s="76"/>
      <c r="E38" s="77"/>
      <c r="F38" s="114">
        <f>SUM(F32:F37)</f>
        <v>0</v>
      </c>
      <c r="G38" s="115"/>
      <c r="H38" s="116"/>
    </row>
    <row r="39" spans="1:8" x14ac:dyDescent="0.3">
      <c r="A39" s="78" t="s">
        <v>160</v>
      </c>
      <c r="B39" s="79"/>
      <c r="C39" s="79"/>
      <c r="D39" s="79"/>
      <c r="E39" s="80"/>
      <c r="F39" s="107">
        <f>F40-F38</f>
        <v>0</v>
      </c>
      <c r="G39" s="108"/>
      <c r="H39" s="109"/>
    </row>
    <row r="40" spans="1:8" ht="21.75" customHeight="1" thickBot="1" x14ac:dyDescent="0.35">
      <c r="A40" s="81" t="s">
        <v>161</v>
      </c>
      <c r="B40" s="82"/>
      <c r="C40" s="82"/>
      <c r="D40" s="82"/>
      <c r="E40" s="83"/>
      <c r="F40" s="110">
        <f>SUM(H32:H37)</f>
        <v>0</v>
      </c>
      <c r="G40" s="111"/>
      <c r="H40" s="112"/>
    </row>
    <row r="41" spans="1:8" x14ac:dyDescent="0.3">
      <c r="A41" s="102" t="s">
        <v>61</v>
      </c>
      <c r="B41" s="16" t="s">
        <v>62</v>
      </c>
      <c r="C41" s="8" t="s">
        <v>64</v>
      </c>
      <c r="D41" s="5" t="s">
        <v>63</v>
      </c>
      <c r="E41" s="16" t="s">
        <v>135</v>
      </c>
      <c r="F41" s="36"/>
      <c r="G41" s="38">
        <v>0.23</v>
      </c>
      <c r="H41" s="23">
        <f t="shared" ref="H41:H45" si="3">ROUND(F41*(1+G41),2)</f>
        <v>0</v>
      </c>
    </row>
    <row r="42" spans="1:8" x14ac:dyDescent="0.3">
      <c r="A42" s="103"/>
      <c r="B42" s="13" t="s">
        <v>65</v>
      </c>
      <c r="C42" s="11" t="s">
        <v>66</v>
      </c>
      <c r="D42" s="4" t="s">
        <v>67</v>
      </c>
      <c r="E42" s="13" t="s">
        <v>136</v>
      </c>
      <c r="F42" s="32"/>
      <c r="G42" s="38">
        <v>0.23</v>
      </c>
      <c r="H42" s="24">
        <f t="shared" si="3"/>
        <v>0</v>
      </c>
    </row>
    <row r="43" spans="1:8" x14ac:dyDescent="0.3">
      <c r="A43" s="103"/>
      <c r="B43" s="13" t="s">
        <v>68</v>
      </c>
      <c r="C43" s="11" t="s">
        <v>69</v>
      </c>
      <c r="D43" s="4" t="s">
        <v>70</v>
      </c>
      <c r="E43" s="13" t="s">
        <v>137</v>
      </c>
      <c r="F43" s="32"/>
      <c r="G43" s="38">
        <v>0.23</v>
      </c>
      <c r="H43" s="24">
        <f t="shared" si="3"/>
        <v>0</v>
      </c>
    </row>
    <row r="44" spans="1:8" x14ac:dyDescent="0.3">
      <c r="A44" s="103"/>
      <c r="B44" s="104" t="s">
        <v>71</v>
      </c>
      <c r="C44" s="117" t="s">
        <v>72</v>
      </c>
      <c r="D44" s="4" t="s">
        <v>73</v>
      </c>
      <c r="E44" s="104" t="s">
        <v>138</v>
      </c>
      <c r="F44" s="118"/>
      <c r="G44" s="38">
        <v>0.23</v>
      </c>
      <c r="H44" s="120">
        <f t="shared" si="3"/>
        <v>0</v>
      </c>
    </row>
    <row r="45" spans="1:8" x14ac:dyDescent="0.3">
      <c r="A45" s="103"/>
      <c r="B45" s="113"/>
      <c r="C45" s="105"/>
      <c r="D45" s="6" t="s">
        <v>74</v>
      </c>
      <c r="E45" s="127"/>
      <c r="F45" s="119"/>
      <c r="G45" s="38">
        <v>0.23</v>
      </c>
      <c r="H45" s="121">
        <f t="shared" si="3"/>
        <v>0</v>
      </c>
    </row>
    <row r="46" spans="1:8" x14ac:dyDescent="0.3">
      <c r="A46" s="84" t="s">
        <v>162</v>
      </c>
      <c r="B46" s="85"/>
      <c r="C46" s="85"/>
      <c r="D46" s="85"/>
      <c r="E46" s="17"/>
      <c r="F46" s="60">
        <f>SUM(F41:F45)</f>
        <v>0</v>
      </c>
      <c r="G46" s="60"/>
      <c r="H46" s="61"/>
    </row>
    <row r="47" spans="1:8" x14ac:dyDescent="0.3">
      <c r="A47" s="86" t="s">
        <v>163</v>
      </c>
      <c r="B47" s="87"/>
      <c r="C47" s="87"/>
      <c r="D47" s="87"/>
      <c r="E47" s="18"/>
      <c r="F47" s="62">
        <f>F48-F46</f>
        <v>0</v>
      </c>
      <c r="G47" s="62"/>
      <c r="H47" s="63"/>
    </row>
    <row r="48" spans="1:8" ht="18.75" customHeight="1" thickBot="1" x14ac:dyDescent="0.35">
      <c r="A48" s="88" t="s">
        <v>164</v>
      </c>
      <c r="B48" s="89"/>
      <c r="C48" s="89"/>
      <c r="D48" s="89"/>
      <c r="E48" s="19"/>
      <c r="F48" s="64">
        <f>SUM(H41:H45)</f>
        <v>0</v>
      </c>
      <c r="G48" s="64"/>
      <c r="H48" s="65"/>
    </row>
    <row r="49" spans="1:8" x14ac:dyDescent="0.3">
      <c r="A49" s="102" t="s">
        <v>75</v>
      </c>
      <c r="B49" s="16" t="s">
        <v>76</v>
      </c>
      <c r="C49" s="16" t="s">
        <v>77</v>
      </c>
      <c r="D49" s="5" t="s">
        <v>78</v>
      </c>
      <c r="E49" s="16" t="s">
        <v>139</v>
      </c>
      <c r="F49" s="36"/>
      <c r="G49" s="38">
        <v>0.23</v>
      </c>
      <c r="H49" s="25">
        <f t="shared" ref="H49:H54" si="4">ROUND(F49*(1+G49),2)</f>
        <v>0</v>
      </c>
    </row>
    <row r="50" spans="1:8" x14ac:dyDescent="0.3">
      <c r="A50" s="103"/>
      <c r="B50" s="13" t="s">
        <v>80</v>
      </c>
      <c r="C50" s="104" t="s">
        <v>24</v>
      </c>
      <c r="D50" s="4" t="s">
        <v>79</v>
      </c>
      <c r="E50" s="13" t="s">
        <v>140</v>
      </c>
      <c r="F50" s="32"/>
      <c r="G50" s="38">
        <v>0.23</v>
      </c>
      <c r="H50" s="26">
        <f t="shared" si="4"/>
        <v>0</v>
      </c>
    </row>
    <row r="51" spans="1:8" x14ac:dyDescent="0.3">
      <c r="A51" s="103"/>
      <c r="B51" s="13" t="s">
        <v>81</v>
      </c>
      <c r="C51" s="105"/>
      <c r="D51" s="4" t="s">
        <v>82</v>
      </c>
      <c r="E51" s="13" t="s">
        <v>140</v>
      </c>
      <c r="F51" s="32"/>
      <c r="G51" s="38">
        <v>0.23</v>
      </c>
      <c r="H51" s="26">
        <f t="shared" si="4"/>
        <v>0</v>
      </c>
    </row>
    <row r="52" spans="1:8" x14ac:dyDescent="0.3">
      <c r="A52" s="103"/>
      <c r="B52" s="13" t="s">
        <v>83</v>
      </c>
      <c r="C52" s="105"/>
      <c r="D52" s="4" t="s">
        <v>84</v>
      </c>
      <c r="E52" s="13" t="s">
        <v>141</v>
      </c>
      <c r="F52" s="32"/>
      <c r="G52" s="38">
        <v>0.23</v>
      </c>
      <c r="H52" s="26">
        <f t="shared" si="4"/>
        <v>0</v>
      </c>
    </row>
    <row r="53" spans="1:8" x14ac:dyDescent="0.3">
      <c r="A53" s="103"/>
      <c r="B53" s="13" t="s">
        <v>85</v>
      </c>
      <c r="C53" s="106"/>
      <c r="D53" s="4" t="s">
        <v>86</v>
      </c>
      <c r="E53" s="13" t="s">
        <v>142</v>
      </c>
      <c r="F53" s="32"/>
      <c r="G53" s="38">
        <v>0.23</v>
      </c>
      <c r="H53" s="26">
        <f t="shared" si="4"/>
        <v>0</v>
      </c>
    </row>
    <row r="54" spans="1:8" x14ac:dyDescent="0.3">
      <c r="A54" s="103"/>
      <c r="B54" s="14" t="s">
        <v>87</v>
      </c>
      <c r="C54" s="12" t="s">
        <v>88</v>
      </c>
      <c r="D54" s="6" t="s">
        <v>89</v>
      </c>
      <c r="E54" s="14" t="s">
        <v>143</v>
      </c>
      <c r="F54" s="37"/>
      <c r="G54" s="38">
        <v>0.23</v>
      </c>
      <c r="H54" s="27">
        <f t="shared" si="4"/>
        <v>0</v>
      </c>
    </row>
    <row r="55" spans="1:8" x14ac:dyDescent="0.3">
      <c r="A55" s="75" t="s">
        <v>165</v>
      </c>
      <c r="B55" s="76"/>
      <c r="C55" s="76"/>
      <c r="D55" s="76"/>
      <c r="E55" s="77"/>
      <c r="F55" s="60">
        <f>SUM(F49:F54)</f>
        <v>0</v>
      </c>
      <c r="G55" s="60"/>
      <c r="H55" s="61"/>
    </row>
    <row r="56" spans="1:8" x14ac:dyDescent="0.3">
      <c r="A56" s="78" t="s">
        <v>166</v>
      </c>
      <c r="B56" s="79"/>
      <c r="C56" s="79"/>
      <c r="D56" s="79"/>
      <c r="E56" s="80"/>
      <c r="F56" s="62">
        <f>F57-F55</f>
        <v>0</v>
      </c>
      <c r="G56" s="62"/>
      <c r="H56" s="63"/>
    </row>
    <row r="57" spans="1:8" ht="15.75" customHeight="1" thickBot="1" x14ac:dyDescent="0.35">
      <c r="A57" s="81" t="s">
        <v>167</v>
      </c>
      <c r="B57" s="82"/>
      <c r="C57" s="82"/>
      <c r="D57" s="82"/>
      <c r="E57" s="83"/>
      <c r="F57" s="64">
        <f>SUM(H49:H54)</f>
        <v>0</v>
      </c>
      <c r="G57" s="64"/>
      <c r="H57" s="65"/>
    </row>
    <row r="58" spans="1:8" x14ac:dyDescent="0.3">
      <c r="A58" s="102" t="s">
        <v>90</v>
      </c>
      <c r="B58" s="16" t="s">
        <v>91</v>
      </c>
      <c r="C58" s="16" t="s">
        <v>92</v>
      </c>
      <c r="D58" s="5" t="s">
        <v>93</v>
      </c>
      <c r="E58" s="16" t="s">
        <v>144</v>
      </c>
      <c r="F58" s="36"/>
      <c r="G58" s="38">
        <v>0.23</v>
      </c>
      <c r="H58" s="28">
        <f t="shared" ref="H58:H60" si="5">ROUND(F58*(1+G58),2)</f>
        <v>0</v>
      </c>
    </row>
    <row r="59" spans="1:8" ht="28.8" x14ac:dyDescent="0.3">
      <c r="A59" s="103"/>
      <c r="B59" s="13" t="s">
        <v>94</v>
      </c>
      <c r="C59" s="13" t="s">
        <v>95</v>
      </c>
      <c r="D59" s="4" t="s">
        <v>96</v>
      </c>
      <c r="E59" s="9" t="s">
        <v>145</v>
      </c>
      <c r="F59" s="32"/>
      <c r="G59" s="38">
        <v>0.23</v>
      </c>
      <c r="H59" s="27">
        <f t="shared" si="5"/>
        <v>0</v>
      </c>
    </row>
    <row r="60" spans="1:8" ht="28.8" x14ac:dyDescent="0.3">
      <c r="A60" s="103"/>
      <c r="B60" s="14" t="s">
        <v>97</v>
      </c>
      <c r="C60" s="14" t="s">
        <v>98</v>
      </c>
      <c r="D60" s="6" t="s">
        <v>99</v>
      </c>
      <c r="E60" s="10" t="s">
        <v>146</v>
      </c>
      <c r="F60" s="37"/>
      <c r="G60" s="38">
        <v>0.23</v>
      </c>
      <c r="H60" s="27">
        <f t="shared" si="5"/>
        <v>0</v>
      </c>
    </row>
    <row r="61" spans="1:8" x14ac:dyDescent="0.3">
      <c r="A61" s="75" t="s">
        <v>168</v>
      </c>
      <c r="B61" s="76"/>
      <c r="C61" s="76"/>
      <c r="D61" s="76"/>
      <c r="E61" s="77"/>
      <c r="F61" s="60">
        <f>SUM(F58:F60)</f>
        <v>0</v>
      </c>
      <c r="G61" s="60"/>
      <c r="H61" s="61"/>
    </row>
    <row r="62" spans="1:8" x14ac:dyDescent="0.3">
      <c r="A62" s="78" t="s">
        <v>169</v>
      </c>
      <c r="B62" s="79"/>
      <c r="C62" s="79"/>
      <c r="D62" s="79"/>
      <c r="E62" s="80"/>
      <c r="F62" s="62">
        <f>F63-F61</f>
        <v>0</v>
      </c>
      <c r="G62" s="62"/>
      <c r="H62" s="63"/>
    </row>
    <row r="63" spans="1:8" ht="19.2" customHeight="1" thickBot="1" x14ac:dyDescent="0.35">
      <c r="A63" s="81" t="s">
        <v>170</v>
      </c>
      <c r="B63" s="82"/>
      <c r="C63" s="82"/>
      <c r="D63" s="82"/>
      <c r="E63" s="83"/>
      <c r="F63" s="64">
        <f>SUM(H58:H60)</f>
        <v>0</v>
      </c>
      <c r="G63" s="64"/>
      <c r="H63" s="65"/>
    </row>
    <row r="64" spans="1:8" x14ac:dyDescent="0.3">
      <c r="A64" s="100" t="s">
        <v>100</v>
      </c>
      <c r="B64" s="16" t="s">
        <v>101</v>
      </c>
      <c r="C64" s="99" t="s">
        <v>102</v>
      </c>
      <c r="D64" s="5" t="s">
        <v>103</v>
      </c>
      <c r="E64" s="16" t="s">
        <v>147</v>
      </c>
      <c r="F64" s="39"/>
      <c r="G64" s="40">
        <v>0.23</v>
      </c>
      <c r="H64" s="41">
        <f t="shared" ref="H64:H69" si="6">ROUND(F64*(1+G64),2)</f>
        <v>0</v>
      </c>
    </row>
    <row r="65" spans="1:8" x14ac:dyDescent="0.3">
      <c r="A65" s="101"/>
      <c r="B65" s="13" t="s">
        <v>104</v>
      </c>
      <c r="C65" s="98"/>
      <c r="D65" s="4" t="s">
        <v>105</v>
      </c>
      <c r="E65" s="13" t="s">
        <v>148</v>
      </c>
      <c r="F65" s="32"/>
      <c r="G65" s="38">
        <v>0.23</v>
      </c>
      <c r="H65" s="26">
        <f t="shared" si="6"/>
        <v>0</v>
      </c>
    </row>
    <row r="66" spans="1:8" x14ac:dyDescent="0.3">
      <c r="A66" s="101"/>
      <c r="B66" s="13" t="s">
        <v>106</v>
      </c>
      <c r="C66" s="98"/>
      <c r="D66" s="4" t="s">
        <v>109</v>
      </c>
      <c r="E66" s="13" t="s">
        <v>149</v>
      </c>
      <c r="F66" s="32"/>
      <c r="G66" s="38">
        <v>0.23</v>
      </c>
      <c r="H66" s="26">
        <f t="shared" si="6"/>
        <v>0</v>
      </c>
    </row>
    <row r="67" spans="1:8" x14ac:dyDescent="0.3">
      <c r="A67" s="101"/>
      <c r="B67" s="13" t="s">
        <v>107</v>
      </c>
      <c r="C67" s="97" t="s">
        <v>108</v>
      </c>
      <c r="D67" s="4" t="s">
        <v>110</v>
      </c>
      <c r="E67" s="13" t="s">
        <v>150</v>
      </c>
      <c r="F67" s="32"/>
      <c r="G67" s="38">
        <v>0.23</v>
      </c>
      <c r="H67" s="26">
        <f t="shared" si="6"/>
        <v>0</v>
      </c>
    </row>
    <row r="68" spans="1:8" x14ac:dyDescent="0.3">
      <c r="A68" s="101"/>
      <c r="B68" s="13" t="s">
        <v>111</v>
      </c>
      <c r="C68" s="98"/>
      <c r="D68" s="4" t="s">
        <v>112</v>
      </c>
      <c r="E68" s="13" t="s">
        <v>151</v>
      </c>
      <c r="F68" s="32"/>
      <c r="G68" s="38">
        <v>0.23</v>
      </c>
      <c r="H68" s="26">
        <f t="shared" si="6"/>
        <v>0</v>
      </c>
    </row>
    <row r="69" spans="1:8" x14ac:dyDescent="0.3">
      <c r="A69" s="101"/>
      <c r="B69" s="13" t="s">
        <v>113</v>
      </c>
      <c r="C69" s="98"/>
      <c r="D69" s="4" t="s">
        <v>114</v>
      </c>
      <c r="E69" s="13" t="s">
        <v>152</v>
      </c>
      <c r="F69" s="32"/>
      <c r="G69" s="38">
        <v>0.23</v>
      </c>
      <c r="H69" s="26">
        <f t="shared" si="6"/>
        <v>0</v>
      </c>
    </row>
    <row r="70" spans="1:8" x14ac:dyDescent="0.3">
      <c r="A70" s="66" t="s">
        <v>171</v>
      </c>
      <c r="B70" s="67"/>
      <c r="C70" s="67"/>
      <c r="D70" s="67"/>
      <c r="E70" s="68"/>
      <c r="F70" s="60">
        <f>SUM(F64:F69)</f>
        <v>0</v>
      </c>
      <c r="G70" s="60"/>
      <c r="H70" s="61"/>
    </row>
    <row r="71" spans="1:8" x14ac:dyDescent="0.3">
      <c r="A71" s="69" t="s">
        <v>172</v>
      </c>
      <c r="B71" s="70"/>
      <c r="C71" s="70"/>
      <c r="D71" s="70"/>
      <c r="E71" s="71"/>
      <c r="F71" s="62">
        <f>F72-F70</f>
        <v>0</v>
      </c>
      <c r="G71" s="62"/>
      <c r="H71" s="63"/>
    </row>
    <row r="72" spans="1:8" ht="20.25" customHeight="1" thickBot="1" x14ac:dyDescent="0.35">
      <c r="A72" s="72" t="s">
        <v>173</v>
      </c>
      <c r="B72" s="73"/>
      <c r="C72" s="73"/>
      <c r="D72" s="73"/>
      <c r="E72" s="74"/>
      <c r="F72" s="64">
        <f>SUM(H64:H69)</f>
        <v>0</v>
      </c>
      <c r="G72" s="64"/>
      <c r="H72" s="65"/>
    </row>
    <row r="73" spans="1:8" ht="15.6" x14ac:dyDescent="0.3">
      <c r="A73" s="51" t="s">
        <v>174</v>
      </c>
      <c r="B73" s="52"/>
      <c r="C73" s="52"/>
      <c r="D73" s="52"/>
      <c r="E73" s="53"/>
      <c r="F73" s="42">
        <f>SUM(F16+F29+F38+F46+F55+F61+F70)</f>
        <v>0</v>
      </c>
      <c r="G73" s="43"/>
      <c r="H73" s="44"/>
    </row>
    <row r="74" spans="1:8" ht="15.6" x14ac:dyDescent="0.3">
      <c r="A74" s="54" t="s">
        <v>175</v>
      </c>
      <c r="B74" s="55"/>
      <c r="C74" s="55"/>
      <c r="D74" s="55"/>
      <c r="E74" s="56"/>
      <c r="F74" s="45">
        <f>SUM(F17+F30+F39+F47+F56+F62+F71)</f>
        <v>0</v>
      </c>
      <c r="G74" s="46"/>
      <c r="H74" s="47"/>
    </row>
    <row r="75" spans="1:8" ht="16.2" thickBot="1" x14ac:dyDescent="0.35">
      <c r="A75" s="57" t="s">
        <v>176</v>
      </c>
      <c r="B75" s="58"/>
      <c r="C75" s="58"/>
      <c r="D75" s="58"/>
      <c r="E75" s="59"/>
      <c r="F75" s="48">
        <f>SUM(F18+F31+F40+F48+F57+F63+F72)</f>
        <v>0</v>
      </c>
      <c r="G75" s="49"/>
      <c r="H75" s="50"/>
    </row>
  </sheetData>
  <mergeCells count="74">
    <mergeCell ref="A5:H5"/>
    <mergeCell ref="C8:C10"/>
    <mergeCell ref="C11:C15"/>
    <mergeCell ref="A8:A15"/>
    <mergeCell ref="C19:C28"/>
    <mergeCell ref="A19:A28"/>
    <mergeCell ref="A16:E16"/>
    <mergeCell ref="A17:E17"/>
    <mergeCell ref="A18:E18"/>
    <mergeCell ref="A6:H6"/>
    <mergeCell ref="C44:C45"/>
    <mergeCell ref="F44:F45"/>
    <mergeCell ref="H44:H45"/>
    <mergeCell ref="D33:D34"/>
    <mergeCell ref="C33:C34"/>
    <mergeCell ref="F33:F34"/>
    <mergeCell ref="H33:H34"/>
    <mergeCell ref="E33:E34"/>
    <mergeCell ref="A38:E38"/>
    <mergeCell ref="A39:E39"/>
    <mergeCell ref="A40:E40"/>
    <mergeCell ref="E44:E45"/>
    <mergeCell ref="B1:H1"/>
    <mergeCell ref="C67:C69"/>
    <mergeCell ref="C64:C66"/>
    <mergeCell ref="A64:A69"/>
    <mergeCell ref="A49:A54"/>
    <mergeCell ref="C50:C53"/>
    <mergeCell ref="A58:A60"/>
    <mergeCell ref="F39:H39"/>
    <mergeCell ref="F40:H40"/>
    <mergeCell ref="A41:A45"/>
    <mergeCell ref="B44:B45"/>
    <mergeCell ref="F38:H38"/>
    <mergeCell ref="F18:H18"/>
    <mergeCell ref="F16:H16"/>
    <mergeCell ref="F17:H17"/>
    <mergeCell ref="A32:A37"/>
    <mergeCell ref="A29:E29"/>
    <mergeCell ref="A30:E30"/>
    <mergeCell ref="A31:E31"/>
    <mergeCell ref="F29:H29"/>
    <mergeCell ref="F30:H30"/>
    <mergeCell ref="F31:H31"/>
    <mergeCell ref="A46:D46"/>
    <mergeCell ref="A47:D47"/>
    <mergeCell ref="A48:D48"/>
    <mergeCell ref="F46:H46"/>
    <mergeCell ref="F47:H47"/>
    <mergeCell ref="F48:H48"/>
    <mergeCell ref="F55:H55"/>
    <mergeCell ref="F56:H56"/>
    <mergeCell ref="F57:H57"/>
    <mergeCell ref="A55:E55"/>
    <mergeCell ref="A56:E56"/>
    <mergeCell ref="A57:E57"/>
    <mergeCell ref="F61:H61"/>
    <mergeCell ref="F62:H62"/>
    <mergeCell ref="F63:H63"/>
    <mergeCell ref="A61:E61"/>
    <mergeCell ref="A62:E62"/>
    <mergeCell ref="A63:E63"/>
    <mergeCell ref="F70:H70"/>
    <mergeCell ref="F71:H71"/>
    <mergeCell ref="F72:H72"/>
    <mergeCell ref="A70:E70"/>
    <mergeCell ref="A71:E71"/>
    <mergeCell ref="A72:E72"/>
    <mergeCell ref="F73:H73"/>
    <mergeCell ref="F74:H74"/>
    <mergeCell ref="F75:H75"/>
    <mergeCell ref="A73:E73"/>
    <mergeCell ref="A74:E74"/>
    <mergeCell ref="A75:E75"/>
  </mergeCells>
  <pageMargins left="0.70866141732283472" right="0.70866141732283472" top="0.55118110236220474" bottom="0.55118110236220474" header="0.31496062992125984" footer="0.31496062992125984"/>
  <pageSetup paperSize="9" scale="81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Madziar (Nadl. St. Sącz)</dc:creator>
  <cp:lastModifiedBy>Rafał Tokarz (Nadl. St. Sącz)</cp:lastModifiedBy>
  <cp:lastPrinted>2022-01-14T12:35:32Z</cp:lastPrinted>
  <dcterms:created xsi:type="dcterms:W3CDTF">2022-01-14T08:31:11Z</dcterms:created>
  <dcterms:modified xsi:type="dcterms:W3CDTF">2022-05-11T18:36:57Z</dcterms:modified>
</cp:coreProperties>
</file>