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trzegom\"/>
    </mc:Choice>
  </mc:AlternateContent>
  <bookViews>
    <workbookView xWindow="0" yWindow="0" windowWidth="28800" windowHeight="12135" firstSheet="5" activeTab="10"/>
  </bookViews>
  <sheets>
    <sheet name="Wariant 0a" sheetId="1" r:id="rId1"/>
    <sheet name="Praca eksploatacyjna" sheetId="2" r:id="rId2"/>
    <sheet name="czas-przejazdu" sheetId="12" r:id="rId3"/>
    <sheet name="pas-godz" sheetId="6" r:id="rId4"/>
    <sheet name="exploatacja" sheetId="3" r:id="rId5"/>
    <sheet name="koszty czasu" sheetId="4" r:id="rId6"/>
    <sheet name="Zanieczyszczenia powietrza" sheetId="7" r:id="rId7"/>
    <sheet name="zmiany klimatyczne" sheetId="8" r:id="rId8"/>
    <sheet name="koszty hałasu" sheetId="9" r:id="rId9"/>
    <sheet name="koszty wypadków" sheetId="5" r:id="rId10"/>
    <sheet name="koszty użytkowników i środowisk" sheetId="10" r:id="rId11"/>
    <sheet name="Koszty infrastruktury" sheetId="11" state="hidden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6" l="1"/>
  <c r="D66" i="6" s="1"/>
  <c r="E66" i="6" s="1"/>
  <c r="F66" i="6" s="1"/>
  <c r="G66" i="6" s="1"/>
  <c r="H66" i="6" s="1"/>
  <c r="I66" i="6" s="1"/>
  <c r="J66" i="6" s="1"/>
  <c r="K66" i="6" s="1"/>
  <c r="L66" i="6" s="1"/>
  <c r="M66" i="6" s="1"/>
  <c r="N66" i="6" s="1"/>
  <c r="O66" i="6" s="1"/>
  <c r="P66" i="6" s="1"/>
  <c r="Q66" i="6" s="1"/>
  <c r="R66" i="6" s="1"/>
  <c r="S66" i="6" s="1"/>
  <c r="T66" i="6" s="1"/>
  <c r="U66" i="6" s="1"/>
  <c r="V66" i="6" s="1"/>
  <c r="W66" i="6" s="1"/>
  <c r="X66" i="6" s="1"/>
  <c r="Y66" i="6" s="1"/>
  <c r="Z66" i="6" s="1"/>
  <c r="C50" i="6"/>
  <c r="D50" i="6" s="1"/>
  <c r="E50" i="6" s="1"/>
  <c r="F50" i="6" s="1"/>
  <c r="G50" i="6" s="1"/>
  <c r="H50" i="6" s="1"/>
  <c r="I50" i="6" s="1"/>
  <c r="J50" i="6" s="1"/>
  <c r="K50" i="6" s="1"/>
  <c r="L50" i="6" s="1"/>
  <c r="M50" i="6" s="1"/>
  <c r="N50" i="6" s="1"/>
  <c r="O50" i="6" s="1"/>
  <c r="P50" i="6" s="1"/>
  <c r="Q50" i="6" s="1"/>
  <c r="R50" i="6" s="1"/>
  <c r="S50" i="6" s="1"/>
  <c r="T50" i="6" s="1"/>
  <c r="U50" i="6" s="1"/>
  <c r="V50" i="6" s="1"/>
  <c r="W50" i="6" s="1"/>
  <c r="X50" i="6" s="1"/>
  <c r="Y50" i="6" s="1"/>
  <c r="Z50" i="6" s="1"/>
  <c r="C34" i="6"/>
  <c r="D34" i="6" s="1"/>
  <c r="E34" i="6" s="1"/>
  <c r="F34" i="6" s="1"/>
  <c r="G34" i="6" s="1"/>
  <c r="H34" i="6" s="1"/>
  <c r="I34" i="6" s="1"/>
  <c r="J34" i="6" s="1"/>
  <c r="K34" i="6" s="1"/>
  <c r="L34" i="6" s="1"/>
  <c r="M34" i="6" s="1"/>
  <c r="N34" i="6" s="1"/>
  <c r="O34" i="6" s="1"/>
  <c r="P34" i="6" s="1"/>
  <c r="Q34" i="6" s="1"/>
  <c r="R34" i="6" s="1"/>
  <c r="S34" i="6" s="1"/>
  <c r="T34" i="6" s="1"/>
  <c r="U34" i="6" s="1"/>
  <c r="V34" i="6" s="1"/>
  <c r="W34" i="6" s="1"/>
  <c r="X34" i="6" s="1"/>
  <c r="Y34" i="6" s="1"/>
  <c r="Z34" i="6" s="1"/>
  <c r="C18" i="6"/>
  <c r="D18" i="6" s="1"/>
  <c r="E18" i="6" s="1"/>
  <c r="F18" i="6" s="1"/>
  <c r="G18" i="6" s="1"/>
  <c r="H18" i="6" s="1"/>
  <c r="I18" i="6" s="1"/>
  <c r="J18" i="6" s="1"/>
  <c r="K18" i="6" s="1"/>
  <c r="L18" i="6" s="1"/>
  <c r="M18" i="6" s="1"/>
  <c r="N18" i="6" s="1"/>
  <c r="O18" i="6" s="1"/>
  <c r="P18" i="6" s="1"/>
  <c r="Q18" i="6" s="1"/>
  <c r="R18" i="6" s="1"/>
  <c r="S18" i="6" s="1"/>
  <c r="T18" i="6" s="1"/>
  <c r="U18" i="6" s="1"/>
  <c r="V18" i="6" s="1"/>
  <c r="W18" i="6" s="1"/>
  <c r="X18" i="6" s="1"/>
  <c r="Y18" i="6" s="1"/>
  <c r="Z18" i="6" s="1"/>
  <c r="D2" i="6"/>
  <c r="E2" i="6" s="1"/>
  <c r="F2" i="6" s="1"/>
  <c r="G2" i="6" s="1"/>
  <c r="H2" i="6" s="1"/>
  <c r="I2" i="6" s="1"/>
  <c r="J2" i="6" s="1"/>
  <c r="K2" i="6" s="1"/>
  <c r="L2" i="6" s="1"/>
  <c r="M2" i="6" s="1"/>
  <c r="N2" i="6" s="1"/>
  <c r="O2" i="6" s="1"/>
  <c r="P2" i="6" s="1"/>
  <c r="Q2" i="6" s="1"/>
  <c r="R2" i="6" s="1"/>
  <c r="S2" i="6" s="1"/>
  <c r="T2" i="6" s="1"/>
  <c r="U2" i="6" s="1"/>
  <c r="V2" i="6" s="1"/>
  <c r="W2" i="6" s="1"/>
  <c r="X2" i="6" s="1"/>
  <c r="Y2" i="6" s="1"/>
  <c r="Z2" i="6" s="1"/>
  <c r="C2" i="6"/>
  <c r="C11" i="10" l="1"/>
  <c r="D11" i="10" s="1"/>
  <c r="E11" i="10" s="1"/>
  <c r="F11" i="10" s="1"/>
  <c r="G11" i="10" s="1"/>
  <c r="H11" i="10" s="1"/>
  <c r="I11" i="10" s="1"/>
  <c r="J11" i="10" s="1"/>
  <c r="K11" i="10" s="1"/>
  <c r="L11" i="10" s="1"/>
  <c r="M11" i="10" s="1"/>
  <c r="N11" i="10" s="1"/>
  <c r="O11" i="10" s="1"/>
  <c r="P11" i="10" s="1"/>
  <c r="Q11" i="10" s="1"/>
  <c r="R11" i="10" s="1"/>
  <c r="S11" i="10" s="1"/>
  <c r="T11" i="10" s="1"/>
  <c r="U11" i="10" s="1"/>
  <c r="V11" i="10" s="1"/>
  <c r="W11" i="10" s="1"/>
  <c r="X11" i="10" s="1"/>
  <c r="Y11" i="10" s="1"/>
  <c r="Z11" i="10" s="1"/>
  <c r="C20" i="5"/>
  <c r="D20" i="5" s="1"/>
  <c r="E20" i="5" s="1"/>
  <c r="F20" i="5" s="1"/>
  <c r="G20" i="5" s="1"/>
  <c r="H20" i="5" s="1"/>
  <c r="I20" i="5" s="1"/>
  <c r="J20" i="5" s="1"/>
  <c r="K20" i="5" s="1"/>
  <c r="L20" i="5" s="1"/>
  <c r="M20" i="5" s="1"/>
  <c r="N20" i="5" s="1"/>
  <c r="O20" i="5" s="1"/>
  <c r="P20" i="5" s="1"/>
  <c r="Q20" i="5" s="1"/>
  <c r="R20" i="5" s="1"/>
  <c r="S20" i="5" s="1"/>
  <c r="T20" i="5" s="1"/>
  <c r="U20" i="5" s="1"/>
  <c r="V20" i="5" s="1"/>
  <c r="W20" i="5" s="1"/>
  <c r="X20" i="5" s="1"/>
  <c r="Y20" i="5" s="1"/>
  <c r="Z20" i="5" s="1"/>
  <c r="C17" i="5"/>
  <c r="D17" i="5" s="1"/>
  <c r="E17" i="5" s="1"/>
  <c r="F17" i="5" s="1"/>
  <c r="G17" i="5" s="1"/>
  <c r="H17" i="5" s="1"/>
  <c r="I17" i="5" s="1"/>
  <c r="J17" i="5" s="1"/>
  <c r="K17" i="5" s="1"/>
  <c r="L17" i="5" s="1"/>
  <c r="M17" i="5" s="1"/>
  <c r="N17" i="5" s="1"/>
  <c r="O17" i="5" s="1"/>
  <c r="P17" i="5" s="1"/>
  <c r="Q17" i="5" s="1"/>
  <c r="R17" i="5" s="1"/>
  <c r="S17" i="5" s="1"/>
  <c r="T17" i="5" s="1"/>
  <c r="U17" i="5" s="1"/>
  <c r="V17" i="5" s="1"/>
  <c r="W17" i="5" s="1"/>
  <c r="X17" i="5" s="1"/>
  <c r="Y17" i="5" s="1"/>
  <c r="Z17" i="5" s="1"/>
  <c r="C14" i="5"/>
  <c r="D14" i="5" s="1"/>
  <c r="E14" i="5" s="1"/>
  <c r="F14" i="5" s="1"/>
  <c r="G14" i="5" s="1"/>
  <c r="H14" i="5" s="1"/>
  <c r="I14" i="5" s="1"/>
  <c r="J14" i="5" s="1"/>
  <c r="K14" i="5" s="1"/>
  <c r="L14" i="5" s="1"/>
  <c r="M14" i="5" s="1"/>
  <c r="N14" i="5" s="1"/>
  <c r="O14" i="5" s="1"/>
  <c r="P14" i="5" s="1"/>
  <c r="Q14" i="5" s="1"/>
  <c r="R14" i="5" s="1"/>
  <c r="S14" i="5" s="1"/>
  <c r="T14" i="5" s="1"/>
  <c r="U14" i="5" s="1"/>
  <c r="V14" i="5" s="1"/>
  <c r="W14" i="5" s="1"/>
  <c r="X14" i="5" s="1"/>
  <c r="Y14" i="5" s="1"/>
  <c r="Z14" i="5" s="1"/>
  <c r="C11" i="5"/>
  <c r="D11" i="5" s="1"/>
  <c r="E11" i="5" s="1"/>
  <c r="F11" i="5" s="1"/>
  <c r="G11" i="5" s="1"/>
  <c r="H11" i="5" s="1"/>
  <c r="I11" i="5" s="1"/>
  <c r="J11" i="5" s="1"/>
  <c r="K11" i="5" s="1"/>
  <c r="L11" i="5" s="1"/>
  <c r="M11" i="5" s="1"/>
  <c r="N11" i="5" s="1"/>
  <c r="O11" i="5" s="1"/>
  <c r="P11" i="5" s="1"/>
  <c r="Q11" i="5" s="1"/>
  <c r="R11" i="5" s="1"/>
  <c r="S11" i="5" s="1"/>
  <c r="T11" i="5" s="1"/>
  <c r="U11" i="5" s="1"/>
  <c r="V11" i="5" s="1"/>
  <c r="W11" i="5" s="1"/>
  <c r="X11" i="5" s="1"/>
  <c r="Y11" i="5" s="1"/>
  <c r="Z11" i="5" s="1"/>
  <c r="C62" i="1" l="1"/>
  <c r="D62" i="1" s="1"/>
  <c r="E62" i="1" s="1"/>
  <c r="F62" i="1" s="1"/>
  <c r="G62" i="1" s="1"/>
  <c r="H62" i="1" s="1"/>
  <c r="I62" i="1" s="1"/>
  <c r="J62" i="1" s="1"/>
  <c r="K62" i="1" s="1"/>
  <c r="L62" i="1" s="1"/>
  <c r="M62" i="1" s="1"/>
  <c r="N62" i="1" s="1"/>
  <c r="O62" i="1" s="1"/>
  <c r="P62" i="1" s="1"/>
  <c r="Q62" i="1" s="1"/>
  <c r="R62" i="1" s="1"/>
  <c r="S62" i="1" s="1"/>
  <c r="T62" i="1" s="1"/>
  <c r="U62" i="1" s="1"/>
  <c r="V62" i="1" s="1"/>
  <c r="W62" i="1" s="1"/>
  <c r="X62" i="1" s="1"/>
  <c r="Y62" i="1" s="1"/>
  <c r="Z62" i="1" s="1"/>
  <c r="C47" i="1"/>
  <c r="D47" i="1" s="1"/>
  <c r="E47" i="1" s="1"/>
  <c r="F47" i="1" s="1"/>
  <c r="G47" i="1" s="1"/>
  <c r="H47" i="1" s="1"/>
  <c r="I47" i="1" s="1"/>
  <c r="J47" i="1" s="1"/>
  <c r="K47" i="1" s="1"/>
  <c r="L47" i="1" s="1"/>
  <c r="M47" i="1" s="1"/>
  <c r="N47" i="1" s="1"/>
  <c r="O47" i="1" s="1"/>
  <c r="P47" i="1" s="1"/>
  <c r="Q47" i="1" s="1"/>
  <c r="R47" i="1" s="1"/>
  <c r="S47" i="1" s="1"/>
  <c r="T47" i="1" s="1"/>
  <c r="U47" i="1" s="1"/>
  <c r="V47" i="1" s="1"/>
  <c r="W47" i="1" s="1"/>
  <c r="X47" i="1" s="1"/>
  <c r="Y47" i="1" s="1"/>
  <c r="Z47" i="1" s="1"/>
  <c r="C32" i="1"/>
  <c r="D32" i="1" s="1"/>
  <c r="E32" i="1" s="1"/>
  <c r="F32" i="1" s="1"/>
  <c r="G32" i="1" s="1"/>
  <c r="H32" i="1" s="1"/>
  <c r="I32" i="1" s="1"/>
  <c r="J32" i="1" s="1"/>
  <c r="K32" i="1" s="1"/>
  <c r="L32" i="1" s="1"/>
  <c r="M32" i="1" s="1"/>
  <c r="N32" i="1" s="1"/>
  <c r="O32" i="1" s="1"/>
  <c r="P32" i="1" s="1"/>
  <c r="Q32" i="1" s="1"/>
  <c r="R32" i="1" s="1"/>
  <c r="S32" i="1" s="1"/>
  <c r="T32" i="1" s="1"/>
  <c r="U32" i="1" s="1"/>
  <c r="V32" i="1" s="1"/>
  <c r="W32" i="1" s="1"/>
  <c r="X32" i="1" s="1"/>
  <c r="Y32" i="1" s="1"/>
  <c r="Z32" i="1" s="1"/>
  <c r="C17" i="1"/>
  <c r="D17" i="1" s="1"/>
  <c r="E17" i="1" s="1"/>
  <c r="F17" i="1" s="1"/>
  <c r="G17" i="1" s="1"/>
  <c r="H17" i="1" s="1"/>
  <c r="I17" i="1" s="1"/>
  <c r="J17" i="1" s="1"/>
  <c r="K17" i="1" s="1"/>
  <c r="L17" i="1" s="1"/>
  <c r="M17" i="1" s="1"/>
  <c r="N17" i="1" s="1"/>
  <c r="O17" i="1" s="1"/>
  <c r="P17" i="1" s="1"/>
  <c r="Q17" i="1" s="1"/>
  <c r="R17" i="1" s="1"/>
  <c r="S17" i="1" s="1"/>
  <c r="T17" i="1" s="1"/>
  <c r="U17" i="1" s="1"/>
  <c r="V17" i="1" s="1"/>
  <c r="W17" i="1" s="1"/>
  <c r="X17" i="1" s="1"/>
  <c r="Y17" i="1" s="1"/>
  <c r="Z17" i="1" s="1"/>
  <c r="C2" i="1"/>
  <c r="D2" i="1" s="1"/>
  <c r="E2" i="1" s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C81" i="7" l="1"/>
  <c r="D81" i="7" s="1"/>
  <c r="E81" i="7" s="1"/>
  <c r="F81" i="7" s="1"/>
  <c r="G81" i="7" s="1"/>
  <c r="H81" i="7" s="1"/>
  <c r="I81" i="7" s="1"/>
  <c r="J81" i="7" s="1"/>
  <c r="K81" i="7" s="1"/>
  <c r="L81" i="7" s="1"/>
  <c r="M81" i="7" s="1"/>
  <c r="N81" i="7" s="1"/>
  <c r="O81" i="7" s="1"/>
  <c r="P81" i="7" s="1"/>
  <c r="Q81" i="7" s="1"/>
  <c r="R81" i="7" s="1"/>
  <c r="S81" i="7" s="1"/>
  <c r="T81" i="7" s="1"/>
  <c r="U81" i="7" s="1"/>
  <c r="V81" i="7" s="1"/>
  <c r="W81" i="7" s="1"/>
  <c r="X81" i="7" s="1"/>
  <c r="Y81" i="7" s="1"/>
  <c r="Z81" i="7" s="1"/>
  <c r="C66" i="7"/>
  <c r="D66" i="7" s="1"/>
  <c r="E66" i="7" s="1"/>
  <c r="F66" i="7" s="1"/>
  <c r="G66" i="7" s="1"/>
  <c r="H66" i="7" s="1"/>
  <c r="I66" i="7" s="1"/>
  <c r="J66" i="7" s="1"/>
  <c r="K66" i="7" s="1"/>
  <c r="L66" i="7" s="1"/>
  <c r="M66" i="7" s="1"/>
  <c r="N66" i="7" s="1"/>
  <c r="O66" i="7" s="1"/>
  <c r="P66" i="7" s="1"/>
  <c r="Q66" i="7" s="1"/>
  <c r="R66" i="7" s="1"/>
  <c r="S66" i="7" s="1"/>
  <c r="T66" i="7" s="1"/>
  <c r="U66" i="7" s="1"/>
  <c r="V66" i="7" s="1"/>
  <c r="W66" i="7" s="1"/>
  <c r="X66" i="7" s="1"/>
  <c r="Y66" i="7" s="1"/>
  <c r="Z66" i="7" s="1"/>
  <c r="C50" i="7"/>
  <c r="D50" i="7" s="1"/>
  <c r="E50" i="7" s="1"/>
  <c r="F50" i="7" s="1"/>
  <c r="G50" i="7" s="1"/>
  <c r="H50" i="7" s="1"/>
  <c r="I50" i="7" s="1"/>
  <c r="J50" i="7" s="1"/>
  <c r="K50" i="7" s="1"/>
  <c r="L50" i="7" s="1"/>
  <c r="M50" i="7" s="1"/>
  <c r="N50" i="7" s="1"/>
  <c r="O50" i="7" s="1"/>
  <c r="P50" i="7" s="1"/>
  <c r="Q50" i="7" s="1"/>
  <c r="R50" i="7" s="1"/>
  <c r="S50" i="7" s="1"/>
  <c r="T50" i="7" s="1"/>
  <c r="U50" i="7" s="1"/>
  <c r="V50" i="7" s="1"/>
  <c r="W50" i="7" s="1"/>
  <c r="X50" i="7" s="1"/>
  <c r="Y50" i="7" s="1"/>
  <c r="Z50" i="7" s="1"/>
  <c r="C34" i="7"/>
  <c r="D34" i="7" s="1"/>
  <c r="E34" i="7" s="1"/>
  <c r="F34" i="7" s="1"/>
  <c r="G34" i="7" s="1"/>
  <c r="H34" i="7" s="1"/>
  <c r="I34" i="7" s="1"/>
  <c r="J34" i="7" s="1"/>
  <c r="K34" i="7" s="1"/>
  <c r="L34" i="7" s="1"/>
  <c r="M34" i="7" s="1"/>
  <c r="N34" i="7" s="1"/>
  <c r="O34" i="7" s="1"/>
  <c r="P34" i="7" s="1"/>
  <c r="Q34" i="7" s="1"/>
  <c r="R34" i="7" s="1"/>
  <c r="S34" i="7" s="1"/>
  <c r="T34" i="7" s="1"/>
  <c r="U34" i="7" s="1"/>
  <c r="V34" i="7" s="1"/>
  <c r="W34" i="7" s="1"/>
  <c r="X34" i="7" s="1"/>
  <c r="Y34" i="7" s="1"/>
  <c r="Z34" i="7" s="1"/>
  <c r="C18" i="7"/>
  <c r="D18" i="7" s="1"/>
  <c r="E18" i="7" s="1"/>
  <c r="F18" i="7" s="1"/>
  <c r="G18" i="7" s="1"/>
  <c r="H18" i="7" s="1"/>
  <c r="I18" i="7" s="1"/>
  <c r="J18" i="7" s="1"/>
  <c r="K18" i="7" s="1"/>
  <c r="L18" i="7" s="1"/>
  <c r="M18" i="7" s="1"/>
  <c r="N18" i="7" s="1"/>
  <c r="O18" i="7" s="1"/>
  <c r="P18" i="7" s="1"/>
  <c r="Q18" i="7" s="1"/>
  <c r="R18" i="7" s="1"/>
  <c r="S18" i="7" s="1"/>
  <c r="T18" i="7" s="1"/>
  <c r="U18" i="7" s="1"/>
  <c r="V18" i="7" s="1"/>
  <c r="W18" i="7" s="1"/>
  <c r="X18" i="7" s="1"/>
  <c r="Y18" i="7" s="1"/>
  <c r="Z18" i="7" s="1"/>
  <c r="C2" i="7"/>
  <c r="D2" i="7" s="1"/>
  <c r="E2" i="7" s="1"/>
  <c r="F2" i="7" s="1"/>
  <c r="G2" i="7" s="1"/>
  <c r="H2" i="7" s="1"/>
  <c r="I2" i="7" s="1"/>
  <c r="J2" i="7" s="1"/>
  <c r="K2" i="7" s="1"/>
  <c r="L2" i="7" s="1"/>
  <c r="M2" i="7" s="1"/>
  <c r="N2" i="7" s="1"/>
  <c r="O2" i="7" s="1"/>
  <c r="P2" i="7" s="1"/>
  <c r="Q2" i="7" s="1"/>
  <c r="R2" i="7" s="1"/>
  <c r="S2" i="7" s="1"/>
  <c r="T2" i="7" s="1"/>
  <c r="U2" i="7" s="1"/>
  <c r="V2" i="7" s="1"/>
  <c r="W2" i="7" s="1"/>
  <c r="X2" i="7" s="1"/>
  <c r="Y2" i="7" s="1"/>
  <c r="Z2" i="7" s="1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B3" i="5"/>
  <c r="G68" i="6"/>
  <c r="L68" i="6"/>
  <c r="Q68" i="6"/>
  <c r="V68" i="6"/>
  <c r="G69" i="6"/>
  <c r="G70" i="6"/>
  <c r="G71" i="6"/>
  <c r="G72" i="6"/>
  <c r="G73" i="6"/>
  <c r="G74" i="6"/>
  <c r="G75" i="6"/>
  <c r="G76" i="6"/>
  <c r="G77" i="6"/>
  <c r="G78" i="6"/>
  <c r="B69" i="6"/>
  <c r="B70" i="6"/>
  <c r="B76" i="6"/>
  <c r="B77" i="6"/>
  <c r="B78" i="6"/>
  <c r="B68" i="6"/>
  <c r="G52" i="6"/>
  <c r="G53" i="6"/>
  <c r="G54" i="6"/>
  <c r="G55" i="6"/>
  <c r="G56" i="6"/>
  <c r="G57" i="6"/>
  <c r="G58" i="6"/>
  <c r="G59" i="6"/>
  <c r="G60" i="6"/>
  <c r="G61" i="6"/>
  <c r="G62" i="6"/>
  <c r="B59" i="6"/>
  <c r="B60" i="6"/>
  <c r="B61" i="6"/>
  <c r="B62" i="6"/>
  <c r="G36" i="6"/>
  <c r="L36" i="6"/>
  <c r="Q36" i="6"/>
  <c r="V36" i="6"/>
  <c r="G37" i="6"/>
  <c r="G38" i="6"/>
  <c r="G39" i="6"/>
  <c r="G40" i="6"/>
  <c r="G41" i="6"/>
  <c r="G42" i="6"/>
  <c r="G43" i="6"/>
  <c r="G44" i="6"/>
  <c r="G45" i="6"/>
  <c r="G46" i="6"/>
  <c r="B37" i="6"/>
  <c r="B43" i="6"/>
  <c r="B44" i="6"/>
  <c r="B45" i="6"/>
  <c r="B46" i="6"/>
  <c r="B36" i="6"/>
  <c r="G20" i="6"/>
  <c r="L20" i="6"/>
  <c r="Q20" i="6"/>
  <c r="V20" i="6"/>
  <c r="G21" i="6"/>
  <c r="G22" i="6"/>
  <c r="G23" i="6"/>
  <c r="G24" i="6"/>
  <c r="G25" i="6"/>
  <c r="G26" i="6"/>
  <c r="G27" i="6"/>
  <c r="S27" i="6"/>
  <c r="X27" i="6"/>
  <c r="G28" i="6"/>
  <c r="G29" i="6"/>
  <c r="G30" i="6"/>
  <c r="B21" i="6"/>
  <c r="B22" i="6"/>
  <c r="B28" i="6"/>
  <c r="B29" i="6"/>
  <c r="B30" i="6"/>
  <c r="B20" i="6"/>
  <c r="G4" i="6"/>
  <c r="L4" i="6"/>
  <c r="Q4" i="6"/>
  <c r="V4" i="6"/>
  <c r="G5" i="6"/>
  <c r="G6" i="6"/>
  <c r="G7" i="6"/>
  <c r="G8" i="6"/>
  <c r="G9" i="6"/>
  <c r="G10" i="6"/>
  <c r="G11" i="6"/>
  <c r="G12" i="6"/>
  <c r="G13" i="6"/>
  <c r="G14" i="6"/>
  <c r="B12" i="6"/>
  <c r="B13" i="6"/>
  <c r="B14" i="6"/>
  <c r="B5" i="6"/>
  <c r="B6" i="6"/>
  <c r="B4" i="6"/>
  <c r="B4" i="4" s="1"/>
  <c r="C62" i="12"/>
  <c r="D62" i="12" s="1"/>
  <c r="E62" i="12" s="1"/>
  <c r="F62" i="12" s="1"/>
  <c r="G62" i="12" s="1"/>
  <c r="H62" i="12" s="1"/>
  <c r="I62" i="12" s="1"/>
  <c r="J62" i="12" s="1"/>
  <c r="K62" i="12" s="1"/>
  <c r="L62" i="12" s="1"/>
  <c r="M62" i="12" s="1"/>
  <c r="N62" i="12" s="1"/>
  <c r="O62" i="12" s="1"/>
  <c r="P62" i="12" s="1"/>
  <c r="Q62" i="12" s="1"/>
  <c r="R62" i="12" s="1"/>
  <c r="S62" i="12" s="1"/>
  <c r="T62" i="12" s="1"/>
  <c r="U62" i="12" s="1"/>
  <c r="V62" i="12" s="1"/>
  <c r="W62" i="12" s="1"/>
  <c r="X62" i="12" s="1"/>
  <c r="Y62" i="12" s="1"/>
  <c r="Z62" i="12" s="1"/>
  <c r="C47" i="12"/>
  <c r="D47" i="12" s="1"/>
  <c r="E47" i="12" s="1"/>
  <c r="F47" i="12" s="1"/>
  <c r="G47" i="12" s="1"/>
  <c r="H47" i="12" s="1"/>
  <c r="I47" i="12" s="1"/>
  <c r="J47" i="12" s="1"/>
  <c r="K47" i="12" s="1"/>
  <c r="L47" i="12" s="1"/>
  <c r="M47" i="12" s="1"/>
  <c r="N47" i="12" s="1"/>
  <c r="O47" i="12" s="1"/>
  <c r="P47" i="12" s="1"/>
  <c r="Q47" i="12" s="1"/>
  <c r="R47" i="12" s="1"/>
  <c r="S47" i="12" s="1"/>
  <c r="T47" i="12" s="1"/>
  <c r="U47" i="12" s="1"/>
  <c r="V47" i="12" s="1"/>
  <c r="W47" i="12" s="1"/>
  <c r="X47" i="12" s="1"/>
  <c r="Y47" i="12" s="1"/>
  <c r="Z47" i="12" s="1"/>
  <c r="C32" i="12"/>
  <c r="D32" i="12" s="1"/>
  <c r="E32" i="12" s="1"/>
  <c r="F32" i="12" s="1"/>
  <c r="G32" i="12" s="1"/>
  <c r="H32" i="12" s="1"/>
  <c r="I32" i="12" s="1"/>
  <c r="J32" i="12" s="1"/>
  <c r="K32" i="12" s="1"/>
  <c r="L32" i="12" s="1"/>
  <c r="M32" i="12" s="1"/>
  <c r="N32" i="12" s="1"/>
  <c r="O32" i="12" s="1"/>
  <c r="P32" i="12" s="1"/>
  <c r="Q32" i="12" s="1"/>
  <c r="R32" i="12" s="1"/>
  <c r="S32" i="12" s="1"/>
  <c r="T32" i="12" s="1"/>
  <c r="U32" i="12" s="1"/>
  <c r="V32" i="12" s="1"/>
  <c r="W32" i="12" s="1"/>
  <c r="X32" i="12" s="1"/>
  <c r="Y32" i="12" s="1"/>
  <c r="Z32" i="12" s="1"/>
  <c r="C17" i="12"/>
  <c r="D17" i="12" s="1"/>
  <c r="E17" i="12" s="1"/>
  <c r="F17" i="12" s="1"/>
  <c r="G17" i="12" s="1"/>
  <c r="H17" i="12" s="1"/>
  <c r="I17" i="12" s="1"/>
  <c r="J17" i="12" s="1"/>
  <c r="K17" i="12" s="1"/>
  <c r="L17" i="12" s="1"/>
  <c r="M17" i="12" s="1"/>
  <c r="N17" i="12" s="1"/>
  <c r="O17" i="12" s="1"/>
  <c r="P17" i="12" s="1"/>
  <c r="Q17" i="12" s="1"/>
  <c r="R17" i="12" s="1"/>
  <c r="S17" i="12" s="1"/>
  <c r="T17" i="12" s="1"/>
  <c r="U17" i="12" s="1"/>
  <c r="V17" i="12" s="1"/>
  <c r="W17" i="12" s="1"/>
  <c r="X17" i="12" s="1"/>
  <c r="Y17" i="12" s="1"/>
  <c r="Z17" i="12" s="1"/>
  <c r="C2" i="12"/>
  <c r="D2" i="12" s="1"/>
  <c r="E2" i="12" s="1"/>
  <c r="F2" i="12" s="1"/>
  <c r="G2" i="12" s="1"/>
  <c r="H2" i="12" s="1"/>
  <c r="I2" i="12" s="1"/>
  <c r="J2" i="12" s="1"/>
  <c r="K2" i="12" s="1"/>
  <c r="L2" i="12" s="1"/>
  <c r="M2" i="12" s="1"/>
  <c r="N2" i="12" s="1"/>
  <c r="O2" i="12" s="1"/>
  <c r="P2" i="12" s="1"/>
  <c r="Q2" i="12" s="1"/>
  <c r="R2" i="12" s="1"/>
  <c r="S2" i="12" s="1"/>
  <c r="T2" i="12" s="1"/>
  <c r="U2" i="12" s="1"/>
  <c r="V2" i="12" s="1"/>
  <c r="W2" i="12" s="1"/>
  <c r="X2" i="12" s="1"/>
  <c r="Y2" i="12" s="1"/>
  <c r="Z2" i="12" s="1"/>
  <c r="C81" i="8" l="1"/>
  <c r="D81" i="8" s="1"/>
  <c r="E81" i="8" s="1"/>
  <c r="F81" i="8" s="1"/>
  <c r="G81" i="8" s="1"/>
  <c r="H81" i="8" s="1"/>
  <c r="I81" i="8" s="1"/>
  <c r="J81" i="8" s="1"/>
  <c r="K81" i="8" s="1"/>
  <c r="L81" i="8" s="1"/>
  <c r="M81" i="8" s="1"/>
  <c r="N81" i="8" s="1"/>
  <c r="O81" i="8" s="1"/>
  <c r="P81" i="8" s="1"/>
  <c r="Q81" i="8" s="1"/>
  <c r="R81" i="8" s="1"/>
  <c r="S81" i="8" s="1"/>
  <c r="T81" i="8" s="1"/>
  <c r="U81" i="8" s="1"/>
  <c r="V81" i="8" s="1"/>
  <c r="W81" i="8" s="1"/>
  <c r="X81" i="8" s="1"/>
  <c r="Y81" i="8" s="1"/>
  <c r="Z81" i="8" s="1"/>
  <c r="AA81" i="8" s="1"/>
  <c r="AB81" i="8" s="1"/>
  <c r="C66" i="8"/>
  <c r="D66" i="8" s="1"/>
  <c r="E66" i="8" s="1"/>
  <c r="F66" i="8" s="1"/>
  <c r="G66" i="8" s="1"/>
  <c r="H66" i="8" s="1"/>
  <c r="I66" i="8" s="1"/>
  <c r="J66" i="8" s="1"/>
  <c r="K66" i="8" s="1"/>
  <c r="L66" i="8" s="1"/>
  <c r="M66" i="8" s="1"/>
  <c r="N66" i="8" s="1"/>
  <c r="O66" i="8" s="1"/>
  <c r="P66" i="8" s="1"/>
  <c r="Q66" i="8" s="1"/>
  <c r="R66" i="8" s="1"/>
  <c r="S66" i="8" s="1"/>
  <c r="T66" i="8" s="1"/>
  <c r="U66" i="8" s="1"/>
  <c r="V66" i="8" s="1"/>
  <c r="W66" i="8" s="1"/>
  <c r="X66" i="8" s="1"/>
  <c r="Y66" i="8" s="1"/>
  <c r="Z66" i="8" s="1"/>
  <c r="AA66" i="8" s="1"/>
  <c r="AB66" i="8" s="1"/>
  <c r="C50" i="8"/>
  <c r="D50" i="8" s="1"/>
  <c r="E50" i="8" s="1"/>
  <c r="F50" i="8" s="1"/>
  <c r="G50" i="8" s="1"/>
  <c r="H50" i="8" s="1"/>
  <c r="I50" i="8" s="1"/>
  <c r="J50" i="8" s="1"/>
  <c r="K50" i="8" s="1"/>
  <c r="L50" i="8" s="1"/>
  <c r="M50" i="8" s="1"/>
  <c r="N50" i="8" s="1"/>
  <c r="O50" i="8" s="1"/>
  <c r="P50" i="8" s="1"/>
  <c r="Q50" i="8" s="1"/>
  <c r="R50" i="8" s="1"/>
  <c r="S50" i="8" s="1"/>
  <c r="T50" i="8" s="1"/>
  <c r="U50" i="8" s="1"/>
  <c r="V50" i="8" s="1"/>
  <c r="W50" i="8" s="1"/>
  <c r="X50" i="8" s="1"/>
  <c r="Y50" i="8" s="1"/>
  <c r="Z50" i="8" s="1"/>
  <c r="AA50" i="8" s="1"/>
  <c r="AB50" i="8" s="1"/>
  <c r="C34" i="8"/>
  <c r="D34" i="8" s="1"/>
  <c r="E34" i="8" s="1"/>
  <c r="F34" i="8" s="1"/>
  <c r="G34" i="8" s="1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R34" i="8" s="1"/>
  <c r="S34" i="8" s="1"/>
  <c r="T34" i="8" s="1"/>
  <c r="U34" i="8" s="1"/>
  <c r="V34" i="8" s="1"/>
  <c r="W34" i="8" s="1"/>
  <c r="X34" i="8" s="1"/>
  <c r="Y34" i="8" s="1"/>
  <c r="Z34" i="8" s="1"/>
  <c r="AA34" i="8" s="1"/>
  <c r="AB34" i="8" s="1"/>
  <c r="C18" i="8"/>
  <c r="D18" i="8" s="1"/>
  <c r="E18" i="8" s="1"/>
  <c r="F18" i="8" s="1"/>
  <c r="G18" i="8" s="1"/>
  <c r="H18" i="8" s="1"/>
  <c r="I18" i="8" s="1"/>
  <c r="J18" i="8" s="1"/>
  <c r="K18" i="8" s="1"/>
  <c r="L18" i="8" s="1"/>
  <c r="M18" i="8" s="1"/>
  <c r="N18" i="8" s="1"/>
  <c r="O18" i="8" s="1"/>
  <c r="P18" i="8" s="1"/>
  <c r="Q18" i="8" s="1"/>
  <c r="R18" i="8" s="1"/>
  <c r="S18" i="8" s="1"/>
  <c r="T18" i="8" s="1"/>
  <c r="U18" i="8" s="1"/>
  <c r="V18" i="8" s="1"/>
  <c r="W18" i="8" s="1"/>
  <c r="X18" i="8" s="1"/>
  <c r="Y18" i="8" s="1"/>
  <c r="Z18" i="8" s="1"/>
  <c r="AA18" i="8" s="1"/>
  <c r="AB18" i="8" s="1"/>
  <c r="C2" i="8"/>
  <c r="D2" i="8" s="1"/>
  <c r="E2" i="8" s="1"/>
  <c r="F2" i="8" s="1"/>
  <c r="G2" i="8" s="1"/>
  <c r="H2" i="8" s="1"/>
  <c r="I2" i="8" s="1"/>
  <c r="J2" i="8" s="1"/>
  <c r="K2" i="8" s="1"/>
  <c r="L2" i="8" s="1"/>
  <c r="M2" i="8" s="1"/>
  <c r="N2" i="8" s="1"/>
  <c r="O2" i="8" s="1"/>
  <c r="P2" i="8" s="1"/>
  <c r="Q2" i="8" s="1"/>
  <c r="R2" i="8" s="1"/>
  <c r="S2" i="8" s="1"/>
  <c r="T2" i="8" s="1"/>
  <c r="U2" i="8" s="1"/>
  <c r="V2" i="8" s="1"/>
  <c r="W2" i="8" s="1"/>
  <c r="X2" i="8" s="1"/>
  <c r="Y2" i="8" s="1"/>
  <c r="Z2" i="8" s="1"/>
  <c r="AA2" i="8" s="1"/>
  <c r="AB2" i="8" s="1"/>
  <c r="C1" i="10" l="1"/>
  <c r="D1" i="10" s="1"/>
  <c r="E1" i="10" s="1"/>
  <c r="F1" i="10" s="1"/>
  <c r="G1" i="10" s="1"/>
  <c r="H1" i="10" s="1"/>
  <c r="I1" i="10" s="1"/>
  <c r="J1" i="10" s="1"/>
  <c r="K1" i="10" s="1"/>
  <c r="L1" i="10" s="1"/>
  <c r="M1" i="10" s="1"/>
  <c r="N1" i="10" s="1"/>
  <c r="O1" i="10" s="1"/>
  <c r="P1" i="10" s="1"/>
  <c r="Q1" i="10" s="1"/>
  <c r="R1" i="10" s="1"/>
  <c r="S1" i="10" s="1"/>
  <c r="T1" i="10" s="1"/>
  <c r="U1" i="10" s="1"/>
  <c r="V1" i="10" s="1"/>
  <c r="W1" i="10" s="1"/>
  <c r="X1" i="10" s="1"/>
  <c r="Y1" i="10" s="1"/>
  <c r="Z1" i="10" s="1"/>
  <c r="C81" i="9"/>
  <c r="D81" i="9" s="1"/>
  <c r="E81" i="9" s="1"/>
  <c r="F81" i="9" s="1"/>
  <c r="G81" i="9" s="1"/>
  <c r="H81" i="9" s="1"/>
  <c r="I81" i="9" s="1"/>
  <c r="J81" i="9" s="1"/>
  <c r="K81" i="9" s="1"/>
  <c r="L81" i="9" s="1"/>
  <c r="M81" i="9" s="1"/>
  <c r="N81" i="9" s="1"/>
  <c r="O81" i="9" s="1"/>
  <c r="P81" i="9" s="1"/>
  <c r="Q81" i="9" s="1"/>
  <c r="R81" i="9" s="1"/>
  <c r="S81" i="9" s="1"/>
  <c r="T81" i="9" s="1"/>
  <c r="U81" i="9" s="1"/>
  <c r="V81" i="9" s="1"/>
  <c r="W81" i="9" s="1"/>
  <c r="X81" i="9" s="1"/>
  <c r="Y81" i="9" s="1"/>
  <c r="Z81" i="9" s="1"/>
  <c r="D66" i="9"/>
  <c r="E66" i="9" s="1"/>
  <c r="F66" i="9" s="1"/>
  <c r="G66" i="9" s="1"/>
  <c r="H66" i="9" s="1"/>
  <c r="I66" i="9" s="1"/>
  <c r="J66" i="9" s="1"/>
  <c r="K66" i="9" s="1"/>
  <c r="L66" i="9" s="1"/>
  <c r="M66" i="9" s="1"/>
  <c r="N66" i="9" s="1"/>
  <c r="O66" i="9" s="1"/>
  <c r="P66" i="9" s="1"/>
  <c r="Q66" i="9" s="1"/>
  <c r="R66" i="9" s="1"/>
  <c r="S66" i="9" s="1"/>
  <c r="T66" i="9" s="1"/>
  <c r="U66" i="9" s="1"/>
  <c r="V66" i="9" s="1"/>
  <c r="W66" i="9" s="1"/>
  <c r="X66" i="9" s="1"/>
  <c r="Y66" i="9" s="1"/>
  <c r="Z66" i="9" s="1"/>
  <c r="C66" i="9"/>
  <c r="C50" i="9"/>
  <c r="D50" i="9" s="1"/>
  <c r="E50" i="9" s="1"/>
  <c r="F50" i="9" s="1"/>
  <c r="G50" i="9" s="1"/>
  <c r="H50" i="9" s="1"/>
  <c r="I50" i="9" s="1"/>
  <c r="J50" i="9" s="1"/>
  <c r="K50" i="9" s="1"/>
  <c r="L50" i="9" s="1"/>
  <c r="M50" i="9" s="1"/>
  <c r="N50" i="9" s="1"/>
  <c r="O50" i="9" s="1"/>
  <c r="P50" i="9" s="1"/>
  <c r="Q50" i="9" s="1"/>
  <c r="R50" i="9" s="1"/>
  <c r="S50" i="9" s="1"/>
  <c r="T50" i="9" s="1"/>
  <c r="U50" i="9" s="1"/>
  <c r="V50" i="9" s="1"/>
  <c r="W50" i="9" s="1"/>
  <c r="X50" i="9" s="1"/>
  <c r="Y50" i="9" s="1"/>
  <c r="Z50" i="9" s="1"/>
  <c r="C34" i="9"/>
  <c r="D34" i="9" s="1"/>
  <c r="E34" i="9" s="1"/>
  <c r="F34" i="9" s="1"/>
  <c r="G34" i="9" s="1"/>
  <c r="H34" i="9" s="1"/>
  <c r="I34" i="9" s="1"/>
  <c r="J34" i="9" s="1"/>
  <c r="K34" i="9" s="1"/>
  <c r="L34" i="9" s="1"/>
  <c r="M34" i="9" s="1"/>
  <c r="N34" i="9" s="1"/>
  <c r="O34" i="9" s="1"/>
  <c r="P34" i="9" s="1"/>
  <c r="Q34" i="9" s="1"/>
  <c r="R34" i="9" s="1"/>
  <c r="S34" i="9" s="1"/>
  <c r="T34" i="9" s="1"/>
  <c r="U34" i="9" s="1"/>
  <c r="V34" i="9" s="1"/>
  <c r="W34" i="9" s="1"/>
  <c r="X34" i="9" s="1"/>
  <c r="Y34" i="9" s="1"/>
  <c r="Z34" i="9" s="1"/>
  <c r="C18" i="9"/>
  <c r="D18" i="9" s="1"/>
  <c r="E18" i="9" s="1"/>
  <c r="F18" i="9" s="1"/>
  <c r="G18" i="9" s="1"/>
  <c r="H18" i="9" s="1"/>
  <c r="I18" i="9" s="1"/>
  <c r="J18" i="9" s="1"/>
  <c r="K18" i="9" s="1"/>
  <c r="L18" i="9" s="1"/>
  <c r="M18" i="9" s="1"/>
  <c r="N18" i="9" s="1"/>
  <c r="O18" i="9" s="1"/>
  <c r="P18" i="9" s="1"/>
  <c r="Q18" i="9" s="1"/>
  <c r="R18" i="9" s="1"/>
  <c r="S18" i="9" s="1"/>
  <c r="T18" i="9" s="1"/>
  <c r="U18" i="9" s="1"/>
  <c r="V18" i="9" s="1"/>
  <c r="W18" i="9" s="1"/>
  <c r="X18" i="9" s="1"/>
  <c r="Y18" i="9" s="1"/>
  <c r="Z18" i="9" s="1"/>
  <c r="C2" i="9"/>
  <c r="D2" i="9" s="1"/>
  <c r="E2" i="9" s="1"/>
  <c r="F2" i="9" s="1"/>
  <c r="G2" i="9" s="1"/>
  <c r="H2" i="9" s="1"/>
  <c r="I2" i="9" s="1"/>
  <c r="J2" i="9" s="1"/>
  <c r="K2" i="9" s="1"/>
  <c r="L2" i="9" s="1"/>
  <c r="M2" i="9" s="1"/>
  <c r="N2" i="9" s="1"/>
  <c r="O2" i="9" s="1"/>
  <c r="P2" i="9" s="1"/>
  <c r="Q2" i="9" s="1"/>
  <c r="R2" i="9" s="1"/>
  <c r="S2" i="9" s="1"/>
  <c r="T2" i="9" s="1"/>
  <c r="U2" i="9" s="1"/>
  <c r="V2" i="9" s="1"/>
  <c r="W2" i="9" s="1"/>
  <c r="X2" i="9" s="1"/>
  <c r="Y2" i="9" s="1"/>
  <c r="Z2" i="9" s="1"/>
  <c r="I85" i="9"/>
  <c r="J85" i="9"/>
  <c r="P94" i="8"/>
  <c r="Q94" i="8"/>
  <c r="P95" i="8"/>
  <c r="Q95" i="8"/>
  <c r="P96" i="8"/>
  <c r="Q96" i="8"/>
  <c r="X94" i="7"/>
  <c r="Y94" i="7"/>
  <c r="X95" i="7"/>
  <c r="Y95" i="7"/>
  <c r="X96" i="7"/>
  <c r="Y96" i="7"/>
  <c r="X87" i="7"/>
  <c r="Y87" i="7"/>
  <c r="X88" i="7"/>
  <c r="Y88" i="7"/>
  <c r="X89" i="7"/>
  <c r="Y89" i="7"/>
  <c r="X90" i="7"/>
  <c r="Y90" i="7"/>
  <c r="X91" i="7"/>
  <c r="Y91" i="7"/>
  <c r="X92" i="7"/>
  <c r="Y92" i="7"/>
  <c r="X93" i="7"/>
  <c r="Y93" i="7"/>
  <c r="Y86" i="7"/>
  <c r="X86" i="7"/>
  <c r="C25" i="5"/>
  <c r="D25" i="5" s="1"/>
  <c r="E25" i="5" s="1"/>
  <c r="F25" i="5" s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C2" i="5"/>
  <c r="D2" i="5" s="1"/>
  <c r="E2" i="5" s="1"/>
  <c r="F2" i="5" s="1"/>
  <c r="G2" i="5" s="1"/>
  <c r="H2" i="5" s="1"/>
  <c r="I2" i="5" s="1"/>
  <c r="J2" i="5" s="1"/>
  <c r="K2" i="5" s="1"/>
  <c r="L2" i="5" s="1"/>
  <c r="M2" i="5" s="1"/>
  <c r="N2" i="5" s="1"/>
  <c r="O2" i="5" s="1"/>
  <c r="P2" i="5" s="1"/>
  <c r="Q2" i="5" s="1"/>
  <c r="R2" i="5" s="1"/>
  <c r="S2" i="5" s="1"/>
  <c r="T2" i="5" s="1"/>
  <c r="U2" i="5" s="1"/>
  <c r="V2" i="5" s="1"/>
  <c r="W2" i="5" s="1"/>
  <c r="X2" i="5" s="1"/>
  <c r="Y2" i="5" s="1"/>
  <c r="Z2" i="5" s="1"/>
  <c r="C66" i="4"/>
  <c r="D66" i="4" s="1"/>
  <c r="E66" i="4" s="1"/>
  <c r="F66" i="4" s="1"/>
  <c r="G66" i="4" s="1"/>
  <c r="H66" i="4" s="1"/>
  <c r="I66" i="4" s="1"/>
  <c r="J66" i="4" s="1"/>
  <c r="K66" i="4" s="1"/>
  <c r="L66" i="4" s="1"/>
  <c r="M66" i="4" s="1"/>
  <c r="N66" i="4" s="1"/>
  <c r="O66" i="4" s="1"/>
  <c r="P66" i="4" s="1"/>
  <c r="Q66" i="4" s="1"/>
  <c r="R66" i="4" s="1"/>
  <c r="S66" i="4" s="1"/>
  <c r="T66" i="4" s="1"/>
  <c r="U66" i="4" s="1"/>
  <c r="V66" i="4" s="1"/>
  <c r="W66" i="4" s="1"/>
  <c r="X66" i="4" s="1"/>
  <c r="Y66" i="4" s="1"/>
  <c r="Z66" i="4" s="1"/>
  <c r="C50" i="4"/>
  <c r="D50" i="4" s="1"/>
  <c r="E50" i="4" s="1"/>
  <c r="F50" i="4" s="1"/>
  <c r="G50" i="4" s="1"/>
  <c r="H50" i="4" s="1"/>
  <c r="I50" i="4" s="1"/>
  <c r="J50" i="4" s="1"/>
  <c r="K50" i="4" s="1"/>
  <c r="L50" i="4" s="1"/>
  <c r="M50" i="4" s="1"/>
  <c r="N50" i="4" s="1"/>
  <c r="O50" i="4" s="1"/>
  <c r="P50" i="4" s="1"/>
  <c r="Q50" i="4" s="1"/>
  <c r="R50" i="4" s="1"/>
  <c r="S50" i="4" s="1"/>
  <c r="T50" i="4" s="1"/>
  <c r="U50" i="4" s="1"/>
  <c r="V50" i="4" s="1"/>
  <c r="W50" i="4" s="1"/>
  <c r="X50" i="4" s="1"/>
  <c r="Y50" i="4" s="1"/>
  <c r="Z50" i="4" s="1"/>
  <c r="C34" i="4"/>
  <c r="D34" i="4" s="1"/>
  <c r="E34" i="4" s="1"/>
  <c r="F34" i="4" s="1"/>
  <c r="G34" i="4" s="1"/>
  <c r="H34" i="4" s="1"/>
  <c r="I34" i="4" s="1"/>
  <c r="J34" i="4" s="1"/>
  <c r="K34" i="4" s="1"/>
  <c r="L34" i="4" s="1"/>
  <c r="M34" i="4" s="1"/>
  <c r="N34" i="4" s="1"/>
  <c r="O34" i="4" s="1"/>
  <c r="P34" i="4" s="1"/>
  <c r="Q34" i="4" s="1"/>
  <c r="R34" i="4" s="1"/>
  <c r="S34" i="4" s="1"/>
  <c r="T34" i="4" s="1"/>
  <c r="U34" i="4" s="1"/>
  <c r="V34" i="4" s="1"/>
  <c r="W34" i="4" s="1"/>
  <c r="X34" i="4" s="1"/>
  <c r="Y34" i="4" s="1"/>
  <c r="Z34" i="4" s="1"/>
  <c r="C18" i="4"/>
  <c r="D18" i="4" s="1"/>
  <c r="E18" i="4" s="1"/>
  <c r="F18" i="4" s="1"/>
  <c r="G18" i="4" s="1"/>
  <c r="H18" i="4" s="1"/>
  <c r="I18" i="4" s="1"/>
  <c r="J18" i="4" s="1"/>
  <c r="K18" i="4" s="1"/>
  <c r="L18" i="4" s="1"/>
  <c r="M18" i="4" s="1"/>
  <c r="N18" i="4" s="1"/>
  <c r="O18" i="4" s="1"/>
  <c r="P18" i="4" s="1"/>
  <c r="Q18" i="4" s="1"/>
  <c r="R18" i="4" s="1"/>
  <c r="S18" i="4" s="1"/>
  <c r="T18" i="4" s="1"/>
  <c r="U18" i="4" s="1"/>
  <c r="V18" i="4" s="1"/>
  <c r="W18" i="4" s="1"/>
  <c r="X18" i="4" s="1"/>
  <c r="Y18" i="4" s="1"/>
  <c r="Z18" i="4" s="1"/>
  <c r="C2" i="4"/>
  <c r="D2" i="4" s="1"/>
  <c r="E2" i="4" s="1"/>
  <c r="F2" i="4" s="1"/>
  <c r="G2" i="4" s="1"/>
  <c r="H2" i="4" s="1"/>
  <c r="I2" i="4" s="1"/>
  <c r="J2" i="4" s="1"/>
  <c r="K2" i="4" s="1"/>
  <c r="L2" i="4" s="1"/>
  <c r="M2" i="4" s="1"/>
  <c r="N2" i="4" s="1"/>
  <c r="O2" i="4" s="1"/>
  <c r="P2" i="4" s="1"/>
  <c r="Q2" i="4" s="1"/>
  <c r="R2" i="4" s="1"/>
  <c r="S2" i="4" s="1"/>
  <c r="T2" i="4" s="1"/>
  <c r="U2" i="4" s="1"/>
  <c r="V2" i="4" s="1"/>
  <c r="W2" i="4" s="1"/>
  <c r="X2" i="4" s="1"/>
  <c r="Y2" i="4" s="1"/>
  <c r="Z2" i="4" s="1"/>
  <c r="C66" i="3"/>
  <c r="D66" i="3" s="1"/>
  <c r="E66" i="3" s="1"/>
  <c r="F66" i="3" s="1"/>
  <c r="G66" i="3" s="1"/>
  <c r="H66" i="3" s="1"/>
  <c r="I66" i="3" s="1"/>
  <c r="J66" i="3" s="1"/>
  <c r="K66" i="3" s="1"/>
  <c r="L66" i="3" s="1"/>
  <c r="M66" i="3" s="1"/>
  <c r="N66" i="3" s="1"/>
  <c r="O66" i="3" s="1"/>
  <c r="P66" i="3" s="1"/>
  <c r="Q66" i="3" s="1"/>
  <c r="R66" i="3" s="1"/>
  <c r="S66" i="3" s="1"/>
  <c r="T66" i="3" s="1"/>
  <c r="U66" i="3" s="1"/>
  <c r="V66" i="3" s="1"/>
  <c r="W66" i="3" s="1"/>
  <c r="X66" i="3" s="1"/>
  <c r="Y66" i="3" s="1"/>
  <c r="Z66" i="3" s="1"/>
  <c r="C50" i="3"/>
  <c r="D50" i="3" s="1"/>
  <c r="E50" i="3" s="1"/>
  <c r="F50" i="3" s="1"/>
  <c r="G50" i="3" s="1"/>
  <c r="H50" i="3" s="1"/>
  <c r="I50" i="3" s="1"/>
  <c r="J50" i="3" s="1"/>
  <c r="K50" i="3" s="1"/>
  <c r="L50" i="3" s="1"/>
  <c r="M50" i="3" s="1"/>
  <c r="N50" i="3" s="1"/>
  <c r="O50" i="3" s="1"/>
  <c r="P50" i="3" s="1"/>
  <c r="Q50" i="3" s="1"/>
  <c r="R50" i="3" s="1"/>
  <c r="S50" i="3" s="1"/>
  <c r="T50" i="3" s="1"/>
  <c r="U50" i="3" s="1"/>
  <c r="V50" i="3" s="1"/>
  <c r="W50" i="3" s="1"/>
  <c r="X50" i="3" s="1"/>
  <c r="Y50" i="3" s="1"/>
  <c r="Z50" i="3" s="1"/>
  <c r="C34" i="3"/>
  <c r="D34" i="3" s="1"/>
  <c r="E34" i="3" s="1"/>
  <c r="F34" i="3" s="1"/>
  <c r="G34" i="3" s="1"/>
  <c r="H34" i="3" s="1"/>
  <c r="I34" i="3" s="1"/>
  <c r="J34" i="3" s="1"/>
  <c r="K34" i="3" s="1"/>
  <c r="L34" i="3" s="1"/>
  <c r="M34" i="3" s="1"/>
  <c r="N34" i="3" s="1"/>
  <c r="O34" i="3" s="1"/>
  <c r="P34" i="3" s="1"/>
  <c r="Q34" i="3" s="1"/>
  <c r="R34" i="3" s="1"/>
  <c r="S34" i="3" s="1"/>
  <c r="T34" i="3" s="1"/>
  <c r="U34" i="3" s="1"/>
  <c r="V34" i="3" s="1"/>
  <c r="W34" i="3" s="1"/>
  <c r="X34" i="3" s="1"/>
  <c r="Y34" i="3" s="1"/>
  <c r="Z34" i="3" s="1"/>
  <c r="C18" i="3"/>
  <c r="D18" i="3" s="1"/>
  <c r="E18" i="3" s="1"/>
  <c r="F18" i="3" s="1"/>
  <c r="G18" i="3" s="1"/>
  <c r="H18" i="3" s="1"/>
  <c r="I18" i="3" s="1"/>
  <c r="J18" i="3" s="1"/>
  <c r="K18" i="3" s="1"/>
  <c r="L18" i="3" s="1"/>
  <c r="M18" i="3" s="1"/>
  <c r="N18" i="3" s="1"/>
  <c r="O18" i="3" s="1"/>
  <c r="P18" i="3" s="1"/>
  <c r="Q18" i="3" s="1"/>
  <c r="R18" i="3" s="1"/>
  <c r="S18" i="3" s="1"/>
  <c r="T18" i="3" s="1"/>
  <c r="U18" i="3" s="1"/>
  <c r="V18" i="3" s="1"/>
  <c r="W18" i="3" s="1"/>
  <c r="X18" i="3" s="1"/>
  <c r="Y18" i="3" s="1"/>
  <c r="Z18" i="3" s="1"/>
  <c r="D2" i="3"/>
  <c r="E2" i="3" s="1"/>
  <c r="F2" i="3" s="1"/>
  <c r="G2" i="3" s="1"/>
  <c r="H2" i="3" s="1"/>
  <c r="I2" i="3" s="1"/>
  <c r="J2" i="3" s="1"/>
  <c r="K2" i="3" s="1"/>
  <c r="L2" i="3" s="1"/>
  <c r="M2" i="3" s="1"/>
  <c r="N2" i="3" s="1"/>
  <c r="O2" i="3" s="1"/>
  <c r="P2" i="3" s="1"/>
  <c r="Q2" i="3" s="1"/>
  <c r="R2" i="3" s="1"/>
  <c r="S2" i="3" s="1"/>
  <c r="T2" i="3" s="1"/>
  <c r="U2" i="3" s="1"/>
  <c r="V2" i="3" s="1"/>
  <c r="W2" i="3" s="1"/>
  <c r="X2" i="3" s="1"/>
  <c r="Y2" i="3" s="1"/>
  <c r="Z2" i="3" s="1"/>
  <c r="C2" i="3"/>
  <c r="P92" i="3" l="1"/>
  <c r="Q92" i="3"/>
  <c r="P93" i="3"/>
  <c r="Q93" i="3"/>
  <c r="P94" i="3"/>
  <c r="Q94" i="3"/>
  <c r="G68" i="4"/>
  <c r="L68" i="4"/>
  <c r="Q68" i="4"/>
  <c r="V68" i="4"/>
  <c r="G69" i="4"/>
  <c r="G70" i="4"/>
  <c r="G71" i="4"/>
  <c r="G72" i="4"/>
  <c r="G73" i="4"/>
  <c r="G74" i="4"/>
  <c r="G75" i="4"/>
  <c r="G76" i="4"/>
  <c r="G77" i="4"/>
  <c r="G78" i="4"/>
  <c r="B78" i="4"/>
  <c r="B77" i="4"/>
  <c r="B76" i="4"/>
  <c r="G52" i="4"/>
  <c r="G53" i="4"/>
  <c r="G54" i="4"/>
  <c r="G55" i="4"/>
  <c r="G56" i="4"/>
  <c r="G57" i="4"/>
  <c r="G58" i="4"/>
  <c r="G59" i="4"/>
  <c r="G60" i="4"/>
  <c r="G61" i="4"/>
  <c r="G62" i="4"/>
  <c r="B62" i="4"/>
  <c r="B61" i="4"/>
  <c r="B60" i="4"/>
  <c r="G46" i="4"/>
  <c r="G39" i="4"/>
  <c r="G36" i="4"/>
  <c r="L36" i="4"/>
  <c r="Q36" i="4"/>
  <c r="V36" i="4"/>
  <c r="G37" i="4"/>
  <c r="G38" i="4"/>
  <c r="G40" i="4"/>
  <c r="G41" i="4"/>
  <c r="G42" i="4"/>
  <c r="G44" i="4"/>
  <c r="G45" i="4"/>
  <c r="B46" i="4"/>
  <c r="B45" i="4"/>
  <c r="B44" i="4"/>
  <c r="G20" i="4"/>
  <c r="L20" i="4"/>
  <c r="Q20" i="4"/>
  <c r="V20" i="4"/>
  <c r="G21" i="4"/>
  <c r="G22" i="4"/>
  <c r="G23" i="4"/>
  <c r="G24" i="4"/>
  <c r="G25" i="4"/>
  <c r="G26" i="4"/>
  <c r="G27" i="4"/>
  <c r="S27" i="4"/>
  <c r="X27" i="4"/>
  <c r="G28" i="4"/>
  <c r="G29" i="4"/>
  <c r="G30" i="4"/>
  <c r="B30" i="4"/>
  <c r="B29" i="4"/>
  <c r="B28" i="4"/>
  <c r="G4" i="4"/>
  <c r="L4" i="4"/>
  <c r="Q4" i="4"/>
  <c r="V4" i="4"/>
  <c r="G5" i="4"/>
  <c r="G6" i="4"/>
  <c r="G7" i="4"/>
  <c r="G8" i="4"/>
  <c r="G9" i="4"/>
  <c r="G10" i="4"/>
  <c r="G11" i="4"/>
  <c r="G12" i="4"/>
  <c r="G13" i="4"/>
  <c r="G14" i="4"/>
  <c r="B14" i="4"/>
  <c r="B13" i="4"/>
  <c r="B12" i="4"/>
  <c r="G68" i="2"/>
  <c r="L68" i="2"/>
  <c r="Q68" i="2"/>
  <c r="V68" i="2"/>
  <c r="G69" i="2"/>
  <c r="G70" i="2"/>
  <c r="G71" i="2"/>
  <c r="G72" i="2"/>
  <c r="G73" i="2"/>
  <c r="G74" i="2"/>
  <c r="G75" i="2"/>
  <c r="G76" i="2"/>
  <c r="G77" i="2"/>
  <c r="G78" i="2"/>
  <c r="B69" i="2"/>
  <c r="B70" i="2"/>
  <c r="B76" i="2"/>
  <c r="B77" i="2"/>
  <c r="B78" i="2"/>
  <c r="B68" i="2"/>
  <c r="C66" i="2"/>
  <c r="D66" i="2" s="1"/>
  <c r="E66" i="2" s="1"/>
  <c r="F66" i="2" s="1"/>
  <c r="G66" i="2" s="1"/>
  <c r="H66" i="2" s="1"/>
  <c r="I66" i="2" s="1"/>
  <c r="J66" i="2" s="1"/>
  <c r="K66" i="2" s="1"/>
  <c r="L66" i="2" s="1"/>
  <c r="M66" i="2" s="1"/>
  <c r="N66" i="2" s="1"/>
  <c r="O66" i="2" s="1"/>
  <c r="P66" i="2" s="1"/>
  <c r="Q66" i="2" s="1"/>
  <c r="R66" i="2" s="1"/>
  <c r="S66" i="2" s="1"/>
  <c r="T66" i="2" s="1"/>
  <c r="U66" i="2" s="1"/>
  <c r="V66" i="2" s="1"/>
  <c r="W66" i="2" s="1"/>
  <c r="X66" i="2" s="1"/>
  <c r="Y66" i="2" s="1"/>
  <c r="Z66" i="2" s="1"/>
  <c r="C50" i="2"/>
  <c r="D50" i="2" s="1"/>
  <c r="E50" i="2" s="1"/>
  <c r="F50" i="2" s="1"/>
  <c r="G50" i="2" s="1"/>
  <c r="H50" i="2" s="1"/>
  <c r="I50" i="2" s="1"/>
  <c r="J50" i="2" s="1"/>
  <c r="K50" i="2" s="1"/>
  <c r="L50" i="2" s="1"/>
  <c r="M50" i="2" s="1"/>
  <c r="N50" i="2" s="1"/>
  <c r="O50" i="2" s="1"/>
  <c r="P50" i="2" s="1"/>
  <c r="Q50" i="2" s="1"/>
  <c r="R50" i="2" s="1"/>
  <c r="S50" i="2" s="1"/>
  <c r="T50" i="2" s="1"/>
  <c r="U50" i="2" s="1"/>
  <c r="V50" i="2" s="1"/>
  <c r="W50" i="2" s="1"/>
  <c r="X50" i="2" s="1"/>
  <c r="Y50" i="2" s="1"/>
  <c r="Z50" i="2" s="1"/>
  <c r="C34" i="2"/>
  <c r="D34" i="2" s="1"/>
  <c r="E34" i="2" s="1"/>
  <c r="F34" i="2" s="1"/>
  <c r="G34" i="2" s="1"/>
  <c r="H34" i="2" s="1"/>
  <c r="I34" i="2" s="1"/>
  <c r="J34" i="2" s="1"/>
  <c r="K34" i="2" s="1"/>
  <c r="L34" i="2" s="1"/>
  <c r="M34" i="2" s="1"/>
  <c r="N34" i="2" s="1"/>
  <c r="O34" i="2" s="1"/>
  <c r="P34" i="2" s="1"/>
  <c r="Q34" i="2" s="1"/>
  <c r="R34" i="2" s="1"/>
  <c r="S34" i="2" s="1"/>
  <c r="T34" i="2" s="1"/>
  <c r="U34" i="2" s="1"/>
  <c r="V34" i="2" s="1"/>
  <c r="W34" i="2" s="1"/>
  <c r="X34" i="2" s="1"/>
  <c r="Y34" i="2" s="1"/>
  <c r="Z34" i="2" s="1"/>
  <c r="C18" i="2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Q18" i="2" s="1"/>
  <c r="R18" i="2" s="1"/>
  <c r="S18" i="2" s="1"/>
  <c r="T18" i="2" s="1"/>
  <c r="U18" i="2" s="1"/>
  <c r="V18" i="2" s="1"/>
  <c r="W18" i="2" s="1"/>
  <c r="X18" i="2" s="1"/>
  <c r="Y18" i="2" s="1"/>
  <c r="Z18" i="2" s="1"/>
  <c r="C2" i="2"/>
  <c r="D2" i="2" s="1"/>
  <c r="E2" i="2" s="1"/>
  <c r="F2" i="2" s="1"/>
  <c r="G2" i="2" s="1"/>
  <c r="H2" i="2" s="1"/>
  <c r="I2" i="2" s="1"/>
  <c r="J2" i="2" s="1"/>
  <c r="K2" i="2" s="1"/>
  <c r="L2" i="2" s="1"/>
  <c r="M2" i="2" s="1"/>
  <c r="N2" i="2" s="1"/>
  <c r="O2" i="2" s="1"/>
  <c r="P2" i="2" s="1"/>
  <c r="Q2" i="2" s="1"/>
  <c r="R2" i="2" s="1"/>
  <c r="S2" i="2" s="1"/>
  <c r="T2" i="2" s="1"/>
  <c r="U2" i="2" s="1"/>
  <c r="V2" i="2" s="1"/>
  <c r="W2" i="2" s="1"/>
  <c r="X2" i="2" s="1"/>
  <c r="Y2" i="2" s="1"/>
  <c r="Z2" i="2" s="1"/>
  <c r="G38" i="2"/>
  <c r="G36" i="2"/>
  <c r="G53" i="2"/>
  <c r="G54" i="2"/>
  <c r="G55" i="2"/>
  <c r="G57" i="2"/>
  <c r="G58" i="2"/>
  <c r="G59" i="2"/>
  <c r="G60" i="2"/>
  <c r="G61" i="2"/>
  <c r="G62" i="2"/>
  <c r="B60" i="2"/>
  <c r="B61" i="2"/>
  <c r="B62" i="2"/>
  <c r="L36" i="2"/>
  <c r="Q36" i="2"/>
  <c r="V36" i="2"/>
  <c r="G37" i="2"/>
  <c r="G39" i="2"/>
  <c r="G41" i="2"/>
  <c r="G42" i="2"/>
  <c r="G43" i="2"/>
  <c r="G44" i="2"/>
  <c r="G45" i="2"/>
  <c r="G46" i="2"/>
  <c r="B44" i="2"/>
  <c r="B45" i="2"/>
  <c r="B46" i="2"/>
  <c r="B36" i="2"/>
  <c r="G20" i="2"/>
  <c r="L20" i="2"/>
  <c r="Q20" i="2"/>
  <c r="V20" i="2"/>
  <c r="G21" i="2"/>
  <c r="G22" i="2"/>
  <c r="G23" i="2"/>
  <c r="G24" i="2"/>
  <c r="G25" i="2"/>
  <c r="G26" i="2"/>
  <c r="G27" i="2"/>
  <c r="G28" i="2"/>
  <c r="G29" i="2"/>
  <c r="G30" i="2"/>
  <c r="B28" i="2"/>
  <c r="B29" i="2"/>
  <c r="B30" i="2"/>
  <c r="B21" i="2"/>
  <c r="B22" i="2"/>
  <c r="B20" i="2"/>
  <c r="G12" i="2"/>
  <c r="G13" i="2"/>
  <c r="G13" i="7" s="1"/>
  <c r="G14" i="2"/>
  <c r="G14" i="7" s="1"/>
  <c r="B12" i="2"/>
  <c r="B12" i="7" s="1"/>
  <c r="B13" i="2"/>
  <c r="B14" i="2"/>
  <c r="AA30" i="8" l="1"/>
  <c r="G20" i="9"/>
  <c r="G20" i="7"/>
  <c r="AB44" i="8"/>
  <c r="G60" i="9"/>
  <c r="G60" i="8"/>
  <c r="G60" i="7"/>
  <c r="G60" i="3"/>
  <c r="AA78" i="8"/>
  <c r="G74" i="9"/>
  <c r="G74" i="7"/>
  <c r="G72" i="9"/>
  <c r="G72" i="7"/>
  <c r="L68" i="9"/>
  <c r="L68" i="7"/>
  <c r="AA13" i="8"/>
  <c r="B20" i="9"/>
  <c r="B20" i="7"/>
  <c r="B29" i="9"/>
  <c r="B29" i="8"/>
  <c r="B29" i="7"/>
  <c r="B29" i="3"/>
  <c r="G30" i="9"/>
  <c r="G30" i="8"/>
  <c r="G30" i="7"/>
  <c r="G30" i="3"/>
  <c r="AA28" i="8"/>
  <c r="G27" i="9"/>
  <c r="G27" i="7"/>
  <c r="G25" i="9"/>
  <c r="G25" i="7"/>
  <c r="G23" i="9"/>
  <c r="G23" i="7"/>
  <c r="V20" i="9"/>
  <c r="V20" i="7"/>
  <c r="B36" i="9"/>
  <c r="B36" i="7"/>
  <c r="AB46" i="8"/>
  <c r="G46" i="9"/>
  <c r="G46" i="8"/>
  <c r="G46" i="7"/>
  <c r="G46" i="3"/>
  <c r="AA44" i="8"/>
  <c r="G44" i="9"/>
  <c r="G44" i="8"/>
  <c r="G44" i="7"/>
  <c r="G44" i="3"/>
  <c r="G43" i="9"/>
  <c r="G43" i="7"/>
  <c r="V36" i="9"/>
  <c r="V36" i="7"/>
  <c r="Q36" i="9"/>
  <c r="Q36" i="7"/>
  <c r="AB62" i="8"/>
  <c r="AA61" i="8"/>
  <c r="G54" i="9"/>
  <c r="G54" i="7"/>
  <c r="G38" i="9"/>
  <c r="G38" i="7"/>
  <c r="B68" i="9"/>
  <c r="B68" i="7"/>
  <c r="B70" i="9"/>
  <c r="B70" i="7"/>
  <c r="G78" i="9"/>
  <c r="G78" i="8"/>
  <c r="G78" i="7"/>
  <c r="G78" i="3"/>
  <c r="AB76" i="8"/>
  <c r="G70" i="9"/>
  <c r="G70" i="7"/>
  <c r="G68" i="9"/>
  <c r="G68" i="7"/>
  <c r="G14" i="9"/>
  <c r="G14" i="8"/>
  <c r="G14" i="3"/>
  <c r="B30" i="9"/>
  <c r="B30" i="7"/>
  <c r="B30" i="8"/>
  <c r="B30" i="3"/>
  <c r="G29" i="9"/>
  <c r="G29" i="8"/>
  <c r="G29" i="7"/>
  <c r="G29" i="3"/>
  <c r="B60" i="9"/>
  <c r="B60" i="8"/>
  <c r="B60" i="7"/>
  <c r="B60" i="3"/>
  <c r="AB61" i="8"/>
  <c r="AA60" i="8"/>
  <c r="B76" i="9"/>
  <c r="B76" i="8"/>
  <c r="B76" i="3"/>
  <c r="B76" i="7"/>
  <c r="B28" i="9"/>
  <c r="B28" i="8"/>
  <c r="B28" i="3"/>
  <c r="B28" i="7"/>
  <c r="AB29" i="8"/>
  <c r="G28" i="9"/>
  <c r="G28" i="8"/>
  <c r="G28" i="7"/>
  <c r="G28" i="3"/>
  <c r="G21" i="9"/>
  <c r="G21" i="7"/>
  <c r="Q20" i="9"/>
  <c r="Q20" i="7"/>
  <c r="B46" i="9"/>
  <c r="B46" i="8"/>
  <c r="B46" i="7"/>
  <c r="B46" i="3"/>
  <c r="AA46" i="8"/>
  <c r="AB45" i="8"/>
  <c r="G42" i="9"/>
  <c r="G42" i="7"/>
  <c r="G41" i="9"/>
  <c r="G41" i="7"/>
  <c r="G37" i="9"/>
  <c r="G37" i="7"/>
  <c r="L36" i="9"/>
  <c r="L36" i="7"/>
  <c r="B62" i="9"/>
  <c r="B62" i="8"/>
  <c r="B62" i="7"/>
  <c r="B62" i="3"/>
  <c r="AA62" i="8"/>
  <c r="G61" i="9"/>
  <c r="G61" i="3"/>
  <c r="G61" i="7"/>
  <c r="G61" i="8"/>
  <c r="G59" i="9"/>
  <c r="G59" i="7"/>
  <c r="G57" i="9"/>
  <c r="G57" i="7"/>
  <c r="G53" i="9"/>
  <c r="G53" i="7"/>
  <c r="G36" i="9"/>
  <c r="G36" i="7"/>
  <c r="B78" i="9"/>
  <c r="B78" i="8"/>
  <c r="B78" i="7"/>
  <c r="B78" i="3"/>
  <c r="B69" i="9"/>
  <c r="B69" i="7"/>
  <c r="AB77" i="8"/>
  <c r="AA76" i="8"/>
  <c r="G75" i="9"/>
  <c r="G75" i="7"/>
  <c r="G73" i="9"/>
  <c r="G73" i="7"/>
  <c r="G71" i="9"/>
  <c r="G71" i="7"/>
  <c r="V68" i="9"/>
  <c r="V68" i="7"/>
  <c r="B13" i="9"/>
  <c r="B13" i="8"/>
  <c r="B13" i="3"/>
  <c r="G12" i="9"/>
  <c r="G12" i="8"/>
  <c r="G12" i="3"/>
  <c r="G22" i="9"/>
  <c r="G22" i="7"/>
  <c r="B44" i="9"/>
  <c r="B44" i="8"/>
  <c r="B44" i="3"/>
  <c r="B44" i="7"/>
  <c r="G58" i="9"/>
  <c r="G58" i="7"/>
  <c r="G55" i="9"/>
  <c r="G55" i="7"/>
  <c r="G77" i="9"/>
  <c r="G77" i="8"/>
  <c r="G77" i="7"/>
  <c r="G77" i="3"/>
  <c r="B12" i="9"/>
  <c r="B12" i="8"/>
  <c r="B12" i="3"/>
  <c r="AB14" i="8"/>
  <c r="G13" i="9"/>
  <c r="G13" i="3"/>
  <c r="G13" i="8"/>
  <c r="B22" i="9"/>
  <c r="B22" i="7"/>
  <c r="B14" i="9"/>
  <c r="B14" i="8"/>
  <c r="B14" i="3"/>
  <c r="AA14" i="8"/>
  <c r="AA12" i="8"/>
  <c r="B21" i="9"/>
  <c r="B21" i="7"/>
  <c r="AB30" i="8"/>
  <c r="AA29" i="8"/>
  <c r="G26" i="9"/>
  <c r="G26" i="7"/>
  <c r="G24" i="9"/>
  <c r="G24" i="7"/>
  <c r="L20" i="9"/>
  <c r="L20" i="7"/>
  <c r="B45" i="9"/>
  <c r="B45" i="8"/>
  <c r="B45" i="7"/>
  <c r="B45" i="3"/>
  <c r="AA45" i="8"/>
  <c r="G45" i="9"/>
  <c r="G45" i="8"/>
  <c r="G45" i="7"/>
  <c r="G45" i="3"/>
  <c r="G39" i="9"/>
  <c r="G39" i="7"/>
  <c r="B61" i="9"/>
  <c r="B61" i="8"/>
  <c r="B61" i="3"/>
  <c r="B61" i="7"/>
  <c r="G62" i="9"/>
  <c r="G62" i="8"/>
  <c r="G62" i="7"/>
  <c r="G62" i="3"/>
  <c r="AB60" i="8"/>
  <c r="B77" i="9"/>
  <c r="B77" i="8"/>
  <c r="B77" i="7"/>
  <c r="B77" i="3"/>
  <c r="AB78" i="8"/>
  <c r="AA77" i="8"/>
  <c r="G76" i="9"/>
  <c r="G76" i="8"/>
  <c r="G76" i="7"/>
  <c r="G76" i="3"/>
  <c r="G69" i="9"/>
  <c r="G69" i="7"/>
  <c r="Q68" i="9"/>
  <c r="Q68" i="7"/>
  <c r="B13" i="7"/>
  <c r="G12" i="7"/>
  <c r="B14" i="7"/>
  <c r="G79" i="4"/>
  <c r="G79" i="6"/>
  <c r="G79" i="2"/>
  <c r="G63" i="4"/>
  <c r="G31" i="4"/>
  <c r="G15" i="4"/>
  <c r="G63" i="6"/>
  <c r="G31" i="6"/>
  <c r="G56" i="2"/>
  <c r="G52" i="2"/>
  <c r="G15" i="6"/>
  <c r="G40" i="2"/>
  <c r="G31" i="2"/>
  <c r="Q93" i="8"/>
  <c r="AA59" i="8" s="1"/>
  <c r="P93" i="8"/>
  <c r="G27" i="8" s="1"/>
  <c r="Q92" i="8"/>
  <c r="G74" i="8" s="1"/>
  <c r="P92" i="8"/>
  <c r="AA26" i="8" s="1"/>
  <c r="Q91" i="8"/>
  <c r="G57" i="8" s="1"/>
  <c r="P91" i="8"/>
  <c r="AA25" i="8" s="1"/>
  <c r="Q90" i="8"/>
  <c r="AA56" i="8" s="1"/>
  <c r="P90" i="8"/>
  <c r="G24" i="8" s="1"/>
  <c r="Q89" i="8"/>
  <c r="AA39" i="8" s="1"/>
  <c r="P89" i="8"/>
  <c r="G23" i="8" s="1"/>
  <c r="Q88" i="8"/>
  <c r="AA54" i="8" s="1"/>
  <c r="P88" i="8"/>
  <c r="G22" i="8" s="1"/>
  <c r="Q87" i="8"/>
  <c r="G37" i="8" s="1"/>
  <c r="P87" i="8"/>
  <c r="AA21" i="8" s="1"/>
  <c r="Q86" i="8"/>
  <c r="B68" i="8" s="1"/>
  <c r="P86" i="8"/>
  <c r="L20" i="8" s="1"/>
  <c r="S4" i="5"/>
  <c r="B68" i="4"/>
  <c r="B36" i="4"/>
  <c r="B20" i="4"/>
  <c r="G39" i="8" l="1"/>
  <c r="B22" i="8"/>
  <c r="G58" i="8"/>
  <c r="AA69" i="8"/>
  <c r="B69" i="8"/>
  <c r="AA53" i="8"/>
  <c r="G42" i="8"/>
  <c r="G21" i="8"/>
  <c r="AA24" i="8"/>
  <c r="AA36" i="8"/>
  <c r="AA20" i="8"/>
  <c r="G68" i="8"/>
  <c r="B70" i="8"/>
  <c r="V20" i="8"/>
  <c r="G25" i="8"/>
  <c r="B20" i="8"/>
  <c r="G72" i="8"/>
  <c r="G69" i="8"/>
  <c r="AA72" i="8"/>
  <c r="AA37" i="8"/>
  <c r="AB20" i="8"/>
  <c r="G26" i="8"/>
  <c r="G55" i="8"/>
  <c r="AA23" i="8"/>
  <c r="G75" i="8"/>
  <c r="G41" i="8"/>
  <c r="Q20" i="8"/>
  <c r="G70" i="8"/>
  <c r="AA73" i="8"/>
  <c r="G54" i="8"/>
  <c r="AA57" i="8"/>
  <c r="V36" i="8"/>
  <c r="B36" i="8"/>
  <c r="L68" i="8"/>
  <c r="AB75" i="8"/>
  <c r="AA55" i="8"/>
  <c r="Q68" i="8"/>
  <c r="AA41" i="8"/>
  <c r="B21" i="8"/>
  <c r="AA70" i="8"/>
  <c r="V68" i="8"/>
  <c r="G73" i="8"/>
  <c r="G53" i="8"/>
  <c r="G59" i="8"/>
  <c r="AA42" i="8"/>
  <c r="AB22" i="8"/>
  <c r="AB68" i="8"/>
  <c r="AA38" i="8"/>
  <c r="AA27" i="8"/>
  <c r="AA68" i="8"/>
  <c r="G38" i="8"/>
  <c r="Q36" i="8"/>
  <c r="G43" i="8"/>
  <c r="G20" i="8"/>
  <c r="AB70" i="8"/>
  <c r="AA74" i="8"/>
  <c r="AA58" i="8"/>
  <c r="AB36" i="8"/>
  <c r="AA22" i="8"/>
  <c r="AB27" i="8"/>
  <c r="G71" i="8"/>
  <c r="G36" i="8"/>
  <c r="L36" i="8"/>
  <c r="AA71" i="8"/>
  <c r="AA75" i="8"/>
  <c r="AA40" i="8"/>
  <c r="AA52" i="8"/>
  <c r="G40" i="9"/>
  <c r="G47" i="9" s="1"/>
  <c r="G40" i="8"/>
  <c r="G40" i="7"/>
  <c r="G47" i="7" s="1"/>
  <c r="G52" i="9"/>
  <c r="G52" i="8"/>
  <c r="G52" i="7"/>
  <c r="AA43" i="8"/>
  <c r="G56" i="9"/>
  <c r="G56" i="8"/>
  <c r="G56" i="7"/>
  <c r="AA31" i="8"/>
  <c r="AA79" i="8"/>
  <c r="G79" i="9"/>
  <c r="G79" i="7"/>
  <c r="G47" i="2"/>
  <c r="G47" i="6"/>
  <c r="G43" i="4"/>
  <c r="G47" i="4" s="1"/>
  <c r="G31" i="7"/>
  <c r="G31" i="9"/>
  <c r="G63" i="2"/>
  <c r="S5" i="5"/>
  <c r="S6" i="5" s="1"/>
  <c r="S7" i="5"/>
  <c r="S8" i="5" s="1"/>
  <c r="G4" i="2"/>
  <c r="L4" i="2"/>
  <c r="Q4" i="2"/>
  <c r="V4" i="2"/>
  <c r="G5" i="2"/>
  <c r="G6" i="2"/>
  <c r="G7" i="2"/>
  <c r="G8" i="2"/>
  <c r="G9" i="2"/>
  <c r="G10" i="2"/>
  <c r="G11" i="2"/>
  <c r="B4" i="2"/>
  <c r="G79" i="8" l="1"/>
  <c r="G31" i="8"/>
  <c r="G8" i="9"/>
  <c r="G8" i="8"/>
  <c r="G8" i="7"/>
  <c r="AA11" i="8"/>
  <c r="AA9" i="8"/>
  <c r="AA7" i="8"/>
  <c r="AA5" i="8"/>
  <c r="V4" i="9"/>
  <c r="V4" i="8"/>
  <c r="V4" i="7"/>
  <c r="B4" i="9"/>
  <c r="B4" i="8"/>
  <c r="B4" i="7"/>
  <c r="AA4" i="8"/>
  <c r="G11" i="9"/>
  <c r="G11" i="8"/>
  <c r="G11" i="7"/>
  <c r="G9" i="9"/>
  <c r="G9" i="8"/>
  <c r="G9" i="7"/>
  <c r="G7" i="9"/>
  <c r="G7" i="8"/>
  <c r="G7" i="7"/>
  <c r="G5" i="9"/>
  <c r="G5" i="8"/>
  <c r="G5" i="7"/>
  <c r="Q4" i="9"/>
  <c r="Q4" i="8"/>
  <c r="Q4" i="7"/>
  <c r="G10" i="9"/>
  <c r="G10" i="8"/>
  <c r="G10" i="7"/>
  <c r="G6" i="9"/>
  <c r="G6" i="8"/>
  <c r="G6" i="7"/>
  <c r="G4" i="8"/>
  <c r="G4" i="9"/>
  <c r="G4" i="7"/>
  <c r="AA10" i="8"/>
  <c r="AA8" i="8"/>
  <c r="AA6" i="8"/>
  <c r="AB4" i="8"/>
  <c r="L4" i="9"/>
  <c r="L4" i="8"/>
  <c r="L4" i="7"/>
  <c r="G63" i="8"/>
  <c r="G47" i="8"/>
  <c r="AA63" i="8"/>
  <c r="AA47" i="8"/>
  <c r="G63" i="9"/>
  <c r="G63" i="7"/>
  <c r="S9" i="5"/>
  <c r="S5" i="10" s="1"/>
  <c r="G15" i="2"/>
  <c r="G3" i="10"/>
  <c r="G4" i="10"/>
  <c r="G4" i="5"/>
  <c r="G7" i="5"/>
  <c r="G8" i="5" s="1"/>
  <c r="G5" i="5"/>
  <c r="G6" i="5" s="1"/>
  <c r="I4" i="5"/>
  <c r="I5" i="5"/>
  <c r="I6" i="5" s="1"/>
  <c r="I7" i="5"/>
  <c r="I8" i="5" s="1"/>
  <c r="N4" i="5"/>
  <c r="N5" i="5"/>
  <c r="N6" i="5" s="1"/>
  <c r="N7" i="5"/>
  <c r="N8" i="5" s="1"/>
  <c r="X4" i="5"/>
  <c r="X7" i="5"/>
  <c r="X8" i="5" s="1"/>
  <c r="X5" i="5"/>
  <c r="X6" i="5" s="1"/>
  <c r="G15" i="7" l="1"/>
  <c r="G15" i="9"/>
  <c r="AA15" i="8"/>
  <c r="G15" i="8"/>
  <c r="X9" i="5"/>
  <c r="X5" i="10" s="1"/>
  <c r="I9" i="5"/>
  <c r="I5" i="10" s="1"/>
  <c r="N9" i="5"/>
  <c r="N5" i="10" s="1"/>
  <c r="G9" i="5"/>
  <c r="G5" i="10" s="1"/>
  <c r="P84" i="3"/>
  <c r="Q84" i="3"/>
  <c r="Q85" i="3"/>
  <c r="Q86" i="3"/>
  <c r="Q87" i="3"/>
  <c r="Q88" i="3"/>
  <c r="Q89" i="3"/>
  <c r="Q90" i="3"/>
  <c r="Q91" i="3"/>
  <c r="P85" i="3"/>
  <c r="P86" i="3"/>
  <c r="P87" i="3"/>
  <c r="P88" i="3"/>
  <c r="P89" i="3"/>
  <c r="P90" i="3"/>
  <c r="P91" i="3"/>
  <c r="G26" i="3" l="1"/>
  <c r="G10" i="3"/>
  <c r="B22" i="3"/>
  <c r="G22" i="3"/>
  <c r="G6" i="3"/>
  <c r="G57" i="3"/>
  <c r="G73" i="3"/>
  <c r="G41" i="3"/>
  <c r="G37" i="3"/>
  <c r="G53" i="3"/>
  <c r="B69" i="3"/>
  <c r="G69" i="3"/>
  <c r="G25" i="3"/>
  <c r="G9" i="3"/>
  <c r="G21" i="3"/>
  <c r="B21" i="3"/>
  <c r="G5" i="3"/>
  <c r="G72" i="3"/>
  <c r="G40" i="3"/>
  <c r="G56" i="3"/>
  <c r="L36" i="3"/>
  <c r="B36" i="3"/>
  <c r="V36" i="3"/>
  <c r="Q36" i="3"/>
  <c r="B68" i="3"/>
  <c r="G68" i="3"/>
  <c r="G36" i="3"/>
  <c r="V68" i="3"/>
  <c r="Q68" i="3"/>
  <c r="L68" i="3"/>
  <c r="G52" i="3"/>
  <c r="G24" i="3"/>
  <c r="G8" i="3"/>
  <c r="G75" i="3"/>
  <c r="G43" i="3"/>
  <c r="G59" i="3"/>
  <c r="G71" i="3"/>
  <c r="G55" i="3"/>
  <c r="G39" i="3"/>
  <c r="B20" i="3"/>
  <c r="V20" i="3"/>
  <c r="Q20" i="3"/>
  <c r="L20" i="3"/>
  <c r="G20" i="3"/>
  <c r="V4" i="3"/>
  <c r="B4" i="3"/>
  <c r="Q4" i="3"/>
  <c r="G4" i="3"/>
  <c r="L4" i="3"/>
  <c r="G27" i="3"/>
  <c r="G11" i="3"/>
  <c r="G23" i="3"/>
  <c r="G7" i="3"/>
  <c r="G42" i="3"/>
  <c r="G58" i="3"/>
  <c r="G74" i="3"/>
  <c r="G54" i="3"/>
  <c r="G38" i="3"/>
  <c r="B70" i="3"/>
  <c r="G70" i="3"/>
  <c r="G6" i="10"/>
  <c r="G8" i="10"/>
  <c r="G7" i="10"/>
  <c r="G47" i="3" l="1"/>
  <c r="G79" i="3"/>
  <c r="G63" i="3"/>
  <c r="G15" i="3"/>
  <c r="G31" i="3"/>
  <c r="G2" i="10" l="1"/>
  <c r="G9" i="10" s="1"/>
  <c r="B6" i="2" l="1"/>
  <c r="B6" i="4"/>
  <c r="B5" i="2"/>
  <c r="AB11" i="8" l="1"/>
  <c r="B6" i="9"/>
  <c r="B6" i="8"/>
  <c r="B6" i="7"/>
  <c r="B6" i="3"/>
  <c r="AB6" i="8"/>
  <c r="B5" i="9"/>
  <c r="B5" i="8"/>
  <c r="B5" i="3"/>
  <c r="B5" i="7"/>
  <c r="B5" i="4"/>
  <c r="B22" i="4" l="1"/>
  <c r="B21" i="4" l="1"/>
  <c r="B70" i="4" l="1"/>
  <c r="B69" i="4"/>
  <c r="B59" i="4" l="1"/>
  <c r="B59" i="2"/>
  <c r="B59" i="9" l="1"/>
  <c r="B59" i="8"/>
  <c r="B59" i="7"/>
  <c r="B59" i="3"/>
  <c r="AB59" i="8"/>
  <c r="B43" i="4"/>
  <c r="B43" i="2"/>
  <c r="B37" i="4"/>
  <c r="B37" i="2"/>
  <c r="B43" i="9" l="1"/>
  <c r="B43" i="8"/>
  <c r="B43" i="7"/>
  <c r="B43" i="3"/>
  <c r="AB43" i="8"/>
  <c r="B37" i="9"/>
  <c r="B37" i="8"/>
  <c r="B37" i="7"/>
  <c r="B37" i="3"/>
  <c r="V6" i="2"/>
  <c r="L9" i="2"/>
  <c r="V10" i="2"/>
  <c r="V12" i="2"/>
  <c r="Q9" i="2"/>
  <c r="Q13" i="2"/>
  <c r="V13" i="2"/>
  <c r="Q14" i="2"/>
  <c r="Q6" i="2"/>
  <c r="Q10" i="2"/>
  <c r="L14" i="2"/>
  <c r="L6" i="2"/>
  <c r="V7" i="2"/>
  <c r="L8" i="2"/>
  <c r="L7" i="2"/>
  <c r="V8" i="2"/>
  <c r="L11" i="2"/>
  <c r="L13" i="2"/>
  <c r="V14" i="2"/>
  <c r="Q7" i="2"/>
  <c r="Q11" i="2"/>
  <c r="Q8" i="2"/>
  <c r="Q12" i="2"/>
  <c r="V9" i="2"/>
  <c r="L10" i="2"/>
  <c r="B11" i="2"/>
  <c r="B10" i="2"/>
  <c r="V11" i="2"/>
  <c r="L12" i="2"/>
  <c r="B9" i="2"/>
  <c r="B8" i="2"/>
  <c r="V5" i="2"/>
  <c r="B7" i="2"/>
  <c r="Q5" i="2"/>
  <c r="L5" i="2"/>
  <c r="V5" i="9" l="1"/>
  <c r="V5" i="8"/>
  <c r="V5" i="3"/>
  <c r="V5" i="7"/>
  <c r="Q7" i="9"/>
  <c r="Q7" i="8"/>
  <c r="Q7" i="3"/>
  <c r="Q7" i="7"/>
  <c r="Q14" i="9"/>
  <c r="Q14" i="8"/>
  <c r="Q14" i="3"/>
  <c r="Q14" i="7"/>
  <c r="AB12" i="8"/>
  <c r="B10" i="9"/>
  <c r="B10" i="8"/>
  <c r="B10" i="3"/>
  <c r="B10" i="7"/>
  <c r="V13" i="9"/>
  <c r="V13" i="8"/>
  <c r="V13" i="3"/>
  <c r="V13" i="7"/>
  <c r="AB9" i="8"/>
  <c r="B11" i="9"/>
  <c r="B11" i="8"/>
  <c r="B11" i="3"/>
  <c r="B11" i="7"/>
  <c r="L10" i="9"/>
  <c r="L10" i="8"/>
  <c r="L10" i="3"/>
  <c r="L10" i="7"/>
  <c r="Q8" i="9"/>
  <c r="Q8" i="8"/>
  <c r="Q8" i="3"/>
  <c r="Q8" i="7"/>
  <c r="V8" i="9"/>
  <c r="V8" i="8"/>
  <c r="V8" i="3"/>
  <c r="V8" i="7"/>
  <c r="V7" i="9"/>
  <c r="V7" i="8"/>
  <c r="V7" i="3"/>
  <c r="V7" i="7"/>
  <c r="V12" i="9"/>
  <c r="V12" i="8"/>
  <c r="V12" i="3"/>
  <c r="V12" i="7"/>
  <c r="L9" i="9"/>
  <c r="L9" i="8"/>
  <c r="L9" i="3"/>
  <c r="L9" i="7"/>
  <c r="Q5" i="9"/>
  <c r="Q5" i="8"/>
  <c r="Q5" i="3"/>
  <c r="Q5" i="7"/>
  <c r="B8" i="9"/>
  <c r="B8" i="8"/>
  <c r="B8" i="3"/>
  <c r="B8" i="7"/>
  <c r="AB13" i="8"/>
  <c r="AB5" i="8"/>
  <c r="L5" i="9"/>
  <c r="L5" i="8"/>
  <c r="L5" i="3"/>
  <c r="L5" i="7"/>
  <c r="L12" i="9"/>
  <c r="L12" i="8"/>
  <c r="L12" i="3"/>
  <c r="L12" i="7"/>
  <c r="Q12" i="9"/>
  <c r="Q12" i="8"/>
  <c r="Q12" i="3"/>
  <c r="Q12" i="7"/>
  <c r="L13" i="9"/>
  <c r="L13" i="8"/>
  <c r="L13" i="3"/>
  <c r="L13" i="7"/>
  <c r="L8" i="9"/>
  <c r="L8" i="8"/>
  <c r="L8" i="3"/>
  <c r="L8" i="7"/>
  <c r="L6" i="9"/>
  <c r="L6" i="8"/>
  <c r="L6" i="3"/>
  <c r="L6" i="7"/>
  <c r="Q10" i="9"/>
  <c r="Q10" i="8"/>
  <c r="Q10" i="3"/>
  <c r="Q10" i="7"/>
  <c r="B7" i="9"/>
  <c r="B7" i="8"/>
  <c r="B7" i="3"/>
  <c r="B7" i="7"/>
  <c r="B9" i="9"/>
  <c r="B9" i="8"/>
  <c r="B9" i="3"/>
  <c r="B9" i="7"/>
  <c r="V11" i="9"/>
  <c r="V11" i="8"/>
  <c r="V11" i="3"/>
  <c r="V11" i="7"/>
  <c r="V9" i="9"/>
  <c r="V9" i="8"/>
  <c r="V9" i="3"/>
  <c r="V9" i="7"/>
  <c r="Q11" i="9"/>
  <c r="Q11" i="8"/>
  <c r="Q11" i="3"/>
  <c r="Q11" i="7"/>
  <c r="V14" i="9"/>
  <c r="V14" i="8"/>
  <c r="V14" i="3"/>
  <c r="V14" i="7"/>
  <c r="L11" i="9"/>
  <c r="L11" i="8"/>
  <c r="L11" i="3"/>
  <c r="L11" i="7"/>
  <c r="L7" i="9"/>
  <c r="L7" i="8"/>
  <c r="L7" i="3"/>
  <c r="L7" i="7"/>
  <c r="AB8" i="8"/>
  <c r="L14" i="9"/>
  <c r="L14" i="8"/>
  <c r="L14" i="3"/>
  <c r="L14" i="7"/>
  <c r="Q6" i="9"/>
  <c r="Q6" i="8"/>
  <c r="Q6" i="3"/>
  <c r="Q6" i="7"/>
  <c r="Q13" i="9"/>
  <c r="Q13" i="8"/>
  <c r="Q13" i="3"/>
  <c r="Q13" i="7"/>
  <c r="V6" i="9"/>
  <c r="V6" i="8"/>
  <c r="V6" i="3"/>
  <c r="V6" i="7"/>
  <c r="AB7" i="8"/>
  <c r="AB10" i="8"/>
  <c r="Q9" i="9"/>
  <c r="Q9" i="8"/>
  <c r="Q9" i="3"/>
  <c r="Q9" i="7"/>
  <c r="V10" i="9"/>
  <c r="V10" i="8"/>
  <c r="V10" i="3"/>
  <c r="V10" i="7"/>
  <c r="B15" i="2"/>
  <c r="L15" i="2"/>
  <c r="Q15" i="2"/>
  <c r="V15" i="2"/>
  <c r="Q15" i="3" l="1"/>
  <c r="L15" i="3"/>
  <c r="V15" i="3"/>
  <c r="B15" i="3"/>
  <c r="V15" i="9"/>
  <c r="V15" i="8"/>
  <c r="B15" i="8"/>
  <c r="V15" i="7"/>
  <c r="Q15" i="7"/>
  <c r="L15" i="7"/>
  <c r="B15" i="7"/>
  <c r="B15" i="9"/>
  <c r="Q15" i="8"/>
  <c r="AB15" i="8"/>
  <c r="Q15" i="9"/>
  <c r="L15" i="8"/>
  <c r="L15" i="9"/>
  <c r="V23" i="2"/>
  <c r="V27" i="2"/>
  <c r="Q28" i="2"/>
  <c r="L29" i="2"/>
  <c r="Q23" i="2"/>
  <c r="V30" i="2"/>
  <c r="V24" i="2"/>
  <c r="Q25" i="2"/>
  <c r="L26" i="2"/>
  <c r="L24" i="2"/>
  <c r="L28" i="2"/>
  <c r="V25" i="2"/>
  <c r="Q24" i="2"/>
  <c r="Q27" i="2"/>
  <c r="L22" i="2"/>
  <c r="L30" i="2"/>
  <c r="Q22" i="2"/>
  <c r="L23" i="2"/>
  <c r="Q26" i="2"/>
  <c r="L27" i="2"/>
  <c r="Q30" i="2"/>
  <c r="B24" i="2"/>
  <c r="B27" i="2"/>
  <c r="L25" i="2"/>
  <c r="V26" i="2"/>
  <c r="V22" i="2"/>
  <c r="V28" i="2"/>
  <c r="V29" i="2"/>
  <c r="B26" i="2"/>
  <c r="B25" i="2"/>
  <c r="Q29" i="2"/>
  <c r="B23" i="2"/>
  <c r="Q21" i="2"/>
  <c r="L21" i="2"/>
  <c r="V21" i="2"/>
  <c r="V21" i="8" l="1"/>
  <c r="V21" i="7"/>
  <c r="V21" i="9"/>
  <c r="V21" i="3"/>
  <c r="L31" i="2"/>
  <c r="L21" i="9"/>
  <c r="L21" i="8"/>
  <c r="L21" i="7"/>
  <c r="L21" i="3"/>
  <c r="Q29" i="9"/>
  <c r="Q29" i="8"/>
  <c r="Q29" i="7"/>
  <c r="Q29" i="3"/>
  <c r="B26" i="9"/>
  <c r="B26" i="8"/>
  <c r="B26" i="7"/>
  <c r="B26" i="3"/>
  <c r="V29" i="9"/>
  <c r="V29" i="8"/>
  <c r="V29" i="3"/>
  <c r="V29" i="7"/>
  <c r="L25" i="9"/>
  <c r="L25" i="8"/>
  <c r="L25" i="7"/>
  <c r="L25" i="3"/>
  <c r="AB23" i="8"/>
  <c r="Q24" i="9"/>
  <c r="Q24" i="8"/>
  <c r="Q24" i="7"/>
  <c r="Q24" i="3"/>
  <c r="Q23" i="9"/>
  <c r="Q23" i="8"/>
  <c r="Q23" i="3"/>
  <c r="Q23" i="7"/>
  <c r="V27" i="9"/>
  <c r="V27" i="8"/>
  <c r="V27" i="7"/>
  <c r="V27" i="3"/>
  <c r="AB21" i="8"/>
  <c r="L23" i="9"/>
  <c r="L23" i="7"/>
  <c r="L23" i="8"/>
  <c r="L23" i="3"/>
  <c r="AB28" i="8"/>
  <c r="L26" i="9"/>
  <c r="L26" i="8"/>
  <c r="L26" i="3"/>
  <c r="L26" i="7"/>
  <c r="Q21" i="9"/>
  <c r="Q21" i="8"/>
  <c r="Q21" i="7"/>
  <c r="Q21" i="3"/>
  <c r="V22" i="9"/>
  <c r="V22" i="7"/>
  <c r="V22" i="8"/>
  <c r="V22" i="3"/>
  <c r="B27" i="9"/>
  <c r="B27" i="8"/>
  <c r="B27" i="7"/>
  <c r="B27" i="3"/>
  <c r="L27" i="9"/>
  <c r="L27" i="8"/>
  <c r="L27" i="7"/>
  <c r="L27" i="3"/>
  <c r="L30" i="8"/>
  <c r="L30" i="9"/>
  <c r="L30" i="3"/>
  <c r="L30" i="7"/>
  <c r="L22" i="9"/>
  <c r="L22" i="8"/>
  <c r="L22" i="7"/>
  <c r="L22" i="3"/>
  <c r="AB25" i="8"/>
  <c r="V25" i="9"/>
  <c r="V25" i="8"/>
  <c r="V25" i="3"/>
  <c r="V25" i="7"/>
  <c r="L28" i="9"/>
  <c r="L28" i="8"/>
  <c r="L28" i="7"/>
  <c r="L28" i="3"/>
  <c r="Q25" i="9"/>
  <c r="Q25" i="8"/>
  <c r="Q25" i="7"/>
  <c r="Q25" i="3"/>
  <c r="V30" i="9"/>
  <c r="V30" i="7"/>
  <c r="V30" i="8"/>
  <c r="V30" i="3"/>
  <c r="V23" i="9"/>
  <c r="V23" i="8"/>
  <c r="V23" i="7"/>
  <c r="V23" i="3"/>
  <c r="V28" i="9"/>
  <c r="V28" i="8"/>
  <c r="V28" i="7"/>
  <c r="V28" i="3"/>
  <c r="Q30" i="9"/>
  <c r="Q30" i="8"/>
  <c r="Q30" i="7"/>
  <c r="Q30" i="3"/>
  <c r="Q22" i="9"/>
  <c r="Q22" i="8"/>
  <c r="Q22" i="7"/>
  <c r="Q22" i="3"/>
  <c r="AB24" i="8"/>
  <c r="L29" i="9"/>
  <c r="L29" i="8"/>
  <c r="L29" i="7"/>
  <c r="L29" i="3"/>
  <c r="B23" i="9"/>
  <c r="B23" i="8"/>
  <c r="B23" i="7"/>
  <c r="B23" i="3"/>
  <c r="B25" i="9"/>
  <c r="B25" i="8"/>
  <c r="B25" i="7"/>
  <c r="B25" i="3"/>
  <c r="AB26" i="8"/>
  <c r="V26" i="9"/>
  <c r="V26" i="8"/>
  <c r="V26" i="7"/>
  <c r="V26" i="3"/>
  <c r="B24" i="9"/>
  <c r="B24" i="8"/>
  <c r="B24" i="7"/>
  <c r="B24" i="3"/>
  <c r="Q26" i="9"/>
  <c r="Q26" i="8"/>
  <c r="Q26" i="7"/>
  <c r="Q26" i="3"/>
  <c r="Q27" i="9"/>
  <c r="Q27" i="8"/>
  <c r="Q27" i="7"/>
  <c r="Q27" i="3"/>
  <c r="L24" i="9"/>
  <c r="L24" i="8"/>
  <c r="L24" i="7"/>
  <c r="L24" i="3"/>
  <c r="V24" i="9"/>
  <c r="V24" i="8"/>
  <c r="V24" i="7"/>
  <c r="V24" i="3"/>
  <c r="Q28" i="9"/>
  <c r="Q28" i="8"/>
  <c r="Q28" i="7"/>
  <c r="Q28" i="3"/>
  <c r="V31" i="2"/>
  <c r="Q31" i="2"/>
  <c r="B31" i="2"/>
  <c r="V31" i="9" l="1"/>
  <c r="B31" i="9"/>
  <c r="AB31" i="8"/>
  <c r="Q31" i="8"/>
  <c r="V31" i="3"/>
  <c r="Q31" i="7"/>
  <c r="B31" i="3"/>
  <c r="V31" i="8"/>
  <c r="B31" i="7"/>
  <c r="L31" i="9"/>
  <c r="Q31" i="3"/>
  <c r="L31" i="3"/>
  <c r="L31" i="8"/>
  <c r="B31" i="8"/>
  <c r="L31" i="7"/>
  <c r="Q31" i="9"/>
  <c r="V31" i="7"/>
  <c r="Q44" i="2"/>
  <c r="V44" i="2"/>
  <c r="V45" i="2"/>
  <c r="Q41" i="2"/>
  <c r="Q40" i="2"/>
  <c r="V38" i="2"/>
  <c r="V46" i="2"/>
  <c r="L39" i="2"/>
  <c r="Q39" i="2"/>
  <c r="V41" i="2"/>
  <c r="Q46" i="2"/>
  <c r="L43" i="2"/>
  <c r="L46" i="2"/>
  <c r="L44" i="2"/>
  <c r="L45" i="2"/>
  <c r="V39" i="2"/>
  <c r="Q43" i="2"/>
  <c r="L42" i="2"/>
  <c r="L41" i="2"/>
  <c r="L40" i="2"/>
  <c r="Q42" i="2"/>
  <c r="B41" i="2"/>
  <c r="V42" i="2"/>
  <c r="Q38" i="2"/>
  <c r="V43" i="2"/>
  <c r="L38" i="2"/>
  <c r="B42" i="2"/>
  <c r="Q45" i="2"/>
  <c r="V40" i="2"/>
  <c r="B40" i="2"/>
  <c r="B39" i="2"/>
  <c r="V37" i="2"/>
  <c r="L37" i="2"/>
  <c r="B38" i="2"/>
  <c r="Q37" i="2"/>
  <c r="L47" i="2" l="1"/>
  <c r="L37" i="9"/>
  <c r="L37" i="8"/>
  <c r="L37" i="7"/>
  <c r="L37" i="3"/>
  <c r="AB41" i="8"/>
  <c r="V40" i="9"/>
  <c r="V40" i="8"/>
  <c r="V40" i="7"/>
  <c r="V40" i="3"/>
  <c r="L38" i="9"/>
  <c r="L38" i="8"/>
  <c r="L38" i="3"/>
  <c r="L38" i="7"/>
  <c r="Q38" i="9"/>
  <c r="Q38" i="8"/>
  <c r="Q38" i="7"/>
  <c r="Q38" i="3"/>
  <c r="V42" i="9"/>
  <c r="V42" i="8"/>
  <c r="V42" i="7"/>
  <c r="V42" i="3"/>
  <c r="L41" i="9"/>
  <c r="L41" i="8"/>
  <c r="L41" i="7"/>
  <c r="L41" i="3"/>
  <c r="Q43" i="9"/>
  <c r="Q43" i="8"/>
  <c r="Q43" i="7"/>
  <c r="Q43" i="3"/>
  <c r="L45" i="9"/>
  <c r="L45" i="8"/>
  <c r="L45" i="7"/>
  <c r="L45" i="3"/>
  <c r="L43" i="9"/>
  <c r="L43" i="8"/>
  <c r="L43" i="7"/>
  <c r="L43" i="3"/>
  <c r="Q39" i="9"/>
  <c r="Q39" i="8"/>
  <c r="Q39" i="7"/>
  <c r="Q39" i="3"/>
  <c r="V45" i="9"/>
  <c r="V45" i="8"/>
  <c r="V45" i="3"/>
  <c r="V45" i="7"/>
  <c r="B38" i="9"/>
  <c r="B38" i="8"/>
  <c r="B38" i="7"/>
  <c r="B38" i="3"/>
  <c r="V37" i="9"/>
  <c r="V37" i="8"/>
  <c r="V37" i="3"/>
  <c r="V37" i="7"/>
  <c r="AB40" i="8"/>
  <c r="Q42" i="9"/>
  <c r="Q42" i="7"/>
  <c r="Q42" i="8"/>
  <c r="Q42" i="3"/>
  <c r="L44" i="9"/>
  <c r="L44" i="8"/>
  <c r="L44" i="3"/>
  <c r="L44" i="7"/>
  <c r="L39" i="9"/>
  <c r="L39" i="8"/>
  <c r="L39" i="7"/>
  <c r="L39" i="3"/>
  <c r="AB42" i="8"/>
  <c r="V44" i="9"/>
  <c r="V44" i="8"/>
  <c r="V44" i="7"/>
  <c r="V44" i="3"/>
  <c r="B39" i="9"/>
  <c r="B39" i="8"/>
  <c r="B39" i="7"/>
  <c r="B39" i="3"/>
  <c r="AB37" i="8"/>
  <c r="AB39" i="8"/>
  <c r="L42" i="9"/>
  <c r="L42" i="8"/>
  <c r="L42" i="3"/>
  <c r="L42" i="7"/>
  <c r="V39" i="9"/>
  <c r="V39" i="8"/>
  <c r="V39" i="7"/>
  <c r="V39" i="3"/>
  <c r="L46" i="9"/>
  <c r="L46" i="8"/>
  <c r="L46" i="3"/>
  <c r="L46" i="7"/>
  <c r="Q46" i="9"/>
  <c r="Q46" i="7"/>
  <c r="Q46" i="8"/>
  <c r="Q46" i="3"/>
  <c r="V46" i="9"/>
  <c r="V46" i="7"/>
  <c r="V46" i="8"/>
  <c r="V46" i="3"/>
  <c r="V38" i="9"/>
  <c r="V38" i="8"/>
  <c r="V38" i="7"/>
  <c r="V38" i="3"/>
  <c r="Q44" i="9"/>
  <c r="Q44" i="8"/>
  <c r="Q44" i="7"/>
  <c r="Q44" i="3"/>
  <c r="B40" i="9"/>
  <c r="B40" i="8"/>
  <c r="B40" i="7"/>
  <c r="B40" i="3"/>
  <c r="Q45" i="9"/>
  <c r="Q45" i="8"/>
  <c r="Q45" i="7"/>
  <c r="Q45" i="3"/>
  <c r="AB38" i="8"/>
  <c r="Q37" i="9"/>
  <c r="Q37" i="8"/>
  <c r="Q37" i="7"/>
  <c r="Q37" i="3"/>
  <c r="B42" i="9"/>
  <c r="B42" i="8"/>
  <c r="B42" i="7"/>
  <c r="B42" i="3"/>
  <c r="V43" i="9"/>
  <c r="V43" i="8"/>
  <c r="V43" i="3"/>
  <c r="V43" i="7"/>
  <c r="B41" i="9"/>
  <c r="B41" i="8"/>
  <c r="B41" i="7"/>
  <c r="B41" i="3"/>
  <c r="L40" i="9"/>
  <c r="L40" i="8"/>
  <c r="L40" i="7"/>
  <c r="L40" i="3"/>
  <c r="V41" i="9"/>
  <c r="V41" i="8"/>
  <c r="V41" i="3"/>
  <c r="V41" i="7"/>
  <c r="Q40" i="9"/>
  <c r="Q40" i="8"/>
  <c r="Q40" i="7"/>
  <c r="Q40" i="3"/>
  <c r="Q41" i="9"/>
  <c r="Q41" i="8"/>
  <c r="Q41" i="7"/>
  <c r="Q41" i="3"/>
  <c r="B47" i="2"/>
  <c r="Q47" i="2"/>
  <c r="V47" i="2"/>
  <c r="V47" i="7" l="1"/>
  <c r="L47" i="8"/>
  <c r="L47" i="7"/>
  <c r="L47" i="3"/>
  <c r="Q47" i="3"/>
  <c r="B47" i="9"/>
  <c r="L47" i="9"/>
  <c r="Q47" i="9"/>
  <c r="Q47" i="8"/>
  <c r="V47" i="9"/>
  <c r="V47" i="3"/>
  <c r="Q47" i="7"/>
  <c r="V47" i="8"/>
  <c r="B47" i="7"/>
  <c r="B47" i="3"/>
  <c r="AB47" i="8"/>
  <c r="B47" i="8"/>
  <c r="V54" i="2"/>
  <c r="Q55" i="2"/>
  <c r="L56" i="2"/>
  <c r="V58" i="2"/>
  <c r="Q59" i="2"/>
  <c r="L60" i="2"/>
  <c r="Q54" i="2"/>
  <c r="V57" i="2"/>
  <c r="Q53" i="2"/>
  <c r="L54" i="2"/>
  <c r="L55" i="2"/>
  <c r="V61" i="2"/>
  <c r="Q62" i="2"/>
  <c r="L53" i="2"/>
  <c r="Q56" i="2"/>
  <c r="L57" i="2"/>
  <c r="Q60" i="2"/>
  <c r="V56" i="2"/>
  <c r="V60" i="2"/>
  <c r="Q61" i="2"/>
  <c r="L62" i="2"/>
  <c r="L59" i="2"/>
  <c r="B57" i="2"/>
  <c r="B53" i="2"/>
  <c r="B54" i="2"/>
  <c r="B55" i="2"/>
  <c r="V59" i="2"/>
  <c r="Q57" i="2"/>
  <c r="L58" i="2"/>
  <c r="V62" i="2"/>
  <c r="V55" i="2"/>
  <c r="L61" i="2"/>
  <c r="B56" i="2"/>
  <c r="Q58" i="2"/>
  <c r="V53" i="2"/>
  <c r="B58" i="2"/>
  <c r="L52" i="2"/>
  <c r="V52" i="2"/>
  <c r="Q52" i="2"/>
  <c r="B52" i="2"/>
  <c r="L52" i="9" l="1"/>
  <c r="L52" i="8"/>
  <c r="L52" i="7"/>
  <c r="L52" i="3"/>
  <c r="V59" i="9"/>
  <c r="V59" i="8"/>
  <c r="V59" i="7"/>
  <c r="V59" i="3"/>
  <c r="AB57" i="8"/>
  <c r="Q58" i="9"/>
  <c r="Q58" i="8"/>
  <c r="Q58" i="7"/>
  <c r="Q58" i="3"/>
  <c r="B52" i="9"/>
  <c r="B52" i="8"/>
  <c r="B52" i="7"/>
  <c r="B52" i="3"/>
  <c r="Q52" i="9"/>
  <c r="Q52" i="7"/>
  <c r="Q52" i="8"/>
  <c r="Q52" i="3"/>
  <c r="V62" i="9"/>
  <c r="V62" i="8"/>
  <c r="V62" i="7"/>
  <c r="V62" i="3"/>
  <c r="AB55" i="8"/>
  <c r="B53" i="9"/>
  <c r="B53" i="8"/>
  <c r="B53" i="3"/>
  <c r="B53" i="7"/>
  <c r="L59" i="9"/>
  <c r="L59" i="8"/>
  <c r="L59" i="7"/>
  <c r="L59" i="3"/>
  <c r="Q60" i="9"/>
  <c r="Q60" i="8"/>
  <c r="Q60" i="3"/>
  <c r="Q60" i="7"/>
  <c r="Q56" i="9"/>
  <c r="Q56" i="8"/>
  <c r="Q56" i="3"/>
  <c r="Q56" i="7"/>
  <c r="Q62" i="9"/>
  <c r="Q62" i="8"/>
  <c r="Q62" i="3"/>
  <c r="Q62" i="7"/>
  <c r="Q54" i="9"/>
  <c r="Q54" i="8"/>
  <c r="Q54" i="3"/>
  <c r="Q54" i="7"/>
  <c r="L60" i="9"/>
  <c r="L60" i="8"/>
  <c r="L60" i="7"/>
  <c r="L60" i="3"/>
  <c r="V54" i="9"/>
  <c r="V54" i="8"/>
  <c r="V54" i="7"/>
  <c r="V54" i="3"/>
  <c r="Q57" i="9"/>
  <c r="Q57" i="8"/>
  <c r="Q57" i="7"/>
  <c r="Q57" i="3"/>
  <c r="L56" i="9"/>
  <c r="L56" i="8"/>
  <c r="L56" i="7"/>
  <c r="L56" i="3"/>
  <c r="V53" i="9"/>
  <c r="V53" i="8"/>
  <c r="V53" i="7"/>
  <c r="V53" i="3"/>
  <c r="B56" i="9"/>
  <c r="B56" i="8"/>
  <c r="B56" i="7"/>
  <c r="B56" i="3"/>
  <c r="L58" i="9"/>
  <c r="L58" i="8"/>
  <c r="L58" i="7"/>
  <c r="L58" i="3"/>
  <c r="B57" i="9"/>
  <c r="B57" i="8"/>
  <c r="B57" i="3"/>
  <c r="B57" i="7"/>
  <c r="L62" i="9"/>
  <c r="L62" i="8"/>
  <c r="L62" i="7"/>
  <c r="L62" i="3"/>
  <c r="V61" i="9"/>
  <c r="V61" i="8"/>
  <c r="V61" i="7"/>
  <c r="V61" i="3"/>
  <c r="Q53" i="9"/>
  <c r="Q53" i="8"/>
  <c r="Q53" i="7"/>
  <c r="Q53" i="3"/>
  <c r="Q59" i="9"/>
  <c r="Q59" i="7"/>
  <c r="Q59" i="8"/>
  <c r="Q59" i="3"/>
  <c r="AB56" i="8"/>
  <c r="V52" i="9"/>
  <c r="V52" i="8"/>
  <c r="V52" i="7"/>
  <c r="V52" i="3"/>
  <c r="L61" i="9"/>
  <c r="L61" i="8"/>
  <c r="L61" i="7"/>
  <c r="L61" i="3"/>
  <c r="B55" i="9"/>
  <c r="B55" i="8"/>
  <c r="B55" i="7"/>
  <c r="B55" i="3"/>
  <c r="V60" i="9"/>
  <c r="V60" i="8"/>
  <c r="V60" i="7"/>
  <c r="V60" i="3"/>
  <c r="AB53" i="8"/>
  <c r="V58" i="9"/>
  <c r="V58" i="8"/>
  <c r="V58" i="7"/>
  <c r="V58" i="3"/>
  <c r="AB52" i="8"/>
  <c r="B58" i="9"/>
  <c r="B58" i="8"/>
  <c r="B58" i="7"/>
  <c r="B58" i="3"/>
  <c r="AB58" i="8"/>
  <c r="V55" i="9"/>
  <c r="V55" i="8"/>
  <c r="V55" i="7"/>
  <c r="V55" i="3"/>
  <c r="B54" i="9"/>
  <c r="B54" i="8"/>
  <c r="B54" i="7"/>
  <c r="B54" i="3"/>
  <c r="Q61" i="9"/>
  <c r="Q61" i="8"/>
  <c r="Q61" i="7"/>
  <c r="Q61" i="3"/>
  <c r="V56" i="9"/>
  <c r="V56" i="8"/>
  <c r="V56" i="7"/>
  <c r="V56" i="3"/>
  <c r="AB54" i="8"/>
  <c r="L57" i="9"/>
  <c r="L57" i="8"/>
  <c r="L57" i="7"/>
  <c r="L57" i="3"/>
  <c r="L53" i="9"/>
  <c r="L53" i="8"/>
  <c r="L53" i="7"/>
  <c r="L53" i="3"/>
  <c r="L55" i="9"/>
  <c r="L55" i="8"/>
  <c r="L55" i="7"/>
  <c r="L55" i="3"/>
  <c r="L54" i="9"/>
  <c r="L54" i="8"/>
  <c r="L54" i="7"/>
  <c r="L54" i="3"/>
  <c r="V57" i="9"/>
  <c r="V57" i="8"/>
  <c r="V57" i="7"/>
  <c r="V57" i="3"/>
  <c r="Q55" i="9"/>
  <c r="Q55" i="8"/>
  <c r="Q55" i="7"/>
  <c r="Q55" i="3"/>
  <c r="V63" i="2"/>
  <c r="L63" i="2"/>
  <c r="B63" i="2"/>
  <c r="Q63" i="2"/>
  <c r="B63" i="9" l="1"/>
  <c r="AB63" i="8"/>
  <c r="L63" i="3"/>
  <c r="V63" i="3"/>
  <c r="B63" i="8"/>
  <c r="Q63" i="9"/>
  <c r="Q63" i="3"/>
  <c r="B63" i="7"/>
  <c r="L63" i="9"/>
  <c r="L63" i="8"/>
  <c r="L63" i="7"/>
  <c r="Q63" i="7"/>
  <c r="V63" i="9"/>
  <c r="V63" i="8"/>
  <c r="Q63" i="8"/>
  <c r="B63" i="3"/>
  <c r="V63" i="7"/>
  <c r="V72" i="2"/>
  <c r="Q73" i="2"/>
  <c r="L74" i="2"/>
  <c r="V76" i="2"/>
  <c r="Q77" i="2"/>
  <c r="L78" i="2"/>
  <c r="L70" i="2"/>
  <c r="Q70" i="2"/>
  <c r="L71" i="2"/>
  <c r="V73" i="2"/>
  <c r="Q74" i="2"/>
  <c r="L75" i="2"/>
  <c r="V78" i="2"/>
  <c r="L73" i="2"/>
  <c r="V75" i="2"/>
  <c r="L77" i="2"/>
  <c r="Q72" i="2"/>
  <c r="L72" i="2"/>
  <c r="V74" i="2"/>
  <c r="L76" i="2"/>
  <c r="V71" i="2"/>
  <c r="V77" i="2"/>
  <c r="Q78" i="2"/>
  <c r="Q75" i="2"/>
  <c r="Q76" i="2"/>
  <c r="V70" i="2"/>
  <c r="Q71" i="2"/>
  <c r="B73" i="2"/>
  <c r="B74" i="2"/>
  <c r="B75" i="2"/>
  <c r="B72" i="2"/>
  <c r="L69" i="2"/>
  <c r="B71" i="2"/>
  <c r="Q69" i="2"/>
  <c r="V69" i="2"/>
  <c r="B72" i="9" l="1"/>
  <c r="B72" i="8"/>
  <c r="B72" i="7"/>
  <c r="B72" i="3"/>
  <c r="V77" i="9"/>
  <c r="V77" i="8"/>
  <c r="V77" i="7"/>
  <c r="V77" i="3"/>
  <c r="Q72" i="9"/>
  <c r="Q72" i="8"/>
  <c r="Q72" i="7"/>
  <c r="Q72" i="3"/>
  <c r="L73" i="9"/>
  <c r="L73" i="8"/>
  <c r="L73" i="7"/>
  <c r="L73" i="3"/>
  <c r="L75" i="9"/>
  <c r="L75" i="8"/>
  <c r="L75" i="7"/>
  <c r="L75" i="3"/>
  <c r="AB71" i="8"/>
  <c r="L71" i="9"/>
  <c r="L71" i="7"/>
  <c r="L71" i="8"/>
  <c r="L71" i="3"/>
  <c r="L70" i="9"/>
  <c r="L70" i="8"/>
  <c r="L70" i="3"/>
  <c r="L70" i="7"/>
  <c r="V72" i="9"/>
  <c r="V72" i="8"/>
  <c r="V72" i="7"/>
  <c r="V72" i="3"/>
  <c r="B75" i="9"/>
  <c r="B75" i="8"/>
  <c r="B75" i="7"/>
  <c r="B75" i="3"/>
  <c r="V75" i="9"/>
  <c r="V75" i="8"/>
  <c r="V75" i="7"/>
  <c r="V75" i="3"/>
  <c r="Q74" i="9"/>
  <c r="Q74" i="8"/>
  <c r="Q74" i="7"/>
  <c r="Q74" i="3"/>
  <c r="Q70" i="9"/>
  <c r="Q70" i="8"/>
  <c r="Q70" i="7"/>
  <c r="Q70" i="3"/>
  <c r="Q77" i="9"/>
  <c r="Q77" i="8"/>
  <c r="Q77" i="7"/>
  <c r="Q77" i="3"/>
  <c r="AB74" i="8"/>
  <c r="AB69" i="8"/>
  <c r="Q69" i="9"/>
  <c r="Q69" i="8"/>
  <c r="Q69" i="7"/>
  <c r="Q69" i="3"/>
  <c r="L72" i="9"/>
  <c r="L72" i="8"/>
  <c r="L72" i="7"/>
  <c r="L72" i="3"/>
  <c r="B71" i="9"/>
  <c r="B71" i="8"/>
  <c r="B71" i="7"/>
  <c r="B71" i="3"/>
  <c r="B73" i="9"/>
  <c r="B73" i="8"/>
  <c r="B73" i="7"/>
  <c r="B73" i="3"/>
  <c r="AB73" i="8"/>
  <c r="AB72" i="8"/>
  <c r="V70" i="9"/>
  <c r="V70" i="8"/>
  <c r="V70" i="7"/>
  <c r="V70" i="3"/>
  <c r="Q75" i="9"/>
  <c r="Q75" i="8"/>
  <c r="Q75" i="7"/>
  <c r="Q75" i="3"/>
  <c r="L76" i="9"/>
  <c r="L76" i="8"/>
  <c r="L76" i="7"/>
  <c r="L76" i="3"/>
  <c r="V73" i="9"/>
  <c r="V73" i="8"/>
  <c r="V73" i="7"/>
  <c r="V73" i="3"/>
  <c r="L74" i="9"/>
  <c r="L74" i="8"/>
  <c r="L74" i="3"/>
  <c r="L74" i="7"/>
  <c r="V79" i="2"/>
  <c r="V69" i="9"/>
  <c r="V69" i="8"/>
  <c r="V69" i="7"/>
  <c r="V69" i="3"/>
  <c r="L69" i="9"/>
  <c r="L69" i="8"/>
  <c r="L69" i="7"/>
  <c r="L69" i="3"/>
  <c r="B74" i="9"/>
  <c r="B74" i="8"/>
  <c r="B74" i="7"/>
  <c r="B74" i="3"/>
  <c r="Q71" i="9"/>
  <c r="Q71" i="8"/>
  <c r="Q71" i="7"/>
  <c r="Q71" i="3"/>
  <c r="Q76" i="9"/>
  <c r="Q76" i="8"/>
  <c r="Q76" i="7"/>
  <c r="Q76" i="3"/>
  <c r="Q78" i="9"/>
  <c r="Q78" i="8"/>
  <c r="Q78" i="7"/>
  <c r="Q78" i="3"/>
  <c r="V71" i="9"/>
  <c r="V71" i="8"/>
  <c r="V71" i="7"/>
  <c r="V71" i="3"/>
  <c r="V74" i="9"/>
  <c r="V74" i="8"/>
  <c r="V74" i="7"/>
  <c r="V74" i="3"/>
  <c r="L77" i="9"/>
  <c r="L77" i="8"/>
  <c r="L77" i="7"/>
  <c r="L77" i="3"/>
  <c r="V78" i="9"/>
  <c r="V78" i="7"/>
  <c r="V78" i="8"/>
  <c r="V78" i="3"/>
  <c r="L78" i="9"/>
  <c r="L78" i="8"/>
  <c r="L78" i="7"/>
  <c r="L78" i="3"/>
  <c r="V76" i="9"/>
  <c r="V76" i="8"/>
  <c r="V76" i="7"/>
  <c r="V76" i="3"/>
  <c r="Q73" i="9"/>
  <c r="Q73" i="8"/>
  <c r="Q73" i="7"/>
  <c r="Q73" i="3"/>
  <c r="Q79" i="2"/>
  <c r="L79" i="2"/>
  <c r="B79" i="2"/>
  <c r="B79" i="8" l="1"/>
  <c r="B7" i="10" s="1"/>
  <c r="V79" i="7"/>
  <c r="V6" i="10" s="1"/>
  <c r="V79" i="8"/>
  <c r="V7" i="10" s="1"/>
  <c r="V79" i="9"/>
  <c r="V8" i="10" s="1"/>
  <c r="Q79" i="8"/>
  <c r="Q7" i="10" s="1"/>
  <c r="B79" i="3"/>
  <c r="B2" i="10" s="1"/>
  <c r="Q79" i="3"/>
  <c r="Q2" i="10" s="1"/>
  <c r="B79" i="9"/>
  <c r="B8" i="10" s="1"/>
  <c r="L79" i="7"/>
  <c r="L6" i="10" s="1"/>
  <c r="L79" i="3"/>
  <c r="L2" i="10" s="1"/>
  <c r="AB79" i="8"/>
  <c r="B79" i="7"/>
  <c r="B6" i="10" s="1"/>
  <c r="Q79" i="9"/>
  <c r="Q8" i="10" s="1"/>
  <c r="L79" i="9"/>
  <c r="L8" i="10" s="1"/>
  <c r="L79" i="8"/>
  <c r="L7" i="10" s="1"/>
  <c r="Q79" i="7"/>
  <c r="Q6" i="10" s="1"/>
  <c r="V79" i="3"/>
  <c r="V2" i="10" s="1"/>
  <c r="E4" i="5"/>
  <c r="P4" i="5"/>
  <c r="Y7" i="5"/>
  <c r="Y8" i="5" s="1"/>
  <c r="D4" i="5"/>
  <c r="U7" i="5"/>
  <c r="U8" i="5" s="1"/>
  <c r="L4" i="5"/>
  <c r="T7" i="5"/>
  <c r="T8" i="5" s="1"/>
  <c r="B4" i="5"/>
  <c r="W5" i="5"/>
  <c r="W6" i="5" s="1"/>
  <c r="H4" i="5"/>
  <c r="J7" i="5"/>
  <c r="J8" i="5" s="1"/>
  <c r="Z5" i="5"/>
  <c r="Z6" i="5" s="1"/>
  <c r="C4" i="5"/>
  <c r="M4" i="5"/>
  <c r="R4" i="5"/>
  <c r="V5" i="5"/>
  <c r="V6" i="5" s="1"/>
  <c r="O4" i="5"/>
  <c r="Q4" i="5"/>
  <c r="F5" i="5"/>
  <c r="F6" i="5" s="1"/>
  <c r="K5" i="5"/>
  <c r="K6" i="5" s="1"/>
  <c r="B7" i="5" l="1"/>
  <c r="B8" i="5" s="1"/>
  <c r="W7" i="5"/>
  <c r="W8" i="5" s="1"/>
  <c r="F7" i="5"/>
  <c r="F8" i="5" s="1"/>
  <c r="O7" i="5"/>
  <c r="O8" i="5" s="1"/>
  <c r="R7" i="5"/>
  <c r="R8" i="5" s="1"/>
  <c r="M5" i="5"/>
  <c r="M6" i="5" s="1"/>
  <c r="L7" i="5"/>
  <c r="L8" i="5" s="1"/>
  <c r="D7" i="5"/>
  <c r="D8" i="5" s="1"/>
  <c r="E7" i="5"/>
  <c r="E8" i="5" s="1"/>
  <c r="F4" i="5"/>
  <c r="B5" i="5"/>
  <c r="B6" i="5" s="1"/>
  <c r="D5" i="5"/>
  <c r="D6" i="5" s="1"/>
  <c r="O5" i="5"/>
  <c r="O6" i="5" s="1"/>
  <c r="J5" i="5"/>
  <c r="J6" i="5" s="1"/>
  <c r="T4" i="5"/>
  <c r="M7" i="5"/>
  <c r="M8" i="5" s="1"/>
  <c r="L5" i="5"/>
  <c r="L6" i="5" s="1"/>
  <c r="Y5" i="5"/>
  <c r="Y6" i="5" s="1"/>
  <c r="H5" i="5"/>
  <c r="H6" i="5" s="1"/>
  <c r="U4" i="5"/>
  <c r="E5" i="5"/>
  <c r="E6" i="5" s="1"/>
  <c r="R5" i="5"/>
  <c r="R6" i="5" s="1"/>
  <c r="Y4" i="5"/>
  <c r="J4" i="5"/>
  <c r="T5" i="5"/>
  <c r="T6" i="5" s="1"/>
  <c r="H7" i="5"/>
  <c r="H8" i="5" s="1"/>
  <c r="C7" i="5"/>
  <c r="C8" i="5" s="1"/>
  <c r="P7" i="5"/>
  <c r="P8" i="5" s="1"/>
  <c r="Q5" i="5"/>
  <c r="Q6" i="5" s="1"/>
  <c r="U5" i="5"/>
  <c r="U6" i="5" s="1"/>
  <c r="P5" i="5"/>
  <c r="P6" i="5" s="1"/>
  <c r="V4" i="5"/>
  <c r="W4" i="5"/>
  <c r="Z4" i="5"/>
  <c r="K4" i="5"/>
  <c r="K7" i="5"/>
  <c r="K8" i="5" s="1"/>
  <c r="Q7" i="5"/>
  <c r="Q8" i="5" s="1"/>
  <c r="Q9" i="5" s="1"/>
  <c r="Q5" i="10" s="1"/>
  <c r="V7" i="5"/>
  <c r="V8" i="5" s="1"/>
  <c r="C5" i="5"/>
  <c r="C6" i="5" s="1"/>
  <c r="Z7" i="5"/>
  <c r="Z8" i="5" s="1"/>
  <c r="V9" i="5" l="1"/>
  <c r="V5" i="10" s="1"/>
  <c r="U9" i="5"/>
  <c r="U5" i="10" s="1"/>
  <c r="M9" i="5"/>
  <c r="M5" i="10" s="1"/>
  <c r="H9" i="5"/>
  <c r="H5" i="10" s="1"/>
  <c r="W9" i="5"/>
  <c r="W5" i="10" s="1"/>
  <c r="Y9" i="5"/>
  <c r="Y5" i="10" s="1"/>
  <c r="B9" i="5"/>
  <c r="B5" i="10" s="1"/>
  <c r="T9" i="5"/>
  <c r="T5" i="10" s="1"/>
  <c r="F9" i="5"/>
  <c r="F5" i="10" s="1"/>
  <c r="D9" i="5"/>
  <c r="D5" i="10" s="1"/>
  <c r="L9" i="5"/>
  <c r="L5" i="10" s="1"/>
  <c r="O9" i="5"/>
  <c r="O5" i="10" s="1"/>
  <c r="R9" i="5"/>
  <c r="R5" i="10" s="1"/>
  <c r="E9" i="5"/>
  <c r="E5" i="10" s="1"/>
  <c r="J9" i="5"/>
  <c r="J5" i="10" s="1"/>
  <c r="Z9" i="5"/>
  <c r="Z5" i="10" s="1"/>
  <c r="K9" i="5"/>
  <c r="K5" i="10" s="1"/>
  <c r="P9" i="5"/>
  <c r="P5" i="10" s="1"/>
  <c r="C9" i="5"/>
  <c r="C5" i="10" s="1"/>
  <c r="B9" i="6" l="1"/>
  <c r="B9" i="4" s="1"/>
  <c r="L11" i="6"/>
  <c r="L11" i="4" s="1"/>
  <c r="V14" i="6"/>
  <c r="V14" i="4" s="1"/>
  <c r="L13" i="6"/>
  <c r="L13" i="4" s="1"/>
  <c r="L10" i="6"/>
  <c r="L10" i="4" s="1"/>
  <c r="L8" i="6"/>
  <c r="L8" i="4" s="1"/>
  <c r="B10" i="6"/>
  <c r="B10" i="4" s="1"/>
  <c r="B11" i="6"/>
  <c r="B11" i="4" s="1"/>
  <c r="V12" i="6"/>
  <c r="V12" i="4" s="1"/>
  <c r="V13" i="6"/>
  <c r="V13" i="4" s="1"/>
  <c r="L12" i="6"/>
  <c r="L12" i="4" s="1"/>
  <c r="B8" i="6"/>
  <c r="B8" i="4" s="1"/>
  <c r="Q10" i="6"/>
  <c r="Q10" i="4" s="1"/>
  <c r="Q13" i="6"/>
  <c r="Q13" i="4" s="1"/>
  <c r="V7" i="6"/>
  <c r="V7" i="4" s="1"/>
  <c r="Q8" i="6"/>
  <c r="Q8" i="4" s="1"/>
  <c r="Q6" i="6"/>
  <c r="Q6" i="4" s="1"/>
  <c r="Q11" i="6"/>
  <c r="Q11" i="4" s="1"/>
  <c r="V8" i="6"/>
  <c r="V8" i="4" s="1"/>
  <c r="V11" i="6"/>
  <c r="V11" i="4" s="1"/>
  <c r="Q7" i="6"/>
  <c r="Q7" i="4" s="1"/>
  <c r="V10" i="6"/>
  <c r="V10" i="4" s="1"/>
  <c r="L14" i="6"/>
  <c r="L14" i="4" s="1"/>
  <c r="Q12" i="6"/>
  <c r="Q12" i="4" s="1"/>
  <c r="Q14" i="6"/>
  <c r="Q14" i="4" s="1"/>
  <c r="V6" i="6"/>
  <c r="V6" i="4" s="1"/>
  <c r="Q9" i="6"/>
  <c r="Q9" i="4" s="1"/>
  <c r="L9" i="6"/>
  <c r="L9" i="4" s="1"/>
  <c r="Q5" i="6"/>
  <c r="L6" i="6"/>
  <c r="L6" i="4" s="1"/>
  <c r="L7" i="6"/>
  <c r="L7" i="4" s="1"/>
  <c r="V9" i="6"/>
  <c r="V9" i="4" s="1"/>
  <c r="L5" i="6"/>
  <c r="L5" i="4" s="1"/>
  <c r="V5" i="6"/>
  <c r="B7" i="6"/>
  <c r="L15" i="4" l="1"/>
  <c r="Q15" i="6"/>
  <c r="B15" i="6"/>
  <c r="B7" i="4"/>
  <c r="B15" i="4" s="1"/>
  <c r="Q5" i="4"/>
  <c r="Q15" i="4" s="1"/>
  <c r="V15" i="6"/>
  <c r="V5" i="4"/>
  <c r="V15" i="4" s="1"/>
  <c r="L15" i="6"/>
  <c r="Y27" i="6"/>
  <c r="Y27" i="4" s="1"/>
  <c r="T27" i="6"/>
  <c r="T27" i="4" s="1"/>
  <c r="Q25" i="6"/>
  <c r="Q25" i="4" s="1"/>
  <c r="L23" i="6"/>
  <c r="L23" i="4" s="1"/>
  <c r="L24" i="6"/>
  <c r="L24" i="4" s="1"/>
  <c r="L25" i="6"/>
  <c r="L25" i="4" s="1"/>
  <c r="V23" i="6"/>
  <c r="V23" i="4" s="1"/>
  <c r="V27" i="6"/>
  <c r="V27" i="4" s="1"/>
  <c r="Q23" i="6"/>
  <c r="Q23" i="4" s="1"/>
  <c r="W27" i="6"/>
  <c r="W27" i="4" s="1"/>
  <c r="P27" i="6"/>
  <c r="P27" i="4" s="1"/>
  <c r="Q29" i="6"/>
  <c r="Q29" i="4" s="1"/>
  <c r="U27" i="6"/>
  <c r="U27" i="4" s="1"/>
  <c r="V24" i="6"/>
  <c r="V24" i="4" s="1"/>
  <c r="V26" i="6"/>
  <c r="V26" i="4" s="1"/>
  <c r="R27" i="6"/>
  <c r="R27" i="4" s="1"/>
  <c r="Q28" i="6"/>
  <c r="Q28" i="4" s="1"/>
  <c r="Q26" i="6"/>
  <c r="Q26" i="4" s="1"/>
  <c r="L27" i="6"/>
  <c r="L27" i="4" s="1"/>
  <c r="B27" i="6"/>
  <c r="B27" i="4" s="1"/>
  <c r="V29" i="6"/>
  <c r="V29" i="4" s="1"/>
  <c r="L22" i="6"/>
  <c r="L22" i="4" s="1"/>
  <c r="L28" i="6"/>
  <c r="L28" i="4" s="1"/>
  <c r="Q30" i="6"/>
  <c r="Q30" i="4" s="1"/>
  <c r="L26" i="6"/>
  <c r="L26" i="4" s="1"/>
  <c r="L29" i="6"/>
  <c r="L29" i="4" s="1"/>
  <c r="L30" i="6"/>
  <c r="L30" i="4" s="1"/>
  <c r="Z27" i="6"/>
  <c r="Z27" i="4" s="1"/>
  <c r="B26" i="6"/>
  <c r="B26" i="4" s="1"/>
  <c r="V22" i="6"/>
  <c r="V22" i="4" s="1"/>
  <c r="B25" i="6"/>
  <c r="B25" i="4" s="1"/>
  <c r="V30" i="6"/>
  <c r="V30" i="4" s="1"/>
  <c r="Q27" i="6"/>
  <c r="Q27" i="4" s="1"/>
  <c r="Q24" i="6"/>
  <c r="Q24" i="4" s="1"/>
  <c r="V28" i="6"/>
  <c r="V28" i="4" s="1"/>
  <c r="V25" i="6"/>
  <c r="V25" i="4" s="1"/>
  <c r="B24" i="6"/>
  <c r="B24" i="4" s="1"/>
  <c r="Q22" i="6"/>
  <c r="Q22" i="4" s="1"/>
  <c r="B23" i="6"/>
  <c r="B23" i="4" s="1"/>
  <c r="V21" i="6"/>
  <c r="V21" i="4" s="1"/>
  <c r="Q21" i="6"/>
  <c r="Q21" i="4" s="1"/>
  <c r="L21" i="6"/>
  <c r="L21" i="4" s="1"/>
  <c r="Q31" i="4" l="1"/>
  <c r="Q3" i="10" s="1"/>
  <c r="Q31" i="6"/>
  <c r="L31" i="6"/>
  <c r="V31" i="6"/>
  <c r="B31" i="4"/>
  <c r="B3" i="10" s="1"/>
  <c r="L31" i="4"/>
  <c r="L3" i="10" s="1"/>
  <c r="V31" i="4"/>
  <c r="V3" i="10" s="1"/>
  <c r="B31" i="6"/>
  <c r="L44" i="6"/>
  <c r="L44" i="4" s="1"/>
  <c r="L42" i="6"/>
  <c r="L42" i="4" s="1"/>
  <c r="L43" i="6"/>
  <c r="L43" i="4" s="1"/>
  <c r="B42" i="6"/>
  <c r="B42" i="4" s="1"/>
  <c r="L39" i="6"/>
  <c r="L39" i="4" s="1"/>
  <c r="V46" i="6"/>
  <c r="V46" i="4" s="1"/>
  <c r="Q42" i="6"/>
  <c r="Q42" i="4" s="1"/>
  <c r="L45" i="6"/>
  <c r="L45" i="4" s="1"/>
  <c r="Q43" i="6"/>
  <c r="Q43" i="4" s="1"/>
  <c r="V42" i="6"/>
  <c r="V42" i="4" s="1"/>
  <c r="B40" i="6"/>
  <c r="B40" i="4" s="1"/>
  <c r="V43" i="6"/>
  <c r="V43" i="4" s="1"/>
  <c r="L46" i="6"/>
  <c r="L46" i="4" s="1"/>
  <c r="V41" i="6"/>
  <c r="V41" i="4" s="1"/>
  <c r="Q46" i="6"/>
  <c r="Q46" i="4" s="1"/>
  <c r="B39" i="6"/>
  <c r="B39" i="4" s="1"/>
  <c r="V39" i="6"/>
  <c r="V39" i="4" s="1"/>
  <c r="Q41" i="6"/>
  <c r="Q41" i="4" s="1"/>
  <c r="B41" i="6"/>
  <c r="B41" i="4" s="1"/>
  <c r="B38" i="6"/>
  <c r="B38" i="4" s="1"/>
  <c r="L37" i="6"/>
  <c r="V37" i="6"/>
  <c r="V37" i="4" s="1"/>
  <c r="Q40" i="6"/>
  <c r="Q40" i="4" s="1"/>
  <c r="Q39" i="6"/>
  <c r="Q38" i="6"/>
  <c r="Q38" i="4" s="1"/>
  <c r="V44" i="6"/>
  <c r="V44" i="4" s="1"/>
  <c r="L40" i="6"/>
  <c r="L40" i="4" s="1"/>
  <c r="Q44" i="6"/>
  <c r="Q44" i="4" s="1"/>
  <c r="Q37" i="6"/>
  <c r="Q37" i="4" s="1"/>
  <c r="L41" i="6"/>
  <c r="L41" i="4" s="1"/>
  <c r="V40" i="6"/>
  <c r="V40" i="4" s="1"/>
  <c r="V38" i="6"/>
  <c r="V38" i="4" s="1"/>
  <c r="L38" i="6"/>
  <c r="L38" i="4" s="1"/>
  <c r="Q45" i="6"/>
  <c r="Q45" i="4" s="1"/>
  <c r="V45" i="6"/>
  <c r="V45" i="4" s="1"/>
  <c r="L47" i="6" l="1"/>
  <c r="V47" i="4"/>
  <c r="Q47" i="6"/>
  <c r="Q39" i="4"/>
  <c r="Q47" i="4" s="1"/>
  <c r="B47" i="4"/>
  <c r="V47" i="6"/>
  <c r="B47" i="6"/>
  <c r="L37" i="4"/>
  <c r="L47" i="4" s="1"/>
  <c r="L55" i="6"/>
  <c r="L55" i="4" s="1"/>
  <c r="V54" i="6"/>
  <c r="V54" i="4" s="1"/>
  <c r="Q60" i="6"/>
  <c r="Q60" i="4" s="1"/>
  <c r="V60" i="6"/>
  <c r="V60" i="4" s="1"/>
  <c r="V59" i="6"/>
  <c r="V59" i="4" s="1"/>
  <c r="L57" i="6"/>
  <c r="L57" i="4" s="1"/>
  <c r="B56" i="6"/>
  <c r="B56" i="4" s="1"/>
  <c r="V58" i="6"/>
  <c r="V58" i="4" s="1"/>
  <c r="L60" i="6"/>
  <c r="L60" i="4" s="1"/>
  <c r="V61" i="6"/>
  <c r="V61" i="4" s="1"/>
  <c r="V57" i="6"/>
  <c r="V57" i="4" s="1"/>
  <c r="Q61" i="6"/>
  <c r="Q61" i="4" s="1"/>
  <c r="B53" i="6"/>
  <c r="B53" i="4"/>
  <c r="Q54" i="6"/>
  <c r="Q54" i="4" s="1"/>
  <c r="Q57" i="6"/>
  <c r="Q57" i="4" s="1"/>
  <c r="L61" i="6"/>
  <c r="L61" i="4"/>
  <c r="L59" i="6"/>
  <c r="L59" i="4" s="1"/>
  <c r="L58" i="6"/>
  <c r="L58" i="4" s="1"/>
  <c r="Q56" i="6"/>
  <c r="Q56" i="4" s="1"/>
  <c r="Q55" i="6"/>
  <c r="Q55" i="4" s="1"/>
  <c r="B58" i="6"/>
  <c r="B58" i="4" s="1"/>
  <c r="B55" i="6"/>
  <c r="B55" i="4" s="1"/>
  <c r="V56" i="6"/>
  <c r="V56" i="4" s="1"/>
  <c r="L54" i="6"/>
  <c r="L54" i="4" s="1"/>
  <c r="V62" i="6"/>
  <c r="V62" i="4" s="1"/>
  <c r="L53" i="6"/>
  <c r="L53" i="4" s="1"/>
  <c r="Q59" i="6"/>
  <c r="Q59" i="4" s="1"/>
  <c r="Q53" i="6"/>
  <c r="Q53" i="4" s="1"/>
  <c r="B54" i="6"/>
  <c r="B54" i="4" s="1"/>
  <c r="Q58" i="6"/>
  <c r="Q58" i="4" s="1"/>
  <c r="V55" i="6"/>
  <c r="V55" i="4" s="1"/>
  <c r="L56" i="6"/>
  <c r="L56" i="4" s="1"/>
  <c r="B57" i="6"/>
  <c r="B57" i="4" s="1"/>
  <c r="Q62" i="6"/>
  <c r="Q62" i="4" s="1"/>
  <c r="L62" i="6"/>
  <c r="L62" i="4" s="1"/>
  <c r="Q52" i="6"/>
  <c r="V53" i="6"/>
  <c r="V53" i="4" s="1"/>
  <c r="B52" i="6"/>
  <c r="B52" i="4" s="1"/>
  <c r="L52" i="6"/>
  <c r="L52" i="4" s="1"/>
  <c r="V52" i="6"/>
  <c r="Q63" i="6" l="1"/>
  <c r="L63" i="4"/>
  <c r="V63" i="6"/>
  <c r="B63" i="6"/>
  <c r="Q52" i="4"/>
  <c r="Q63" i="4" s="1"/>
  <c r="B63" i="4"/>
  <c r="L63" i="6"/>
  <c r="V52" i="4"/>
  <c r="V63" i="4" s="1"/>
  <c r="B72" i="6"/>
  <c r="B72" i="4" s="1"/>
  <c r="B75" i="6"/>
  <c r="B75" i="4" s="1"/>
  <c r="V73" i="6"/>
  <c r="V73" i="4" s="1"/>
  <c r="V74" i="6"/>
  <c r="V74" i="4" s="1"/>
  <c r="V75" i="6"/>
  <c r="V75" i="4" s="1"/>
  <c r="Q72" i="6"/>
  <c r="Q72" i="4" s="1"/>
  <c r="L73" i="6"/>
  <c r="L73" i="4" s="1"/>
  <c r="B74" i="6"/>
  <c r="B74" i="4" s="1"/>
  <c r="Q71" i="6"/>
  <c r="Q71" i="4" s="1"/>
  <c r="V72" i="6"/>
  <c r="V72" i="4" s="1"/>
  <c r="L70" i="6"/>
  <c r="L70" i="4" s="1"/>
  <c r="V71" i="6"/>
  <c r="V71" i="4" s="1"/>
  <c r="L71" i="6"/>
  <c r="L71" i="4" s="1"/>
  <c r="L77" i="6"/>
  <c r="L77" i="4" s="1"/>
  <c r="B73" i="6"/>
  <c r="B73" i="4" s="1"/>
  <c r="V70" i="6"/>
  <c r="V70" i="4" s="1"/>
  <c r="Q74" i="6"/>
  <c r="Q74" i="4" s="1"/>
  <c r="L78" i="6"/>
  <c r="L78" i="4" s="1"/>
  <c r="L74" i="6"/>
  <c r="L74" i="4" s="1"/>
  <c r="B71" i="6"/>
  <c r="Q69" i="6"/>
  <c r="Q76" i="6"/>
  <c r="Q76" i="4" s="1"/>
  <c r="Q77" i="6"/>
  <c r="Q77" i="4" s="1"/>
  <c r="V78" i="6"/>
  <c r="V78" i="4" s="1"/>
  <c r="L75" i="6"/>
  <c r="L75" i="4" s="1"/>
  <c r="L72" i="6"/>
  <c r="L72" i="4" s="1"/>
  <c r="V69" i="6"/>
  <c r="V69" i="4" s="1"/>
  <c r="V76" i="6"/>
  <c r="V76" i="4" s="1"/>
  <c r="L76" i="6"/>
  <c r="L76" i="4" s="1"/>
  <c r="L69" i="6"/>
  <c r="Q75" i="6"/>
  <c r="Q75" i="4" s="1"/>
  <c r="Q73" i="6"/>
  <c r="Q73" i="4" s="1"/>
  <c r="Q70" i="6"/>
  <c r="Q70" i="4" s="1"/>
  <c r="Q78" i="6"/>
  <c r="Q78" i="4" s="1"/>
  <c r="V77" i="6"/>
  <c r="V77" i="4" s="1"/>
  <c r="L79" i="6" l="1"/>
  <c r="B79" i="6"/>
  <c r="B71" i="4"/>
  <c r="B79" i="4" s="1"/>
  <c r="B4" i="10" s="1"/>
  <c r="B9" i="10" s="1"/>
  <c r="V79" i="4"/>
  <c r="V4" i="10" s="1"/>
  <c r="V9" i="10" s="1"/>
  <c r="Q79" i="6"/>
  <c r="V79" i="6"/>
  <c r="Q69" i="4"/>
  <c r="Q79" i="4" s="1"/>
  <c r="Q4" i="10" s="1"/>
  <c r="Q9" i="10" s="1"/>
  <c r="L69" i="4"/>
  <c r="L79" i="4" s="1"/>
  <c r="L4" i="10" s="1"/>
  <c r="L9" i="10" s="1"/>
  <c r="X27" i="2" l="1"/>
  <c r="X27" i="8" s="1"/>
  <c r="W27" i="2"/>
  <c r="W27" i="9" s="1"/>
  <c r="Y27" i="2"/>
  <c r="S27" i="2"/>
  <c r="T27" i="2"/>
  <c r="T27" i="8" s="1"/>
  <c r="Z27" i="2"/>
  <c r="Z27" i="7" s="1"/>
  <c r="R27" i="2"/>
  <c r="R27" i="7" s="1"/>
  <c r="U27" i="2"/>
  <c r="U27" i="3" s="1"/>
  <c r="P27" i="2"/>
  <c r="W27" i="7" l="1"/>
  <c r="W27" i="8"/>
  <c r="W27" i="3"/>
  <c r="X27" i="9"/>
  <c r="R27" i="8"/>
  <c r="Z27" i="9"/>
  <c r="T27" i="3"/>
  <c r="U27" i="7"/>
  <c r="Z27" i="8"/>
  <c r="U27" i="9"/>
  <c r="Z27" i="3"/>
  <c r="X27" i="7"/>
  <c r="P27" i="8"/>
  <c r="P27" i="7"/>
  <c r="P27" i="3"/>
  <c r="P27" i="9"/>
  <c r="Y27" i="3"/>
  <c r="Y27" i="8"/>
  <c r="U27" i="8"/>
  <c r="T27" i="7"/>
  <c r="T27" i="9"/>
  <c r="Y27" i="7"/>
  <c r="Y27" i="9"/>
  <c r="R27" i="9"/>
  <c r="R27" i="3"/>
  <c r="S27" i="8"/>
  <c r="S27" i="9"/>
  <c r="S27" i="3"/>
  <c r="S27" i="7"/>
  <c r="X27" i="3"/>
  <c r="O14" i="7" l="1"/>
  <c r="M6" i="8"/>
  <c r="D7" i="2"/>
  <c r="D7" i="7" s="1"/>
  <c r="O14" i="2"/>
  <c r="O14" i="3" s="1"/>
  <c r="W8" i="2"/>
  <c r="W8" i="3" s="1"/>
  <c r="M10" i="2"/>
  <c r="M10" i="7" s="1"/>
  <c r="M6" i="2"/>
  <c r="M6" i="9" s="1"/>
  <c r="H7" i="2"/>
  <c r="Y8" i="9"/>
  <c r="Y8" i="7"/>
  <c r="Y8" i="2"/>
  <c r="Y8" i="8" s="1"/>
  <c r="C14" i="2"/>
  <c r="C14" i="9" s="1"/>
  <c r="S5" i="2"/>
  <c r="Z10" i="3"/>
  <c r="O13" i="9"/>
  <c r="O13" i="2"/>
  <c r="O13" i="7" s="1"/>
  <c r="D9" i="2"/>
  <c r="D9" i="7" s="1"/>
  <c r="C12" i="8"/>
  <c r="C12" i="2"/>
  <c r="C12" i="7" s="1"/>
  <c r="S6" i="8"/>
  <c r="S6" i="2"/>
  <c r="M12" i="8"/>
  <c r="I10" i="8"/>
  <c r="I10" i="2"/>
  <c r="I10" i="3" s="1"/>
  <c r="Z6" i="8"/>
  <c r="Z6" i="9"/>
  <c r="Z6" i="2"/>
  <c r="Z6" i="3" s="1"/>
  <c r="U10" i="2"/>
  <c r="S13" i="3"/>
  <c r="O10" i="2"/>
  <c r="O10" i="9" s="1"/>
  <c r="H13" i="2"/>
  <c r="H13" i="9" s="1"/>
  <c r="S7" i="2"/>
  <c r="S7" i="8" s="1"/>
  <c r="H12" i="2"/>
  <c r="C5" i="2"/>
  <c r="C5" i="7" s="1"/>
  <c r="C6" i="2"/>
  <c r="C6" i="3" s="1"/>
  <c r="S14" i="2"/>
  <c r="R6" i="2"/>
  <c r="R6" i="8" s="1"/>
  <c r="Z12" i="2"/>
  <c r="Z12" i="3" s="1"/>
  <c r="S12" i="2"/>
  <c r="E14" i="2"/>
  <c r="E14" i="3" s="1"/>
  <c r="I8" i="2"/>
  <c r="I8" i="3" s="1"/>
  <c r="X8" i="2"/>
  <c r="T11" i="2"/>
  <c r="T11" i="7" s="1"/>
  <c r="N6" i="2"/>
  <c r="N6" i="3" s="1"/>
  <c r="S13" i="2"/>
  <c r="S13" i="8" s="1"/>
  <c r="W5" i="2"/>
  <c r="K7" i="2"/>
  <c r="Z13" i="2"/>
  <c r="Z13" i="9" s="1"/>
  <c r="Z10" i="2"/>
  <c r="D12" i="2"/>
  <c r="D14" i="2"/>
  <c r="D14" i="8" s="1"/>
  <c r="E12" i="2"/>
  <c r="E12" i="8" s="1"/>
  <c r="M12" i="2"/>
  <c r="E6" i="2"/>
  <c r="M14" i="2"/>
  <c r="M14" i="3" s="1"/>
  <c r="W13" i="2"/>
  <c r="W13" i="3" s="1"/>
  <c r="W7" i="9"/>
  <c r="J10" i="7"/>
  <c r="J10" i="8"/>
  <c r="J10" i="2"/>
  <c r="H5" i="8"/>
  <c r="M5" i="2"/>
  <c r="M5" i="9" s="1"/>
  <c r="S9" i="8"/>
  <c r="H5" i="2"/>
  <c r="H5" i="3" s="1"/>
  <c r="R5" i="8"/>
  <c r="E11" i="2"/>
  <c r="E11" i="3" s="1"/>
  <c r="N9" i="7"/>
  <c r="N13" i="2"/>
  <c r="N13" i="8" s="1"/>
  <c r="F10" i="2"/>
  <c r="F10" i="9" s="1"/>
  <c r="W6" i="2"/>
  <c r="W6" i="3" s="1"/>
  <c r="M11" i="7"/>
  <c r="M11" i="8"/>
  <c r="M11" i="2"/>
  <c r="M11" i="3" s="1"/>
  <c r="X7" i="2"/>
  <c r="W7" i="2"/>
  <c r="W7" i="7" s="1"/>
  <c r="M7" i="7"/>
  <c r="M7" i="8"/>
  <c r="M7" i="2"/>
  <c r="M7" i="3" s="1"/>
  <c r="K8" i="2"/>
  <c r="K8" i="9" s="1"/>
  <c r="R12" i="7"/>
  <c r="R12" i="2"/>
  <c r="Z8" i="9"/>
  <c r="Z8" i="8"/>
  <c r="Z8" i="2"/>
  <c r="Z8" i="3" s="1"/>
  <c r="D11" i="2"/>
  <c r="C13" i="2"/>
  <c r="P8" i="3"/>
  <c r="P8" i="7"/>
  <c r="P8" i="2"/>
  <c r="P8" i="9" s="1"/>
  <c r="C9" i="9"/>
  <c r="C9" i="7"/>
  <c r="C9" i="2"/>
  <c r="C9" i="3" s="1"/>
  <c r="Y11" i="3"/>
  <c r="Y11" i="2"/>
  <c r="E10" i="3"/>
  <c r="E10" i="2"/>
  <c r="E10" i="8" s="1"/>
  <c r="W9" i="3"/>
  <c r="W9" i="9"/>
  <c r="M9" i="2"/>
  <c r="M9" i="8" s="1"/>
  <c r="C8" i="2"/>
  <c r="C8" i="3" s="1"/>
  <c r="H9" i="2"/>
  <c r="Y14" i="7"/>
  <c r="H14" i="2"/>
  <c r="Y5" i="2"/>
  <c r="Y5" i="7" s="1"/>
  <c r="P6" i="2"/>
  <c r="P14" i="7"/>
  <c r="P14" i="9"/>
  <c r="I7" i="2"/>
  <c r="H10" i="2"/>
  <c r="Y6" i="2"/>
  <c r="Y6" i="8" s="1"/>
  <c r="X14" i="2"/>
  <c r="E9" i="2"/>
  <c r="X13" i="2"/>
  <c r="X13" i="9" s="1"/>
  <c r="O7" i="2"/>
  <c r="S11" i="2"/>
  <c r="U8" i="2"/>
  <c r="P14" i="2"/>
  <c r="P14" i="3" s="1"/>
  <c r="N12" i="9"/>
  <c r="N12" i="8"/>
  <c r="N12" i="2"/>
  <c r="N12" i="7" s="1"/>
  <c r="F7" i="2"/>
  <c r="M8" i="2"/>
  <c r="M8" i="7" s="1"/>
  <c r="W11" i="2"/>
  <c r="W11" i="7" s="1"/>
  <c r="R5" i="2"/>
  <c r="R5" i="3" s="1"/>
  <c r="S9" i="2"/>
  <c r="N9" i="2"/>
  <c r="N9" i="8" s="1"/>
  <c r="U12" i="3"/>
  <c r="R10" i="7"/>
  <c r="R10" i="8"/>
  <c r="R10" i="2"/>
  <c r="R10" i="3" s="1"/>
  <c r="W9" i="2"/>
  <c r="H6" i="9"/>
  <c r="H6" i="2"/>
  <c r="H6" i="8" s="1"/>
  <c r="F6" i="2"/>
  <c r="F6" i="3" s="1"/>
  <c r="F11" i="2"/>
  <c r="F11" i="7" s="1"/>
  <c r="P12" i="2"/>
  <c r="X10" i="2"/>
  <c r="U5" i="2"/>
  <c r="Y12" i="3"/>
  <c r="Y12" i="2"/>
  <c r="Y12" i="8"/>
  <c r="P10" i="2"/>
  <c r="P10" i="9" s="1"/>
  <c r="I5" i="2"/>
  <c r="I5" i="8" s="1"/>
  <c r="T7" i="2"/>
  <c r="T7" i="3" s="1"/>
  <c r="C10" i="2"/>
  <c r="U12" i="2"/>
  <c r="U12" i="9" s="1"/>
  <c r="Z7" i="2"/>
  <c r="Y9" i="2"/>
  <c r="Y9" i="8" s="1"/>
  <c r="Z9" i="2"/>
  <c r="Z9" i="9" s="1"/>
  <c r="P9" i="3"/>
  <c r="Y14" i="2"/>
  <c r="Y14" i="9" s="1"/>
  <c r="E8" i="2"/>
  <c r="O12" i="2"/>
  <c r="O12" i="7" s="1"/>
  <c r="R11" i="8"/>
  <c r="R11" i="2"/>
  <c r="D13" i="8"/>
  <c r="D13" i="3"/>
  <c r="D13" i="9"/>
  <c r="D13" i="2"/>
  <c r="D13" i="7" s="1"/>
  <c r="P5" i="2"/>
  <c r="P5" i="3" s="1"/>
  <c r="Z11" i="8"/>
  <c r="Y10" i="2"/>
  <c r="Y10" i="9" s="1"/>
  <c r="T10" i="7"/>
  <c r="T10" i="9"/>
  <c r="T10" i="2"/>
  <c r="T10" i="3" s="1"/>
  <c r="D5" i="9"/>
  <c r="D5" i="2"/>
  <c r="D5" i="7" s="1"/>
  <c r="P7" i="2"/>
  <c r="P7" i="9" s="1"/>
  <c r="R8" i="2"/>
  <c r="R8" i="8" s="1"/>
  <c r="W12" i="9"/>
  <c r="W12" i="2"/>
  <c r="W12" i="8" s="1"/>
  <c r="W12" i="7"/>
  <c r="P13" i="8"/>
  <c r="P13" i="9"/>
  <c r="P13" i="2"/>
  <c r="P13" i="7" s="1"/>
  <c r="D8" i="7"/>
  <c r="D8" i="2"/>
  <c r="D8" i="9" s="1"/>
  <c r="J6" i="2"/>
  <c r="J6" i="7" s="1"/>
  <c r="I14" i="2"/>
  <c r="C11" i="2"/>
  <c r="C11" i="9" s="1"/>
  <c r="W14" i="2"/>
  <c r="W14" i="9" s="1"/>
  <c r="M13" i="2"/>
  <c r="W10" i="9"/>
  <c r="W10" i="2"/>
  <c r="W10" i="3" s="1"/>
  <c r="W10" i="8"/>
  <c r="Z5" i="3"/>
  <c r="Z5" i="2"/>
  <c r="Z5" i="8" s="1"/>
  <c r="Y13" i="3"/>
  <c r="H11" i="3"/>
  <c r="H11" i="8"/>
  <c r="O5" i="2"/>
  <c r="O5" i="7" s="1"/>
  <c r="J12" i="2"/>
  <c r="J12" i="7" s="1"/>
  <c r="I12" i="2"/>
  <c r="I12" i="8" s="1"/>
  <c r="X9" i="2"/>
  <c r="X9" i="7" s="1"/>
  <c r="K12" i="2"/>
  <c r="K12" i="7" s="1"/>
  <c r="J5" i="2"/>
  <c r="N7" i="2"/>
  <c r="T13" i="8"/>
  <c r="H11" i="2"/>
  <c r="H11" i="7" s="1"/>
  <c r="Z11" i="2"/>
  <c r="Z11" i="9" s="1"/>
  <c r="P11" i="8"/>
  <c r="P11" i="7"/>
  <c r="E5" i="2"/>
  <c r="E5" i="7" s="1"/>
  <c r="R13" i="3"/>
  <c r="R13" i="2"/>
  <c r="R13" i="7" s="1"/>
  <c r="R13" i="8"/>
  <c r="R9" i="2"/>
  <c r="N11" i="2"/>
  <c r="N11" i="7" s="1"/>
  <c r="N14" i="2"/>
  <c r="N8" i="2"/>
  <c r="N8" i="7" s="1"/>
  <c r="T12" i="2"/>
  <c r="T12" i="3" s="1"/>
  <c r="I9" i="2"/>
  <c r="I9" i="8" s="1"/>
  <c r="I6" i="2"/>
  <c r="I13" i="2"/>
  <c r="I13" i="9" s="1"/>
  <c r="Y7" i="2"/>
  <c r="Y7" i="3" s="1"/>
  <c r="Z14" i="2"/>
  <c r="Z14" i="8" s="1"/>
  <c r="F8" i="2"/>
  <c r="O11" i="2"/>
  <c r="O11" i="3" s="1"/>
  <c r="O8" i="2"/>
  <c r="O8" i="3" s="1"/>
  <c r="T13" i="2"/>
  <c r="T13" i="7" s="1"/>
  <c r="O9" i="2"/>
  <c r="P11" i="2"/>
  <c r="P11" i="3" s="1"/>
  <c r="K5" i="2"/>
  <c r="K5" i="3" s="1"/>
  <c r="D6" i="2"/>
  <c r="X5" i="2"/>
  <c r="X5" i="8" s="1"/>
  <c r="R7" i="2"/>
  <c r="R7" i="9" s="1"/>
  <c r="X11" i="2"/>
  <c r="X11" i="9" s="1"/>
  <c r="H8" i="8"/>
  <c r="H8" i="2"/>
  <c r="H8" i="7" s="1"/>
  <c r="U11" i="2"/>
  <c r="U11" i="9" s="1"/>
  <c r="K14" i="2"/>
  <c r="K14" i="9" s="1"/>
  <c r="J8" i="2"/>
  <c r="C7" i="2"/>
  <c r="O6" i="2"/>
  <c r="O6" i="3" s="1"/>
  <c r="E13" i="2"/>
  <c r="T9" i="2"/>
  <c r="P9" i="2"/>
  <c r="P9" i="8" s="1"/>
  <c r="F12" i="2"/>
  <c r="F12" i="7" s="1"/>
  <c r="U9" i="2"/>
  <c r="U9" i="9" s="1"/>
  <c r="K6" i="2"/>
  <c r="K13" i="2"/>
  <c r="K13" i="8" s="1"/>
  <c r="T8" i="2"/>
  <c r="S8" i="2"/>
  <c r="U14" i="2"/>
  <c r="D10" i="2"/>
  <c r="D10" i="9" s="1"/>
  <c r="F9" i="2"/>
  <c r="F9" i="3" s="1"/>
  <c r="R14" i="2"/>
  <c r="R14" i="3" s="1"/>
  <c r="S10" i="7"/>
  <c r="N5" i="2"/>
  <c r="Y13" i="2"/>
  <c r="Y13" i="7" s="1"/>
  <c r="T5" i="2"/>
  <c r="T5" i="7" s="1"/>
  <c r="U7" i="2"/>
  <c r="U7" i="9" s="1"/>
  <c r="O4" i="9"/>
  <c r="K9" i="2"/>
  <c r="K9" i="8" s="1"/>
  <c r="T14" i="2"/>
  <c r="T14" i="3" s="1"/>
  <c r="J13" i="2"/>
  <c r="F14" i="2"/>
  <c r="F14" i="7" s="1"/>
  <c r="I11" i="2"/>
  <c r="I11" i="3" s="1"/>
  <c r="S10" i="2"/>
  <c r="S10" i="3" s="1"/>
  <c r="T6" i="2"/>
  <c r="F5" i="2"/>
  <c r="F5" i="3" s="1"/>
  <c r="J9" i="2"/>
  <c r="J14" i="2"/>
  <c r="J14" i="3" s="1"/>
  <c r="X6" i="2"/>
  <c r="E7" i="9"/>
  <c r="E7" i="2"/>
  <c r="J7" i="2"/>
  <c r="J11" i="2"/>
  <c r="N10" i="2"/>
  <c r="F13" i="2"/>
  <c r="F13" i="3" s="1"/>
  <c r="K11" i="2"/>
  <c r="U13" i="2"/>
  <c r="X12" i="2"/>
  <c r="K10" i="2"/>
  <c r="K10" i="3" s="1"/>
  <c r="H4" i="2"/>
  <c r="H4" i="9" s="1"/>
  <c r="U6" i="2"/>
  <c r="U6" i="3" s="1"/>
  <c r="T4" i="2"/>
  <c r="O4" i="7"/>
  <c r="O4" i="2"/>
  <c r="O4" i="3"/>
  <c r="D4" i="2"/>
  <c r="D4" i="3" s="1"/>
  <c r="E4" i="2"/>
  <c r="S4" i="2"/>
  <c r="S4" i="8" s="1"/>
  <c r="W4" i="3"/>
  <c r="P4" i="2"/>
  <c r="P4" i="7" s="1"/>
  <c r="W4" i="8"/>
  <c r="W4" i="2"/>
  <c r="W4" i="9" s="1"/>
  <c r="W4" i="7"/>
  <c r="Z4" i="2"/>
  <c r="Z4" i="8" s="1"/>
  <c r="M4" i="2"/>
  <c r="M4" i="3" s="1"/>
  <c r="U4" i="2"/>
  <c r="U4" i="3"/>
  <c r="I4" i="2"/>
  <c r="I4" i="9" s="1"/>
  <c r="X4" i="2"/>
  <c r="X4" i="3" s="1"/>
  <c r="C4" i="2"/>
  <c r="C4" i="9" s="1"/>
  <c r="Y4" i="2"/>
  <c r="Y4" i="9" s="1"/>
  <c r="F4" i="2"/>
  <c r="F4" i="9" s="1"/>
  <c r="N4" i="2"/>
  <c r="N4" i="3"/>
  <c r="K4" i="2"/>
  <c r="K4" i="9" s="1"/>
  <c r="K4" i="3"/>
  <c r="J4" i="2"/>
  <c r="J4" i="8" s="1"/>
  <c r="R4" i="2"/>
  <c r="R15" i="2" s="1"/>
  <c r="K14" i="7" l="1"/>
  <c r="I5" i="9"/>
  <c r="J12" i="3"/>
  <c r="N8" i="9"/>
  <c r="S7" i="7"/>
  <c r="N6" i="7"/>
  <c r="D4" i="9"/>
  <c r="R4" i="9"/>
  <c r="R4" i="7"/>
  <c r="R14" i="8"/>
  <c r="K10" i="8"/>
  <c r="F14" i="9"/>
  <c r="W14" i="8"/>
  <c r="J6" i="3"/>
  <c r="K14" i="3"/>
  <c r="U11" i="7"/>
  <c r="I11" i="9"/>
  <c r="R8" i="7"/>
  <c r="E5" i="3"/>
  <c r="Y7" i="9"/>
  <c r="I5" i="3"/>
  <c r="Z9" i="7"/>
  <c r="X9" i="9"/>
  <c r="K8" i="7"/>
  <c r="F10" i="7"/>
  <c r="N13" i="3"/>
  <c r="H5" i="9"/>
  <c r="E12" i="9"/>
  <c r="C6" i="9"/>
  <c r="D14" i="7"/>
  <c r="D9" i="8"/>
  <c r="C14" i="3"/>
  <c r="E14" i="7"/>
  <c r="D7" i="9"/>
  <c r="M10" i="8"/>
  <c r="X5" i="7"/>
  <c r="K4" i="8"/>
  <c r="O15" i="2"/>
  <c r="S10" i="8"/>
  <c r="T5" i="3"/>
  <c r="F9" i="7"/>
  <c r="H11" i="9"/>
  <c r="Z5" i="7"/>
  <c r="O6" i="7"/>
  <c r="W14" i="3"/>
  <c r="J6" i="9"/>
  <c r="D5" i="8"/>
  <c r="D10" i="8"/>
  <c r="O12" i="9"/>
  <c r="U12" i="7"/>
  <c r="Y14" i="3"/>
  <c r="O11" i="8"/>
  <c r="M9" i="7"/>
  <c r="Z9" i="8"/>
  <c r="X9" i="8"/>
  <c r="Z14" i="3"/>
  <c r="M7" i="9"/>
  <c r="M11" i="9"/>
  <c r="W6" i="7"/>
  <c r="F10" i="8"/>
  <c r="N13" i="9"/>
  <c r="P10" i="8"/>
  <c r="I13" i="8"/>
  <c r="H5" i="7"/>
  <c r="W13" i="8"/>
  <c r="E12" i="3"/>
  <c r="H13" i="8"/>
  <c r="S13" i="9"/>
  <c r="C5" i="9"/>
  <c r="C12" i="9"/>
  <c r="D9" i="9"/>
  <c r="Z13" i="7"/>
  <c r="C14" i="8"/>
  <c r="D7" i="3"/>
  <c r="R6" i="7"/>
  <c r="Z12" i="7"/>
  <c r="R4" i="3"/>
  <c r="W15" i="2"/>
  <c r="Z4" i="7"/>
  <c r="S10" i="9"/>
  <c r="J14" i="8"/>
  <c r="X5" i="3"/>
  <c r="R13" i="9"/>
  <c r="P11" i="9"/>
  <c r="U7" i="8"/>
  <c r="Z5" i="9"/>
  <c r="W10" i="7"/>
  <c r="W14" i="7"/>
  <c r="F5" i="9"/>
  <c r="K14" i="8"/>
  <c r="D8" i="8"/>
  <c r="P13" i="3"/>
  <c r="P7" i="3"/>
  <c r="D5" i="3"/>
  <c r="Y10" i="7"/>
  <c r="I9" i="3"/>
  <c r="U12" i="8"/>
  <c r="I5" i="7"/>
  <c r="Y14" i="8"/>
  <c r="O11" i="7"/>
  <c r="M9" i="3"/>
  <c r="Z8" i="7"/>
  <c r="N8" i="3"/>
  <c r="W6" i="9"/>
  <c r="N13" i="7"/>
  <c r="R5" i="9"/>
  <c r="R15" i="9" s="1"/>
  <c r="P10" i="3"/>
  <c r="I13" i="3"/>
  <c r="W13" i="9"/>
  <c r="E12" i="7"/>
  <c r="T11" i="3"/>
  <c r="Z6" i="7"/>
  <c r="I10" i="9"/>
  <c r="C12" i="3"/>
  <c r="O10" i="3"/>
  <c r="I8" i="7"/>
  <c r="M6" i="7"/>
  <c r="O14" i="9"/>
  <c r="E15" i="2"/>
  <c r="E4" i="7"/>
  <c r="S4" i="7"/>
  <c r="J4" i="7"/>
  <c r="J7" i="7"/>
  <c r="J7" i="3"/>
  <c r="J7" i="8"/>
  <c r="J7" i="9"/>
  <c r="U14" i="3"/>
  <c r="U14" i="9"/>
  <c r="U14" i="7"/>
  <c r="U14" i="8"/>
  <c r="D11" i="8"/>
  <c r="D11" i="9"/>
  <c r="D11" i="7"/>
  <c r="D11" i="3"/>
  <c r="K15" i="2"/>
  <c r="K4" i="7"/>
  <c r="N15" i="2"/>
  <c r="N4" i="8"/>
  <c r="N4" i="9"/>
  <c r="F4" i="3"/>
  <c r="F4" i="8"/>
  <c r="Y15" i="2"/>
  <c r="Y4" i="7"/>
  <c r="Y4" i="3"/>
  <c r="C4" i="7"/>
  <c r="X15" i="2"/>
  <c r="X4" i="9"/>
  <c r="X4" i="8"/>
  <c r="U4" i="8"/>
  <c r="U15" i="2"/>
  <c r="O4" i="8"/>
  <c r="U4" i="7"/>
  <c r="U15" i="7" s="1"/>
  <c r="E4" i="9"/>
  <c r="X6" i="8"/>
  <c r="X6" i="9"/>
  <c r="X6" i="7"/>
  <c r="T6" i="3"/>
  <c r="T6" i="7"/>
  <c r="T6" i="8"/>
  <c r="J13" i="3"/>
  <c r="J13" i="9"/>
  <c r="J13" i="7"/>
  <c r="J13" i="8"/>
  <c r="C7" i="8"/>
  <c r="C7" i="9"/>
  <c r="C7" i="7"/>
  <c r="C7" i="3"/>
  <c r="J5" i="8"/>
  <c r="J15" i="8" s="1"/>
  <c r="J5" i="3"/>
  <c r="J5" i="7"/>
  <c r="J5" i="9"/>
  <c r="C10" i="8"/>
  <c r="C10" i="3"/>
  <c r="C10" i="7"/>
  <c r="C10" i="9"/>
  <c r="X10" i="7"/>
  <c r="X10" i="8"/>
  <c r="X10" i="3"/>
  <c r="X10" i="9"/>
  <c r="X7" i="9"/>
  <c r="X7" i="3"/>
  <c r="X7" i="7"/>
  <c r="X7" i="8"/>
  <c r="T15" i="2"/>
  <c r="T4" i="8"/>
  <c r="T4" i="3"/>
  <c r="K11" i="9"/>
  <c r="K11" i="3"/>
  <c r="K15" i="3" s="1"/>
  <c r="K11" i="7"/>
  <c r="P4" i="9"/>
  <c r="N5" i="8"/>
  <c r="N5" i="3"/>
  <c r="N5" i="9"/>
  <c r="N5" i="7"/>
  <c r="K6" i="3"/>
  <c r="K6" i="8"/>
  <c r="K6" i="9"/>
  <c r="K6" i="7"/>
  <c r="M13" i="8"/>
  <c r="M13" i="9"/>
  <c r="M13" i="7"/>
  <c r="M13" i="3"/>
  <c r="F15" i="2"/>
  <c r="F4" i="7"/>
  <c r="I15" i="2"/>
  <c r="I4" i="8"/>
  <c r="M4" i="8"/>
  <c r="M4" i="9"/>
  <c r="Z15" i="2"/>
  <c r="Z4" i="9"/>
  <c r="Z4" i="3"/>
  <c r="I4" i="3"/>
  <c r="Y4" i="8"/>
  <c r="X12" i="9"/>
  <c r="X12" i="7"/>
  <c r="X12" i="8"/>
  <c r="N10" i="8"/>
  <c r="N10" i="7"/>
  <c r="N10" i="9"/>
  <c r="N10" i="3"/>
  <c r="X4" i="7"/>
  <c r="I4" i="7"/>
  <c r="N4" i="7"/>
  <c r="E4" i="8"/>
  <c r="J8" i="8"/>
  <c r="J8" i="3"/>
  <c r="J8" i="7"/>
  <c r="J8" i="9"/>
  <c r="X12" i="3"/>
  <c r="I14" i="3"/>
  <c r="I14" i="9"/>
  <c r="I14" i="7"/>
  <c r="I14" i="8"/>
  <c r="U8" i="7"/>
  <c r="U8" i="9"/>
  <c r="U8" i="3"/>
  <c r="U8" i="8"/>
  <c r="E9" i="3"/>
  <c r="E9" i="8"/>
  <c r="E9" i="9"/>
  <c r="E9" i="7"/>
  <c r="I7" i="8"/>
  <c r="I7" i="3"/>
  <c r="I7" i="7"/>
  <c r="I7" i="9"/>
  <c r="J15" i="2"/>
  <c r="J4" i="9"/>
  <c r="C15" i="2"/>
  <c r="C4" i="3"/>
  <c r="P15" i="2"/>
  <c r="P4" i="8"/>
  <c r="P4" i="3"/>
  <c r="S15" i="2"/>
  <c r="S4" i="3"/>
  <c r="T9" i="3"/>
  <c r="T9" i="9"/>
  <c r="T9" i="7"/>
  <c r="T9" i="8"/>
  <c r="N7" i="3"/>
  <c r="N7" i="9"/>
  <c r="N7" i="7"/>
  <c r="N7" i="8"/>
  <c r="E8" i="9"/>
  <c r="E8" i="8"/>
  <c r="E8" i="7"/>
  <c r="E8" i="3"/>
  <c r="J4" i="3"/>
  <c r="C4" i="8"/>
  <c r="S4" i="9"/>
  <c r="E4" i="3"/>
  <c r="D15" i="2"/>
  <c r="D4" i="7"/>
  <c r="T4" i="7"/>
  <c r="H15" i="2"/>
  <c r="H4" i="7"/>
  <c r="H4" i="3"/>
  <c r="T4" i="9"/>
  <c r="R4" i="8"/>
  <c r="H4" i="8"/>
  <c r="U13" i="9"/>
  <c r="U13" i="8"/>
  <c r="U13" i="7"/>
  <c r="U13" i="3"/>
  <c r="J11" i="7"/>
  <c r="J11" i="9"/>
  <c r="J11" i="8"/>
  <c r="D4" i="8"/>
  <c r="E7" i="7"/>
  <c r="E7" i="8"/>
  <c r="E7" i="3"/>
  <c r="J9" i="8"/>
  <c r="J9" i="9"/>
  <c r="J9" i="3"/>
  <c r="J9" i="7"/>
  <c r="U4" i="9"/>
  <c r="M4" i="7"/>
  <c r="M15" i="2"/>
  <c r="X6" i="3"/>
  <c r="T6" i="9"/>
  <c r="K11" i="8"/>
  <c r="J11" i="3"/>
  <c r="C13" i="8"/>
  <c r="C13" i="9"/>
  <c r="C13" i="3"/>
  <c r="C13" i="7"/>
  <c r="F13" i="9"/>
  <c r="F13" i="7"/>
  <c r="R14" i="7"/>
  <c r="R14" i="9"/>
  <c r="S8" i="9"/>
  <c r="S8" i="7"/>
  <c r="U9" i="3"/>
  <c r="U9" i="7"/>
  <c r="E13" i="9"/>
  <c r="E13" i="3"/>
  <c r="E13" i="8"/>
  <c r="T5" i="9"/>
  <c r="J14" i="9"/>
  <c r="K10" i="7"/>
  <c r="H8" i="3"/>
  <c r="X11" i="8"/>
  <c r="X11" i="3"/>
  <c r="O9" i="3"/>
  <c r="O9" i="9"/>
  <c r="F8" i="8"/>
  <c r="F8" i="9"/>
  <c r="I6" i="8"/>
  <c r="I6" i="3"/>
  <c r="N14" i="3"/>
  <c r="N14" i="8"/>
  <c r="N14" i="9"/>
  <c r="X5" i="9"/>
  <c r="F14" i="8"/>
  <c r="T14" i="8"/>
  <c r="T13" i="9"/>
  <c r="I12" i="3"/>
  <c r="I12" i="9"/>
  <c r="U7" i="7"/>
  <c r="O6" i="9"/>
  <c r="F5" i="8"/>
  <c r="J6" i="8"/>
  <c r="D8" i="3"/>
  <c r="U11" i="3"/>
  <c r="W12" i="3"/>
  <c r="U6" i="7"/>
  <c r="X11" i="7"/>
  <c r="F13" i="8"/>
  <c r="K13" i="9"/>
  <c r="O9" i="8"/>
  <c r="O12" i="8"/>
  <c r="O12" i="3"/>
  <c r="U9" i="8"/>
  <c r="Y9" i="7"/>
  <c r="Y9" i="3"/>
  <c r="T7" i="8"/>
  <c r="T7" i="9"/>
  <c r="Y12" i="7"/>
  <c r="Y12" i="9"/>
  <c r="P12" i="8"/>
  <c r="P12" i="9"/>
  <c r="P12" i="3"/>
  <c r="H6" i="3"/>
  <c r="H6" i="7"/>
  <c r="W9" i="7"/>
  <c r="W9" i="8"/>
  <c r="S9" i="7"/>
  <c r="S9" i="3"/>
  <c r="S11" i="7"/>
  <c r="S11" i="8"/>
  <c r="S11" i="3"/>
  <c r="S11" i="9"/>
  <c r="X14" i="7"/>
  <c r="X14" i="9"/>
  <c r="X14" i="8"/>
  <c r="I6" i="9"/>
  <c r="E10" i="7"/>
  <c r="E10" i="9"/>
  <c r="Y9" i="9"/>
  <c r="R12" i="8"/>
  <c r="R12" i="9"/>
  <c r="R12" i="3"/>
  <c r="T7" i="7"/>
  <c r="N14" i="7"/>
  <c r="S14" i="8"/>
  <c r="S14" i="7"/>
  <c r="S14" i="3"/>
  <c r="H12" i="8"/>
  <c r="H12" i="7"/>
  <c r="H12" i="3"/>
  <c r="X14" i="3"/>
  <c r="U10" i="3"/>
  <c r="U10" i="9"/>
  <c r="U10" i="7"/>
  <c r="U10" i="8"/>
  <c r="S14" i="9"/>
  <c r="H12" i="9"/>
  <c r="K9" i="3"/>
  <c r="K9" i="7"/>
  <c r="T8" i="8"/>
  <c r="T8" i="7"/>
  <c r="F12" i="9"/>
  <c r="F12" i="3"/>
  <c r="T5" i="8"/>
  <c r="J14" i="7"/>
  <c r="K10" i="9"/>
  <c r="F9" i="9"/>
  <c r="R7" i="3"/>
  <c r="R7" i="8"/>
  <c r="D6" i="3"/>
  <c r="D6" i="7"/>
  <c r="Z14" i="9"/>
  <c r="Z14" i="7"/>
  <c r="I9" i="7"/>
  <c r="I9" i="9"/>
  <c r="F14" i="3"/>
  <c r="T14" i="7"/>
  <c r="T13" i="3"/>
  <c r="J12" i="8"/>
  <c r="J12" i="9"/>
  <c r="Y13" i="8"/>
  <c r="C11" i="8"/>
  <c r="C11" i="7"/>
  <c r="F5" i="7"/>
  <c r="I11" i="8"/>
  <c r="U6" i="8"/>
  <c r="D6" i="9"/>
  <c r="P5" i="9"/>
  <c r="P5" i="8"/>
  <c r="O9" i="7"/>
  <c r="F8" i="7"/>
  <c r="Z7" i="9"/>
  <c r="Z7" i="7"/>
  <c r="Z15" i="7" s="1"/>
  <c r="T8" i="3"/>
  <c r="M8" i="9"/>
  <c r="M8" i="8"/>
  <c r="I6" i="7"/>
  <c r="H14" i="8"/>
  <c r="H14" i="9"/>
  <c r="H14" i="7"/>
  <c r="H14" i="3"/>
  <c r="K9" i="9"/>
  <c r="H9" i="7"/>
  <c r="H9" i="8"/>
  <c r="S8" i="3"/>
  <c r="Y11" i="9"/>
  <c r="Y11" i="8"/>
  <c r="H9" i="9"/>
  <c r="Z7" i="8"/>
  <c r="E6" i="8"/>
  <c r="E6" i="9"/>
  <c r="E6" i="7"/>
  <c r="K7" i="9"/>
  <c r="K7" i="3"/>
  <c r="K7" i="8"/>
  <c r="K7" i="7"/>
  <c r="S12" i="3"/>
  <c r="S12" i="8"/>
  <c r="S12" i="7"/>
  <c r="S12" i="9"/>
  <c r="E13" i="7"/>
  <c r="P12" i="7"/>
  <c r="S5" i="3"/>
  <c r="S5" i="9"/>
  <c r="S5" i="7"/>
  <c r="D10" i="3"/>
  <c r="D10" i="7"/>
  <c r="K13" i="3"/>
  <c r="K13" i="7"/>
  <c r="P9" i="7"/>
  <c r="P9" i="9"/>
  <c r="F9" i="8"/>
  <c r="H8" i="9"/>
  <c r="R7" i="7"/>
  <c r="K5" i="9"/>
  <c r="K5" i="7"/>
  <c r="O8" i="7"/>
  <c r="O8" i="9"/>
  <c r="Y7" i="7"/>
  <c r="Y7" i="8"/>
  <c r="T12" i="9"/>
  <c r="T12" i="7"/>
  <c r="N11" i="3"/>
  <c r="N11" i="9"/>
  <c r="N11" i="8"/>
  <c r="E5" i="9"/>
  <c r="E5" i="8"/>
  <c r="Z11" i="3"/>
  <c r="Z11" i="7"/>
  <c r="T14" i="9"/>
  <c r="K12" i="8"/>
  <c r="K12" i="9"/>
  <c r="O5" i="9"/>
  <c r="O15" i="9" s="1"/>
  <c r="O5" i="3"/>
  <c r="U7" i="3"/>
  <c r="Y13" i="9"/>
  <c r="O6" i="8"/>
  <c r="C11" i="3"/>
  <c r="U11" i="8"/>
  <c r="I11" i="7"/>
  <c r="U6" i="9"/>
  <c r="R8" i="9"/>
  <c r="R8" i="3"/>
  <c r="P7" i="8"/>
  <c r="P7" i="7"/>
  <c r="D6" i="8"/>
  <c r="K5" i="8"/>
  <c r="Y10" i="3"/>
  <c r="Y10" i="8"/>
  <c r="P5" i="7"/>
  <c r="R11" i="7"/>
  <c r="R11" i="3"/>
  <c r="R11" i="9"/>
  <c r="O8" i="8"/>
  <c r="F8" i="3"/>
  <c r="K12" i="3"/>
  <c r="U5" i="3"/>
  <c r="U15" i="3" s="1"/>
  <c r="U5" i="8"/>
  <c r="U5" i="9"/>
  <c r="T12" i="8"/>
  <c r="T8" i="9"/>
  <c r="O5" i="8"/>
  <c r="F7" i="3"/>
  <c r="F7" i="9"/>
  <c r="F7" i="7"/>
  <c r="F7" i="8"/>
  <c r="F12" i="8"/>
  <c r="S8" i="8"/>
  <c r="Y11" i="7"/>
  <c r="H9" i="3"/>
  <c r="Z7" i="3"/>
  <c r="I12" i="7"/>
  <c r="K8" i="8"/>
  <c r="K8" i="3"/>
  <c r="E11" i="7"/>
  <c r="E11" i="8"/>
  <c r="E11" i="9"/>
  <c r="S9" i="9"/>
  <c r="U5" i="7"/>
  <c r="M8" i="3"/>
  <c r="E6" i="3"/>
  <c r="D12" i="3"/>
  <c r="D12" i="8"/>
  <c r="D12" i="7"/>
  <c r="D12" i="9"/>
  <c r="W5" i="8"/>
  <c r="W5" i="7"/>
  <c r="W5" i="9"/>
  <c r="W5" i="3"/>
  <c r="W15" i="3" s="1"/>
  <c r="X8" i="8"/>
  <c r="X8" i="3"/>
  <c r="X8" i="7"/>
  <c r="X8" i="9"/>
  <c r="S5" i="8"/>
  <c r="R9" i="3"/>
  <c r="R9" i="7"/>
  <c r="R9" i="9"/>
  <c r="T10" i="8"/>
  <c r="F11" i="8"/>
  <c r="F11" i="9"/>
  <c r="F11" i="3"/>
  <c r="R10" i="9"/>
  <c r="N12" i="3"/>
  <c r="O7" i="9"/>
  <c r="O7" i="3"/>
  <c r="O7" i="8"/>
  <c r="Y6" i="3"/>
  <c r="Y6" i="7"/>
  <c r="Y6" i="9"/>
  <c r="P14" i="8"/>
  <c r="P6" i="9"/>
  <c r="P6" i="3"/>
  <c r="P6" i="7"/>
  <c r="O11" i="9"/>
  <c r="C8" i="9"/>
  <c r="C8" i="7"/>
  <c r="M9" i="9"/>
  <c r="Z9" i="3"/>
  <c r="X9" i="3"/>
  <c r="C9" i="8"/>
  <c r="P8" i="8"/>
  <c r="N8" i="8"/>
  <c r="W6" i="8"/>
  <c r="F10" i="3"/>
  <c r="N9" i="3"/>
  <c r="R5" i="7"/>
  <c r="P10" i="7"/>
  <c r="M5" i="8"/>
  <c r="M5" i="7"/>
  <c r="M5" i="3"/>
  <c r="M14" i="7"/>
  <c r="M14" i="8"/>
  <c r="M14" i="9"/>
  <c r="M12" i="3"/>
  <c r="M12" i="7"/>
  <c r="M12" i="9"/>
  <c r="Z10" i="8"/>
  <c r="Z10" i="7"/>
  <c r="Z10" i="9"/>
  <c r="O7" i="7"/>
  <c r="S6" i="3"/>
  <c r="S6" i="7"/>
  <c r="S6" i="9"/>
  <c r="P6" i="8"/>
  <c r="F6" i="8"/>
  <c r="F6" i="7"/>
  <c r="F6" i="9"/>
  <c r="W11" i="3"/>
  <c r="W11" i="8"/>
  <c r="X13" i="8"/>
  <c r="X13" i="7"/>
  <c r="X13" i="3"/>
  <c r="H10" i="9"/>
  <c r="H10" i="7"/>
  <c r="H10" i="3"/>
  <c r="Y5" i="8"/>
  <c r="Y5" i="9"/>
  <c r="Y5" i="3"/>
  <c r="W7" i="3"/>
  <c r="W7" i="8"/>
  <c r="N9" i="9"/>
  <c r="I13" i="7"/>
  <c r="J10" i="3"/>
  <c r="J10" i="9"/>
  <c r="W11" i="9"/>
  <c r="C8" i="8"/>
  <c r="R9" i="8"/>
  <c r="H10" i="8"/>
  <c r="H7" i="7"/>
  <c r="H7" i="9"/>
  <c r="H7" i="8"/>
  <c r="H7" i="3"/>
  <c r="W8" i="9"/>
  <c r="W8" i="8"/>
  <c r="W8" i="7"/>
  <c r="W13" i="7"/>
  <c r="C6" i="8"/>
  <c r="H13" i="3"/>
  <c r="S13" i="7"/>
  <c r="T11" i="8"/>
  <c r="I10" i="7"/>
  <c r="D14" i="3"/>
  <c r="C5" i="3"/>
  <c r="S7" i="3"/>
  <c r="D9" i="3"/>
  <c r="O13" i="3"/>
  <c r="Z13" i="8"/>
  <c r="C14" i="7"/>
  <c r="Y8" i="3"/>
  <c r="O10" i="7"/>
  <c r="N6" i="9"/>
  <c r="I8" i="9"/>
  <c r="E14" i="8"/>
  <c r="D7" i="8"/>
  <c r="M6" i="3"/>
  <c r="M10" i="3"/>
  <c r="R6" i="3"/>
  <c r="R15" i="3" s="1"/>
  <c r="O14" i="8"/>
  <c r="Z12" i="8"/>
  <c r="C6" i="7"/>
  <c r="H13" i="7"/>
  <c r="T11" i="9"/>
  <c r="D14" i="9"/>
  <c r="C5" i="8"/>
  <c r="S7" i="9"/>
  <c r="O13" i="8"/>
  <c r="Z13" i="3"/>
  <c r="O10" i="8"/>
  <c r="N6" i="8"/>
  <c r="I8" i="8"/>
  <c r="E14" i="9"/>
  <c r="M10" i="9"/>
  <c r="R6" i="9"/>
  <c r="Z12" i="9"/>
  <c r="Z15" i="8" l="1"/>
  <c r="F15" i="9"/>
  <c r="W15" i="7"/>
  <c r="K15" i="9"/>
  <c r="X15" i="3"/>
  <c r="H15" i="9"/>
  <c r="M15" i="3"/>
  <c r="R15" i="7"/>
  <c r="S15" i="8"/>
  <c r="P15" i="7"/>
  <c r="O15" i="3"/>
  <c r="D15" i="3"/>
  <c r="I15" i="3"/>
  <c r="N15" i="3"/>
  <c r="D15" i="9"/>
  <c r="O15" i="7"/>
  <c r="W15" i="9"/>
  <c r="Y15" i="9"/>
  <c r="I15" i="9"/>
  <c r="C15" i="9"/>
  <c r="U15" i="9"/>
  <c r="D15" i="8"/>
  <c r="J15" i="3"/>
  <c r="H15" i="7"/>
  <c r="M15" i="9"/>
  <c r="X15" i="8"/>
  <c r="Y15" i="3"/>
  <c r="F15" i="3"/>
  <c r="K15" i="7"/>
  <c r="S15" i="7"/>
  <c r="K15" i="8"/>
  <c r="R15" i="8"/>
  <c r="E15" i="3"/>
  <c r="P15" i="8"/>
  <c r="J15" i="9"/>
  <c r="N15" i="7"/>
  <c r="Z15" i="3"/>
  <c r="M15" i="8"/>
  <c r="O15" i="8"/>
  <c r="X15" i="9"/>
  <c r="Y15" i="7"/>
  <c r="N15" i="9"/>
  <c r="E15" i="7"/>
  <c r="P15" i="3"/>
  <c r="E15" i="8"/>
  <c r="F15" i="7"/>
  <c r="W15" i="8"/>
  <c r="T15" i="9"/>
  <c r="T15" i="7"/>
  <c r="S15" i="9"/>
  <c r="S15" i="3"/>
  <c r="I15" i="7"/>
  <c r="Z15" i="9"/>
  <c r="I15" i="8"/>
  <c r="P15" i="9"/>
  <c r="T15" i="3"/>
  <c r="N15" i="8"/>
  <c r="H15" i="8"/>
  <c r="M15" i="7"/>
  <c r="H15" i="3"/>
  <c r="D15" i="7"/>
  <c r="C15" i="8"/>
  <c r="C15" i="3"/>
  <c r="X15" i="7"/>
  <c r="Y15" i="8"/>
  <c r="T15" i="8"/>
  <c r="E15" i="9"/>
  <c r="U15" i="8"/>
  <c r="C15" i="7"/>
  <c r="F15" i="8"/>
  <c r="J15" i="7"/>
  <c r="E26" i="2"/>
  <c r="X30" i="2"/>
  <c r="X30" i="7" s="1"/>
  <c r="Z29" i="2"/>
  <c r="Z29" i="9" s="1"/>
  <c r="X24" i="2"/>
  <c r="X24" i="3" s="1"/>
  <c r="E21" i="9"/>
  <c r="E21" i="2"/>
  <c r="E21" i="3" s="1"/>
  <c r="M29" i="9"/>
  <c r="M29" i="2"/>
  <c r="M29" i="7" s="1"/>
  <c r="U22" i="2"/>
  <c r="M25" i="2"/>
  <c r="O22" i="7"/>
  <c r="O22" i="2"/>
  <c r="O22" i="8" s="1"/>
  <c r="T28" i="2"/>
  <c r="T28" i="7" s="1"/>
  <c r="H25" i="2"/>
  <c r="H25" i="3" s="1"/>
  <c r="X21" i="8"/>
  <c r="X21" i="2"/>
  <c r="X21" i="3" s="1"/>
  <c r="Y26" i="2"/>
  <c r="Y26" i="9" s="1"/>
  <c r="P22" i="2"/>
  <c r="P22" i="7" s="1"/>
  <c r="M21" i="3"/>
  <c r="M21" i="2"/>
  <c r="M21" i="8" s="1"/>
  <c r="M21" i="9"/>
  <c r="N29" i="2"/>
  <c r="N29" i="7" s="1"/>
  <c r="C26" i="2"/>
  <c r="C26" i="9" s="1"/>
  <c r="K24" i="2"/>
  <c r="K24" i="3" s="1"/>
  <c r="C22" i="2"/>
  <c r="D22" i="8"/>
  <c r="D22" i="2"/>
  <c r="D22" i="7" s="1"/>
  <c r="R30" i="2"/>
  <c r="R30" i="3" s="1"/>
  <c r="K28" i="2"/>
  <c r="O29" i="7"/>
  <c r="O29" i="2"/>
  <c r="O29" i="3" s="1"/>
  <c r="I22" i="2"/>
  <c r="I22" i="7" s="1"/>
  <c r="P30" i="3"/>
  <c r="P30" i="2"/>
  <c r="U21" i="2"/>
  <c r="U21" i="3" s="1"/>
  <c r="O25" i="7"/>
  <c r="O25" i="2"/>
  <c r="O25" i="3" s="1"/>
  <c r="C24" i="2"/>
  <c r="C24" i="9" s="1"/>
  <c r="I25" i="7"/>
  <c r="I25" i="2"/>
  <c r="W24" i="2"/>
  <c r="M28" i="2"/>
  <c r="M28" i="9" s="1"/>
  <c r="M24" i="3"/>
  <c r="M24" i="2"/>
  <c r="M24" i="9" s="1"/>
  <c r="W30" i="2"/>
  <c r="W30" i="3" s="1"/>
  <c r="I21" i="8"/>
  <c r="I21" i="9"/>
  <c r="I21" i="2"/>
  <c r="I21" i="3" s="1"/>
  <c r="R29" i="2"/>
  <c r="R29" i="9" s="1"/>
  <c r="W28" i="2"/>
  <c r="W28" i="3" s="1"/>
  <c r="O26" i="2"/>
  <c r="O26" i="9" s="1"/>
  <c r="T22" i="2"/>
  <c r="T22" i="3" s="1"/>
  <c r="F30" i="2"/>
  <c r="F30" i="8" s="1"/>
  <c r="D23" i="2"/>
  <c r="D23" i="8" s="1"/>
  <c r="Z22" i="2"/>
  <c r="Z22" i="3" s="1"/>
  <c r="T29" i="3"/>
  <c r="T29" i="2"/>
  <c r="H26" i="2"/>
  <c r="J30" i="8"/>
  <c r="J30" i="2"/>
  <c r="J30" i="3" s="1"/>
  <c r="H21" i="2"/>
  <c r="H21" i="9" s="1"/>
  <c r="R24" i="7"/>
  <c r="R24" i="9"/>
  <c r="R24" i="2"/>
  <c r="R24" i="8" s="1"/>
  <c r="R24" i="3"/>
  <c r="R22" i="7"/>
  <c r="R22" i="2"/>
  <c r="N21" i="2"/>
  <c r="P26" i="2"/>
  <c r="P26" i="3" s="1"/>
  <c r="H29" i="2"/>
  <c r="C25" i="2"/>
  <c r="U24" i="2"/>
  <c r="O24" i="2"/>
  <c r="P21" i="2"/>
  <c r="E28" i="2"/>
  <c r="R21" i="2"/>
  <c r="E24" i="2"/>
  <c r="F21" i="2"/>
  <c r="I30" i="2"/>
  <c r="I30" i="3" s="1"/>
  <c r="P29" i="2"/>
  <c r="S26" i="8"/>
  <c r="S26" i="2"/>
  <c r="S25" i="2"/>
  <c r="S25" i="9" s="1"/>
  <c r="N28" i="3"/>
  <c r="N28" i="2"/>
  <c r="N28" i="8" s="1"/>
  <c r="R26" i="8"/>
  <c r="R26" i="2"/>
  <c r="R26" i="7" s="1"/>
  <c r="M30" i="9"/>
  <c r="M30" i="3"/>
  <c r="M30" i="8"/>
  <c r="M30" i="2"/>
  <c r="M30" i="7"/>
  <c r="W25" i="2"/>
  <c r="N25" i="9"/>
  <c r="N25" i="2"/>
  <c r="N25" i="7" s="1"/>
  <c r="O27" i="2"/>
  <c r="O27" i="8" s="1"/>
  <c r="Y25" i="2"/>
  <c r="Y25" i="3" s="1"/>
  <c r="O23" i="2"/>
  <c r="O23" i="8" s="1"/>
  <c r="X22" i="2"/>
  <c r="I24" i="2"/>
  <c r="J27" i="2"/>
  <c r="J27" i="3" s="1"/>
  <c r="H22" i="8"/>
  <c r="H22" i="2"/>
  <c r="H22" i="9" s="1"/>
  <c r="U26" i="2"/>
  <c r="C30" i="2"/>
  <c r="C30" i="7" s="1"/>
  <c r="I26" i="2"/>
  <c r="I26" i="9" s="1"/>
  <c r="F26" i="2"/>
  <c r="F26" i="3" s="1"/>
  <c r="D28" i="2"/>
  <c r="N27" i="2"/>
  <c r="N27" i="9" s="1"/>
  <c r="O28" i="2"/>
  <c r="O28" i="9" s="1"/>
  <c r="D21" i="2"/>
  <c r="D21" i="7" s="1"/>
  <c r="E25" i="2"/>
  <c r="E25" i="3" s="1"/>
  <c r="S30" i="2"/>
  <c r="S30" i="9" s="1"/>
  <c r="D24" i="2"/>
  <c r="S24" i="2"/>
  <c r="U23" i="2"/>
  <c r="U23" i="3" s="1"/>
  <c r="K30" i="2"/>
  <c r="K30" i="8" s="1"/>
  <c r="E29" i="2"/>
  <c r="E29" i="3" s="1"/>
  <c r="N23" i="2"/>
  <c r="N23" i="9" s="1"/>
  <c r="H28" i="7"/>
  <c r="H28" i="2"/>
  <c r="H28" i="3" s="1"/>
  <c r="K29" i="2"/>
  <c r="W21" i="2"/>
  <c r="X26" i="2"/>
  <c r="X26" i="9" s="1"/>
  <c r="J23" i="7"/>
  <c r="E23" i="3"/>
  <c r="E23" i="7"/>
  <c r="E23" i="9"/>
  <c r="E23" i="2"/>
  <c r="E23" i="8" s="1"/>
  <c r="T30" i="2"/>
  <c r="P25" i="2"/>
  <c r="P25" i="7" s="1"/>
  <c r="O30" i="2"/>
  <c r="O30" i="7" s="1"/>
  <c r="J23" i="2"/>
  <c r="J23" i="9" s="1"/>
  <c r="H27" i="7"/>
  <c r="H27" i="8"/>
  <c r="H27" i="2"/>
  <c r="H27" i="3" s="1"/>
  <c r="N30" i="2"/>
  <c r="N30" i="3" s="1"/>
  <c r="C23" i="2"/>
  <c r="C23" i="9" s="1"/>
  <c r="F23" i="2"/>
  <c r="F23" i="7" s="1"/>
  <c r="H23" i="2"/>
  <c r="H23" i="9" s="1"/>
  <c r="X29" i="2"/>
  <c r="X29" i="3" s="1"/>
  <c r="W22" i="8"/>
  <c r="W22" i="2"/>
  <c r="W22" i="9" s="1"/>
  <c r="R25" i="2"/>
  <c r="R25" i="3" s="1"/>
  <c r="Z23" i="8"/>
  <c r="Z23" i="2"/>
  <c r="M22" i="2"/>
  <c r="D25" i="7"/>
  <c r="D25" i="2"/>
  <c r="D25" i="3" s="1"/>
  <c r="S22" i="9"/>
  <c r="S22" i="2"/>
  <c r="S22" i="3" s="1"/>
  <c r="H30" i="2"/>
  <c r="H30" i="7" s="1"/>
  <c r="H30" i="9"/>
  <c r="C21" i="2"/>
  <c r="C21" i="7" s="1"/>
  <c r="H24" i="2"/>
  <c r="H24" i="7" s="1"/>
  <c r="H24" i="3"/>
  <c r="W29" i="2"/>
  <c r="W29" i="9" s="1"/>
  <c r="Z26" i="8"/>
  <c r="Z26" i="2"/>
  <c r="D27" i="3"/>
  <c r="D27" i="7"/>
  <c r="D27" i="2"/>
  <c r="D27" i="8" s="1"/>
  <c r="J29" i="2"/>
  <c r="J29" i="8" s="1"/>
  <c r="M27" i="8"/>
  <c r="M27" i="2"/>
  <c r="M27" i="3" s="1"/>
  <c r="M26" i="2"/>
  <c r="M26" i="3" s="1"/>
  <c r="W26" i="2"/>
  <c r="R28" i="9"/>
  <c r="R28" i="2"/>
  <c r="R28" i="7" s="1"/>
  <c r="C28" i="9"/>
  <c r="C28" i="8"/>
  <c r="C28" i="3"/>
  <c r="C28" i="2"/>
  <c r="C28" i="7"/>
  <c r="Y24" i="2"/>
  <c r="Y24" i="9" s="1"/>
  <c r="C27" i="2"/>
  <c r="C27" i="7" s="1"/>
  <c r="Y22" i="7"/>
  <c r="Y22" i="3"/>
  <c r="Y22" i="9"/>
  <c r="Y22" i="2"/>
  <c r="Y22" i="8" s="1"/>
  <c r="C29" i="9"/>
  <c r="C29" i="2"/>
  <c r="C29" i="7" s="1"/>
  <c r="M23" i="2"/>
  <c r="M23" i="7" s="1"/>
  <c r="Y23" i="2"/>
  <c r="Y23" i="3" s="1"/>
  <c r="U28" i="2"/>
  <c r="U28" i="7" s="1"/>
  <c r="T24" i="2"/>
  <c r="T26" i="2"/>
  <c r="T26" i="8" s="1"/>
  <c r="X28" i="2"/>
  <c r="N22" i="7"/>
  <c r="N22" i="9"/>
  <c r="N22" i="2"/>
  <c r="N22" i="3" s="1"/>
  <c r="X23" i="3"/>
  <c r="X23" i="9"/>
  <c r="X23" i="2"/>
  <c r="X23" i="8" s="1"/>
  <c r="F25" i="2"/>
  <c r="F25" i="3" s="1"/>
  <c r="D29" i="3"/>
  <c r="D29" i="2"/>
  <c r="I23" i="2"/>
  <c r="I23" i="7" s="1"/>
  <c r="T21" i="8"/>
  <c r="T21" i="3"/>
  <c r="T21" i="9"/>
  <c r="T21" i="2"/>
  <c r="T21" i="7" s="1"/>
  <c r="J26" i="3"/>
  <c r="J26" i="2"/>
  <c r="J26" i="9" s="1"/>
  <c r="K26" i="2"/>
  <c r="K26" i="8" s="1"/>
  <c r="Y29" i="8"/>
  <c r="Y29" i="2"/>
  <c r="Y29" i="3" s="1"/>
  <c r="K22" i="7"/>
  <c r="K22" i="2"/>
  <c r="K22" i="9" s="1"/>
  <c r="F28" i="2"/>
  <c r="F28" i="7" s="1"/>
  <c r="S29" i="2"/>
  <c r="S23" i="2"/>
  <c r="S23" i="7" s="1"/>
  <c r="R23" i="3"/>
  <c r="R23" i="7"/>
  <c r="R23" i="2"/>
  <c r="R23" i="8" s="1"/>
  <c r="Z30" i="7"/>
  <c r="S21" i="2"/>
  <c r="S21" i="7" s="1"/>
  <c r="I28" i="2"/>
  <c r="F27" i="2"/>
  <c r="F27" i="9" s="1"/>
  <c r="Z24" i="2"/>
  <c r="Z24" i="9" s="1"/>
  <c r="W23" i="9"/>
  <c r="W23" i="3"/>
  <c r="W23" i="7"/>
  <c r="W23" i="2"/>
  <c r="W23" i="8"/>
  <c r="K25" i="2"/>
  <c r="F24" i="2"/>
  <c r="P28" i="2"/>
  <c r="F29" i="2"/>
  <c r="Y30" i="2"/>
  <c r="N24" i="2"/>
  <c r="N24" i="9" s="1"/>
  <c r="E30" i="2"/>
  <c r="J28" i="2"/>
  <c r="N26" i="2"/>
  <c r="T25" i="2"/>
  <c r="T25" i="3" s="1"/>
  <c r="T23" i="2"/>
  <c r="I27" i="2"/>
  <c r="I27" i="3" s="1"/>
  <c r="J22" i="2"/>
  <c r="U25" i="2"/>
  <c r="U25" i="8" s="1"/>
  <c r="J25" i="2"/>
  <c r="J25" i="7" s="1"/>
  <c r="Z28" i="2"/>
  <c r="Z28" i="9" s="1"/>
  <c r="Z21" i="2"/>
  <c r="Z21" i="8" s="1"/>
  <c r="Z30" i="2"/>
  <c r="Z30" i="8" s="1"/>
  <c r="D30" i="2"/>
  <c r="D30" i="7" s="1"/>
  <c r="P24" i="2"/>
  <c r="P24" i="9" s="1"/>
  <c r="K27" i="2"/>
  <c r="X25" i="2"/>
  <c r="X25" i="3" s="1"/>
  <c r="P23" i="2"/>
  <c r="K21" i="2"/>
  <c r="K21" i="9" s="1"/>
  <c r="J24" i="2"/>
  <c r="J24" i="7" s="1"/>
  <c r="Z25" i="2"/>
  <c r="Z25" i="7" s="1"/>
  <c r="Y21" i="2"/>
  <c r="S28" i="2"/>
  <c r="U29" i="2"/>
  <c r="U29" i="3" s="1"/>
  <c r="Y28" i="2"/>
  <c r="Y28" i="3" s="1"/>
  <c r="U30" i="2"/>
  <c r="U30" i="3" s="1"/>
  <c r="J21" i="2"/>
  <c r="K23" i="2"/>
  <c r="F22" i="2"/>
  <c r="E27" i="2"/>
  <c r="E22" i="2"/>
  <c r="O21" i="2"/>
  <c r="D26" i="2"/>
  <c r="I29" i="2"/>
  <c r="F20" i="2"/>
  <c r="F20" i="9" s="1"/>
  <c r="H20" i="2"/>
  <c r="H20" i="7" s="1"/>
  <c r="C20" i="2"/>
  <c r="C31" i="2" s="1"/>
  <c r="N20" i="2"/>
  <c r="N20" i="8" s="1"/>
  <c r="T20" i="2"/>
  <c r="T20" i="3" s="1"/>
  <c r="R20" i="2"/>
  <c r="R20" i="8" s="1"/>
  <c r="Y20" i="2"/>
  <c r="Y20" i="9" s="1"/>
  <c r="I20" i="2"/>
  <c r="I31" i="2" s="1"/>
  <c r="D20" i="2"/>
  <c r="D20" i="9" s="1"/>
  <c r="J20" i="2"/>
  <c r="J20" i="7" s="1"/>
  <c r="U20" i="2"/>
  <c r="U31" i="2" s="1"/>
  <c r="U20" i="8"/>
  <c r="W20" i="2"/>
  <c r="W20" i="7" s="1"/>
  <c r="E20" i="2"/>
  <c r="E31" i="2" s="1"/>
  <c r="S20" i="2"/>
  <c r="S20" i="7" s="1"/>
  <c r="M20" i="2"/>
  <c r="M31" i="2" s="1"/>
  <c r="P20" i="2"/>
  <c r="P31" i="2" s="1"/>
  <c r="K20" i="2"/>
  <c r="K20" i="7"/>
  <c r="X20" i="2"/>
  <c r="X20" i="7" s="1"/>
  <c r="O20" i="2"/>
  <c r="Z20" i="2"/>
  <c r="N20" i="7" l="1"/>
  <c r="C20" i="7"/>
  <c r="X25" i="7"/>
  <c r="D30" i="9"/>
  <c r="S23" i="8"/>
  <c r="U25" i="7"/>
  <c r="K22" i="3"/>
  <c r="Y23" i="8"/>
  <c r="C29" i="8"/>
  <c r="C29" i="3"/>
  <c r="F27" i="8"/>
  <c r="S21" i="3"/>
  <c r="M27" i="7"/>
  <c r="M27" i="9"/>
  <c r="J29" i="3"/>
  <c r="W29" i="8"/>
  <c r="H30" i="3"/>
  <c r="S22" i="7"/>
  <c r="H23" i="7"/>
  <c r="H23" i="3"/>
  <c r="F23" i="8"/>
  <c r="J23" i="3"/>
  <c r="O30" i="8"/>
  <c r="I30" i="9"/>
  <c r="Z22" i="7"/>
  <c r="M28" i="3"/>
  <c r="O26" i="7"/>
  <c r="N29" i="9"/>
  <c r="M23" i="9"/>
  <c r="Z24" i="7"/>
  <c r="M26" i="9"/>
  <c r="Y28" i="8"/>
  <c r="J29" i="9"/>
  <c r="W29" i="3"/>
  <c r="H30" i="8"/>
  <c r="C23" i="8"/>
  <c r="N23" i="7"/>
  <c r="D21" i="8"/>
  <c r="U23" i="8"/>
  <c r="R30" i="7"/>
  <c r="X20" i="3"/>
  <c r="I20" i="9"/>
  <c r="P24" i="3"/>
  <c r="U30" i="7"/>
  <c r="Z28" i="8"/>
  <c r="J25" i="9"/>
  <c r="R25" i="8"/>
  <c r="H23" i="8"/>
  <c r="F23" i="9"/>
  <c r="N30" i="9"/>
  <c r="E29" i="7"/>
  <c r="D21" i="3"/>
  <c r="P25" i="9"/>
  <c r="O28" i="8"/>
  <c r="S25" i="7"/>
  <c r="U21" i="9"/>
  <c r="I22" i="9"/>
  <c r="P22" i="3"/>
  <c r="Y26" i="3"/>
  <c r="T28" i="3"/>
  <c r="F30" i="9"/>
  <c r="C26" i="3"/>
  <c r="R29" i="7"/>
  <c r="X20" i="9"/>
  <c r="E20" i="7"/>
  <c r="H20" i="8"/>
  <c r="S23" i="9"/>
  <c r="F28" i="9"/>
  <c r="K22" i="8"/>
  <c r="Y29" i="7"/>
  <c r="F25" i="8"/>
  <c r="Y23" i="9"/>
  <c r="M23" i="3"/>
  <c r="Z25" i="8"/>
  <c r="R28" i="8"/>
  <c r="M26" i="8"/>
  <c r="J29" i="7"/>
  <c r="W29" i="7"/>
  <c r="C21" i="3"/>
  <c r="S22" i="8"/>
  <c r="I27" i="7"/>
  <c r="R25" i="7"/>
  <c r="X29" i="7"/>
  <c r="F23" i="3"/>
  <c r="H27" i="9"/>
  <c r="X26" i="7"/>
  <c r="D21" i="9"/>
  <c r="I30" i="8"/>
  <c r="Z22" i="9"/>
  <c r="D23" i="9"/>
  <c r="C24" i="3"/>
  <c r="Z29" i="3"/>
  <c r="X30" i="8"/>
  <c r="Z31" i="2"/>
  <c r="Z20" i="9"/>
  <c r="K23" i="3"/>
  <c r="K23" i="7"/>
  <c r="K23" i="9"/>
  <c r="K23" i="8"/>
  <c r="Z20" i="8"/>
  <c r="K27" i="3"/>
  <c r="K27" i="9"/>
  <c r="K27" i="8"/>
  <c r="N26" i="7"/>
  <c r="N26" i="8"/>
  <c r="N26" i="9"/>
  <c r="N26" i="3"/>
  <c r="K25" i="8"/>
  <c r="K25" i="3"/>
  <c r="K25" i="9"/>
  <c r="W21" i="3"/>
  <c r="W21" i="8"/>
  <c r="W21" i="7"/>
  <c r="W21" i="9"/>
  <c r="F21" i="8"/>
  <c r="F21" i="3"/>
  <c r="F21" i="7"/>
  <c r="F21" i="9"/>
  <c r="O20" i="9"/>
  <c r="O20" i="8"/>
  <c r="O31" i="2"/>
  <c r="O20" i="7"/>
  <c r="X31" i="2"/>
  <c r="X20" i="8"/>
  <c r="K31" i="2"/>
  <c r="J20" i="3"/>
  <c r="I20" i="7"/>
  <c r="Y20" i="3"/>
  <c r="O20" i="3"/>
  <c r="C20" i="3"/>
  <c r="J20" i="9"/>
  <c r="Z20" i="7"/>
  <c r="E22" i="3"/>
  <c r="E22" i="9"/>
  <c r="E22" i="7"/>
  <c r="E22" i="8"/>
  <c r="C20" i="9"/>
  <c r="E20" i="3"/>
  <c r="J21" i="8"/>
  <c r="J21" i="3"/>
  <c r="J21" i="9"/>
  <c r="J21" i="7"/>
  <c r="Y20" i="8"/>
  <c r="H20" i="3"/>
  <c r="J20" i="8"/>
  <c r="K27" i="7"/>
  <c r="S29" i="9"/>
  <c r="S29" i="3"/>
  <c r="S29" i="8"/>
  <c r="W26" i="7"/>
  <c r="W26" i="3"/>
  <c r="W26" i="8"/>
  <c r="W26" i="9"/>
  <c r="S29" i="7"/>
  <c r="Z26" i="9"/>
  <c r="Z26" i="3"/>
  <c r="Z26" i="7"/>
  <c r="M22" i="3"/>
  <c r="M22" i="9"/>
  <c r="M22" i="7"/>
  <c r="M22" i="8"/>
  <c r="T31" i="2"/>
  <c r="T20" i="9"/>
  <c r="T20" i="8"/>
  <c r="F31" i="2"/>
  <c r="F20" i="8"/>
  <c r="F20" i="7"/>
  <c r="O21" i="3"/>
  <c r="O21" i="7"/>
  <c r="O21" i="8"/>
  <c r="O21" i="9"/>
  <c r="J22" i="3"/>
  <c r="J22" i="7"/>
  <c r="J22" i="8"/>
  <c r="Y30" i="9"/>
  <c r="Y30" i="8"/>
  <c r="Y30" i="7"/>
  <c r="Y30" i="3"/>
  <c r="Y24" i="3"/>
  <c r="Y24" i="7"/>
  <c r="Y24" i="8"/>
  <c r="E20" i="8"/>
  <c r="W31" i="2"/>
  <c r="J31" i="2"/>
  <c r="D20" i="3"/>
  <c r="N20" i="3"/>
  <c r="C20" i="8"/>
  <c r="I20" i="3"/>
  <c r="D20" i="8"/>
  <c r="W20" i="9"/>
  <c r="W20" i="3"/>
  <c r="P20" i="8"/>
  <c r="I20" i="8"/>
  <c r="K20" i="9"/>
  <c r="I29" i="8"/>
  <c r="I29" i="3"/>
  <c r="I29" i="9"/>
  <c r="E27" i="7"/>
  <c r="E27" i="3"/>
  <c r="E27" i="8"/>
  <c r="E27" i="9"/>
  <c r="K20" i="8"/>
  <c r="K20" i="3"/>
  <c r="M20" i="9"/>
  <c r="Y20" i="7"/>
  <c r="J22" i="9"/>
  <c r="K26" i="7"/>
  <c r="K26" i="3"/>
  <c r="K26" i="9"/>
  <c r="D29" i="7"/>
  <c r="D29" i="9"/>
  <c r="D29" i="8"/>
  <c r="I29" i="7"/>
  <c r="K25" i="7"/>
  <c r="U24" i="8"/>
  <c r="U24" i="9"/>
  <c r="U24" i="3"/>
  <c r="U24" i="7"/>
  <c r="Y31" i="2"/>
  <c r="S31" i="2"/>
  <c r="S20" i="9"/>
  <c r="S20" i="8"/>
  <c r="R31" i="2"/>
  <c r="R20" i="9"/>
  <c r="R20" i="7"/>
  <c r="J24" i="3"/>
  <c r="J24" i="9"/>
  <c r="J24" i="8"/>
  <c r="Z21" i="7"/>
  <c r="Z21" i="9"/>
  <c r="Z21" i="3"/>
  <c r="X28" i="3"/>
  <c r="X28" i="8"/>
  <c r="X28" i="9"/>
  <c r="X28" i="7"/>
  <c r="Z20" i="3"/>
  <c r="P20" i="7"/>
  <c r="M20" i="8"/>
  <c r="P20" i="3"/>
  <c r="S20" i="3"/>
  <c r="D31" i="2"/>
  <c r="D20" i="7"/>
  <c r="R20" i="3"/>
  <c r="T20" i="7"/>
  <c r="N31" i="2"/>
  <c r="M20" i="7"/>
  <c r="M20" i="3"/>
  <c r="N20" i="9"/>
  <c r="H31" i="2"/>
  <c r="H20" i="9"/>
  <c r="F20" i="3"/>
  <c r="D26" i="8"/>
  <c r="D26" i="3"/>
  <c r="D26" i="9"/>
  <c r="F22" i="7"/>
  <c r="F22" i="9"/>
  <c r="F31" i="9" s="1"/>
  <c r="F22" i="3"/>
  <c r="F22" i="8"/>
  <c r="U20" i="9"/>
  <c r="W20" i="8"/>
  <c r="E20" i="9"/>
  <c r="U20" i="3"/>
  <c r="U20" i="7"/>
  <c r="S28" i="3"/>
  <c r="S28" i="8"/>
  <c r="S28" i="9"/>
  <c r="S28" i="7"/>
  <c r="P20" i="9"/>
  <c r="I28" i="3"/>
  <c r="I28" i="7"/>
  <c r="I28" i="8"/>
  <c r="D26" i="7"/>
  <c r="I28" i="9"/>
  <c r="E28" i="9"/>
  <c r="E28" i="3"/>
  <c r="E28" i="8"/>
  <c r="E28" i="7"/>
  <c r="Y21" i="8"/>
  <c r="Y21" i="7"/>
  <c r="Y21" i="9"/>
  <c r="K21" i="8"/>
  <c r="K21" i="7"/>
  <c r="K21" i="3"/>
  <c r="J28" i="9"/>
  <c r="J28" i="7"/>
  <c r="J28" i="8"/>
  <c r="F29" i="7"/>
  <c r="F29" i="9"/>
  <c r="F29" i="8"/>
  <c r="F29" i="3"/>
  <c r="X25" i="9"/>
  <c r="P24" i="7"/>
  <c r="D30" i="3"/>
  <c r="Z30" i="3"/>
  <c r="F28" i="3"/>
  <c r="U25" i="9"/>
  <c r="J26" i="7"/>
  <c r="F25" i="9"/>
  <c r="T26" i="9"/>
  <c r="T26" i="3"/>
  <c r="T26" i="7"/>
  <c r="Z24" i="8"/>
  <c r="U30" i="8"/>
  <c r="F27" i="3"/>
  <c r="Z25" i="3"/>
  <c r="S21" i="8"/>
  <c r="Y28" i="9"/>
  <c r="Z28" i="3"/>
  <c r="J25" i="3"/>
  <c r="C27" i="9"/>
  <c r="I27" i="9"/>
  <c r="Y21" i="3"/>
  <c r="K29" i="3"/>
  <c r="K29" i="7"/>
  <c r="K29" i="9"/>
  <c r="D28" i="9"/>
  <c r="D28" i="8"/>
  <c r="D28" i="7"/>
  <c r="U26" i="8"/>
  <c r="U26" i="3"/>
  <c r="U26" i="9"/>
  <c r="U26" i="7"/>
  <c r="K29" i="8"/>
  <c r="N21" i="3"/>
  <c r="N21" i="8"/>
  <c r="N21" i="7"/>
  <c r="N21" i="9"/>
  <c r="K28" i="3"/>
  <c r="K28" i="8"/>
  <c r="K28" i="7"/>
  <c r="K28" i="9"/>
  <c r="P23" i="7"/>
  <c r="P23" i="3"/>
  <c r="P23" i="8"/>
  <c r="T23" i="3"/>
  <c r="T23" i="8"/>
  <c r="T23" i="7"/>
  <c r="E30" i="3"/>
  <c r="E30" i="8"/>
  <c r="E30" i="9"/>
  <c r="P28" i="9"/>
  <c r="P28" i="3"/>
  <c r="P28" i="8"/>
  <c r="P28" i="7"/>
  <c r="X25" i="8"/>
  <c r="P24" i="8"/>
  <c r="D30" i="8"/>
  <c r="Z30" i="9"/>
  <c r="R23" i="9"/>
  <c r="S23" i="3"/>
  <c r="F28" i="8"/>
  <c r="U25" i="3"/>
  <c r="Y29" i="9"/>
  <c r="J26" i="8"/>
  <c r="F25" i="7"/>
  <c r="X23" i="7"/>
  <c r="N22" i="8"/>
  <c r="T24" i="7"/>
  <c r="T24" i="8"/>
  <c r="T24" i="3"/>
  <c r="Y23" i="7"/>
  <c r="M23" i="8"/>
  <c r="Z24" i="3"/>
  <c r="U30" i="9"/>
  <c r="F27" i="7"/>
  <c r="Z25" i="9"/>
  <c r="S21" i="9"/>
  <c r="R28" i="3"/>
  <c r="M26" i="7"/>
  <c r="Y28" i="7"/>
  <c r="Z28" i="7"/>
  <c r="D27" i="9"/>
  <c r="J25" i="8"/>
  <c r="C27" i="8"/>
  <c r="H24" i="9"/>
  <c r="C21" i="9"/>
  <c r="Z23" i="9"/>
  <c r="Z23" i="7"/>
  <c r="Z23" i="3"/>
  <c r="J28" i="3"/>
  <c r="T24" i="9"/>
  <c r="D24" i="7"/>
  <c r="D24" i="8"/>
  <c r="D24" i="9"/>
  <c r="D24" i="3"/>
  <c r="Y25" i="8"/>
  <c r="Y25" i="9"/>
  <c r="Y25" i="7"/>
  <c r="P23" i="9"/>
  <c r="S26" i="7"/>
  <c r="S26" i="9"/>
  <c r="S26" i="3"/>
  <c r="D28" i="3"/>
  <c r="U29" i="7"/>
  <c r="U29" i="8"/>
  <c r="U29" i="9"/>
  <c r="T25" i="7"/>
  <c r="T25" i="8"/>
  <c r="T25" i="9"/>
  <c r="N24" i="7"/>
  <c r="N24" i="8"/>
  <c r="N24" i="3"/>
  <c r="F24" i="8"/>
  <c r="F24" i="9"/>
  <c r="F24" i="7"/>
  <c r="F24" i="3"/>
  <c r="I23" i="9"/>
  <c r="I23" i="3"/>
  <c r="I23" i="8"/>
  <c r="U28" i="3"/>
  <c r="U28" i="8"/>
  <c r="U28" i="9"/>
  <c r="C27" i="3"/>
  <c r="H24" i="8"/>
  <c r="C21" i="8"/>
  <c r="I27" i="8"/>
  <c r="T23" i="9"/>
  <c r="E30" i="7"/>
  <c r="K30" i="7"/>
  <c r="K30" i="3"/>
  <c r="K30" i="9"/>
  <c r="W25" i="9"/>
  <c r="W25" i="3"/>
  <c r="W25" i="7"/>
  <c r="W25" i="8"/>
  <c r="R21" i="9"/>
  <c r="R21" i="7"/>
  <c r="R21" i="8"/>
  <c r="R21" i="3"/>
  <c r="U22" i="9"/>
  <c r="U22" i="3"/>
  <c r="U22" i="8"/>
  <c r="U22" i="7"/>
  <c r="E26" i="8"/>
  <c r="E26" i="3"/>
  <c r="E26" i="9"/>
  <c r="E26" i="7"/>
  <c r="D25" i="9"/>
  <c r="R25" i="9"/>
  <c r="W22" i="7"/>
  <c r="X29" i="9"/>
  <c r="C23" i="7"/>
  <c r="N30" i="7"/>
  <c r="J23" i="8"/>
  <c r="X26" i="3"/>
  <c r="O30" i="3"/>
  <c r="H28" i="8"/>
  <c r="H28" i="9"/>
  <c r="F26" i="8"/>
  <c r="F26" i="7"/>
  <c r="F26" i="9"/>
  <c r="N23" i="3"/>
  <c r="E29" i="9"/>
  <c r="H22" i="7"/>
  <c r="H22" i="3"/>
  <c r="I24" i="3"/>
  <c r="I24" i="9"/>
  <c r="I24" i="7"/>
  <c r="O27" i="7"/>
  <c r="O27" i="3"/>
  <c r="O27" i="9"/>
  <c r="P25" i="8"/>
  <c r="N25" i="3"/>
  <c r="R26" i="9"/>
  <c r="R26" i="3"/>
  <c r="U23" i="9"/>
  <c r="O28" i="7"/>
  <c r="N28" i="7"/>
  <c r="S25" i="8"/>
  <c r="P29" i="3"/>
  <c r="P29" i="8"/>
  <c r="I30" i="7"/>
  <c r="P21" i="8"/>
  <c r="P21" i="9"/>
  <c r="P21" i="7"/>
  <c r="C25" i="9"/>
  <c r="C25" i="8"/>
  <c r="C25" i="7"/>
  <c r="N27" i="8"/>
  <c r="H21" i="8"/>
  <c r="H21" i="7"/>
  <c r="H21" i="3"/>
  <c r="P29" i="9"/>
  <c r="W28" i="9"/>
  <c r="W28" i="7"/>
  <c r="W28" i="8"/>
  <c r="C22" i="3"/>
  <c r="C22" i="9"/>
  <c r="C22" i="8"/>
  <c r="C22" i="7"/>
  <c r="P21" i="3"/>
  <c r="D25" i="8"/>
  <c r="W22" i="3"/>
  <c r="X29" i="8"/>
  <c r="T30" i="9"/>
  <c r="T30" i="3"/>
  <c r="T30" i="7"/>
  <c r="C23" i="3"/>
  <c r="N30" i="8"/>
  <c r="X26" i="8"/>
  <c r="O30" i="9"/>
  <c r="S30" i="7"/>
  <c r="S30" i="8"/>
  <c r="S30" i="3"/>
  <c r="I26" i="3"/>
  <c r="I26" i="8"/>
  <c r="I26" i="7"/>
  <c r="N23" i="8"/>
  <c r="E29" i="8"/>
  <c r="X22" i="9"/>
  <c r="X22" i="7"/>
  <c r="X22" i="3"/>
  <c r="P25" i="3"/>
  <c r="N25" i="8"/>
  <c r="U23" i="7"/>
  <c r="O28" i="3"/>
  <c r="N28" i="9"/>
  <c r="S25" i="3"/>
  <c r="E24" i="9"/>
  <c r="E24" i="7"/>
  <c r="E24" i="8"/>
  <c r="H29" i="3"/>
  <c r="H29" i="9"/>
  <c r="H29" i="8"/>
  <c r="N27" i="3"/>
  <c r="P29" i="7"/>
  <c r="H26" i="8"/>
  <c r="H26" i="9"/>
  <c r="H26" i="7"/>
  <c r="H26" i="3"/>
  <c r="T29" i="9"/>
  <c r="T29" i="7"/>
  <c r="T29" i="8"/>
  <c r="E24" i="3"/>
  <c r="W30" i="8"/>
  <c r="W30" i="9"/>
  <c r="W30" i="7"/>
  <c r="W24" i="3"/>
  <c r="W24" i="7"/>
  <c r="W24" i="9"/>
  <c r="W24" i="8"/>
  <c r="P30" i="9"/>
  <c r="P30" i="8"/>
  <c r="P30" i="7"/>
  <c r="K24" i="7"/>
  <c r="K24" i="8"/>
  <c r="K24" i="9"/>
  <c r="H25" i="7"/>
  <c r="H25" i="8"/>
  <c r="H25" i="9"/>
  <c r="M25" i="8"/>
  <c r="M25" i="3"/>
  <c r="M25" i="9"/>
  <c r="M25" i="7"/>
  <c r="T30" i="8"/>
  <c r="H29" i="7"/>
  <c r="S24" i="8"/>
  <c r="S24" i="9"/>
  <c r="S24" i="7"/>
  <c r="S31" i="7" s="1"/>
  <c r="E25" i="7"/>
  <c r="E25" i="9"/>
  <c r="E25" i="8"/>
  <c r="C30" i="3"/>
  <c r="C30" i="8"/>
  <c r="C30" i="9"/>
  <c r="J27" i="8"/>
  <c r="J27" i="9"/>
  <c r="J27" i="7"/>
  <c r="O23" i="9"/>
  <c r="O23" i="7"/>
  <c r="O23" i="3"/>
  <c r="O24" i="9"/>
  <c r="O24" i="8"/>
  <c r="O24" i="3"/>
  <c r="P26" i="9"/>
  <c r="P26" i="7"/>
  <c r="P26" i="8"/>
  <c r="N27" i="7"/>
  <c r="R22" i="8"/>
  <c r="R22" i="3"/>
  <c r="R22" i="9"/>
  <c r="S24" i="3"/>
  <c r="I24" i="8"/>
  <c r="T22" i="7"/>
  <c r="T22" i="8"/>
  <c r="T22" i="9"/>
  <c r="I25" i="8"/>
  <c r="I25" i="9"/>
  <c r="I25" i="3"/>
  <c r="X22" i="8"/>
  <c r="O24" i="7"/>
  <c r="X24" i="8"/>
  <c r="X24" i="9"/>
  <c r="X24" i="7"/>
  <c r="C25" i="3"/>
  <c r="J30" i="9"/>
  <c r="Z22" i="8"/>
  <c r="I21" i="7"/>
  <c r="M24" i="8"/>
  <c r="M24" i="7"/>
  <c r="O25" i="9"/>
  <c r="U21" i="8"/>
  <c r="U31" i="8" s="1"/>
  <c r="I22" i="8"/>
  <c r="O29" i="9"/>
  <c r="D22" i="9"/>
  <c r="D31" i="9" s="1"/>
  <c r="P22" i="8"/>
  <c r="M28" i="8"/>
  <c r="Y26" i="8"/>
  <c r="X21" i="9"/>
  <c r="X31" i="9" s="1"/>
  <c r="D23" i="7"/>
  <c r="T28" i="8"/>
  <c r="O22" i="3"/>
  <c r="F30" i="7"/>
  <c r="M29" i="8"/>
  <c r="M29" i="3"/>
  <c r="C24" i="7"/>
  <c r="E21" i="8"/>
  <c r="O26" i="3"/>
  <c r="R30" i="8"/>
  <c r="Z29" i="8"/>
  <c r="C26" i="8"/>
  <c r="N29" i="3"/>
  <c r="R29" i="8"/>
  <c r="X30" i="3"/>
  <c r="J30" i="7"/>
  <c r="O25" i="8"/>
  <c r="U21" i="7"/>
  <c r="I22" i="3"/>
  <c r="O29" i="8"/>
  <c r="D22" i="3"/>
  <c r="M21" i="7"/>
  <c r="P22" i="9"/>
  <c r="M28" i="7"/>
  <c r="Y26" i="7"/>
  <c r="X21" i="7"/>
  <c r="X31" i="7" s="1"/>
  <c r="D23" i="3"/>
  <c r="T28" i="9"/>
  <c r="O22" i="9"/>
  <c r="F30" i="3"/>
  <c r="C24" i="8"/>
  <c r="E21" i="7"/>
  <c r="E31" i="7" s="1"/>
  <c r="O26" i="8"/>
  <c r="R30" i="9"/>
  <c r="Z29" i="7"/>
  <c r="C26" i="7"/>
  <c r="N29" i="8"/>
  <c r="R29" i="3"/>
  <c r="X30" i="9"/>
  <c r="H31" i="8" l="1"/>
  <c r="H31" i="7"/>
  <c r="X31" i="3"/>
  <c r="N31" i="8"/>
  <c r="P31" i="7"/>
  <c r="R31" i="7"/>
  <c r="S31" i="9"/>
  <c r="O31" i="3"/>
  <c r="W31" i="7"/>
  <c r="R31" i="8"/>
  <c r="Y31" i="9"/>
  <c r="I31" i="9"/>
  <c r="T31" i="3"/>
  <c r="C31" i="7"/>
  <c r="N31" i="7"/>
  <c r="K31" i="7"/>
  <c r="J31" i="7"/>
  <c r="Y31" i="7"/>
  <c r="D31" i="8"/>
  <c r="J31" i="8"/>
  <c r="P31" i="9"/>
  <c r="W31" i="8"/>
  <c r="N31" i="9"/>
  <c r="T31" i="7"/>
  <c r="S31" i="3"/>
  <c r="Z31" i="3"/>
  <c r="R31" i="9"/>
  <c r="M31" i="9"/>
  <c r="P31" i="8"/>
  <c r="I31" i="3"/>
  <c r="T31" i="8"/>
  <c r="H31" i="3"/>
  <c r="Z31" i="7"/>
  <c r="Y31" i="3"/>
  <c r="X31" i="8"/>
  <c r="O31" i="8"/>
  <c r="Z31" i="8"/>
  <c r="U31" i="7"/>
  <c r="U31" i="9"/>
  <c r="F31" i="3"/>
  <c r="M31" i="3"/>
  <c r="R31" i="3"/>
  <c r="P31" i="3"/>
  <c r="K31" i="3"/>
  <c r="W31" i="3"/>
  <c r="C31" i="8"/>
  <c r="F31" i="7"/>
  <c r="T31" i="9"/>
  <c r="Y31" i="8"/>
  <c r="J31" i="9"/>
  <c r="I31" i="7"/>
  <c r="O31" i="9"/>
  <c r="Z31" i="9"/>
  <c r="E31" i="9"/>
  <c r="I31" i="8"/>
  <c r="D31" i="3"/>
  <c r="C31" i="9"/>
  <c r="U31" i="3"/>
  <c r="H31" i="9"/>
  <c r="M31" i="7"/>
  <c r="D31" i="7"/>
  <c r="M31" i="8"/>
  <c r="S31" i="8"/>
  <c r="K31" i="8"/>
  <c r="K31" i="9"/>
  <c r="W31" i="9"/>
  <c r="N31" i="3"/>
  <c r="E31" i="8"/>
  <c r="F31" i="8"/>
  <c r="E31" i="3"/>
  <c r="C31" i="3"/>
  <c r="J31" i="3"/>
  <c r="O31" i="7"/>
  <c r="R37" i="9"/>
  <c r="R37" i="2"/>
  <c r="R37" i="3" s="1"/>
  <c r="R37" i="7"/>
  <c r="R39" i="2"/>
  <c r="R39" i="9" s="1"/>
  <c r="D46" i="2"/>
  <c r="K37" i="9"/>
  <c r="F46" i="2"/>
  <c r="F46" i="7" s="1"/>
  <c r="K37" i="2"/>
  <c r="K37" i="8" s="1"/>
  <c r="R40" i="2"/>
  <c r="R40" i="7" s="1"/>
  <c r="R45" i="8"/>
  <c r="R45" i="2"/>
  <c r="F45" i="7"/>
  <c r="F45" i="2"/>
  <c r="F45" i="8" s="1"/>
  <c r="F43" i="2"/>
  <c r="F43" i="3" s="1"/>
  <c r="S39" i="2"/>
  <c r="S39" i="8" s="1"/>
  <c r="D42" i="8"/>
  <c r="D42" i="2"/>
  <c r="W45" i="2"/>
  <c r="O46" i="8"/>
  <c r="O46" i="9"/>
  <c r="O46" i="2"/>
  <c r="O46" i="7" s="1"/>
  <c r="W39" i="3"/>
  <c r="F42" i="3"/>
  <c r="F42" i="2"/>
  <c r="F42" i="9" s="1"/>
  <c r="C42" i="9"/>
  <c r="C42" i="2"/>
  <c r="C42" i="7" s="1"/>
  <c r="C42" i="3"/>
  <c r="U44" i="9"/>
  <c r="U44" i="2"/>
  <c r="U44" i="3" s="1"/>
  <c r="X38" i="3"/>
  <c r="X38" i="8"/>
  <c r="X38" i="2"/>
  <c r="X38" i="7" s="1"/>
  <c r="J39" i="3"/>
  <c r="M42" i="2"/>
  <c r="H44" i="2"/>
  <c r="H45" i="2"/>
  <c r="H45" i="9" s="1"/>
  <c r="W37" i="8"/>
  <c r="W37" i="9"/>
  <c r="W37" i="2"/>
  <c r="W37" i="3" s="1"/>
  <c r="S40" i="2"/>
  <c r="S40" i="3" s="1"/>
  <c r="F41" i="2"/>
  <c r="F41" i="8" s="1"/>
  <c r="I44" i="2"/>
  <c r="I44" i="3" s="1"/>
  <c r="Z45" i="2"/>
  <c r="Z45" i="3" s="1"/>
  <c r="W40" i="2"/>
  <c r="S45" i="2"/>
  <c r="S45" i="8" s="1"/>
  <c r="E42" i="2"/>
  <c r="E42" i="7" s="1"/>
  <c r="W46" i="9"/>
  <c r="W46" i="3"/>
  <c r="W46" i="2"/>
  <c r="W46" i="7" s="1"/>
  <c r="H40" i="2"/>
  <c r="Z43" i="3"/>
  <c r="Z43" i="2"/>
  <c r="Z43" i="8" s="1"/>
  <c r="W39" i="2"/>
  <c r="W39" i="9" s="1"/>
  <c r="K46" i="3"/>
  <c r="K46" i="9"/>
  <c r="K46" i="8"/>
  <c r="K46" i="2"/>
  <c r="K46" i="7" s="1"/>
  <c r="J41" i="2"/>
  <c r="J41" i="9" s="1"/>
  <c r="I41" i="9"/>
  <c r="I41" i="2"/>
  <c r="I41" i="7" s="1"/>
  <c r="H37" i="2"/>
  <c r="H37" i="7" s="1"/>
  <c r="J42" i="2"/>
  <c r="D38" i="2"/>
  <c r="D38" i="7" s="1"/>
  <c r="J39" i="2"/>
  <c r="J39" i="7" s="1"/>
  <c r="R41" i="2"/>
  <c r="T45" i="2"/>
  <c r="K42" i="2"/>
  <c r="K42" i="3" s="1"/>
  <c r="T40" i="7"/>
  <c r="T40" i="2"/>
  <c r="T40" i="8" s="1"/>
  <c r="U41" i="2"/>
  <c r="X44" i="8"/>
  <c r="X44" i="2"/>
  <c r="X44" i="7" s="1"/>
  <c r="P43" i="3"/>
  <c r="P43" i="9"/>
  <c r="P43" i="2"/>
  <c r="P43" i="7" s="1"/>
  <c r="C41" i="2"/>
  <c r="C41" i="8" s="1"/>
  <c r="T38" i="2"/>
  <c r="T38" i="3" s="1"/>
  <c r="M46" i="7"/>
  <c r="M46" i="2"/>
  <c r="W44" i="9"/>
  <c r="W44" i="2"/>
  <c r="W44" i="7" s="1"/>
  <c r="W44" i="8"/>
  <c r="R38" i="9"/>
  <c r="J44" i="2"/>
  <c r="N44" i="8"/>
  <c r="N44" i="3"/>
  <c r="N44" i="9"/>
  <c r="N44" i="2"/>
  <c r="N44" i="7" s="1"/>
  <c r="Z44" i="2"/>
  <c r="Z44" i="8" s="1"/>
  <c r="C38" i="2"/>
  <c r="Y38" i="2"/>
  <c r="Y38" i="9" s="1"/>
  <c r="M45" i="2"/>
  <c r="H43" i="2"/>
  <c r="F39" i="2"/>
  <c r="M40" i="2"/>
  <c r="Y39" i="2"/>
  <c r="X40" i="2"/>
  <c r="R44" i="2"/>
  <c r="O37" i="9"/>
  <c r="O37" i="8"/>
  <c r="O37" i="3"/>
  <c r="O37" i="2"/>
  <c r="O37" i="7" s="1"/>
  <c r="X45" i="2"/>
  <c r="X45" i="3" s="1"/>
  <c r="H41" i="2"/>
  <c r="R38" i="2"/>
  <c r="R38" i="8" s="1"/>
  <c r="K38" i="3"/>
  <c r="K38" i="8"/>
  <c r="K38" i="7"/>
  <c r="K38" i="2"/>
  <c r="K38" i="9" s="1"/>
  <c r="Z38" i="2"/>
  <c r="Z38" i="7" s="1"/>
  <c r="R46" i="2"/>
  <c r="R46" i="9" s="1"/>
  <c r="O43" i="2"/>
  <c r="E40" i="2"/>
  <c r="F40" i="2"/>
  <c r="F40" i="9" s="1"/>
  <c r="W41" i="2"/>
  <c r="W41" i="8" s="1"/>
  <c r="P45" i="2"/>
  <c r="P45" i="9" s="1"/>
  <c r="E38" i="2"/>
  <c r="E38" i="8" s="1"/>
  <c r="C39" i="9"/>
  <c r="C39" i="2"/>
  <c r="C39" i="7" s="1"/>
  <c r="N46" i="2"/>
  <c r="M44" i="7"/>
  <c r="M44" i="8"/>
  <c r="M44" i="2"/>
  <c r="M44" i="9" s="1"/>
  <c r="M44" i="3"/>
  <c r="K41" i="9"/>
  <c r="K41" i="7"/>
  <c r="K41" i="2"/>
  <c r="K41" i="3" s="1"/>
  <c r="H42" i="9"/>
  <c r="H46" i="3"/>
  <c r="H46" i="2"/>
  <c r="H46" i="8" s="1"/>
  <c r="S38" i="3"/>
  <c r="S38" i="2"/>
  <c r="S38" i="7" s="1"/>
  <c r="T44" i="2"/>
  <c r="T44" i="9" s="1"/>
  <c r="H38" i="8"/>
  <c r="H38" i="2"/>
  <c r="H38" i="3" s="1"/>
  <c r="C46" i="3"/>
  <c r="C46" i="9"/>
  <c r="C46" i="2"/>
  <c r="C46" i="8" s="1"/>
  <c r="C46" i="7"/>
  <c r="M37" i="2"/>
  <c r="I46" i="2"/>
  <c r="I46" i="3" s="1"/>
  <c r="N41" i="2"/>
  <c r="O44" i="2"/>
  <c r="O44" i="8" s="1"/>
  <c r="H42" i="2"/>
  <c r="H42" i="8" s="1"/>
  <c r="P44" i="2"/>
  <c r="P44" i="3" s="1"/>
  <c r="S42" i="2"/>
  <c r="S42" i="8" s="1"/>
  <c r="D37" i="2"/>
  <c r="Y41" i="9"/>
  <c r="Y41" i="2"/>
  <c r="Y41" i="3" s="1"/>
  <c r="X46" i="2"/>
  <c r="X46" i="3" s="1"/>
  <c r="N37" i="7"/>
  <c r="N37" i="8"/>
  <c r="N37" i="2"/>
  <c r="N37" i="9" s="1"/>
  <c r="E46" i="9"/>
  <c r="E46" i="2"/>
  <c r="Z37" i="2"/>
  <c r="Z37" i="7" s="1"/>
  <c r="M38" i="9"/>
  <c r="M38" i="2"/>
  <c r="M38" i="7" s="1"/>
  <c r="M38" i="3"/>
  <c r="Z41" i="2"/>
  <c r="Z41" i="9" s="1"/>
  <c r="U37" i="2"/>
  <c r="X43" i="2"/>
  <c r="X43" i="9" s="1"/>
  <c r="F38" i="2"/>
  <c r="F38" i="7" s="1"/>
  <c r="N40" i="8"/>
  <c r="N40" i="2"/>
  <c r="N40" i="3" s="1"/>
  <c r="T43" i="2"/>
  <c r="P37" i="2"/>
  <c r="P37" i="3" s="1"/>
  <c r="Z40" i="9"/>
  <c r="Z40" i="2"/>
  <c r="Z40" i="3" s="1"/>
  <c r="T42" i="9"/>
  <c r="T42" i="2"/>
  <c r="T42" i="8" s="1"/>
  <c r="C37" i="3"/>
  <c r="C37" i="2"/>
  <c r="C37" i="8" s="1"/>
  <c r="M43" i="2"/>
  <c r="R42" i="9"/>
  <c r="R42" i="8"/>
  <c r="R42" i="2"/>
  <c r="R42" i="7" s="1"/>
  <c r="R42" i="3"/>
  <c r="J46" i="3"/>
  <c r="J46" i="8"/>
  <c r="J46" i="2"/>
  <c r="J46" i="9" s="1"/>
  <c r="W38" i="8"/>
  <c r="W38" i="3"/>
  <c r="W38" i="2"/>
  <c r="W38" i="7" s="1"/>
  <c r="W38" i="9"/>
  <c r="O38" i="2"/>
  <c r="O38" i="8" s="1"/>
  <c r="I38" i="2"/>
  <c r="I38" i="7" s="1"/>
  <c r="W42" i="9"/>
  <c r="W42" i="2"/>
  <c r="W42" i="7" s="1"/>
  <c r="H39" i="7"/>
  <c r="H39" i="9"/>
  <c r="N42" i="8"/>
  <c r="N42" i="2"/>
  <c r="N42" i="3" s="1"/>
  <c r="C44" i="2"/>
  <c r="C44" i="8" s="1"/>
  <c r="E41" i="7"/>
  <c r="E41" i="2"/>
  <c r="E41" i="3" s="1"/>
  <c r="Y46" i="2"/>
  <c r="Y43" i="2"/>
  <c r="Y42" i="2"/>
  <c r="Y42" i="3" s="1"/>
  <c r="X42" i="2"/>
  <c r="T39" i="2"/>
  <c r="T39" i="8" s="1"/>
  <c r="D40" i="2"/>
  <c r="D40" i="3" s="1"/>
  <c r="Z39" i="2"/>
  <c r="Z39" i="3" s="1"/>
  <c r="H39" i="2"/>
  <c r="H39" i="8" s="1"/>
  <c r="K45" i="2"/>
  <c r="M41" i="2"/>
  <c r="E44" i="2"/>
  <c r="E44" i="9" s="1"/>
  <c r="M39" i="2"/>
  <c r="M39" i="8" s="1"/>
  <c r="O40" i="2"/>
  <c r="O40" i="9" s="1"/>
  <c r="U46" i="2"/>
  <c r="U46" i="7" s="1"/>
  <c r="N38" i="3"/>
  <c r="N38" i="2"/>
  <c r="N38" i="9" s="1"/>
  <c r="J37" i="8"/>
  <c r="J37" i="2"/>
  <c r="C45" i="2"/>
  <c r="O41" i="2"/>
  <c r="O41" i="3" s="1"/>
  <c r="C43" i="7"/>
  <c r="C43" i="2"/>
  <c r="C43" i="8" s="1"/>
  <c r="P42" i="2"/>
  <c r="P42" i="9" s="1"/>
  <c r="S46" i="8"/>
  <c r="S46" i="2"/>
  <c r="S46" i="7" s="1"/>
  <c r="F44" i="8"/>
  <c r="F44" i="2"/>
  <c r="F44" i="3" s="1"/>
  <c r="E37" i="2"/>
  <c r="X37" i="2"/>
  <c r="E39" i="2"/>
  <c r="E39" i="3" s="1"/>
  <c r="D39" i="2"/>
  <c r="D39" i="9" s="1"/>
  <c r="E45" i="2"/>
  <c r="U38" i="2"/>
  <c r="P38" i="2"/>
  <c r="P38" i="7" s="1"/>
  <c r="N45" i="2"/>
  <c r="N45" i="3" s="1"/>
  <c r="P40" i="3"/>
  <c r="P40" i="2"/>
  <c r="P40" i="7" s="1"/>
  <c r="K39" i="2"/>
  <c r="I43" i="2"/>
  <c r="I43" i="8" s="1"/>
  <c r="N39" i="2"/>
  <c r="N39" i="9" s="1"/>
  <c r="Y45" i="2"/>
  <c r="E43" i="2"/>
  <c r="E43" i="8" s="1"/>
  <c r="W43" i="9"/>
  <c r="W43" i="2"/>
  <c r="W43" i="7" s="1"/>
  <c r="X41" i="2"/>
  <c r="F37" i="2"/>
  <c r="T37" i="9"/>
  <c r="T37" i="2"/>
  <c r="T37" i="8" s="1"/>
  <c r="I37" i="3"/>
  <c r="I37" i="2"/>
  <c r="I37" i="9" s="1"/>
  <c r="I39" i="2"/>
  <c r="I39" i="9" s="1"/>
  <c r="R43" i="7"/>
  <c r="R43" i="9"/>
  <c r="R43" i="2"/>
  <c r="R43" i="8" s="1"/>
  <c r="R43" i="3"/>
  <c r="C40" i="2"/>
  <c r="S37" i="2"/>
  <c r="S37" i="9" s="1"/>
  <c r="U45" i="2"/>
  <c r="U45" i="3" s="1"/>
  <c r="D45" i="2"/>
  <c r="Y44" i="2"/>
  <c r="Z42" i="2"/>
  <c r="U43" i="2"/>
  <c r="D41" i="2"/>
  <c r="Y37" i="2"/>
  <c r="Y37" i="3" s="1"/>
  <c r="P41" i="2"/>
  <c r="P41" i="9" s="1"/>
  <c r="O45" i="2"/>
  <c r="O42" i="2"/>
  <c r="Y40" i="2"/>
  <c r="Y40" i="8" s="1"/>
  <c r="P39" i="2"/>
  <c r="P39" i="7" s="1"/>
  <c r="I40" i="2"/>
  <c r="I40" i="7" s="1"/>
  <c r="I45" i="2"/>
  <c r="I45" i="8" s="1"/>
  <c r="T46" i="2"/>
  <c r="T46" i="7" s="1"/>
  <c r="O39" i="2"/>
  <c r="J40" i="2"/>
  <c r="U40" i="2"/>
  <c r="U40" i="9" s="1"/>
  <c r="D44" i="2"/>
  <c r="S44" i="2"/>
  <c r="S44" i="9" s="1"/>
  <c r="K40" i="2"/>
  <c r="K40" i="3" s="1"/>
  <c r="U39" i="2"/>
  <c r="D43" i="2"/>
  <c r="J45" i="2"/>
  <c r="J45" i="3" s="1"/>
  <c r="K44" i="2"/>
  <c r="K44" i="9" s="1"/>
  <c r="S41" i="2"/>
  <c r="S41" i="7" s="1"/>
  <c r="J43" i="2"/>
  <c r="J43" i="8" s="1"/>
  <c r="U42" i="2"/>
  <c r="K43" i="2"/>
  <c r="K43" i="8" s="1"/>
  <c r="T36" i="8"/>
  <c r="J38" i="2"/>
  <c r="N43" i="2"/>
  <c r="S43" i="2"/>
  <c r="S43" i="9" s="1"/>
  <c r="I42" i="2"/>
  <c r="I42" i="9" s="1"/>
  <c r="T41" i="2"/>
  <c r="T41" i="8" s="1"/>
  <c r="K36" i="2"/>
  <c r="K36" i="8" s="1"/>
  <c r="K36" i="7"/>
  <c r="U36" i="2"/>
  <c r="F36" i="2"/>
  <c r="F36" i="3" s="1"/>
  <c r="P46" i="2"/>
  <c r="X39" i="2"/>
  <c r="X39" i="8" s="1"/>
  <c r="Z46" i="2"/>
  <c r="Z46" i="3" s="1"/>
  <c r="I36" i="2"/>
  <c r="I36" i="3" s="1"/>
  <c r="Y36" i="2"/>
  <c r="Y36" i="3" s="1"/>
  <c r="M36" i="2"/>
  <c r="J36" i="2"/>
  <c r="J36" i="3" s="1"/>
  <c r="C36" i="2"/>
  <c r="C36" i="3" s="1"/>
  <c r="C36" i="7"/>
  <c r="P36" i="2"/>
  <c r="P36" i="7" s="1"/>
  <c r="T36" i="2"/>
  <c r="T47" i="2" s="1"/>
  <c r="T36" i="7"/>
  <c r="X36" i="2"/>
  <c r="X36" i="7" s="1"/>
  <c r="H36" i="2"/>
  <c r="N36" i="2"/>
  <c r="R36" i="3"/>
  <c r="R36" i="2"/>
  <c r="R36" i="8" s="1"/>
  <c r="D36" i="2"/>
  <c r="D36" i="8" s="1"/>
  <c r="E36" i="2"/>
  <c r="E36" i="9" s="1"/>
  <c r="S36" i="2"/>
  <c r="S36" i="3" s="1"/>
  <c r="O36" i="2"/>
  <c r="O36" i="3" s="1"/>
  <c r="O36" i="9"/>
  <c r="W36" i="2"/>
  <c r="Z36" i="2"/>
  <c r="Z36" i="3" s="1"/>
  <c r="X36" i="8" l="1"/>
  <c r="S37" i="8"/>
  <c r="P39" i="9"/>
  <c r="U46" i="9"/>
  <c r="M39" i="3"/>
  <c r="M39" i="7"/>
  <c r="Z41" i="3"/>
  <c r="H42" i="7"/>
  <c r="W41" i="7"/>
  <c r="W41" i="3"/>
  <c r="W44" i="3"/>
  <c r="F40" i="7"/>
  <c r="T40" i="9"/>
  <c r="K42" i="8"/>
  <c r="E42" i="8"/>
  <c r="C42" i="8"/>
  <c r="F42" i="7"/>
  <c r="S39" i="3"/>
  <c r="K37" i="7"/>
  <c r="R37" i="8"/>
  <c r="Z45" i="9"/>
  <c r="K36" i="3"/>
  <c r="K40" i="9"/>
  <c r="T46" i="8"/>
  <c r="J43" i="7"/>
  <c r="P41" i="3"/>
  <c r="I44" i="9"/>
  <c r="R39" i="8"/>
  <c r="W43" i="8"/>
  <c r="K43" i="3"/>
  <c r="I40" i="3"/>
  <c r="N38" i="8"/>
  <c r="U46" i="3"/>
  <c r="O40" i="3"/>
  <c r="M39" i="9"/>
  <c r="U40" i="3"/>
  <c r="E44" i="3"/>
  <c r="O38" i="7"/>
  <c r="C37" i="7"/>
  <c r="T42" i="3"/>
  <c r="N40" i="7"/>
  <c r="X43" i="3"/>
  <c r="Z41" i="8"/>
  <c r="Z37" i="8"/>
  <c r="Y41" i="7"/>
  <c r="F38" i="3"/>
  <c r="S38" i="8"/>
  <c r="H46" i="9"/>
  <c r="P45" i="3"/>
  <c r="W41" i="9"/>
  <c r="S42" i="9"/>
  <c r="T38" i="8"/>
  <c r="C41" i="7"/>
  <c r="S45" i="9"/>
  <c r="S39" i="9"/>
  <c r="F43" i="9"/>
  <c r="D38" i="3"/>
  <c r="R40" i="3"/>
  <c r="H37" i="8"/>
  <c r="I36" i="9"/>
  <c r="S36" i="7"/>
  <c r="X39" i="3"/>
  <c r="T37" i="3"/>
  <c r="W43" i="3"/>
  <c r="S46" i="3"/>
  <c r="U45" i="7"/>
  <c r="O41" i="8"/>
  <c r="S41" i="3"/>
  <c r="N38" i="7"/>
  <c r="U46" i="8"/>
  <c r="O40" i="8"/>
  <c r="H39" i="3"/>
  <c r="E44" i="8"/>
  <c r="I38" i="8"/>
  <c r="O38" i="9"/>
  <c r="J46" i="7"/>
  <c r="C37" i="9"/>
  <c r="T42" i="7"/>
  <c r="N40" i="9"/>
  <c r="X43" i="7"/>
  <c r="Z41" i="7"/>
  <c r="M38" i="8"/>
  <c r="Z37" i="9"/>
  <c r="N37" i="3"/>
  <c r="X46" i="7"/>
  <c r="P37" i="8"/>
  <c r="C44" i="9"/>
  <c r="T44" i="3"/>
  <c r="H46" i="7"/>
  <c r="K41" i="8"/>
  <c r="D40" i="7"/>
  <c r="E38" i="9"/>
  <c r="P45" i="7"/>
  <c r="C41" i="3"/>
  <c r="T40" i="3"/>
  <c r="K42" i="7"/>
  <c r="E42" i="9"/>
  <c r="J39" i="9"/>
  <c r="F42" i="8"/>
  <c r="S39" i="7"/>
  <c r="F43" i="8"/>
  <c r="F41" i="3"/>
  <c r="H45" i="8"/>
  <c r="F46" i="8"/>
  <c r="W47" i="2"/>
  <c r="W36" i="9"/>
  <c r="W36" i="7"/>
  <c r="N47" i="2"/>
  <c r="N36" i="3"/>
  <c r="N36" i="9"/>
  <c r="N36" i="8"/>
  <c r="U37" i="7"/>
  <c r="U37" i="9"/>
  <c r="U37" i="3"/>
  <c r="U37" i="8"/>
  <c r="H44" i="3"/>
  <c r="H44" i="8"/>
  <c r="H44" i="7"/>
  <c r="H44" i="9"/>
  <c r="Z47" i="2"/>
  <c r="Z36" i="7"/>
  <c r="Z36" i="8"/>
  <c r="R47" i="2"/>
  <c r="R36" i="9"/>
  <c r="R36" i="7"/>
  <c r="O36" i="8"/>
  <c r="P36" i="3"/>
  <c r="M47" i="2"/>
  <c r="M36" i="9"/>
  <c r="M36" i="8"/>
  <c r="M36" i="3"/>
  <c r="M36" i="7"/>
  <c r="P46" i="8"/>
  <c r="P46" i="7"/>
  <c r="P46" i="3"/>
  <c r="P46" i="9"/>
  <c r="D44" i="9"/>
  <c r="D44" i="8"/>
  <c r="D44" i="3"/>
  <c r="I45" i="9"/>
  <c r="I45" i="7"/>
  <c r="I45" i="3"/>
  <c r="O42" i="9"/>
  <c r="O42" i="3"/>
  <c r="O42" i="8"/>
  <c r="O42" i="7"/>
  <c r="D41" i="3"/>
  <c r="D41" i="9"/>
  <c r="D41" i="7"/>
  <c r="D41" i="8"/>
  <c r="D45" i="7"/>
  <c r="D45" i="3"/>
  <c r="D45" i="9"/>
  <c r="K39" i="3"/>
  <c r="K39" i="7"/>
  <c r="K39" i="8"/>
  <c r="K39" i="9"/>
  <c r="D45" i="8"/>
  <c r="J37" i="7"/>
  <c r="J37" i="9"/>
  <c r="J37" i="3"/>
  <c r="U41" i="9"/>
  <c r="U41" i="7"/>
  <c r="U41" i="8"/>
  <c r="U41" i="3"/>
  <c r="N43" i="7"/>
  <c r="N43" i="3"/>
  <c r="N43" i="9"/>
  <c r="N43" i="8"/>
  <c r="S47" i="2"/>
  <c r="S36" i="8"/>
  <c r="E47" i="2"/>
  <c r="E36" i="8"/>
  <c r="E36" i="7"/>
  <c r="D47" i="2"/>
  <c r="D36" i="7"/>
  <c r="D36" i="3"/>
  <c r="D36" i="9"/>
  <c r="S36" i="9"/>
  <c r="W36" i="3"/>
  <c r="U42" i="9"/>
  <c r="U42" i="7"/>
  <c r="U42" i="3"/>
  <c r="J45" i="7"/>
  <c r="J45" i="9"/>
  <c r="J45" i="8"/>
  <c r="C40" i="3"/>
  <c r="C40" i="8"/>
  <c r="C40" i="9"/>
  <c r="C40" i="7"/>
  <c r="Y45" i="7"/>
  <c r="Y45" i="9"/>
  <c r="Y45" i="3"/>
  <c r="Y45" i="8"/>
  <c r="U38" i="8"/>
  <c r="U38" i="7"/>
  <c r="U38" i="3"/>
  <c r="U38" i="9"/>
  <c r="X37" i="3"/>
  <c r="X37" i="7"/>
  <c r="X37" i="8"/>
  <c r="X37" i="9"/>
  <c r="U42" i="8"/>
  <c r="M41" i="9"/>
  <c r="M41" i="8"/>
  <c r="M41" i="3"/>
  <c r="M41" i="7"/>
  <c r="N46" i="7"/>
  <c r="N46" i="8"/>
  <c r="N46" i="3"/>
  <c r="N46" i="9"/>
  <c r="E40" i="9"/>
  <c r="E40" i="7"/>
  <c r="E40" i="3"/>
  <c r="E40" i="8"/>
  <c r="M40" i="9"/>
  <c r="M40" i="7"/>
  <c r="M40" i="3"/>
  <c r="M40" i="8"/>
  <c r="Y38" i="8"/>
  <c r="Y38" i="7"/>
  <c r="Y38" i="3"/>
  <c r="H47" i="2"/>
  <c r="H36" i="9"/>
  <c r="H36" i="8"/>
  <c r="H36" i="7"/>
  <c r="W36" i="8"/>
  <c r="O47" i="2"/>
  <c r="O36" i="7"/>
  <c r="H36" i="3"/>
  <c r="X47" i="2"/>
  <c r="X36" i="9"/>
  <c r="P47" i="2"/>
  <c r="P36" i="9"/>
  <c r="P36" i="8"/>
  <c r="J47" i="2"/>
  <c r="J36" i="9"/>
  <c r="J36" i="8"/>
  <c r="J36" i="7"/>
  <c r="E36" i="3"/>
  <c r="Y36" i="7"/>
  <c r="Y47" i="2"/>
  <c r="Y36" i="8"/>
  <c r="Y36" i="9"/>
  <c r="Z46" i="7"/>
  <c r="Z46" i="8"/>
  <c r="Z46" i="9"/>
  <c r="X36" i="3"/>
  <c r="F47" i="2"/>
  <c r="F36" i="9"/>
  <c r="F36" i="8"/>
  <c r="F36" i="7"/>
  <c r="U36" i="3"/>
  <c r="U36" i="7"/>
  <c r="U47" i="2"/>
  <c r="U36" i="8"/>
  <c r="U36" i="9"/>
  <c r="N36" i="7"/>
  <c r="Z36" i="9"/>
  <c r="F37" i="7"/>
  <c r="F37" i="3"/>
  <c r="F37" i="8"/>
  <c r="P42" i="8"/>
  <c r="P42" i="3"/>
  <c r="P42" i="7"/>
  <c r="C45" i="8"/>
  <c r="C45" i="7"/>
  <c r="C45" i="3"/>
  <c r="C45" i="9"/>
  <c r="D44" i="7"/>
  <c r="F37" i="9"/>
  <c r="D37" i="8"/>
  <c r="D37" i="7"/>
  <c r="D37" i="3"/>
  <c r="D37" i="9"/>
  <c r="C47" i="2"/>
  <c r="T36" i="9"/>
  <c r="T41" i="3"/>
  <c r="T41" i="7"/>
  <c r="T41" i="9"/>
  <c r="J38" i="3"/>
  <c r="J47" i="3" s="1"/>
  <c r="J38" i="8"/>
  <c r="J38" i="9"/>
  <c r="D43" i="7"/>
  <c r="D43" i="9"/>
  <c r="D43" i="3"/>
  <c r="C36" i="9"/>
  <c r="O45" i="3"/>
  <c r="O45" i="8"/>
  <c r="O45" i="9"/>
  <c r="U43" i="7"/>
  <c r="U43" i="8"/>
  <c r="U43" i="3"/>
  <c r="I36" i="8"/>
  <c r="K40" i="7"/>
  <c r="X39" i="7"/>
  <c r="I37" i="7"/>
  <c r="T37" i="7"/>
  <c r="X41" i="7"/>
  <c r="X41" i="3"/>
  <c r="X41" i="9"/>
  <c r="N39" i="8"/>
  <c r="N39" i="7"/>
  <c r="N39" i="3"/>
  <c r="P40" i="8"/>
  <c r="P40" i="9"/>
  <c r="E45" i="9"/>
  <c r="E45" i="7"/>
  <c r="E45" i="3"/>
  <c r="E37" i="7"/>
  <c r="E37" i="3"/>
  <c r="E37" i="9"/>
  <c r="E37" i="8"/>
  <c r="K43" i="7"/>
  <c r="F44" i="9"/>
  <c r="T46" i="3"/>
  <c r="S46" i="9"/>
  <c r="U45" i="9"/>
  <c r="C43" i="9"/>
  <c r="C43" i="3"/>
  <c r="O41" i="7"/>
  <c r="S37" i="7"/>
  <c r="J43" i="9"/>
  <c r="I39" i="7"/>
  <c r="I40" i="9"/>
  <c r="S41" i="8"/>
  <c r="S44" i="8"/>
  <c r="O40" i="7"/>
  <c r="U40" i="7"/>
  <c r="Y43" i="9"/>
  <c r="Y43" i="3"/>
  <c r="Y43" i="8"/>
  <c r="Y43" i="7"/>
  <c r="E41" i="9"/>
  <c r="E41" i="8"/>
  <c r="X41" i="8"/>
  <c r="O45" i="7"/>
  <c r="E46" i="8"/>
  <c r="E46" i="3"/>
  <c r="E46" i="7"/>
  <c r="E45" i="8"/>
  <c r="R44" i="8"/>
  <c r="R44" i="7"/>
  <c r="R44" i="3"/>
  <c r="J38" i="7"/>
  <c r="T45" i="7"/>
  <c r="T45" i="9"/>
  <c r="T45" i="3"/>
  <c r="T45" i="8"/>
  <c r="I42" i="7"/>
  <c r="I42" i="3"/>
  <c r="I42" i="8"/>
  <c r="U39" i="8"/>
  <c r="U39" i="9"/>
  <c r="U39" i="3"/>
  <c r="C36" i="8"/>
  <c r="J40" i="8"/>
  <c r="J40" i="9"/>
  <c r="J40" i="7"/>
  <c r="P41" i="7"/>
  <c r="P41" i="8"/>
  <c r="Z42" i="7"/>
  <c r="Z42" i="9"/>
  <c r="Z42" i="8"/>
  <c r="Z42" i="3"/>
  <c r="K40" i="8"/>
  <c r="X39" i="9"/>
  <c r="I37" i="8"/>
  <c r="N45" i="8"/>
  <c r="N45" i="9"/>
  <c r="N45" i="7"/>
  <c r="D39" i="3"/>
  <c r="D39" i="8"/>
  <c r="D39" i="7"/>
  <c r="K43" i="9"/>
  <c r="F44" i="7"/>
  <c r="T46" i="9"/>
  <c r="U45" i="8"/>
  <c r="O41" i="9"/>
  <c r="S37" i="3"/>
  <c r="J43" i="3"/>
  <c r="I39" i="3"/>
  <c r="I40" i="8"/>
  <c r="P39" i="8"/>
  <c r="S44" i="7"/>
  <c r="U40" i="8"/>
  <c r="Z39" i="8"/>
  <c r="Z39" i="7"/>
  <c r="Z39" i="9"/>
  <c r="T39" i="9"/>
  <c r="T39" i="3"/>
  <c r="T39" i="7"/>
  <c r="T43" i="9"/>
  <c r="T43" i="3"/>
  <c r="T43" i="7"/>
  <c r="N41" i="9"/>
  <c r="N41" i="3"/>
  <c r="N41" i="8"/>
  <c r="N41" i="7"/>
  <c r="D43" i="8"/>
  <c r="U39" i="7"/>
  <c r="U43" i="9"/>
  <c r="H41" i="7"/>
  <c r="H41" i="3"/>
  <c r="H41" i="8"/>
  <c r="H41" i="9"/>
  <c r="J44" i="7"/>
  <c r="J44" i="9"/>
  <c r="J44" i="3"/>
  <c r="J44" i="8"/>
  <c r="R44" i="9"/>
  <c r="I47" i="2"/>
  <c r="T36" i="3"/>
  <c r="K47" i="2"/>
  <c r="K36" i="9"/>
  <c r="S43" i="7"/>
  <c r="S43" i="3"/>
  <c r="S43" i="8"/>
  <c r="K44" i="3"/>
  <c r="K44" i="8"/>
  <c r="K44" i="7"/>
  <c r="I36" i="7"/>
  <c r="O39" i="8"/>
  <c r="O39" i="9"/>
  <c r="O39" i="7"/>
  <c r="O39" i="3"/>
  <c r="Y40" i="3"/>
  <c r="Y40" i="7"/>
  <c r="Y37" i="7"/>
  <c r="Y37" i="8"/>
  <c r="Y37" i="9"/>
  <c r="Y44" i="3"/>
  <c r="Y44" i="7"/>
  <c r="Y44" i="9"/>
  <c r="E43" i="7"/>
  <c r="E43" i="3"/>
  <c r="E43" i="9"/>
  <c r="I43" i="7"/>
  <c r="I43" i="9"/>
  <c r="P38" i="8"/>
  <c r="P38" i="9"/>
  <c r="P38" i="3"/>
  <c r="E39" i="9"/>
  <c r="E39" i="8"/>
  <c r="E39" i="7"/>
  <c r="I39" i="8"/>
  <c r="S41" i="9"/>
  <c r="P39" i="3"/>
  <c r="S44" i="3"/>
  <c r="K45" i="8"/>
  <c r="K45" i="7"/>
  <c r="K45" i="3"/>
  <c r="I43" i="3"/>
  <c r="X42" i="9"/>
  <c r="X42" i="7"/>
  <c r="X42" i="8"/>
  <c r="X42" i="3"/>
  <c r="N42" i="7"/>
  <c r="N42" i="9"/>
  <c r="Y40" i="9"/>
  <c r="K45" i="9"/>
  <c r="M43" i="9"/>
  <c r="M43" i="8"/>
  <c r="M43" i="7"/>
  <c r="M43" i="3"/>
  <c r="T43" i="8"/>
  <c r="M37" i="8"/>
  <c r="M37" i="3"/>
  <c r="M37" i="9"/>
  <c r="M37" i="7"/>
  <c r="J40" i="3"/>
  <c r="Z38" i="3"/>
  <c r="Z38" i="9"/>
  <c r="Z38" i="8"/>
  <c r="X45" i="9"/>
  <c r="X45" i="8"/>
  <c r="X45" i="7"/>
  <c r="Y44" i="8"/>
  <c r="Y46" i="9"/>
  <c r="Y46" i="3"/>
  <c r="Y46" i="7"/>
  <c r="E44" i="7"/>
  <c r="W42" i="8"/>
  <c r="W42" i="3"/>
  <c r="I38" i="3"/>
  <c r="O38" i="3"/>
  <c r="Z40" i="7"/>
  <c r="X43" i="8"/>
  <c r="Z37" i="3"/>
  <c r="Z47" i="3" s="1"/>
  <c r="X46" i="9"/>
  <c r="Y41" i="8"/>
  <c r="P37" i="7"/>
  <c r="F38" i="9"/>
  <c r="C44" i="7"/>
  <c r="H38" i="7"/>
  <c r="H38" i="9"/>
  <c r="T44" i="7"/>
  <c r="S38" i="9"/>
  <c r="H42" i="3"/>
  <c r="D40" i="8"/>
  <c r="C39" i="3"/>
  <c r="C39" i="8"/>
  <c r="E38" i="7"/>
  <c r="P45" i="8"/>
  <c r="O43" i="7"/>
  <c r="O43" i="8"/>
  <c r="F39" i="8"/>
  <c r="F39" i="9"/>
  <c r="F39" i="7"/>
  <c r="C38" i="9"/>
  <c r="C38" i="3"/>
  <c r="C47" i="3" s="1"/>
  <c r="C38" i="7"/>
  <c r="T38" i="7"/>
  <c r="T38" i="9"/>
  <c r="O43" i="3"/>
  <c r="J42" i="3"/>
  <c r="J42" i="7"/>
  <c r="J42" i="8"/>
  <c r="J41" i="7"/>
  <c r="J41" i="3"/>
  <c r="J41" i="8"/>
  <c r="M42" i="7"/>
  <c r="M42" i="3"/>
  <c r="M42" i="8"/>
  <c r="W45" i="3"/>
  <c r="W45" i="8"/>
  <c r="W45" i="7"/>
  <c r="W45" i="9"/>
  <c r="R45" i="7"/>
  <c r="R45" i="3"/>
  <c r="R45" i="9"/>
  <c r="C38" i="8"/>
  <c r="M42" i="9"/>
  <c r="I38" i="9"/>
  <c r="Z40" i="8"/>
  <c r="X46" i="8"/>
  <c r="I46" i="7"/>
  <c r="I46" i="8"/>
  <c r="I46" i="9"/>
  <c r="P37" i="9"/>
  <c r="F38" i="8"/>
  <c r="C44" i="3"/>
  <c r="T44" i="8"/>
  <c r="D40" i="9"/>
  <c r="E38" i="3"/>
  <c r="R38" i="3"/>
  <c r="R38" i="7"/>
  <c r="X40" i="8"/>
  <c r="X40" i="7"/>
  <c r="X40" i="9"/>
  <c r="H43" i="3"/>
  <c r="H43" i="7"/>
  <c r="H43" i="8"/>
  <c r="Z44" i="9"/>
  <c r="Z44" i="3"/>
  <c r="Z44" i="7"/>
  <c r="S42" i="7"/>
  <c r="O43" i="9"/>
  <c r="R41" i="7"/>
  <c r="R41" i="9"/>
  <c r="R41" i="3"/>
  <c r="H40" i="3"/>
  <c r="H40" i="9"/>
  <c r="H40" i="7"/>
  <c r="X40" i="3"/>
  <c r="F39" i="3"/>
  <c r="H43" i="9"/>
  <c r="Y46" i="8"/>
  <c r="J42" i="9"/>
  <c r="D46" i="8"/>
  <c r="D46" i="3"/>
  <c r="D46" i="7"/>
  <c r="D46" i="9"/>
  <c r="Y42" i="9"/>
  <c r="Y42" i="8"/>
  <c r="P44" i="7"/>
  <c r="P44" i="8"/>
  <c r="O44" i="3"/>
  <c r="O44" i="7"/>
  <c r="O44" i="9"/>
  <c r="F40" i="8"/>
  <c r="F40" i="3"/>
  <c r="R46" i="8"/>
  <c r="R46" i="7"/>
  <c r="R46" i="3"/>
  <c r="Y39" i="3"/>
  <c r="Y39" i="7"/>
  <c r="Y39" i="8"/>
  <c r="M45" i="8"/>
  <c r="M45" i="7"/>
  <c r="M45" i="9"/>
  <c r="S42" i="3"/>
  <c r="P44" i="9"/>
  <c r="M46" i="9"/>
  <c r="M46" i="3"/>
  <c r="M46" i="8"/>
  <c r="X44" i="3"/>
  <c r="X44" i="9"/>
  <c r="Y42" i="7"/>
  <c r="W40" i="8"/>
  <c r="W40" i="7"/>
  <c r="W40" i="9"/>
  <c r="S40" i="7"/>
  <c r="S40" i="8"/>
  <c r="S40" i="9"/>
  <c r="R41" i="8"/>
  <c r="Y39" i="9"/>
  <c r="D42" i="3"/>
  <c r="D42" i="7"/>
  <c r="D42" i="9"/>
  <c r="H40" i="8"/>
  <c r="M45" i="3"/>
  <c r="W40" i="3"/>
  <c r="C41" i="9"/>
  <c r="P43" i="8"/>
  <c r="K42" i="9"/>
  <c r="I41" i="3"/>
  <c r="Z43" i="9"/>
  <c r="W46" i="8"/>
  <c r="E42" i="3"/>
  <c r="S45" i="7"/>
  <c r="W37" i="7"/>
  <c r="J39" i="8"/>
  <c r="X38" i="9"/>
  <c r="U44" i="7"/>
  <c r="W39" i="8"/>
  <c r="O46" i="3"/>
  <c r="F43" i="7"/>
  <c r="F45" i="3"/>
  <c r="D38" i="9"/>
  <c r="F41" i="7"/>
  <c r="I44" i="8"/>
  <c r="H45" i="7"/>
  <c r="K37" i="3"/>
  <c r="R40" i="9"/>
  <c r="H37" i="3"/>
  <c r="F46" i="3"/>
  <c r="Z45" i="8"/>
  <c r="R39" i="3"/>
  <c r="I41" i="8"/>
  <c r="Z43" i="7"/>
  <c r="S45" i="3"/>
  <c r="U44" i="8"/>
  <c r="W39" i="7"/>
  <c r="F45" i="9"/>
  <c r="D38" i="8"/>
  <c r="F41" i="9"/>
  <c r="I44" i="7"/>
  <c r="H45" i="3"/>
  <c r="R40" i="8"/>
  <c r="H37" i="9"/>
  <c r="F46" i="9"/>
  <c r="Z45" i="7"/>
  <c r="R39" i="7"/>
  <c r="R47" i="8" l="1"/>
  <c r="Y47" i="3"/>
  <c r="R47" i="3"/>
  <c r="I47" i="9"/>
  <c r="O47" i="3"/>
  <c r="T47" i="8"/>
  <c r="K47" i="8"/>
  <c r="S47" i="7"/>
  <c r="T47" i="7"/>
  <c r="K47" i="3"/>
  <c r="I47" i="3"/>
  <c r="F47" i="3"/>
  <c r="H47" i="8"/>
  <c r="X47" i="8"/>
  <c r="P47" i="7"/>
  <c r="O47" i="9"/>
  <c r="S47" i="3"/>
  <c r="E47" i="9"/>
  <c r="X47" i="7"/>
  <c r="D47" i="8"/>
  <c r="K47" i="7"/>
  <c r="J47" i="7"/>
  <c r="P47" i="8"/>
  <c r="R47" i="9"/>
  <c r="F47" i="8"/>
  <c r="S47" i="8"/>
  <c r="M47" i="7"/>
  <c r="W47" i="9"/>
  <c r="T47" i="3"/>
  <c r="T47" i="9"/>
  <c r="N47" i="7"/>
  <c r="U47" i="7"/>
  <c r="F47" i="9"/>
  <c r="J47" i="8"/>
  <c r="P47" i="9"/>
  <c r="H47" i="3"/>
  <c r="H47" i="9"/>
  <c r="D47" i="9"/>
  <c r="E47" i="7"/>
  <c r="M47" i="3"/>
  <c r="P47" i="3"/>
  <c r="N47" i="3"/>
  <c r="I47" i="7"/>
  <c r="I47" i="8"/>
  <c r="Y47" i="8"/>
  <c r="C47" i="7"/>
  <c r="C47" i="8"/>
  <c r="U47" i="9"/>
  <c r="U47" i="3"/>
  <c r="Y47" i="7"/>
  <c r="J47" i="9"/>
  <c r="O47" i="7"/>
  <c r="H47" i="7"/>
  <c r="W47" i="3"/>
  <c r="D47" i="3"/>
  <c r="E47" i="8"/>
  <c r="M47" i="8"/>
  <c r="O47" i="8"/>
  <c r="Z47" i="8"/>
  <c r="N47" i="8"/>
  <c r="W47" i="8"/>
  <c r="N47" i="9"/>
  <c r="K47" i="9"/>
  <c r="C47" i="9"/>
  <c r="Z47" i="9"/>
  <c r="U47" i="8"/>
  <c r="F47" i="7"/>
  <c r="X47" i="3"/>
  <c r="Y47" i="9"/>
  <c r="E47" i="3"/>
  <c r="X47" i="9"/>
  <c r="S47" i="9"/>
  <c r="D47" i="7"/>
  <c r="M47" i="9"/>
  <c r="R47" i="7"/>
  <c r="Z47" i="7"/>
  <c r="W47" i="7"/>
  <c r="J60" i="3"/>
  <c r="E54" i="2"/>
  <c r="E54" i="8" s="1"/>
  <c r="J60" i="2"/>
  <c r="J60" i="8" s="1"/>
  <c r="X58" i="2"/>
  <c r="X58" i="7" s="1"/>
  <c r="X57" i="2"/>
  <c r="X57" i="7" s="1"/>
  <c r="M55" i="2"/>
  <c r="M55" i="7" s="1"/>
  <c r="J55" i="2"/>
  <c r="J55" i="8" s="1"/>
  <c r="H54" i="2"/>
  <c r="H54" i="7" s="1"/>
  <c r="Y62" i="2"/>
  <c r="Y62" i="3" s="1"/>
  <c r="S55" i="2"/>
  <c r="H53" i="2"/>
  <c r="H53" i="9" s="1"/>
  <c r="Y60" i="2"/>
  <c r="Y60" i="8" s="1"/>
  <c r="K60" i="2"/>
  <c r="K60" i="7" s="1"/>
  <c r="Y56" i="2"/>
  <c r="O62" i="8"/>
  <c r="O62" i="2"/>
  <c r="O62" i="7" s="1"/>
  <c r="H62" i="2"/>
  <c r="H62" i="8" s="1"/>
  <c r="M56" i="2"/>
  <c r="M56" i="7" s="1"/>
  <c r="M54" i="2"/>
  <c r="M54" i="8" s="1"/>
  <c r="M54" i="9"/>
  <c r="C56" i="2"/>
  <c r="C56" i="8" s="1"/>
  <c r="Z61" i="2"/>
  <c r="Z61" i="7" s="1"/>
  <c r="Z59" i="2"/>
  <c r="Z59" i="3" s="1"/>
  <c r="W62" i="2"/>
  <c r="W62" i="9" s="1"/>
  <c r="N55" i="2"/>
  <c r="N55" i="7" s="1"/>
  <c r="M61" i="2"/>
  <c r="M61" i="9" s="1"/>
  <c r="R58" i="2"/>
  <c r="R58" i="9" s="1"/>
  <c r="W55" i="2"/>
  <c r="W55" i="9" s="1"/>
  <c r="K54" i="2"/>
  <c r="K54" i="3" s="1"/>
  <c r="M60" i="2"/>
  <c r="M60" i="9" s="1"/>
  <c r="U56" i="2"/>
  <c r="F57" i="2"/>
  <c r="F57" i="3" s="1"/>
  <c r="H57" i="2"/>
  <c r="H57" i="7" s="1"/>
  <c r="H57" i="3"/>
  <c r="I53" i="2"/>
  <c r="I53" i="9" s="1"/>
  <c r="W54" i="2"/>
  <c r="W54" i="8" s="1"/>
  <c r="J57" i="2"/>
  <c r="J57" i="7" s="1"/>
  <c r="H60" i="2"/>
  <c r="H60" i="9" s="1"/>
  <c r="Z62" i="2"/>
  <c r="Z62" i="3" s="1"/>
  <c r="I59" i="2"/>
  <c r="I59" i="7" s="1"/>
  <c r="E62" i="2"/>
  <c r="E62" i="8" s="1"/>
  <c r="S61" i="8"/>
  <c r="S61" i="2"/>
  <c r="W57" i="2"/>
  <c r="P55" i="2"/>
  <c r="P55" i="7" s="1"/>
  <c r="T62" i="2"/>
  <c r="W53" i="2"/>
  <c r="W53" i="7" s="1"/>
  <c r="K62" i="2"/>
  <c r="K62" i="3" s="1"/>
  <c r="O55" i="2"/>
  <c r="H61" i="2"/>
  <c r="H61" i="3" s="1"/>
  <c r="J53" i="2"/>
  <c r="J53" i="9" s="1"/>
  <c r="I58" i="2"/>
  <c r="I58" i="8" s="1"/>
  <c r="W60" i="2"/>
  <c r="N61" i="2"/>
  <c r="N61" i="8" s="1"/>
  <c r="T61" i="2"/>
  <c r="T61" i="8" s="1"/>
  <c r="N58" i="2"/>
  <c r="N58" i="7" s="1"/>
  <c r="E58" i="2"/>
  <c r="I62" i="2"/>
  <c r="I62" i="9" s="1"/>
  <c r="W59" i="2"/>
  <c r="W59" i="3" s="1"/>
  <c r="W59" i="9"/>
  <c r="D56" i="2"/>
  <c r="Y58" i="2"/>
  <c r="Y58" i="8" s="1"/>
  <c r="M62" i="2"/>
  <c r="M62" i="9" s="1"/>
  <c r="H58" i="8"/>
  <c r="H58" i="9"/>
  <c r="H58" i="2"/>
  <c r="H58" i="7" s="1"/>
  <c r="C55" i="2"/>
  <c r="S53" i="8"/>
  <c r="S53" i="7"/>
  <c r="S53" i="2"/>
  <c r="S53" i="3" s="1"/>
  <c r="C58" i="8"/>
  <c r="C58" i="9"/>
  <c r="C58" i="2"/>
  <c r="C58" i="3" s="1"/>
  <c r="C53" i="2"/>
  <c r="Z53" i="2"/>
  <c r="C54" i="2"/>
  <c r="C54" i="7" s="1"/>
  <c r="J58" i="2"/>
  <c r="J58" i="8" s="1"/>
  <c r="U54" i="2"/>
  <c r="C59" i="2"/>
  <c r="O61" i="2"/>
  <c r="O61" i="7" s="1"/>
  <c r="M53" i="2"/>
  <c r="H55" i="7"/>
  <c r="H55" i="2"/>
  <c r="H55" i="3" s="1"/>
  <c r="Y61" i="7"/>
  <c r="Y61" i="2"/>
  <c r="Y61" i="3" s="1"/>
  <c r="C57" i="2"/>
  <c r="R53" i="7"/>
  <c r="R53" i="2"/>
  <c r="R53" i="3" s="1"/>
  <c r="D53" i="2"/>
  <c r="D53" i="9" s="1"/>
  <c r="R55" i="2"/>
  <c r="E55" i="3"/>
  <c r="E55" i="7"/>
  <c r="E55" i="8"/>
  <c r="E55" i="2"/>
  <c r="E55" i="9" s="1"/>
  <c r="I55" i="2"/>
  <c r="S56" i="9"/>
  <c r="S56" i="7"/>
  <c r="S56" i="2"/>
  <c r="M58" i="2"/>
  <c r="M58" i="3" s="1"/>
  <c r="D60" i="8"/>
  <c r="D60" i="9"/>
  <c r="D60" i="7"/>
  <c r="D60" i="2"/>
  <c r="D60" i="3" s="1"/>
  <c r="K61" i="8"/>
  <c r="K61" i="2"/>
  <c r="K61" i="7" s="1"/>
  <c r="W58" i="7"/>
  <c r="W58" i="2"/>
  <c r="P62" i="3"/>
  <c r="P62" i="2"/>
  <c r="P62" i="9" s="1"/>
  <c r="Y53" i="2"/>
  <c r="O56" i="7"/>
  <c r="O56" i="2"/>
  <c r="O56" i="3" s="1"/>
  <c r="S59" i="8"/>
  <c r="S59" i="2"/>
  <c r="S59" i="3" s="1"/>
  <c r="P56" i="7"/>
  <c r="P56" i="3"/>
  <c r="P56" i="2"/>
  <c r="P56" i="9" s="1"/>
  <c r="N62" i="3"/>
  <c r="N62" i="2"/>
  <c r="N62" i="8" s="1"/>
  <c r="U60" i="2"/>
  <c r="U60" i="3" s="1"/>
  <c r="F56" i="9"/>
  <c r="F56" i="2"/>
  <c r="F56" i="3" s="1"/>
  <c r="R61" i="2"/>
  <c r="R61" i="3" s="1"/>
  <c r="U55" i="2"/>
  <c r="H59" i="2"/>
  <c r="R57" i="2"/>
  <c r="R57" i="7" s="1"/>
  <c r="Z58" i="7"/>
  <c r="Z58" i="2"/>
  <c r="Z58" i="3" s="1"/>
  <c r="W56" i="9"/>
  <c r="W56" i="7"/>
  <c r="W56" i="2"/>
  <c r="W56" i="8" s="1"/>
  <c r="W56" i="3"/>
  <c r="Z56" i="3"/>
  <c r="Z56" i="2"/>
  <c r="Z56" i="7" s="1"/>
  <c r="I56" i="7"/>
  <c r="I56" i="2"/>
  <c r="I56" i="9" s="1"/>
  <c r="K57" i="2"/>
  <c r="K57" i="3" s="1"/>
  <c r="E59" i="8"/>
  <c r="E59" i="2"/>
  <c r="E60" i="7"/>
  <c r="E60" i="8"/>
  <c r="E60" i="2"/>
  <c r="E60" i="3" s="1"/>
  <c r="D57" i="2"/>
  <c r="D57" i="8" s="1"/>
  <c r="H56" i="2"/>
  <c r="H56" i="9" s="1"/>
  <c r="U62" i="2"/>
  <c r="T58" i="2"/>
  <c r="O57" i="2"/>
  <c r="T53" i="2"/>
  <c r="T53" i="7" s="1"/>
  <c r="F59" i="2"/>
  <c r="P61" i="2"/>
  <c r="T55" i="2"/>
  <c r="T55" i="9" s="1"/>
  <c r="T60" i="2"/>
  <c r="T60" i="9" s="1"/>
  <c r="P57" i="2"/>
  <c r="P57" i="9" s="1"/>
  <c r="C61" i="2"/>
  <c r="C61" i="9" s="1"/>
  <c r="F55" i="8"/>
  <c r="F55" i="2"/>
  <c r="F55" i="7" s="1"/>
  <c r="F58" i="2"/>
  <c r="F58" i="8" s="1"/>
  <c r="E56" i="9"/>
  <c r="E56" i="2"/>
  <c r="J54" i="2"/>
  <c r="J54" i="7" s="1"/>
  <c r="D59" i="7"/>
  <c r="D59" i="3"/>
  <c r="D59" i="2"/>
  <c r="D59" i="8" s="1"/>
  <c r="F60" i="8"/>
  <c r="F60" i="3"/>
  <c r="F60" i="2"/>
  <c r="F60" i="7" s="1"/>
  <c r="O60" i="7"/>
  <c r="O60" i="2"/>
  <c r="O60" i="9" s="1"/>
  <c r="X56" i="3"/>
  <c r="X56" i="2"/>
  <c r="I57" i="3"/>
  <c r="I57" i="8"/>
  <c r="I57" i="2"/>
  <c r="I57" i="9" s="1"/>
  <c r="E57" i="2"/>
  <c r="O53" i="2"/>
  <c r="O53" i="3" s="1"/>
  <c r="K59" i="2"/>
  <c r="K59" i="8" s="1"/>
  <c r="U57" i="8"/>
  <c r="U57" i="2"/>
  <c r="U57" i="9" s="1"/>
  <c r="R59" i="8"/>
  <c r="R59" i="2"/>
  <c r="R59" i="7" s="1"/>
  <c r="P53" i="2"/>
  <c r="P53" i="8" s="1"/>
  <c r="E53" i="2"/>
  <c r="E53" i="9" s="1"/>
  <c r="P54" i="2"/>
  <c r="P54" i="9" s="1"/>
  <c r="D62" i="9"/>
  <c r="D62" i="2"/>
  <c r="D62" i="3" s="1"/>
  <c r="N57" i="2"/>
  <c r="O59" i="2"/>
  <c r="F54" i="2"/>
  <c r="K56" i="2"/>
  <c r="K56" i="8" s="1"/>
  <c r="K53" i="2"/>
  <c r="F62" i="2"/>
  <c r="I60" i="2"/>
  <c r="D61" i="2"/>
  <c r="D61" i="9" s="1"/>
  <c r="Y54" i="2"/>
  <c r="Y54" i="7" s="1"/>
  <c r="D58" i="2"/>
  <c r="D54" i="2"/>
  <c r="N54" i="2"/>
  <c r="N54" i="8" s="1"/>
  <c r="N56" i="2"/>
  <c r="N56" i="8" s="1"/>
  <c r="U61" i="2"/>
  <c r="U61" i="9" s="1"/>
  <c r="S58" i="2"/>
  <c r="M57" i="2"/>
  <c r="Z60" i="7"/>
  <c r="Z60" i="3"/>
  <c r="Z60" i="9"/>
  <c r="Z60" i="2"/>
  <c r="Z60" i="8" s="1"/>
  <c r="R60" i="8"/>
  <c r="R60" i="3"/>
  <c r="R60" i="9"/>
  <c r="R60" i="2"/>
  <c r="R60" i="7"/>
  <c r="W61" i="3"/>
  <c r="W61" i="2"/>
  <c r="W61" i="8" s="1"/>
  <c r="T59" i="7"/>
  <c r="T59" i="3"/>
  <c r="T59" i="9"/>
  <c r="T59" i="2"/>
  <c r="T59" i="8" s="1"/>
  <c r="T54" i="2"/>
  <c r="T54" i="9" s="1"/>
  <c r="N60" i="8"/>
  <c r="N60" i="2"/>
  <c r="R56" i="2"/>
  <c r="X59" i="9"/>
  <c r="X59" i="7"/>
  <c r="X59" i="2"/>
  <c r="X59" i="3" s="1"/>
  <c r="M59" i="2"/>
  <c r="R54" i="2"/>
  <c r="R54" i="3" s="1"/>
  <c r="C60" i="7"/>
  <c r="C60" i="2"/>
  <c r="C62" i="2"/>
  <c r="C62" i="3" s="1"/>
  <c r="J61" i="2"/>
  <c r="J61" i="3" s="1"/>
  <c r="Y59" i="2"/>
  <c r="Y59" i="3" s="1"/>
  <c r="X54" i="2"/>
  <c r="S60" i="2"/>
  <c r="S57" i="2"/>
  <c r="S57" i="3" s="1"/>
  <c r="J62" i="2"/>
  <c r="J62" i="9" s="1"/>
  <c r="P60" i="2"/>
  <c r="P60" i="8" s="1"/>
  <c r="R62" i="9"/>
  <c r="R62" i="2"/>
  <c r="R62" i="7" s="1"/>
  <c r="U59" i="2"/>
  <c r="U59" i="8" s="1"/>
  <c r="X62" i="2"/>
  <c r="X62" i="7" s="1"/>
  <c r="N59" i="2"/>
  <c r="N59" i="7" s="1"/>
  <c r="F53" i="2"/>
  <c r="P59" i="2"/>
  <c r="P59" i="7" s="1"/>
  <c r="S54" i="2"/>
  <c r="Z57" i="2"/>
  <c r="Z57" i="8" s="1"/>
  <c r="Y55" i="2"/>
  <c r="Y55" i="7" s="1"/>
  <c r="K58" i="2"/>
  <c r="K58" i="7" s="1"/>
  <c r="D55" i="2"/>
  <c r="D55" i="8" s="1"/>
  <c r="O52" i="9"/>
  <c r="I54" i="2"/>
  <c r="U53" i="2"/>
  <c r="U53" i="8" s="1"/>
  <c r="T56" i="2"/>
  <c r="T56" i="3" s="1"/>
  <c r="I61" i="2"/>
  <c r="I61" i="9" s="1"/>
  <c r="Y57" i="2"/>
  <c r="X60" i="2"/>
  <c r="X60" i="7" s="1"/>
  <c r="E61" i="2"/>
  <c r="O54" i="2"/>
  <c r="Z55" i="2"/>
  <c r="Z55" i="3" s="1"/>
  <c r="T57" i="2"/>
  <c r="T57" i="3" s="1"/>
  <c r="S62" i="2"/>
  <c r="S62" i="7" s="1"/>
  <c r="F52" i="2"/>
  <c r="F63" i="2" s="1"/>
  <c r="F52" i="8"/>
  <c r="D52" i="2"/>
  <c r="D52" i="7" s="1"/>
  <c r="J56" i="2"/>
  <c r="F61" i="2"/>
  <c r="X53" i="2"/>
  <c r="X53" i="7" s="1"/>
  <c r="Z54" i="2"/>
  <c r="Z54" i="9" s="1"/>
  <c r="U58" i="2"/>
  <c r="U58" i="8" s="1"/>
  <c r="X55" i="2"/>
  <c r="X55" i="7" s="1"/>
  <c r="P52" i="9"/>
  <c r="J52" i="3"/>
  <c r="P52" i="2"/>
  <c r="P52" i="3" s="1"/>
  <c r="R52" i="2"/>
  <c r="R52" i="8" s="1"/>
  <c r="I52" i="2"/>
  <c r="I52" i="7" s="1"/>
  <c r="J52" i="2"/>
  <c r="J52" i="7" s="1"/>
  <c r="K52" i="2"/>
  <c r="O58" i="2"/>
  <c r="P58" i="2"/>
  <c r="P58" i="9" s="1"/>
  <c r="J59" i="2"/>
  <c r="N53" i="2"/>
  <c r="N53" i="7" s="1"/>
  <c r="K55" i="2"/>
  <c r="X61" i="2"/>
  <c r="X61" i="8" s="1"/>
  <c r="E52" i="2"/>
  <c r="E52" i="7" s="1"/>
  <c r="E52" i="9"/>
  <c r="C52" i="2"/>
  <c r="U52" i="2"/>
  <c r="U52" i="8" s="1"/>
  <c r="S52" i="2"/>
  <c r="S52" i="9" s="1"/>
  <c r="S52" i="3"/>
  <c r="M52" i="2"/>
  <c r="M52" i="3" s="1"/>
  <c r="M52" i="7"/>
  <c r="T52" i="2"/>
  <c r="T52" i="7" s="1"/>
  <c r="N52" i="2"/>
  <c r="Y52" i="2"/>
  <c r="Y63" i="2" s="1"/>
  <c r="H52" i="2"/>
  <c r="H52" i="7" s="1"/>
  <c r="O52" i="2"/>
  <c r="O52" i="8" s="1"/>
  <c r="X52" i="2"/>
  <c r="X52" i="3" s="1"/>
  <c r="W52" i="2"/>
  <c r="W52" i="9" s="1"/>
  <c r="Z52" i="2"/>
  <c r="Z52" i="3" s="1"/>
  <c r="S63" i="2" l="1"/>
  <c r="X60" i="8"/>
  <c r="X62" i="8"/>
  <c r="T56" i="9"/>
  <c r="Y55" i="9"/>
  <c r="J62" i="7"/>
  <c r="P57" i="7"/>
  <c r="Z55" i="8"/>
  <c r="K57" i="9"/>
  <c r="R57" i="9"/>
  <c r="D61" i="7"/>
  <c r="W59" i="7"/>
  <c r="N58" i="9"/>
  <c r="P55" i="3"/>
  <c r="H57" i="9"/>
  <c r="M54" i="7"/>
  <c r="W54" i="9"/>
  <c r="K60" i="3"/>
  <c r="E62" i="9"/>
  <c r="I59" i="8"/>
  <c r="M61" i="7"/>
  <c r="H53" i="8"/>
  <c r="J55" i="7"/>
  <c r="C56" i="9"/>
  <c r="Z59" i="9"/>
  <c r="I52" i="8"/>
  <c r="X60" i="9"/>
  <c r="X62" i="9"/>
  <c r="U59" i="3"/>
  <c r="Y55" i="8"/>
  <c r="J62" i="8"/>
  <c r="P58" i="3"/>
  <c r="P54" i="3"/>
  <c r="Y54" i="3"/>
  <c r="T61" i="9"/>
  <c r="I58" i="3"/>
  <c r="W53" i="9"/>
  <c r="E54" i="7"/>
  <c r="K63" i="2"/>
  <c r="S52" i="7"/>
  <c r="U52" i="7"/>
  <c r="S52" i="8"/>
  <c r="F52" i="3"/>
  <c r="D52" i="9"/>
  <c r="I61" i="7"/>
  <c r="Z57" i="7"/>
  <c r="C62" i="7"/>
  <c r="X59" i="8"/>
  <c r="U59" i="7"/>
  <c r="T54" i="7"/>
  <c r="T57" i="7"/>
  <c r="R59" i="3"/>
  <c r="U57" i="7"/>
  <c r="O53" i="8"/>
  <c r="F60" i="9"/>
  <c r="F55" i="9"/>
  <c r="P57" i="3"/>
  <c r="P54" i="8"/>
  <c r="K57" i="8"/>
  <c r="N56" i="7"/>
  <c r="Z58" i="8"/>
  <c r="K59" i="7"/>
  <c r="R61" i="9"/>
  <c r="F56" i="7"/>
  <c r="U60" i="8"/>
  <c r="P56" i="8"/>
  <c r="S59" i="9"/>
  <c r="P62" i="7"/>
  <c r="D53" i="8"/>
  <c r="R53" i="8"/>
  <c r="H55" i="8"/>
  <c r="Y58" i="3"/>
  <c r="I62" i="3"/>
  <c r="J57" i="3"/>
  <c r="F57" i="9"/>
  <c r="M60" i="8"/>
  <c r="R58" i="7"/>
  <c r="M56" i="3"/>
  <c r="K60" i="8"/>
  <c r="I53" i="7"/>
  <c r="Y62" i="8"/>
  <c r="Z62" i="8"/>
  <c r="K54" i="9"/>
  <c r="J53" i="7"/>
  <c r="N55" i="9"/>
  <c r="H60" i="7"/>
  <c r="Z61" i="8"/>
  <c r="X57" i="3"/>
  <c r="Z63" i="2"/>
  <c r="T52" i="3"/>
  <c r="D52" i="3"/>
  <c r="Y52" i="8"/>
  <c r="Z57" i="9"/>
  <c r="R63" i="2"/>
  <c r="C62" i="9"/>
  <c r="X62" i="3"/>
  <c r="T56" i="8"/>
  <c r="R59" i="9"/>
  <c r="U57" i="3"/>
  <c r="F55" i="3"/>
  <c r="P57" i="8"/>
  <c r="K57" i="7"/>
  <c r="I56" i="8"/>
  <c r="Z58" i="9"/>
  <c r="R61" i="7"/>
  <c r="R57" i="3"/>
  <c r="S57" i="8"/>
  <c r="P62" i="8"/>
  <c r="H55" i="9"/>
  <c r="H58" i="3"/>
  <c r="Y58" i="7"/>
  <c r="W59" i="8"/>
  <c r="I62" i="8"/>
  <c r="N58" i="8"/>
  <c r="P55" i="8"/>
  <c r="H57" i="8"/>
  <c r="F57" i="8"/>
  <c r="M54" i="3"/>
  <c r="K60" i="9"/>
  <c r="Y60" i="7"/>
  <c r="N61" i="9"/>
  <c r="Y62" i="7"/>
  <c r="H62" i="7"/>
  <c r="M55" i="3"/>
  <c r="H61" i="9"/>
  <c r="K62" i="9"/>
  <c r="C52" i="7"/>
  <c r="C63" i="2"/>
  <c r="K55" i="3"/>
  <c r="K55" i="7"/>
  <c r="F61" i="3"/>
  <c r="F61" i="9"/>
  <c r="F61" i="7"/>
  <c r="F61" i="8"/>
  <c r="O54" i="7"/>
  <c r="O54" i="8"/>
  <c r="O54" i="3"/>
  <c r="K52" i="9"/>
  <c r="R56" i="3"/>
  <c r="R56" i="7"/>
  <c r="R56" i="8"/>
  <c r="D54" i="3"/>
  <c r="D54" i="8"/>
  <c r="D54" i="7"/>
  <c r="D54" i="9"/>
  <c r="H59" i="7"/>
  <c r="H59" i="3"/>
  <c r="H59" i="8"/>
  <c r="H59" i="9"/>
  <c r="C57" i="8"/>
  <c r="C57" i="3"/>
  <c r="C57" i="7"/>
  <c r="C57" i="9"/>
  <c r="W60" i="3"/>
  <c r="W60" i="7"/>
  <c r="W60" i="9"/>
  <c r="W60" i="8"/>
  <c r="O55" i="7"/>
  <c r="O55" i="8"/>
  <c r="O55" i="9"/>
  <c r="O55" i="3"/>
  <c r="W52" i="3"/>
  <c r="X52" i="9"/>
  <c r="Y52" i="9"/>
  <c r="X52" i="8"/>
  <c r="Y52" i="3"/>
  <c r="T63" i="2"/>
  <c r="T52" i="9"/>
  <c r="M52" i="8"/>
  <c r="M63" i="2"/>
  <c r="M52" i="9"/>
  <c r="W52" i="7"/>
  <c r="N53" i="3"/>
  <c r="N53" i="9"/>
  <c r="E52" i="3"/>
  <c r="J63" i="2"/>
  <c r="J52" i="9"/>
  <c r="R52" i="3"/>
  <c r="U58" i="3"/>
  <c r="U58" i="9"/>
  <c r="J56" i="7"/>
  <c r="J56" i="9"/>
  <c r="J56" i="3"/>
  <c r="T52" i="8"/>
  <c r="E52" i="8"/>
  <c r="K52" i="7"/>
  <c r="I52" i="3"/>
  <c r="R52" i="7"/>
  <c r="K52" i="3"/>
  <c r="S62" i="3"/>
  <c r="S62" i="8"/>
  <c r="E61" i="3"/>
  <c r="E61" i="7"/>
  <c r="E61" i="8"/>
  <c r="E61" i="9"/>
  <c r="K52" i="8"/>
  <c r="J52" i="8"/>
  <c r="Y57" i="7"/>
  <c r="Y57" i="3"/>
  <c r="Y57" i="8"/>
  <c r="U53" i="9"/>
  <c r="U53" i="3"/>
  <c r="C52" i="9"/>
  <c r="D55" i="7"/>
  <c r="D55" i="3"/>
  <c r="S54" i="3"/>
  <c r="S54" i="7"/>
  <c r="S54" i="9"/>
  <c r="S54" i="8"/>
  <c r="E63" i="2"/>
  <c r="Y52" i="7"/>
  <c r="D55" i="9"/>
  <c r="U58" i="7"/>
  <c r="R62" i="8"/>
  <c r="R62" i="3"/>
  <c r="P60" i="3"/>
  <c r="P60" i="7"/>
  <c r="X54" i="8"/>
  <c r="X54" i="7"/>
  <c r="X54" i="3"/>
  <c r="X54" i="9"/>
  <c r="S62" i="9"/>
  <c r="N59" i="8"/>
  <c r="R56" i="9"/>
  <c r="T54" i="3"/>
  <c r="T54" i="8"/>
  <c r="W61" i="9"/>
  <c r="W61" i="7"/>
  <c r="U61" i="7"/>
  <c r="U61" i="8"/>
  <c r="U61" i="3"/>
  <c r="D58" i="9"/>
  <c r="D58" i="8"/>
  <c r="D58" i="7"/>
  <c r="D58" i="3"/>
  <c r="F62" i="3"/>
  <c r="F62" i="9"/>
  <c r="F62" i="7"/>
  <c r="F62" i="8"/>
  <c r="O59" i="8"/>
  <c r="O59" i="7"/>
  <c r="O59" i="3"/>
  <c r="O59" i="9"/>
  <c r="D62" i="8"/>
  <c r="D62" i="7"/>
  <c r="O60" i="3"/>
  <c r="O60" i="8"/>
  <c r="E56" i="7"/>
  <c r="E56" i="8"/>
  <c r="E56" i="3"/>
  <c r="C61" i="8"/>
  <c r="C61" i="3"/>
  <c r="C61" i="7"/>
  <c r="P61" i="7"/>
  <c r="P61" i="3"/>
  <c r="P61" i="9"/>
  <c r="P61" i="8"/>
  <c r="T58" i="8"/>
  <c r="T58" i="9"/>
  <c r="T58" i="3"/>
  <c r="T58" i="7"/>
  <c r="E59" i="9"/>
  <c r="E59" i="3"/>
  <c r="E59" i="7"/>
  <c r="R55" i="8"/>
  <c r="R55" i="7"/>
  <c r="R55" i="3"/>
  <c r="R55" i="9"/>
  <c r="D56" i="7"/>
  <c r="D56" i="3"/>
  <c r="D56" i="9"/>
  <c r="D56" i="8"/>
  <c r="Y57" i="9"/>
  <c r="O58" i="3"/>
  <c r="O58" i="8"/>
  <c r="O58" i="7"/>
  <c r="O58" i="9"/>
  <c r="X55" i="9"/>
  <c r="X55" i="3"/>
  <c r="S60" i="8"/>
  <c r="S60" i="9"/>
  <c r="S60" i="3"/>
  <c r="M59" i="9"/>
  <c r="M59" i="3"/>
  <c r="M59" i="7"/>
  <c r="M59" i="8"/>
  <c r="S58" i="3"/>
  <c r="S58" i="9"/>
  <c r="F54" i="9"/>
  <c r="F54" i="8"/>
  <c r="F54" i="7"/>
  <c r="F54" i="3"/>
  <c r="W63" i="2"/>
  <c r="Z52" i="9"/>
  <c r="J59" i="9"/>
  <c r="J59" i="7"/>
  <c r="J59" i="3"/>
  <c r="Z54" i="8"/>
  <c r="Z54" i="7"/>
  <c r="C52" i="8"/>
  <c r="W52" i="8"/>
  <c r="T57" i="9"/>
  <c r="T57" i="8"/>
  <c r="I52" i="9"/>
  <c r="I54" i="7"/>
  <c r="I54" i="9"/>
  <c r="I54" i="8"/>
  <c r="K58" i="3"/>
  <c r="K58" i="8"/>
  <c r="P59" i="8"/>
  <c r="P59" i="3"/>
  <c r="P59" i="9"/>
  <c r="K58" i="9"/>
  <c r="R54" i="8"/>
  <c r="R54" i="7"/>
  <c r="N60" i="3"/>
  <c r="N60" i="7"/>
  <c r="K55" i="8"/>
  <c r="M57" i="8"/>
  <c r="M57" i="9"/>
  <c r="M57" i="3"/>
  <c r="N57" i="9"/>
  <c r="N57" i="7"/>
  <c r="N57" i="3"/>
  <c r="N57" i="8"/>
  <c r="P53" i="3"/>
  <c r="P63" i="3" s="1"/>
  <c r="P53" i="7"/>
  <c r="E57" i="8"/>
  <c r="E57" i="9"/>
  <c r="E57" i="7"/>
  <c r="X56" i="9"/>
  <c r="X56" i="7"/>
  <c r="I63" i="2"/>
  <c r="F59" i="3"/>
  <c r="F59" i="8"/>
  <c r="F59" i="9"/>
  <c r="U62" i="7"/>
  <c r="U62" i="8"/>
  <c r="U62" i="3"/>
  <c r="U62" i="9"/>
  <c r="Z54" i="3"/>
  <c r="S58" i="8"/>
  <c r="O54" i="9"/>
  <c r="J59" i="8"/>
  <c r="Y53" i="7"/>
  <c r="Y53" i="9"/>
  <c r="Y53" i="8"/>
  <c r="Y53" i="3"/>
  <c r="S60" i="7"/>
  <c r="I55" i="9"/>
  <c r="I55" i="3"/>
  <c r="I55" i="7"/>
  <c r="I55" i="8"/>
  <c r="F59" i="7"/>
  <c r="D63" i="2"/>
  <c r="I60" i="3"/>
  <c r="I60" i="7"/>
  <c r="I60" i="9"/>
  <c r="I60" i="8"/>
  <c r="X63" i="2"/>
  <c r="O63" i="2"/>
  <c r="H63" i="2"/>
  <c r="H52" i="8"/>
  <c r="N63" i="2"/>
  <c r="N52" i="7"/>
  <c r="U63" i="2"/>
  <c r="U52" i="9"/>
  <c r="C52" i="3"/>
  <c r="X61" i="3"/>
  <c r="X61" i="9"/>
  <c r="P58" i="8"/>
  <c r="P58" i="7"/>
  <c r="N52" i="9"/>
  <c r="P63" i="2"/>
  <c r="P52" i="7"/>
  <c r="P52" i="8"/>
  <c r="Z52" i="7"/>
  <c r="X53" i="8"/>
  <c r="X53" i="9"/>
  <c r="X53" i="3"/>
  <c r="R52" i="9"/>
  <c r="O52" i="3"/>
  <c r="U52" i="3"/>
  <c r="Z52" i="8"/>
  <c r="F52" i="9"/>
  <c r="F52" i="7"/>
  <c r="H52" i="3"/>
  <c r="D52" i="8"/>
  <c r="H52" i="9"/>
  <c r="N52" i="3"/>
  <c r="O52" i="7"/>
  <c r="I61" i="3"/>
  <c r="I61" i="8"/>
  <c r="N52" i="8"/>
  <c r="X52" i="7"/>
  <c r="X63" i="7" s="1"/>
  <c r="X55" i="8"/>
  <c r="N59" i="9"/>
  <c r="N59" i="3"/>
  <c r="U53" i="7"/>
  <c r="C60" i="9"/>
  <c r="C60" i="3"/>
  <c r="C60" i="8"/>
  <c r="R54" i="9"/>
  <c r="X61" i="7"/>
  <c r="N60" i="9"/>
  <c r="K55" i="9"/>
  <c r="M57" i="7"/>
  <c r="N53" i="8"/>
  <c r="P53" i="9"/>
  <c r="O53" i="9"/>
  <c r="O53" i="7"/>
  <c r="X56" i="8"/>
  <c r="J54" i="8"/>
  <c r="J54" i="3"/>
  <c r="J54" i="9"/>
  <c r="F58" i="3"/>
  <c r="F58" i="9"/>
  <c r="F58" i="7"/>
  <c r="S58" i="7"/>
  <c r="P60" i="9"/>
  <c r="E57" i="3"/>
  <c r="I54" i="3"/>
  <c r="J56" i="8"/>
  <c r="C59" i="8"/>
  <c r="C59" i="3"/>
  <c r="C59" i="9"/>
  <c r="C59" i="7"/>
  <c r="Z53" i="9"/>
  <c r="Z53" i="7"/>
  <c r="Z53" i="3"/>
  <c r="Z63" i="3" s="1"/>
  <c r="Z53" i="8"/>
  <c r="U55" i="7"/>
  <c r="U55" i="8"/>
  <c r="U54" i="9"/>
  <c r="U54" i="3"/>
  <c r="U54" i="7"/>
  <c r="W57" i="3"/>
  <c r="W57" i="7"/>
  <c r="W57" i="9"/>
  <c r="W57" i="8"/>
  <c r="Z55" i="7"/>
  <c r="Z55" i="9"/>
  <c r="F53" i="9"/>
  <c r="F53" i="3"/>
  <c r="F63" i="3" s="1"/>
  <c r="Z57" i="3"/>
  <c r="Y59" i="7"/>
  <c r="Y59" i="8"/>
  <c r="C62" i="8"/>
  <c r="X60" i="3"/>
  <c r="U59" i="9"/>
  <c r="T56" i="7"/>
  <c r="Y55" i="3"/>
  <c r="N56" i="9"/>
  <c r="N56" i="3"/>
  <c r="Y54" i="8"/>
  <c r="Y54" i="9"/>
  <c r="K53" i="9"/>
  <c r="K53" i="7"/>
  <c r="K53" i="8"/>
  <c r="K53" i="3"/>
  <c r="J62" i="3"/>
  <c r="I57" i="7"/>
  <c r="D59" i="9"/>
  <c r="E60" i="9"/>
  <c r="P54" i="7"/>
  <c r="U55" i="9"/>
  <c r="U60" i="9"/>
  <c r="U60" i="7"/>
  <c r="F53" i="8"/>
  <c r="Y59" i="9"/>
  <c r="D53" i="3"/>
  <c r="D53" i="7"/>
  <c r="Y61" i="8"/>
  <c r="Y61" i="9"/>
  <c r="C55" i="8"/>
  <c r="C55" i="9"/>
  <c r="C55" i="3"/>
  <c r="C55" i="7"/>
  <c r="E58" i="7"/>
  <c r="E58" i="8"/>
  <c r="E58" i="9"/>
  <c r="E58" i="3"/>
  <c r="S61" i="7"/>
  <c r="S61" i="3"/>
  <c r="S61" i="9"/>
  <c r="U54" i="8"/>
  <c r="S57" i="7"/>
  <c r="S57" i="9"/>
  <c r="J61" i="9"/>
  <c r="J61" i="7"/>
  <c r="J61" i="8"/>
  <c r="N54" i="3"/>
  <c r="N54" i="7"/>
  <c r="D61" i="8"/>
  <c r="D61" i="3"/>
  <c r="K56" i="9"/>
  <c r="K56" i="3"/>
  <c r="E53" i="7"/>
  <c r="E53" i="3"/>
  <c r="K59" i="3"/>
  <c r="K59" i="9"/>
  <c r="T55" i="7"/>
  <c r="T55" i="3"/>
  <c r="T55" i="8"/>
  <c r="O57" i="8"/>
  <c r="O57" i="9"/>
  <c r="O57" i="3"/>
  <c r="D57" i="9"/>
  <c r="D57" i="3"/>
  <c r="D57" i="7"/>
  <c r="E53" i="8"/>
  <c r="Z56" i="8"/>
  <c r="Z56" i="9"/>
  <c r="U55" i="3"/>
  <c r="N54" i="9"/>
  <c r="N62" i="7"/>
  <c r="N62" i="9"/>
  <c r="F53" i="7"/>
  <c r="O56" i="8"/>
  <c r="O56" i="9"/>
  <c r="W58" i="8"/>
  <c r="W58" i="3"/>
  <c r="W58" i="9"/>
  <c r="K61" i="9"/>
  <c r="K61" i="3"/>
  <c r="K56" i="7"/>
  <c r="M58" i="8"/>
  <c r="M58" i="9"/>
  <c r="M58" i="7"/>
  <c r="S56" i="3"/>
  <c r="S56" i="8"/>
  <c r="C53" i="8"/>
  <c r="C53" i="3"/>
  <c r="C53" i="7"/>
  <c r="C53" i="9"/>
  <c r="W62" i="7"/>
  <c r="W62" i="8"/>
  <c r="W62" i="3"/>
  <c r="O57" i="7"/>
  <c r="T60" i="3"/>
  <c r="T60" i="7"/>
  <c r="T60" i="8"/>
  <c r="T53" i="3"/>
  <c r="T53" i="9"/>
  <c r="T53" i="8"/>
  <c r="H56" i="3"/>
  <c r="H56" i="8"/>
  <c r="H56" i="7"/>
  <c r="I56" i="3"/>
  <c r="R61" i="8"/>
  <c r="F56" i="8"/>
  <c r="R57" i="8"/>
  <c r="S59" i="7"/>
  <c r="R53" i="9"/>
  <c r="M53" i="3"/>
  <c r="M53" i="7"/>
  <c r="M53" i="8"/>
  <c r="J58" i="9"/>
  <c r="J58" i="3"/>
  <c r="J58" i="7"/>
  <c r="C58" i="7"/>
  <c r="S53" i="9"/>
  <c r="M62" i="8"/>
  <c r="M62" i="7"/>
  <c r="M62" i="3"/>
  <c r="Y58" i="9"/>
  <c r="T62" i="8"/>
  <c r="T62" i="7"/>
  <c r="T62" i="3"/>
  <c r="U56" i="9"/>
  <c r="U56" i="3"/>
  <c r="U56" i="8"/>
  <c r="Y56" i="7"/>
  <c r="Y56" i="3"/>
  <c r="Y56" i="9"/>
  <c r="S55" i="3"/>
  <c r="S55" i="8"/>
  <c r="S55" i="9"/>
  <c r="O61" i="3"/>
  <c r="O61" i="9"/>
  <c r="C54" i="8"/>
  <c r="C54" i="9"/>
  <c r="C54" i="3"/>
  <c r="O61" i="8"/>
  <c r="M53" i="9"/>
  <c r="T62" i="9"/>
  <c r="U56" i="7"/>
  <c r="W55" i="7"/>
  <c r="W55" i="3"/>
  <c r="W55" i="8"/>
  <c r="Y56" i="8"/>
  <c r="S55" i="7"/>
  <c r="H54" i="3"/>
  <c r="H54" i="9"/>
  <c r="H54" i="8"/>
  <c r="X58" i="8"/>
  <c r="X58" i="9"/>
  <c r="X58" i="3"/>
  <c r="I62" i="7"/>
  <c r="N58" i="3"/>
  <c r="P55" i="9"/>
  <c r="J57" i="9"/>
  <c r="F57" i="7"/>
  <c r="M60" i="3"/>
  <c r="M60" i="7"/>
  <c r="R58" i="3"/>
  <c r="R58" i="8"/>
  <c r="M56" i="8"/>
  <c r="M56" i="9"/>
  <c r="O62" i="3"/>
  <c r="W54" i="7"/>
  <c r="T61" i="7"/>
  <c r="Y60" i="9"/>
  <c r="E62" i="7"/>
  <c r="I53" i="8"/>
  <c r="I63" i="8" s="1"/>
  <c r="N61" i="3"/>
  <c r="Y62" i="9"/>
  <c r="I59" i="3"/>
  <c r="I58" i="9"/>
  <c r="Z62" i="9"/>
  <c r="H62" i="3"/>
  <c r="M61" i="3"/>
  <c r="K54" i="7"/>
  <c r="M55" i="8"/>
  <c r="H53" i="7"/>
  <c r="J53" i="3"/>
  <c r="J63" i="3" s="1"/>
  <c r="H61" i="7"/>
  <c r="J55" i="3"/>
  <c r="N55" i="3"/>
  <c r="C56" i="7"/>
  <c r="H60" i="3"/>
  <c r="Z59" i="7"/>
  <c r="Z61" i="9"/>
  <c r="W53" i="8"/>
  <c r="J60" i="9"/>
  <c r="K62" i="7"/>
  <c r="E54" i="3"/>
  <c r="X57" i="8"/>
  <c r="J57" i="8"/>
  <c r="O62" i="9"/>
  <c r="W54" i="3"/>
  <c r="T61" i="3"/>
  <c r="Y60" i="3"/>
  <c r="E62" i="3"/>
  <c r="I53" i="3"/>
  <c r="N61" i="7"/>
  <c r="I59" i="9"/>
  <c r="I58" i="7"/>
  <c r="Z62" i="7"/>
  <c r="H62" i="9"/>
  <c r="M61" i="8"/>
  <c r="K54" i="8"/>
  <c r="M55" i="9"/>
  <c r="H53" i="3"/>
  <c r="J53" i="8"/>
  <c r="H61" i="8"/>
  <c r="J55" i="9"/>
  <c r="N55" i="8"/>
  <c r="C56" i="3"/>
  <c r="H60" i="8"/>
  <c r="Z59" i="8"/>
  <c r="Z61" i="3"/>
  <c r="W53" i="3"/>
  <c r="J60" i="7"/>
  <c r="K62" i="8"/>
  <c r="E54" i="9"/>
  <c r="E63" i="9" s="1"/>
  <c r="X57" i="9"/>
  <c r="S63" i="9" l="1"/>
  <c r="T63" i="7"/>
  <c r="E63" i="7"/>
  <c r="U63" i="8"/>
  <c r="O63" i="9"/>
  <c r="R63" i="8"/>
  <c r="Z63" i="9"/>
  <c r="S63" i="3"/>
  <c r="K63" i="9"/>
  <c r="H63" i="7"/>
  <c r="F63" i="8"/>
  <c r="P63" i="9"/>
  <c r="S63" i="8"/>
  <c r="J63" i="7"/>
  <c r="X63" i="8"/>
  <c r="D63" i="9"/>
  <c r="M63" i="7"/>
  <c r="D63" i="7"/>
  <c r="X63" i="3"/>
  <c r="I63" i="7"/>
  <c r="M63" i="3"/>
  <c r="T63" i="3"/>
  <c r="O63" i="8"/>
  <c r="D63" i="3"/>
  <c r="Y63" i="8"/>
  <c r="W63" i="9"/>
  <c r="U63" i="7"/>
  <c r="P63" i="7"/>
  <c r="S63" i="7"/>
  <c r="H63" i="3"/>
  <c r="C63" i="8"/>
  <c r="N63" i="8"/>
  <c r="N63" i="3"/>
  <c r="F63" i="7"/>
  <c r="O63" i="3"/>
  <c r="H63" i="8"/>
  <c r="K63" i="8"/>
  <c r="R63" i="7"/>
  <c r="T63" i="8"/>
  <c r="W63" i="7"/>
  <c r="T63" i="9"/>
  <c r="Y63" i="9"/>
  <c r="I63" i="9"/>
  <c r="J63" i="8"/>
  <c r="E63" i="8"/>
  <c r="H63" i="9"/>
  <c r="F63" i="9"/>
  <c r="R63" i="9"/>
  <c r="Z63" i="7"/>
  <c r="N63" i="9"/>
  <c r="Y63" i="7"/>
  <c r="C63" i="9"/>
  <c r="I63" i="3"/>
  <c r="E63" i="3"/>
  <c r="M63" i="9"/>
  <c r="X63" i="9"/>
  <c r="O63" i="7"/>
  <c r="U63" i="3"/>
  <c r="U63" i="9"/>
  <c r="K63" i="3"/>
  <c r="J63" i="9"/>
  <c r="M63" i="8"/>
  <c r="D63" i="8"/>
  <c r="Z63" i="8"/>
  <c r="P63" i="8"/>
  <c r="C63" i="3"/>
  <c r="N63" i="7"/>
  <c r="W63" i="8"/>
  <c r="K63" i="7"/>
  <c r="R63" i="3"/>
  <c r="Y63" i="3"/>
  <c r="W63" i="3"/>
  <c r="C63" i="7"/>
  <c r="H69" i="2"/>
  <c r="H69" i="8" s="1"/>
  <c r="J69" i="2"/>
  <c r="J69" i="7" s="1"/>
  <c r="F70" i="2"/>
  <c r="F70" i="3" s="1"/>
  <c r="K74" i="2"/>
  <c r="R76" i="2"/>
  <c r="R76" i="3"/>
  <c r="U77" i="9"/>
  <c r="U77" i="8"/>
  <c r="U77" i="2"/>
  <c r="U77" i="7" s="1"/>
  <c r="K72" i="2"/>
  <c r="K72" i="3" s="1"/>
  <c r="Y78" i="2"/>
  <c r="H77" i="2"/>
  <c r="H77" i="9" s="1"/>
  <c r="O76" i="8"/>
  <c r="O76" i="2"/>
  <c r="O76" i="7" s="1"/>
  <c r="Y75" i="2"/>
  <c r="Y75" i="9" s="1"/>
  <c r="Z75" i="2"/>
  <c r="U76" i="2"/>
  <c r="U76" i="9" s="1"/>
  <c r="I69" i="2"/>
  <c r="I69" i="7" s="1"/>
  <c r="H78" i="2"/>
  <c r="H78" i="9" s="1"/>
  <c r="N70" i="2"/>
  <c r="N70" i="8" s="1"/>
  <c r="M77" i="2"/>
  <c r="M77" i="3" s="1"/>
  <c r="Z78" i="9"/>
  <c r="Z78" i="2"/>
  <c r="T69" i="2"/>
  <c r="T69" i="7" s="1"/>
  <c r="M72" i="2"/>
  <c r="R74" i="2"/>
  <c r="R74" i="8" s="1"/>
  <c r="C76" i="3"/>
  <c r="C76" i="2"/>
  <c r="C76" i="9"/>
  <c r="R71" i="2"/>
  <c r="R71" i="7" s="1"/>
  <c r="M73" i="2"/>
  <c r="M73" i="3" s="1"/>
  <c r="F73" i="2"/>
  <c r="Z74" i="2"/>
  <c r="Z74" i="7" s="1"/>
  <c r="W70" i="2"/>
  <c r="C74" i="2"/>
  <c r="C74" i="8" s="1"/>
  <c r="K77" i="2"/>
  <c r="Z72" i="2"/>
  <c r="Z72" i="3" s="1"/>
  <c r="J78" i="2"/>
  <c r="J78" i="3" s="1"/>
  <c r="H73" i="2"/>
  <c r="H73" i="8" s="1"/>
  <c r="J72" i="2"/>
  <c r="J72" i="7" s="1"/>
  <c r="E75" i="2"/>
  <c r="D69" i="2"/>
  <c r="D69" i="7" s="1"/>
  <c r="D72" i="2"/>
  <c r="D72" i="7" s="1"/>
  <c r="S71" i="2"/>
  <c r="S71" i="9" s="1"/>
  <c r="U78" i="2"/>
  <c r="U78" i="7" s="1"/>
  <c r="C78" i="2"/>
  <c r="C78" i="3" s="1"/>
  <c r="R75" i="2"/>
  <c r="N71" i="2"/>
  <c r="N71" i="8" s="1"/>
  <c r="P74" i="2"/>
  <c r="P74" i="9" s="1"/>
  <c r="T73" i="2"/>
  <c r="T73" i="3" s="1"/>
  <c r="Y70" i="2"/>
  <c r="Z70" i="2"/>
  <c r="Z70" i="8" s="1"/>
  <c r="R70" i="2"/>
  <c r="R70" i="7" s="1"/>
  <c r="J76" i="2"/>
  <c r="J76" i="8" s="1"/>
  <c r="Z69" i="2"/>
  <c r="Z69" i="3" s="1"/>
  <c r="D78" i="2"/>
  <c r="D78" i="9" s="1"/>
  <c r="W74" i="7"/>
  <c r="W74" i="2"/>
  <c r="W74" i="9" s="1"/>
  <c r="H71" i="2"/>
  <c r="H71" i="7" s="1"/>
  <c r="C75" i="3"/>
  <c r="C75" i="2"/>
  <c r="C75" i="9" s="1"/>
  <c r="R69" i="8"/>
  <c r="R69" i="2"/>
  <c r="R69" i="3" s="1"/>
  <c r="R69" i="7"/>
  <c r="H76" i="2"/>
  <c r="H76" i="8"/>
  <c r="H72" i="3"/>
  <c r="H72" i="2"/>
  <c r="E73" i="3"/>
  <c r="E73" i="2"/>
  <c r="E73" i="8" s="1"/>
  <c r="Z73" i="2"/>
  <c r="Z73" i="7" s="1"/>
  <c r="N76" i="2"/>
  <c r="J77" i="7"/>
  <c r="J77" i="2"/>
  <c r="J77" i="3" s="1"/>
  <c r="O75" i="8"/>
  <c r="O75" i="2"/>
  <c r="O75" i="3" s="1"/>
  <c r="Y71" i="2"/>
  <c r="Y71" i="9" s="1"/>
  <c r="T70" i="2"/>
  <c r="X71" i="2"/>
  <c r="X71" i="8" s="1"/>
  <c r="E77" i="3"/>
  <c r="E77" i="2"/>
  <c r="E77" i="9" s="1"/>
  <c r="F71" i="2"/>
  <c r="Y77" i="2"/>
  <c r="T71" i="3"/>
  <c r="T71" i="9"/>
  <c r="T71" i="2"/>
  <c r="T71" i="8" s="1"/>
  <c r="O72" i="2"/>
  <c r="U74" i="9"/>
  <c r="U74" i="3"/>
  <c r="U74" i="8"/>
  <c r="U74" i="2"/>
  <c r="U74" i="7" s="1"/>
  <c r="I71" i="3"/>
  <c r="I71" i="2"/>
  <c r="I71" i="7" s="1"/>
  <c r="O78" i="8"/>
  <c r="O78" i="2"/>
  <c r="O78" i="7" s="1"/>
  <c r="J75" i="8"/>
  <c r="J75" i="2"/>
  <c r="J75" i="7" s="1"/>
  <c r="C69" i="2"/>
  <c r="W78" i="2"/>
  <c r="M74" i="2"/>
  <c r="I78" i="2"/>
  <c r="I77" i="2"/>
  <c r="I77" i="7" s="1"/>
  <c r="D74" i="2"/>
  <c r="D74" i="9" s="1"/>
  <c r="T77" i="2"/>
  <c r="T77" i="9" s="1"/>
  <c r="S75" i="2"/>
  <c r="S75" i="8" s="1"/>
  <c r="W71" i="2"/>
  <c r="W71" i="7" s="1"/>
  <c r="E74" i="2"/>
  <c r="E74" i="8" s="1"/>
  <c r="S70" i="2"/>
  <c r="S70" i="3" s="1"/>
  <c r="Y73" i="2"/>
  <c r="Y73" i="9" s="1"/>
  <c r="I73" i="2"/>
  <c r="I73" i="3" s="1"/>
  <c r="O71" i="2"/>
  <c r="O71" i="9" s="1"/>
  <c r="K75" i="2"/>
  <c r="K75" i="8" s="1"/>
  <c r="S74" i="2"/>
  <c r="S74" i="8" s="1"/>
  <c r="X73" i="2"/>
  <c r="X73" i="8" s="1"/>
  <c r="F75" i="2"/>
  <c r="F75" i="9" s="1"/>
  <c r="W77" i="2"/>
  <c r="W77" i="8" s="1"/>
  <c r="W73" i="2"/>
  <c r="W73" i="9" s="1"/>
  <c r="S69" i="3"/>
  <c r="S69" i="2"/>
  <c r="S69" i="7" s="1"/>
  <c r="H74" i="2"/>
  <c r="H74" i="8" s="1"/>
  <c r="Z76" i="2"/>
  <c r="Z76" i="8" s="1"/>
  <c r="T75" i="2"/>
  <c r="W72" i="7"/>
  <c r="W72" i="2"/>
  <c r="M70" i="9"/>
  <c r="M70" i="2"/>
  <c r="M70" i="7" s="1"/>
  <c r="M70" i="8"/>
  <c r="S73" i="2"/>
  <c r="S73" i="8" s="1"/>
  <c r="H75" i="9"/>
  <c r="H75" i="2"/>
  <c r="H75" i="8" s="1"/>
  <c r="T72" i="2"/>
  <c r="T72" i="9" s="1"/>
  <c r="Y72" i="2"/>
  <c r="Y72" i="7" s="1"/>
  <c r="F77" i="7"/>
  <c r="F77" i="3"/>
  <c r="F77" i="2"/>
  <c r="F77" i="8" s="1"/>
  <c r="O70" i="9"/>
  <c r="O70" i="2"/>
  <c r="O70" i="3" s="1"/>
  <c r="R77" i="2"/>
  <c r="W75" i="2"/>
  <c r="W75" i="7" s="1"/>
  <c r="R78" i="2"/>
  <c r="C70" i="2"/>
  <c r="U69" i="3"/>
  <c r="J71" i="2"/>
  <c r="J71" i="3" s="1"/>
  <c r="K71" i="2"/>
  <c r="F72" i="2"/>
  <c r="F72" i="3" s="1"/>
  <c r="X75" i="2"/>
  <c r="X75" i="8" s="1"/>
  <c r="C73" i="2"/>
  <c r="H70" i="2"/>
  <c r="H70" i="3" s="1"/>
  <c r="C77" i="2"/>
  <c r="M75" i="2"/>
  <c r="M75" i="9" s="1"/>
  <c r="R73" i="8"/>
  <c r="R73" i="2"/>
  <c r="R73" i="9" s="1"/>
  <c r="R73" i="7"/>
  <c r="U69" i="2"/>
  <c r="O73" i="2"/>
  <c r="X69" i="2"/>
  <c r="O69" i="2"/>
  <c r="O69" i="3" s="1"/>
  <c r="R72" i="2"/>
  <c r="D75" i="2"/>
  <c r="D75" i="7" s="1"/>
  <c r="J74" i="2"/>
  <c r="J74" i="8" s="1"/>
  <c r="I74" i="2"/>
  <c r="I74" i="8" s="1"/>
  <c r="P78" i="2"/>
  <c r="O77" i="2"/>
  <c r="O77" i="3" s="1"/>
  <c r="T78" i="2"/>
  <c r="T78" i="7" s="1"/>
  <c r="Z77" i="2"/>
  <c r="Z77" i="8" s="1"/>
  <c r="P75" i="2"/>
  <c r="P75" i="9" s="1"/>
  <c r="P72" i="2"/>
  <c r="P72" i="3" s="1"/>
  <c r="J70" i="2"/>
  <c r="J70" i="3" s="1"/>
  <c r="P69" i="9"/>
  <c r="P69" i="2"/>
  <c r="P69" i="3" s="1"/>
  <c r="F78" i="2"/>
  <c r="F78" i="7" s="1"/>
  <c r="D70" i="2"/>
  <c r="D70" i="9" s="1"/>
  <c r="M71" i="9"/>
  <c r="M71" i="2"/>
  <c r="M71" i="3" s="1"/>
  <c r="E71" i="2"/>
  <c r="K76" i="2"/>
  <c r="K76" i="7" s="1"/>
  <c r="K78" i="2"/>
  <c r="K78" i="3" s="1"/>
  <c r="N73" i="2"/>
  <c r="N73" i="3" s="1"/>
  <c r="U73" i="7"/>
  <c r="U73" i="2"/>
  <c r="U73" i="9" s="1"/>
  <c r="U72" i="3"/>
  <c r="U72" i="2"/>
  <c r="E69" i="3"/>
  <c r="E69" i="2"/>
  <c r="E69" i="7" s="1"/>
  <c r="Z71" i="9"/>
  <c r="Z71" i="2"/>
  <c r="Z71" i="7" s="1"/>
  <c r="M76" i="9"/>
  <c r="M76" i="2"/>
  <c r="M76" i="8" s="1"/>
  <c r="P70" i="2"/>
  <c r="P70" i="7" s="1"/>
  <c r="N75" i="2"/>
  <c r="N75" i="3" s="1"/>
  <c r="M78" i="3"/>
  <c r="M78" i="2"/>
  <c r="M78" i="8" s="1"/>
  <c r="D76" i="7"/>
  <c r="D76" i="3"/>
  <c r="D76" i="2"/>
  <c r="D76" i="8" s="1"/>
  <c r="X76" i="2"/>
  <c r="X76" i="8" s="1"/>
  <c r="M69" i="2"/>
  <c r="C72" i="3"/>
  <c r="C72" i="2"/>
  <c r="C72" i="8" s="1"/>
  <c r="X78" i="7"/>
  <c r="X78" i="9"/>
  <c r="X78" i="2"/>
  <c r="X78" i="3" s="1"/>
  <c r="X70" i="2"/>
  <c r="X70" i="9" s="1"/>
  <c r="Y74" i="2"/>
  <c r="Y74" i="7" s="1"/>
  <c r="W69" i="2"/>
  <c r="W69" i="7" s="1"/>
  <c r="C71" i="8"/>
  <c r="C71" i="2"/>
  <c r="C71" i="3"/>
  <c r="O74" i="2"/>
  <c r="O74" i="9" s="1"/>
  <c r="K69" i="2"/>
  <c r="F69" i="2"/>
  <c r="F69" i="8" s="1"/>
  <c r="X72" i="2"/>
  <c r="S76" i="2"/>
  <c r="S76" i="3" s="1"/>
  <c r="N78" i="7"/>
  <c r="N78" i="2"/>
  <c r="N78" i="3" s="1"/>
  <c r="P77" i="7"/>
  <c r="P77" i="2"/>
  <c r="P77" i="9" s="1"/>
  <c r="S78" i="2"/>
  <c r="N69" i="9"/>
  <c r="N69" i="3"/>
  <c r="N69" i="2"/>
  <c r="N69" i="8" s="1"/>
  <c r="N77" i="2"/>
  <c r="W76" i="7"/>
  <c r="W76" i="8"/>
  <c r="W76" i="9"/>
  <c r="W76" i="2"/>
  <c r="W76" i="3"/>
  <c r="X74" i="2"/>
  <c r="X74" i="7" s="1"/>
  <c r="T74" i="7"/>
  <c r="F76" i="2"/>
  <c r="F76" i="9" s="1"/>
  <c r="D73" i="2"/>
  <c r="F74" i="2"/>
  <c r="F74" i="3" s="1"/>
  <c r="P76" i="2"/>
  <c r="T76" i="2"/>
  <c r="U71" i="2"/>
  <c r="U71" i="8" s="1"/>
  <c r="E78" i="2"/>
  <c r="E78" i="8" s="1"/>
  <c r="E70" i="2"/>
  <c r="E70" i="3" s="1"/>
  <c r="S77" i="2"/>
  <c r="S77" i="8" s="1"/>
  <c r="E76" i="2"/>
  <c r="E76" i="9" s="1"/>
  <c r="I75" i="2"/>
  <c r="I75" i="9" s="1"/>
  <c r="N74" i="2"/>
  <c r="N74" i="3" s="1"/>
  <c r="E72" i="2"/>
  <c r="E72" i="3" s="1"/>
  <c r="U75" i="2"/>
  <c r="U75" i="8" s="1"/>
  <c r="T74" i="2"/>
  <c r="T74" i="9" s="1"/>
  <c r="S72" i="2"/>
  <c r="S72" i="9" s="1"/>
  <c r="D77" i="2"/>
  <c r="I70" i="2"/>
  <c r="X77" i="2"/>
  <c r="D71" i="2"/>
  <c r="P71" i="2"/>
  <c r="P71" i="8" s="1"/>
  <c r="C68" i="2"/>
  <c r="C79" i="2" s="1"/>
  <c r="K70" i="2"/>
  <c r="K70" i="9" s="1"/>
  <c r="Y69" i="2"/>
  <c r="Y69" i="3" s="1"/>
  <c r="K73" i="2"/>
  <c r="Y76" i="2"/>
  <c r="Y76" i="7" s="1"/>
  <c r="R68" i="8"/>
  <c r="U70" i="2"/>
  <c r="U70" i="7" s="1"/>
  <c r="I76" i="2"/>
  <c r="I72" i="2"/>
  <c r="I72" i="3" s="1"/>
  <c r="P73" i="2"/>
  <c r="P73" i="7" s="1"/>
  <c r="J73" i="2"/>
  <c r="N68" i="2"/>
  <c r="N68" i="9" s="1"/>
  <c r="R68" i="2"/>
  <c r="R68" i="9" s="1"/>
  <c r="H68" i="2"/>
  <c r="H79" i="2" s="1"/>
  <c r="H68" i="9"/>
  <c r="W68" i="2"/>
  <c r="W79" i="2" s="1"/>
  <c r="I68" i="2"/>
  <c r="T68" i="2"/>
  <c r="T68" i="7" s="1"/>
  <c r="T68" i="3"/>
  <c r="Z68" i="2"/>
  <c r="Z79" i="2" s="1"/>
  <c r="Y68" i="2"/>
  <c r="Y79" i="2" s="1"/>
  <c r="M68" i="2"/>
  <c r="M68" i="7" s="1"/>
  <c r="O68" i="2"/>
  <c r="O79" i="2" s="1"/>
  <c r="N72" i="2"/>
  <c r="K68" i="2"/>
  <c r="K68" i="9" s="1"/>
  <c r="S68" i="2"/>
  <c r="S79" i="2" s="1"/>
  <c r="P68" i="2"/>
  <c r="P79" i="2" s="1"/>
  <c r="J68" i="2"/>
  <c r="J79" i="2" s="1"/>
  <c r="U68" i="2"/>
  <c r="U68" i="3" s="1"/>
  <c r="X68" i="2"/>
  <c r="X68" i="3" s="1"/>
  <c r="D68" i="2"/>
  <c r="D79" i="2" s="1"/>
  <c r="E68" i="2"/>
  <c r="E79" i="2" s="1"/>
  <c r="F68" i="2"/>
  <c r="F68" i="7" s="1"/>
  <c r="P68" i="8" l="1"/>
  <c r="K68" i="7"/>
  <c r="R68" i="7"/>
  <c r="K68" i="8"/>
  <c r="O68" i="7"/>
  <c r="N74" i="8"/>
  <c r="N78" i="9"/>
  <c r="F69" i="3"/>
  <c r="O74" i="3"/>
  <c r="W69" i="9"/>
  <c r="N75" i="7"/>
  <c r="M76" i="3"/>
  <c r="Z71" i="3"/>
  <c r="N73" i="7"/>
  <c r="K78" i="9"/>
  <c r="R73" i="3"/>
  <c r="H70" i="9"/>
  <c r="I74" i="9"/>
  <c r="J71" i="7"/>
  <c r="W75" i="3"/>
  <c r="W75" i="8"/>
  <c r="O70" i="8"/>
  <c r="F77" i="9"/>
  <c r="Y72" i="8"/>
  <c r="T72" i="8"/>
  <c r="H75" i="7"/>
  <c r="S73" i="3"/>
  <c r="M70" i="3"/>
  <c r="Z76" i="9"/>
  <c r="S69" i="9"/>
  <c r="W73" i="7"/>
  <c r="W77" i="9"/>
  <c r="J75" i="9"/>
  <c r="O78" i="3"/>
  <c r="I71" i="9"/>
  <c r="E77" i="7"/>
  <c r="X73" i="9"/>
  <c r="Y71" i="3"/>
  <c r="O75" i="9"/>
  <c r="E74" i="9"/>
  <c r="E73" i="7"/>
  <c r="R69" i="9"/>
  <c r="H71" i="3"/>
  <c r="M73" i="8"/>
  <c r="U78" i="9"/>
  <c r="U77" i="3"/>
  <c r="D69" i="3"/>
  <c r="J69" i="8"/>
  <c r="R70" i="9"/>
  <c r="M77" i="7"/>
  <c r="H69" i="3"/>
  <c r="H77" i="8"/>
  <c r="N70" i="7"/>
  <c r="Z70" i="3"/>
  <c r="Z68" i="9"/>
  <c r="I79" i="2"/>
  <c r="Z68" i="7"/>
  <c r="H68" i="3"/>
  <c r="T68" i="9"/>
  <c r="U75" i="9"/>
  <c r="I75" i="7"/>
  <c r="N78" i="8"/>
  <c r="E78" i="9"/>
  <c r="U71" i="7"/>
  <c r="O74" i="8"/>
  <c r="W69" i="8"/>
  <c r="M76" i="7"/>
  <c r="Z71" i="8"/>
  <c r="N73" i="9"/>
  <c r="D75" i="9"/>
  <c r="P72" i="8"/>
  <c r="T78" i="8"/>
  <c r="H74" i="3"/>
  <c r="H71" i="8"/>
  <c r="R71" i="3"/>
  <c r="P74" i="3"/>
  <c r="D78" i="8"/>
  <c r="U78" i="8"/>
  <c r="C78" i="9"/>
  <c r="R70" i="3"/>
  <c r="M77" i="8"/>
  <c r="H69" i="7"/>
  <c r="Z72" i="9"/>
  <c r="J72" i="9"/>
  <c r="U76" i="8"/>
  <c r="J68" i="9"/>
  <c r="M68" i="9"/>
  <c r="O68" i="8"/>
  <c r="P68" i="7"/>
  <c r="P68" i="3"/>
  <c r="K68" i="3"/>
  <c r="T74" i="8"/>
  <c r="U75" i="3"/>
  <c r="I75" i="8"/>
  <c r="E78" i="3"/>
  <c r="O74" i="7"/>
  <c r="W69" i="3"/>
  <c r="N73" i="8"/>
  <c r="H70" i="8"/>
  <c r="J71" i="9"/>
  <c r="W75" i="9"/>
  <c r="T72" i="3"/>
  <c r="Y74" i="3"/>
  <c r="X70" i="3"/>
  <c r="Z76" i="7"/>
  <c r="S69" i="8"/>
  <c r="W73" i="8"/>
  <c r="W77" i="3"/>
  <c r="J75" i="3"/>
  <c r="O78" i="9"/>
  <c r="I71" i="8"/>
  <c r="X73" i="7"/>
  <c r="X71" i="9"/>
  <c r="Y71" i="7"/>
  <c r="I73" i="9"/>
  <c r="W74" i="8"/>
  <c r="R74" i="7"/>
  <c r="T69" i="3"/>
  <c r="Y75" i="3"/>
  <c r="O76" i="3"/>
  <c r="R71" i="9"/>
  <c r="P74" i="7"/>
  <c r="D78" i="3"/>
  <c r="K72" i="9"/>
  <c r="S71" i="8"/>
  <c r="C78" i="8"/>
  <c r="F70" i="9"/>
  <c r="J69" i="9"/>
  <c r="J76" i="9"/>
  <c r="H73" i="7"/>
  <c r="H69" i="9"/>
  <c r="I77" i="3"/>
  <c r="J72" i="8"/>
  <c r="U76" i="3"/>
  <c r="F68" i="9"/>
  <c r="M68" i="8"/>
  <c r="E70" i="8"/>
  <c r="D70" i="7"/>
  <c r="J71" i="8"/>
  <c r="T72" i="7"/>
  <c r="Z76" i="3"/>
  <c r="J74" i="3"/>
  <c r="W73" i="3"/>
  <c r="W77" i="7"/>
  <c r="T71" i="7"/>
  <c r="E77" i="8"/>
  <c r="X73" i="3"/>
  <c r="Y71" i="8"/>
  <c r="O75" i="7"/>
  <c r="I73" i="8"/>
  <c r="E73" i="9"/>
  <c r="C75" i="7"/>
  <c r="W74" i="3"/>
  <c r="R74" i="3"/>
  <c r="M73" i="9"/>
  <c r="K72" i="8"/>
  <c r="D69" i="8"/>
  <c r="F70" i="8"/>
  <c r="J69" i="3"/>
  <c r="H73" i="3"/>
  <c r="H77" i="7"/>
  <c r="N70" i="3"/>
  <c r="Z70" i="9"/>
  <c r="I76" i="9"/>
  <c r="I76" i="7"/>
  <c r="I76" i="8"/>
  <c r="S68" i="8"/>
  <c r="K73" i="7"/>
  <c r="K73" i="9"/>
  <c r="K73" i="3"/>
  <c r="X77" i="8"/>
  <c r="X77" i="9"/>
  <c r="X77" i="7"/>
  <c r="E68" i="7"/>
  <c r="T76" i="8"/>
  <c r="T76" i="7"/>
  <c r="T76" i="3"/>
  <c r="C68" i="9"/>
  <c r="S77" i="7"/>
  <c r="S78" i="8"/>
  <c r="S78" i="3"/>
  <c r="S78" i="9"/>
  <c r="X72" i="8"/>
  <c r="X72" i="7"/>
  <c r="X72" i="3"/>
  <c r="X77" i="3"/>
  <c r="C70" i="3"/>
  <c r="C70" i="7"/>
  <c r="C70" i="9"/>
  <c r="C70" i="8"/>
  <c r="Y77" i="9"/>
  <c r="Y77" i="8"/>
  <c r="Y77" i="7"/>
  <c r="Y77" i="3"/>
  <c r="X68" i="9"/>
  <c r="J68" i="3"/>
  <c r="Y69" i="7"/>
  <c r="Y69" i="8"/>
  <c r="Y69" i="9"/>
  <c r="X68" i="7"/>
  <c r="I70" i="3"/>
  <c r="I70" i="7"/>
  <c r="I70" i="8"/>
  <c r="P76" i="7"/>
  <c r="P76" i="8"/>
  <c r="P76" i="9"/>
  <c r="X68" i="8"/>
  <c r="N74" i="9"/>
  <c r="S77" i="9"/>
  <c r="P77" i="8"/>
  <c r="E70" i="9"/>
  <c r="I70" i="9"/>
  <c r="T76" i="9"/>
  <c r="R78" i="8"/>
  <c r="R78" i="7"/>
  <c r="R78" i="9"/>
  <c r="R78" i="3"/>
  <c r="W78" i="7"/>
  <c r="W78" i="8"/>
  <c r="W78" i="3"/>
  <c r="W78" i="9"/>
  <c r="F71" i="9"/>
  <c r="F71" i="3"/>
  <c r="F71" i="8"/>
  <c r="F71" i="7"/>
  <c r="U79" i="2"/>
  <c r="E68" i="3"/>
  <c r="M79" i="2"/>
  <c r="T79" i="2"/>
  <c r="I68" i="7"/>
  <c r="P73" i="8"/>
  <c r="P73" i="9"/>
  <c r="P73" i="3"/>
  <c r="F68" i="8"/>
  <c r="D68" i="8"/>
  <c r="U68" i="9"/>
  <c r="Y68" i="3"/>
  <c r="U68" i="7"/>
  <c r="Z68" i="3"/>
  <c r="H68" i="8"/>
  <c r="K70" i="3"/>
  <c r="K70" i="8"/>
  <c r="K70" i="7"/>
  <c r="P71" i="7"/>
  <c r="P71" i="3"/>
  <c r="P71" i="9"/>
  <c r="W68" i="3"/>
  <c r="M68" i="3"/>
  <c r="D77" i="7"/>
  <c r="D77" i="8"/>
  <c r="D77" i="9"/>
  <c r="H68" i="7"/>
  <c r="O68" i="9"/>
  <c r="W68" i="8"/>
  <c r="F74" i="8"/>
  <c r="F74" i="7"/>
  <c r="F74" i="9"/>
  <c r="I68" i="9"/>
  <c r="Z68" i="8"/>
  <c r="I68" i="8"/>
  <c r="T74" i="3"/>
  <c r="U75" i="7"/>
  <c r="N74" i="7"/>
  <c r="I75" i="3"/>
  <c r="N77" i="7"/>
  <c r="N77" i="8"/>
  <c r="N77" i="9"/>
  <c r="S77" i="3"/>
  <c r="N69" i="7"/>
  <c r="P77" i="3"/>
  <c r="E70" i="7"/>
  <c r="E78" i="7"/>
  <c r="F69" i="9"/>
  <c r="U71" i="3"/>
  <c r="C71" i="7"/>
  <c r="C71" i="9"/>
  <c r="P70" i="8"/>
  <c r="P70" i="9"/>
  <c r="P70" i="3"/>
  <c r="D77" i="3"/>
  <c r="U72" i="7"/>
  <c r="U72" i="8"/>
  <c r="U72" i="9"/>
  <c r="X72" i="9"/>
  <c r="F78" i="3"/>
  <c r="F78" i="9"/>
  <c r="F78" i="8"/>
  <c r="P75" i="7"/>
  <c r="P75" i="3"/>
  <c r="P75" i="8"/>
  <c r="P78" i="8"/>
  <c r="P78" i="9"/>
  <c r="P78" i="7"/>
  <c r="R72" i="7"/>
  <c r="R72" i="9"/>
  <c r="R79" i="9" s="1"/>
  <c r="R8" i="10" s="1"/>
  <c r="R72" i="8"/>
  <c r="R72" i="3"/>
  <c r="U69" i="7"/>
  <c r="U69" i="8"/>
  <c r="U69" i="9"/>
  <c r="K71" i="3"/>
  <c r="K71" i="8"/>
  <c r="K71" i="9"/>
  <c r="K71" i="7"/>
  <c r="T75" i="8"/>
  <c r="T75" i="7"/>
  <c r="T75" i="3"/>
  <c r="T75" i="9"/>
  <c r="Y73" i="8"/>
  <c r="Y73" i="7"/>
  <c r="Y73" i="3"/>
  <c r="X79" i="2"/>
  <c r="C69" i="9"/>
  <c r="C69" i="3"/>
  <c r="C69" i="7"/>
  <c r="C69" i="8"/>
  <c r="N72" i="8"/>
  <c r="N72" i="9"/>
  <c r="N72" i="3"/>
  <c r="N79" i="2"/>
  <c r="Y68" i="8"/>
  <c r="S68" i="9"/>
  <c r="W68" i="7"/>
  <c r="Y68" i="7"/>
  <c r="N68" i="7"/>
  <c r="C68" i="8"/>
  <c r="E72" i="7"/>
  <c r="E72" i="9"/>
  <c r="E72" i="8"/>
  <c r="X74" i="3"/>
  <c r="X74" i="9"/>
  <c r="X74" i="8"/>
  <c r="K69" i="9"/>
  <c r="K69" i="8"/>
  <c r="K69" i="7"/>
  <c r="S78" i="7"/>
  <c r="K69" i="3"/>
  <c r="M74" i="7"/>
  <c r="M74" i="3"/>
  <c r="M74" i="9"/>
  <c r="M74" i="8"/>
  <c r="W70" i="3"/>
  <c r="W70" i="7"/>
  <c r="W70" i="8"/>
  <c r="W70" i="9"/>
  <c r="Y78" i="3"/>
  <c r="Y78" i="8"/>
  <c r="Y78" i="7"/>
  <c r="Y78" i="9"/>
  <c r="S68" i="3"/>
  <c r="J73" i="7"/>
  <c r="J73" i="9"/>
  <c r="J73" i="3"/>
  <c r="U70" i="9"/>
  <c r="U70" i="3"/>
  <c r="U70" i="8"/>
  <c r="D68" i="7"/>
  <c r="J73" i="8"/>
  <c r="M69" i="7"/>
  <c r="M69" i="8"/>
  <c r="M69" i="3"/>
  <c r="M69" i="9"/>
  <c r="N72" i="7"/>
  <c r="I76" i="3"/>
  <c r="C77" i="3"/>
  <c r="C77" i="8"/>
  <c r="C77" i="9"/>
  <c r="C77" i="7"/>
  <c r="D74" i="3"/>
  <c r="D74" i="7"/>
  <c r="D74" i="8"/>
  <c r="F79" i="2"/>
  <c r="D68" i="3"/>
  <c r="S68" i="7"/>
  <c r="J68" i="7"/>
  <c r="K79" i="2"/>
  <c r="F68" i="3"/>
  <c r="J68" i="8"/>
  <c r="I68" i="3"/>
  <c r="W68" i="9"/>
  <c r="P68" i="9"/>
  <c r="R79" i="2"/>
  <c r="N68" i="3"/>
  <c r="O68" i="3"/>
  <c r="I72" i="7"/>
  <c r="I72" i="9"/>
  <c r="I72" i="8"/>
  <c r="Y68" i="9"/>
  <c r="T68" i="8"/>
  <c r="Y76" i="8"/>
  <c r="Y76" i="3"/>
  <c r="Y76" i="9"/>
  <c r="C68" i="7"/>
  <c r="N68" i="8"/>
  <c r="D71" i="3"/>
  <c r="D71" i="7"/>
  <c r="D71" i="8"/>
  <c r="E68" i="9"/>
  <c r="S72" i="3"/>
  <c r="S72" i="8"/>
  <c r="S72" i="7"/>
  <c r="R68" i="3"/>
  <c r="D68" i="9"/>
  <c r="U68" i="8"/>
  <c r="E76" i="7"/>
  <c r="E76" i="3"/>
  <c r="E76" i="8"/>
  <c r="D73" i="8"/>
  <c r="D73" i="9"/>
  <c r="D73" i="7"/>
  <c r="D73" i="3"/>
  <c r="C68" i="3"/>
  <c r="E68" i="8"/>
  <c r="F76" i="3"/>
  <c r="F76" i="8"/>
  <c r="F76" i="7"/>
  <c r="S76" i="8"/>
  <c r="S76" i="7"/>
  <c r="S76" i="9"/>
  <c r="F69" i="7"/>
  <c r="U71" i="9"/>
  <c r="X76" i="3"/>
  <c r="X76" i="9"/>
  <c r="X76" i="7"/>
  <c r="N77" i="3"/>
  <c r="D71" i="9"/>
  <c r="K73" i="8"/>
  <c r="K76" i="8"/>
  <c r="K76" i="9"/>
  <c r="K76" i="3"/>
  <c r="P76" i="3"/>
  <c r="R77" i="8"/>
  <c r="R77" i="9"/>
  <c r="R77" i="3"/>
  <c r="R77" i="7"/>
  <c r="P78" i="3"/>
  <c r="K75" i="7"/>
  <c r="K75" i="9"/>
  <c r="K75" i="3"/>
  <c r="O72" i="9"/>
  <c r="O72" i="8"/>
  <c r="O72" i="3"/>
  <c r="O72" i="7"/>
  <c r="T70" i="7"/>
  <c r="T70" i="3"/>
  <c r="T70" i="9"/>
  <c r="T70" i="8"/>
  <c r="F73" i="8"/>
  <c r="F73" i="7"/>
  <c r="F73" i="3"/>
  <c r="F73" i="9"/>
  <c r="X78" i="8"/>
  <c r="C72" i="9"/>
  <c r="D76" i="9"/>
  <c r="M78" i="7"/>
  <c r="N75" i="8"/>
  <c r="E69" i="8"/>
  <c r="U73" i="3"/>
  <c r="K78" i="7"/>
  <c r="E71" i="9"/>
  <c r="E71" i="3"/>
  <c r="E71" i="7"/>
  <c r="M71" i="7"/>
  <c r="D70" i="8"/>
  <c r="P69" i="7"/>
  <c r="O69" i="8"/>
  <c r="O69" i="7"/>
  <c r="C73" i="9"/>
  <c r="C73" i="8"/>
  <c r="I74" i="7"/>
  <c r="D75" i="3"/>
  <c r="J70" i="9"/>
  <c r="P72" i="9"/>
  <c r="Z77" i="9"/>
  <c r="T78" i="9"/>
  <c r="Y74" i="8"/>
  <c r="O77" i="7"/>
  <c r="J74" i="7"/>
  <c r="H74" i="7"/>
  <c r="O71" i="7"/>
  <c r="O71" i="8"/>
  <c r="S70" i="9"/>
  <c r="S70" i="8"/>
  <c r="S70" i="7"/>
  <c r="S74" i="9"/>
  <c r="O69" i="9"/>
  <c r="K77" i="9"/>
  <c r="K77" i="8"/>
  <c r="K77" i="7"/>
  <c r="C72" i="7"/>
  <c r="M78" i="9"/>
  <c r="N75" i="9"/>
  <c r="E69" i="9"/>
  <c r="U73" i="8"/>
  <c r="K78" i="8"/>
  <c r="M71" i="8"/>
  <c r="D70" i="3"/>
  <c r="P69" i="8"/>
  <c r="X69" i="9"/>
  <c r="X69" i="8"/>
  <c r="X69" i="3"/>
  <c r="M75" i="8"/>
  <c r="M75" i="7"/>
  <c r="M75" i="3"/>
  <c r="H70" i="7"/>
  <c r="C73" i="3"/>
  <c r="I74" i="3"/>
  <c r="X75" i="9"/>
  <c r="X75" i="3"/>
  <c r="X75" i="7"/>
  <c r="J70" i="7"/>
  <c r="O70" i="7"/>
  <c r="Y72" i="9"/>
  <c r="Z77" i="7"/>
  <c r="T78" i="3"/>
  <c r="H75" i="3"/>
  <c r="X70" i="7"/>
  <c r="S73" i="7"/>
  <c r="W72" i="3"/>
  <c r="W72" i="8"/>
  <c r="O77" i="9"/>
  <c r="F75" i="3"/>
  <c r="F75" i="7"/>
  <c r="F75" i="8"/>
  <c r="S75" i="7"/>
  <c r="S75" i="3"/>
  <c r="S75" i="9"/>
  <c r="I78" i="9"/>
  <c r="I78" i="7"/>
  <c r="I78" i="3"/>
  <c r="I78" i="8"/>
  <c r="X71" i="7"/>
  <c r="S74" i="3"/>
  <c r="N76" i="8"/>
  <c r="N76" i="3"/>
  <c r="N76" i="9"/>
  <c r="Y70" i="8"/>
  <c r="Y70" i="3"/>
  <c r="Y70" i="7"/>
  <c r="Y70" i="9"/>
  <c r="R75" i="8"/>
  <c r="R75" i="3"/>
  <c r="R75" i="9"/>
  <c r="D72" i="9"/>
  <c r="D72" i="3"/>
  <c r="D72" i="8"/>
  <c r="K77" i="3"/>
  <c r="M72" i="7"/>
  <c r="M72" i="3"/>
  <c r="M72" i="9"/>
  <c r="M72" i="8"/>
  <c r="Z75" i="3"/>
  <c r="Z75" i="8"/>
  <c r="Z75" i="7"/>
  <c r="Z75" i="9"/>
  <c r="X69" i="7"/>
  <c r="R75" i="7"/>
  <c r="O73" i="3"/>
  <c r="O73" i="7"/>
  <c r="O73" i="8"/>
  <c r="O73" i="9"/>
  <c r="C73" i="7"/>
  <c r="D75" i="8"/>
  <c r="F72" i="7"/>
  <c r="F72" i="8"/>
  <c r="F72" i="9"/>
  <c r="J70" i="8"/>
  <c r="P72" i="7"/>
  <c r="Y72" i="3"/>
  <c r="Z77" i="3"/>
  <c r="Y74" i="9"/>
  <c r="X70" i="8"/>
  <c r="S73" i="9"/>
  <c r="W72" i="9"/>
  <c r="O77" i="8"/>
  <c r="J74" i="9"/>
  <c r="H74" i="9"/>
  <c r="W71" i="9"/>
  <c r="W71" i="8"/>
  <c r="W71" i="3"/>
  <c r="T77" i="7"/>
  <c r="T77" i="8"/>
  <c r="T77" i="3"/>
  <c r="X71" i="3"/>
  <c r="S74" i="7"/>
  <c r="O71" i="3"/>
  <c r="J77" i="9"/>
  <c r="J77" i="8"/>
  <c r="N76" i="7"/>
  <c r="E71" i="8"/>
  <c r="T73" i="8"/>
  <c r="T73" i="9"/>
  <c r="T73" i="7"/>
  <c r="I69" i="9"/>
  <c r="I69" i="3"/>
  <c r="I69" i="8"/>
  <c r="K74" i="8"/>
  <c r="K74" i="7"/>
  <c r="K74" i="9"/>
  <c r="K74" i="3"/>
  <c r="Z73" i="8"/>
  <c r="Z73" i="3"/>
  <c r="H76" i="9"/>
  <c r="H76" i="3"/>
  <c r="Z69" i="9"/>
  <c r="Z69" i="8"/>
  <c r="E75" i="3"/>
  <c r="E75" i="7"/>
  <c r="J78" i="9"/>
  <c r="J78" i="8"/>
  <c r="Z74" i="3"/>
  <c r="Z74" i="8"/>
  <c r="Z78" i="8"/>
  <c r="Z78" i="7"/>
  <c r="R76" i="9"/>
  <c r="R76" i="7"/>
  <c r="Z69" i="7"/>
  <c r="E75" i="8"/>
  <c r="J78" i="7"/>
  <c r="E74" i="7"/>
  <c r="E74" i="3"/>
  <c r="I77" i="9"/>
  <c r="I77" i="8"/>
  <c r="I73" i="7"/>
  <c r="Z73" i="9"/>
  <c r="H72" i="7"/>
  <c r="H72" i="9"/>
  <c r="H72" i="8"/>
  <c r="H76" i="7"/>
  <c r="J76" i="7"/>
  <c r="J76" i="3"/>
  <c r="N71" i="3"/>
  <c r="N71" i="9"/>
  <c r="S71" i="7"/>
  <c r="S71" i="3"/>
  <c r="Z72" i="8"/>
  <c r="Z72" i="7"/>
  <c r="C74" i="9"/>
  <c r="C74" i="3"/>
  <c r="Z74" i="9"/>
  <c r="C76" i="8"/>
  <c r="C76" i="7"/>
  <c r="T69" i="9"/>
  <c r="T69" i="8"/>
  <c r="Z78" i="3"/>
  <c r="H78" i="7"/>
  <c r="H78" i="8"/>
  <c r="Y75" i="7"/>
  <c r="Y75" i="8"/>
  <c r="C74" i="7"/>
  <c r="N71" i="7"/>
  <c r="R76" i="8"/>
  <c r="E75" i="9"/>
  <c r="H78" i="3"/>
  <c r="C75" i="8"/>
  <c r="H71" i="9"/>
  <c r="R74" i="9"/>
  <c r="O76" i="9"/>
  <c r="R71" i="8"/>
  <c r="P74" i="8"/>
  <c r="D78" i="7"/>
  <c r="M73" i="7"/>
  <c r="K72" i="7"/>
  <c r="U78" i="3"/>
  <c r="C78" i="7"/>
  <c r="D69" i="9"/>
  <c r="F70" i="7"/>
  <c r="R70" i="8"/>
  <c r="H73" i="9"/>
  <c r="M77" i="9"/>
  <c r="H77" i="3"/>
  <c r="N70" i="9"/>
  <c r="J72" i="3"/>
  <c r="Z70" i="7"/>
  <c r="Z79" i="7" s="1"/>
  <c r="Z6" i="10" s="1"/>
  <c r="U76" i="7"/>
  <c r="M79" i="7" l="1"/>
  <c r="M6" i="10" s="1"/>
  <c r="K79" i="7"/>
  <c r="K6" i="10" s="1"/>
  <c r="P79" i="3"/>
  <c r="P2" i="10" s="1"/>
  <c r="P79" i="8"/>
  <c r="P7" i="10" s="1"/>
  <c r="O79" i="8"/>
  <c r="O7" i="10" s="1"/>
  <c r="E79" i="9"/>
  <c r="E8" i="10" s="1"/>
  <c r="K79" i="8"/>
  <c r="K7" i="10" s="1"/>
  <c r="N79" i="9"/>
  <c r="N8" i="10" s="1"/>
  <c r="R79" i="7"/>
  <c r="R6" i="10" s="1"/>
  <c r="W79" i="8"/>
  <c r="W7" i="10" s="1"/>
  <c r="F79" i="8"/>
  <c r="F7" i="10" s="1"/>
  <c r="Z79" i="9"/>
  <c r="Z8" i="10" s="1"/>
  <c r="X79" i="3"/>
  <c r="X2" i="10" s="1"/>
  <c r="P79" i="7"/>
  <c r="P6" i="10" s="1"/>
  <c r="K79" i="9"/>
  <c r="K8" i="10" s="1"/>
  <c r="H79" i="3"/>
  <c r="H2" i="10" s="1"/>
  <c r="J79" i="9"/>
  <c r="J8" i="10" s="1"/>
  <c r="F79" i="7"/>
  <c r="F6" i="10" s="1"/>
  <c r="R79" i="3"/>
  <c r="R2" i="10" s="1"/>
  <c r="S79" i="3"/>
  <c r="S2" i="10" s="1"/>
  <c r="I79" i="7"/>
  <c r="I6" i="10" s="1"/>
  <c r="T79" i="3"/>
  <c r="T2" i="10" s="1"/>
  <c r="E79" i="8"/>
  <c r="E7" i="10" s="1"/>
  <c r="C79" i="7"/>
  <c r="C6" i="10" s="1"/>
  <c r="T79" i="8"/>
  <c r="T7" i="10" s="1"/>
  <c r="P79" i="9"/>
  <c r="P8" i="10" s="1"/>
  <c r="F79" i="3"/>
  <c r="F2" i="10" s="1"/>
  <c r="D79" i="3"/>
  <c r="D2" i="10" s="1"/>
  <c r="D79" i="7"/>
  <c r="D6" i="10" s="1"/>
  <c r="K79" i="3"/>
  <c r="K2" i="10" s="1"/>
  <c r="N79" i="7"/>
  <c r="N6" i="10" s="1"/>
  <c r="Y79" i="8"/>
  <c r="Y7" i="10" s="1"/>
  <c r="F79" i="9"/>
  <c r="F8" i="10" s="1"/>
  <c r="O79" i="9"/>
  <c r="O8" i="10" s="1"/>
  <c r="Y79" i="3"/>
  <c r="Y2" i="10" s="1"/>
  <c r="N79" i="8"/>
  <c r="N7" i="10" s="1"/>
  <c r="S79" i="7"/>
  <c r="S6" i="10" s="1"/>
  <c r="C79" i="8"/>
  <c r="C7" i="10" s="1"/>
  <c r="I79" i="9"/>
  <c r="I8" i="10" s="1"/>
  <c r="U79" i="7"/>
  <c r="U6" i="10" s="1"/>
  <c r="E79" i="7"/>
  <c r="E6" i="10" s="1"/>
  <c r="R79" i="8"/>
  <c r="R7" i="10" s="1"/>
  <c r="T79" i="7"/>
  <c r="T6" i="10" s="1"/>
  <c r="C79" i="3"/>
  <c r="C2" i="10" s="1"/>
  <c r="U79" i="8"/>
  <c r="U7" i="10" s="1"/>
  <c r="Y79" i="9"/>
  <c r="Y8" i="10" s="1"/>
  <c r="O79" i="3"/>
  <c r="O2" i="10" s="1"/>
  <c r="W79" i="9"/>
  <c r="W8" i="10" s="1"/>
  <c r="M79" i="8"/>
  <c r="M7" i="10" s="1"/>
  <c r="Y79" i="7"/>
  <c r="Y6" i="10" s="1"/>
  <c r="I79" i="8"/>
  <c r="I7" i="10" s="1"/>
  <c r="H79" i="7"/>
  <c r="H6" i="10" s="1"/>
  <c r="M79" i="3"/>
  <c r="M2" i="10" s="1"/>
  <c r="H79" i="8"/>
  <c r="H7" i="10" s="1"/>
  <c r="U79" i="9"/>
  <c r="U8" i="10" s="1"/>
  <c r="X79" i="7"/>
  <c r="X6" i="10" s="1"/>
  <c r="J79" i="3"/>
  <c r="J2" i="10" s="1"/>
  <c r="J79" i="8"/>
  <c r="J7" i="10" s="1"/>
  <c r="M79" i="9"/>
  <c r="M8" i="10" s="1"/>
  <c r="S79" i="9"/>
  <c r="S8" i="10" s="1"/>
  <c r="C79" i="9"/>
  <c r="C8" i="10" s="1"/>
  <c r="H79" i="9"/>
  <c r="H8" i="10" s="1"/>
  <c r="T79" i="9"/>
  <c r="T8" i="10" s="1"/>
  <c r="O79" i="7"/>
  <c r="O6" i="10" s="1"/>
  <c r="D79" i="9"/>
  <c r="D8" i="10" s="1"/>
  <c r="N79" i="3"/>
  <c r="N2" i="10" s="1"/>
  <c r="I79" i="3"/>
  <c r="I2" i="10" s="1"/>
  <c r="J79" i="7"/>
  <c r="J6" i="10" s="1"/>
  <c r="U79" i="3"/>
  <c r="U2" i="10" s="1"/>
  <c r="W79" i="7"/>
  <c r="W6" i="10" s="1"/>
  <c r="Z79" i="8"/>
  <c r="Z7" i="10" s="1"/>
  <c r="W79" i="3"/>
  <c r="W2" i="10" s="1"/>
  <c r="Z79" i="3"/>
  <c r="Z2" i="10" s="1"/>
  <c r="D79" i="8"/>
  <c r="D7" i="10" s="1"/>
  <c r="E79" i="3"/>
  <c r="E2" i="10" s="1"/>
  <c r="X79" i="8"/>
  <c r="X7" i="10" s="1"/>
  <c r="X79" i="9"/>
  <c r="X8" i="10" s="1"/>
  <c r="S79" i="8"/>
  <c r="S7" i="10" s="1"/>
  <c r="R7" i="6"/>
  <c r="R7" i="4" s="1"/>
  <c r="M11" i="6"/>
  <c r="M11" i="4" s="1"/>
  <c r="W8" i="6"/>
  <c r="W8" i="4" s="1"/>
  <c r="W14" i="6"/>
  <c r="W14" i="4" s="1"/>
  <c r="M14" i="6"/>
  <c r="M14" i="4" s="1"/>
  <c r="C14" i="6"/>
  <c r="C14" i="4" s="1"/>
  <c r="R13" i="6"/>
  <c r="R13" i="4" s="1"/>
  <c r="H13" i="6"/>
  <c r="H13" i="4" s="1"/>
  <c r="W12" i="6"/>
  <c r="W12" i="4" s="1"/>
  <c r="M12" i="6"/>
  <c r="M12" i="4" s="1"/>
  <c r="W11" i="6"/>
  <c r="W11" i="4" s="1"/>
  <c r="W10" i="6"/>
  <c r="W10" i="4" s="1"/>
  <c r="H10" i="6"/>
  <c r="H10" i="4" s="1"/>
  <c r="R9" i="6"/>
  <c r="R9" i="4" s="1"/>
  <c r="H9" i="6"/>
  <c r="H9" i="4" s="1"/>
  <c r="M8" i="6"/>
  <c r="M8" i="4" s="1"/>
  <c r="C8" i="6"/>
  <c r="C8" i="4" s="1"/>
  <c r="C7" i="6"/>
  <c r="C7" i="4" s="1"/>
  <c r="R6" i="6"/>
  <c r="R6" i="4" s="1"/>
  <c r="H6" i="6"/>
  <c r="H6" i="4" s="1"/>
  <c r="R5" i="6"/>
  <c r="R5" i="4" s="1"/>
  <c r="H5" i="6"/>
  <c r="H5" i="4" s="1"/>
  <c r="C10" i="6"/>
  <c r="C10" i="4" s="1"/>
  <c r="X12" i="6"/>
  <c r="X12" i="4" s="1"/>
  <c r="J9" i="6"/>
  <c r="J9" i="4" s="1"/>
  <c r="N9" i="6"/>
  <c r="N9" i="4"/>
  <c r="K5" i="6"/>
  <c r="K5" i="4" s="1"/>
  <c r="H14" i="6"/>
  <c r="H14" i="4" s="1"/>
  <c r="W13" i="6"/>
  <c r="W13" i="4" s="1"/>
  <c r="M13" i="6"/>
  <c r="M13" i="4" s="1"/>
  <c r="C13" i="6"/>
  <c r="C13" i="4" s="1"/>
  <c r="H12" i="6"/>
  <c r="H12" i="4" s="1"/>
  <c r="R11" i="6"/>
  <c r="R11" i="4"/>
  <c r="W9" i="6"/>
  <c r="W9" i="4"/>
  <c r="C9" i="6"/>
  <c r="C9" i="4" s="1"/>
  <c r="R8" i="6"/>
  <c r="R8" i="4" s="1"/>
  <c r="H8" i="6"/>
  <c r="H8" i="4" s="1"/>
  <c r="M7" i="6"/>
  <c r="M7" i="4"/>
  <c r="M6" i="6"/>
  <c r="M6" i="4" s="1"/>
  <c r="M5" i="6"/>
  <c r="M5" i="4"/>
  <c r="J5" i="6"/>
  <c r="J5" i="4" s="1"/>
  <c r="R14" i="6"/>
  <c r="R14" i="4" s="1"/>
  <c r="E14" i="6"/>
  <c r="E14" i="4" s="1"/>
  <c r="I5" i="6"/>
  <c r="I5" i="4"/>
  <c r="I8" i="6"/>
  <c r="I8" i="4" s="1"/>
  <c r="F8" i="6"/>
  <c r="F8" i="4" s="1"/>
  <c r="T6" i="6"/>
  <c r="T6" i="4" s="1"/>
  <c r="Y12" i="6"/>
  <c r="Y12" i="4"/>
  <c r="C11" i="6"/>
  <c r="C11" i="4" s="1"/>
  <c r="J12" i="6"/>
  <c r="J12" i="4" s="1"/>
  <c r="J10" i="6"/>
  <c r="J10" i="4"/>
  <c r="U11" i="6"/>
  <c r="U11" i="4" s="1"/>
  <c r="Y6" i="6"/>
  <c r="Y6" i="4" s="1"/>
  <c r="D7" i="6"/>
  <c r="D7" i="4" s="1"/>
  <c r="E12" i="6"/>
  <c r="E12" i="4"/>
  <c r="D9" i="6"/>
  <c r="D9" i="4" s="1"/>
  <c r="T5" i="6"/>
  <c r="T5" i="4" s="1"/>
  <c r="D6" i="6"/>
  <c r="D6" i="4"/>
  <c r="O12" i="6"/>
  <c r="O12" i="4" s="1"/>
  <c r="E10" i="6"/>
  <c r="E10" i="4" s="1"/>
  <c r="D10" i="6"/>
  <c r="D10" i="4" s="1"/>
  <c r="Z12" i="6"/>
  <c r="Z12" i="4"/>
  <c r="N6" i="6"/>
  <c r="N6" i="4" s="1"/>
  <c r="P12" i="6"/>
  <c r="P12" i="4" s="1"/>
  <c r="Z11" i="6"/>
  <c r="Z11" i="4" s="1"/>
  <c r="T12" i="6"/>
  <c r="T12" i="4" s="1"/>
  <c r="W5" i="6"/>
  <c r="W5" i="4" s="1"/>
  <c r="O14" i="6"/>
  <c r="O14" i="4" s="1"/>
  <c r="O7" i="6"/>
  <c r="O7" i="4" s="1"/>
  <c r="U14" i="6"/>
  <c r="U14" i="4" s="1"/>
  <c r="C5" i="6"/>
  <c r="C5" i="4" s="1"/>
  <c r="R10" i="6"/>
  <c r="R10" i="4" s="1"/>
  <c r="I10" i="6"/>
  <c r="I10" i="4"/>
  <c r="R12" i="6"/>
  <c r="R12" i="4" s="1"/>
  <c r="W6" i="6"/>
  <c r="W6" i="4" s="1"/>
  <c r="K11" i="6"/>
  <c r="K11" i="4" s="1"/>
  <c r="Y9" i="6"/>
  <c r="Y9" i="4" s="1"/>
  <c r="Y8" i="6"/>
  <c r="Y8" i="4" s="1"/>
  <c r="P13" i="6"/>
  <c r="P13" i="4" s="1"/>
  <c r="I6" i="6"/>
  <c r="I6" i="4" s="1"/>
  <c r="U8" i="6"/>
  <c r="U8" i="4"/>
  <c r="N12" i="6"/>
  <c r="N12" i="4" s="1"/>
  <c r="E13" i="6"/>
  <c r="E13" i="4" s="1"/>
  <c r="Z8" i="6"/>
  <c r="Z8" i="4" s="1"/>
  <c r="T8" i="6"/>
  <c r="T8" i="4" s="1"/>
  <c r="P11" i="6"/>
  <c r="P11" i="4" s="1"/>
  <c r="Z9" i="6"/>
  <c r="Z9" i="4" s="1"/>
  <c r="N5" i="6"/>
  <c r="N5" i="4" s="1"/>
  <c r="C6" i="6"/>
  <c r="C6" i="4" s="1"/>
  <c r="S5" i="6"/>
  <c r="S5" i="4" s="1"/>
  <c r="D14" i="6"/>
  <c r="D14" i="4"/>
  <c r="P8" i="6"/>
  <c r="P8" i="4" s="1"/>
  <c r="M9" i="6"/>
  <c r="M9" i="4" s="1"/>
  <c r="Y14" i="6"/>
  <c r="Y14" i="4" s="1"/>
  <c r="X6" i="6"/>
  <c r="X6" i="4" s="1"/>
  <c r="T13" i="6"/>
  <c r="T13" i="4" s="1"/>
  <c r="F5" i="6"/>
  <c r="F5" i="4"/>
  <c r="Z5" i="6"/>
  <c r="Z5" i="4"/>
  <c r="J6" i="6"/>
  <c r="J6" i="4"/>
  <c r="D5" i="6"/>
  <c r="D5" i="4"/>
  <c r="T11" i="6"/>
  <c r="T11" i="4" s="1"/>
  <c r="W7" i="6"/>
  <c r="W7" i="4" s="1"/>
  <c r="U6" i="6"/>
  <c r="U6" i="4" s="1"/>
  <c r="K8" i="6"/>
  <c r="K8" i="4"/>
  <c r="F11" i="6"/>
  <c r="F11" i="4" s="1"/>
  <c r="P6" i="6"/>
  <c r="P6" i="4" s="1"/>
  <c r="U7" i="6"/>
  <c r="U7" i="4" s="1"/>
  <c r="P7" i="6"/>
  <c r="P7" i="4" s="1"/>
  <c r="P14" i="6"/>
  <c r="P14" i="4" s="1"/>
  <c r="X5" i="6"/>
  <c r="X5" i="4" s="1"/>
  <c r="O9" i="6"/>
  <c r="O9" i="4" s="1"/>
  <c r="K13" i="6"/>
  <c r="K13" i="4" s="1"/>
  <c r="Z10" i="6"/>
  <c r="Z10" i="4"/>
  <c r="U5" i="6"/>
  <c r="U5" i="4" s="1"/>
  <c r="Y11" i="6"/>
  <c r="Y11" i="4" s="1"/>
  <c r="S10" i="6"/>
  <c r="S10" i="4" s="1"/>
  <c r="M10" i="6"/>
  <c r="M10" i="4"/>
  <c r="O11" i="6"/>
  <c r="O11" i="4"/>
  <c r="T7" i="6"/>
  <c r="T7" i="4" s="1"/>
  <c r="I13" i="6"/>
  <c r="I13" i="4" s="1"/>
  <c r="F13" i="6"/>
  <c r="F13" i="4" s="1"/>
  <c r="P5" i="6"/>
  <c r="P5" i="4" s="1"/>
  <c r="U10" i="6"/>
  <c r="U10" i="4" s="1"/>
  <c r="O6" i="6"/>
  <c r="O6" i="4"/>
  <c r="O8" i="6"/>
  <c r="O8" i="4" s="1"/>
  <c r="K14" i="6"/>
  <c r="K14" i="4" s="1"/>
  <c r="K12" i="6"/>
  <c r="K12" i="4" s="1"/>
  <c r="X8" i="6"/>
  <c r="X8" i="4" s="1"/>
  <c r="S11" i="6"/>
  <c r="S11" i="4" s="1"/>
  <c r="K7" i="6"/>
  <c r="K7" i="4" s="1"/>
  <c r="S8" i="6"/>
  <c r="S8" i="4" s="1"/>
  <c r="X7" i="6"/>
  <c r="X7" i="4" s="1"/>
  <c r="D12" i="6"/>
  <c r="D12" i="4" s="1"/>
  <c r="D11" i="6"/>
  <c r="D11" i="4" s="1"/>
  <c r="J14" i="6"/>
  <c r="J14" i="4" s="1"/>
  <c r="T10" i="6"/>
  <c r="T10" i="4" s="1"/>
  <c r="E6" i="6"/>
  <c r="E6" i="4" s="1"/>
  <c r="X9" i="6"/>
  <c r="X9" i="4" s="1"/>
  <c r="N14" i="6"/>
  <c r="N14" i="4" s="1"/>
  <c r="P9" i="4"/>
  <c r="U9" i="6"/>
  <c r="U9" i="4" s="1"/>
  <c r="O10" i="6"/>
  <c r="O10" i="4" s="1"/>
  <c r="I14" i="6"/>
  <c r="I14" i="4" s="1"/>
  <c r="N11" i="6"/>
  <c r="N11" i="4" s="1"/>
  <c r="N8" i="6"/>
  <c r="N8" i="4" s="1"/>
  <c r="X11" i="6"/>
  <c r="X11" i="4" s="1"/>
  <c r="T9" i="6"/>
  <c r="T9" i="4" s="1"/>
  <c r="P9" i="6"/>
  <c r="Y10" i="6"/>
  <c r="Y10" i="4" s="1"/>
  <c r="S13" i="6"/>
  <c r="S13" i="4" s="1"/>
  <c r="H11" i="6"/>
  <c r="H11" i="4" s="1"/>
  <c r="E5" i="6"/>
  <c r="E5" i="4" s="1"/>
  <c r="I7" i="6"/>
  <c r="I7" i="4"/>
  <c r="O13" i="6"/>
  <c r="O13" i="4"/>
  <c r="Y13" i="6"/>
  <c r="Y13" i="4"/>
  <c r="E11" i="6"/>
  <c r="E11" i="4"/>
  <c r="F10" i="6"/>
  <c r="F10" i="4" s="1"/>
  <c r="D13" i="6"/>
  <c r="D13" i="4" s="1"/>
  <c r="U12" i="6"/>
  <c r="U12" i="4" s="1"/>
  <c r="J8" i="6"/>
  <c r="J8" i="4" s="1"/>
  <c r="C12" i="6"/>
  <c r="C12" i="4" s="1"/>
  <c r="F7" i="6"/>
  <c r="F7" i="4" s="1"/>
  <c r="S14" i="6"/>
  <c r="S14" i="4" s="1"/>
  <c r="E9" i="6"/>
  <c r="E9" i="4" s="1"/>
  <c r="X10" i="6"/>
  <c r="X10" i="4" s="1"/>
  <c r="F9" i="6"/>
  <c r="F9" i="4" s="1"/>
  <c r="S12" i="6"/>
  <c r="S12" i="4" s="1"/>
  <c r="Z13" i="6"/>
  <c r="Z13" i="4" s="1"/>
  <c r="S6" i="6"/>
  <c r="S6" i="4" s="1"/>
  <c r="H7" i="6"/>
  <c r="H7" i="4" s="1"/>
  <c r="Z6" i="6"/>
  <c r="Z6" i="4" s="1"/>
  <c r="X14" i="6"/>
  <c r="X14" i="4" s="1"/>
  <c r="X13" i="6"/>
  <c r="X13" i="4" s="1"/>
  <c r="F6" i="6"/>
  <c r="F6" i="4" s="1"/>
  <c r="N13" i="6"/>
  <c r="N13" i="4"/>
  <c r="O5" i="6"/>
  <c r="O5" i="4" s="1"/>
  <c r="I4" i="6"/>
  <c r="I4" i="4" s="1"/>
  <c r="F4" i="6"/>
  <c r="F4" i="4"/>
  <c r="M4" i="6"/>
  <c r="M15" i="6" s="1"/>
  <c r="M4" i="4"/>
  <c r="P4" i="6"/>
  <c r="T14" i="6"/>
  <c r="T14" i="4" s="1"/>
  <c r="K10" i="6"/>
  <c r="K10" i="4" s="1"/>
  <c r="N7" i="6"/>
  <c r="N7" i="4" s="1"/>
  <c r="S7" i="6"/>
  <c r="S7" i="4" s="1"/>
  <c r="Y5" i="6"/>
  <c r="Y5" i="4" s="1"/>
  <c r="I9" i="6"/>
  <c r="I9" i="4" s="1"/>
  <c r="K6" i="6"/>
  <c r="K6" i="4" s="1"/>
  <c r="E8" i="6"/>
  <c r="E8" i="4"/>
  <c r="U13" i="6"/>
  <c r="U13" i="4" s="1"/>
  <c r="Y7" i="6"/>
  <c r="Y7" i="4" s="1"/>
  <c r="K9" i="6"/>
  <c r="K9" i="4" s="1"/>
  <c r="N10" i="6"/>
  <c r="N10" i="4" s="1"/>
  <c r="S9" i="6"/>
  <c r="S9" i="4"/>
  <c r="J13" i="6"/>
  <c r="J13" i="4"/>
  <c r="D8" i="6"/>
  <c r="D8" i="4" s="1"/>
  <c r="Z14" i="6"/>
  <c r="Z14" i="4" s="1"/>
  <c r="I12" i="6"/>
  <c r="I12" i="4"/>
  <c r="P10" i="6"/>
  <c r="P10" i="4" s="1"/>
  <c r="Z7" i="6"/>
  <c r="Z7" i="4" s="1"/>
  <c r="I11" i="6"/>
  <c r="I11" i="4" s="1"/>
  <c r="J7" i="6"/>
  <c r="J7" i="4" s="1"/>
  <c r="R4" i="6"/>
  <c r="R15" i="6" s="1"/>
  <c r="N4" i="6"/>
  <c r="N4" i="4" s="1"/>
  <c r="N15" i="4" s="1"/>
  <c r="D4" i="6"/>
  <c r="D4" i="4" s="1"/>
  <c r="K4" i="6"/>
  <c r="K15" i="6" s="1"/>
  <c r="K4" i="4"/>
  <c r="O4" i="6"/>
  <c r="O4" i="4" s="1"/>
  <c r="E4" i="6"/>
  <c r="E15" i="6" s="1"/>
  <c r="U4" i="6"/>
  <c r="U15" i="6" s="1"/>
  <c r="W4" i="6"/>
  <c r="J11" i="6"/>
  <c r="J11" i="4" s="1"/>
  <c r="F12" i="6"/>
  <c r="F12" i="4" s="1"/>
  <c r="F14" i="6"/>
  <c r="F14" i="4" s="1"/>
  <c r="E7" i="6"/>
  <c r="E7" i="4" s="1"/>
  <c r="X4" i="6"/>
  <c r="C4" i="6"/>
  <c r="C4" i="4" s="1"/>
  <c r="H4" i="6"/>
  <c r="Z4" i="6"/>
  <c r="T4" i="6"/>
  <c r="S4" i="6"/>
  <c r="Y4" i="6"/>
  <c r="Y15" i="6" s="1"/>
  <c r="J4" i="6"/>
  <c r="J15" i="6" l="1"/>
  <c r="O15" i="4"/>
  <c r="O15" i="6"/>
  <c r="P15" i="6"/>
  <c r="Z4" i="4"/>
  <c r="Z15" i="4" s="1"/>
  <c r="Z15" i="6"/>
  <c r="F15" i="4"/>
  <c r="S15" i="6"/>
  <c r="S4" i="4"/>
  <c r="S15" i="4" s="1"/>
  <c r="C15" i="4"/>
  <c r="F15" i="6"/>
  <c r="H4" i="4"/>
  <c r="H15" i="4" s="1"/>
  <c r="H15" i="6"/>
  <c r="X4" i="4"/>
  <c r="X15" i="4" s="1"/>
  <c r="X15" i="6"/>
  <c r="K15" i="4"/>
  <c r="T4" i="4"/>
  <c r="T15" i="4" s="1"/>
  <c r="T15" i="6"/>
  <c r="W4" i="4"/>
  <c r="W15" i="4" s="1"/>
  <c r="W15" i="6"/>
  <c r="D15" i="4"/>
  <c r="M15" i="4"/>
  <c r="I15" i="4"/>
  <c r="J4" i="4"/>
  <c r="J15" i="4" s="1"/>
  <c r="E4" i="4"/>
  <c r="E15" i="4" s="1"/>
  <c r="R4" i="4"/>
  <c r="R15" i="4" s="1"/>
  <c r="Y4" i="4"/>
  <c r="Y15" i="4" s="1"/>
  <c r="P4" i="4"/>
  <c r="P15" i="4" s="1"/>
  <c r="N15" i="6"/>
  <c r="I15" i="6"/>
  <c r="D15" i="6"/>
  <c r="C15" i="6"/>
  <c r="U4" i="4"/>
  <c r="U15" i="4" s="1"/>
  <c r="W30" i="4"/>
  <c r="R22" i="6"/>
  <c r="R22" i="4" s="1"/>
  <c r="M25" i="6"/>
  <c r="M25" i="4" s="1"/>
  <c r="C24" i="6"/>
  <c r="C24" i="4" s="1"/>
  <c r="H23" i="6"/>
  <c r="H23" i="4" s="1"/>
  <c r="H21" i="6"/>
  <c r="H21" i="4" s="1"/>
  <c r="W21" i="6"/>
  <c r="W21" i="4" s="1"/>
  <c r="R29" i="6"/>
  <c r="R29" i="4" s="1"/>
  <c r="W30" i="6"/>
  <c r="M30" i="6"/>
  <c r="M30" i="4" s="1"/>
  <c r="C30" i="6"/>
  <c r="C30" i="4" s="1"/>
  <c r="H29" i="6"/>
  <c r="H29" i="4" s="1"/>
  <c r="W28" i="6"/>
  <c r="W28" i="4" s="1"/>
  <c r="M28" i="6"/>
  <c r="M28" i="4" s="1"/>
  <c r="C28" i="6"/>
  <c r="C28" i="4" s="1"/>
  <c r="H27" i="6"/>
  <c r="H27" i="4" s="1"/>
  <c r="W26" i="6"/>
  <c r="W26" i="4" s="1"/>
  <c r="H26" i="6"/>
  <c r="H26" i="4" s="1"/>
  <c r="W25" i="6"/>
  <c r="W25" i="4" s="1"/>
  <c r="W24" i="6"/>
  <c r="W24" i="4" s="1"/>
  <c r="M24" i="6"/>
  <c r="M24" i="4" s="1"/>
  <c r="R23" i="6"/>
  <c r="R23" i="4" s="1"/>
  <c r="C23" i="6"/>
  <c r="C23" i="4" s="1"/>
  <c r="J25" i="6"/>
  <c r="J25" i="4" s="1"/>
  <c r="R30" i="6"/>
  <c r="R30" i="4"/>
  <c r="W29" i="6"/>
  <c r="W29" i="4" s="1"/>
  <c r="C29" i="6"/>
  <c r="C29" i="4"/>
  <c r="R28" i="6"/>
  <c r="R28" i="4" s="1"/>
  <c r="H28" i="6"/>
  <c r="H28" i="4"/>
  <c r="M27" i="6"/>
  <c r="M27" i="4" s="1"/>
  <c r="C27" i="6"/>
  <c r="C27" i="4"/>
  <c r="R26" i="6"/>
  <c r="R26" i="4" s="1"/>
  <c r="R25" i="6"/>
  <c r="R25" i="4" s="1"/>
  <c r="H24" i="6"/>
  <c r="H24" i="4" s="1"/>
  <c r="W23" i="6"/>
  <c r="W23" i="4" s="1"/>
  <c r="M23" i="6"/>
  <c r="M23" i="4" s="1"/>
  <c r="W22" i="6"/>
  <c r="W22" i="4" s="1"/>
  <c r="M22" i="6"/>
  <c r="M22" i="4" s="1"/>
  <c r="R21" i="6"/>
  <c r="R21" i="4" s="1"/>
  <c r="O27" i="6"/>
  <c r="O27" i="4" s="1"/>
  <c r="E28" i="6"/>
  <c r="E28" i="4" s="1"/>
  <c r="M26" i="6"/>
  <c r="M26" i="4" s="1"/>
  <c r="E21" i="6"/>
  <c r="E21" i="4" s="1"/>
  <c r="N28" i="6"/>
  <c r="N28" i="4" s="1"/>
  <c r="J28" i="6"/>
  <c r="J28" i="4" s="1"/>
  <c r="C22" i="6"/>
  <c r="C22" i="4"/>
  <c r="I24" i="6"/>
  <c r="I24" i="4" s="1"/>
  <c r="T21" i="6"/>
  <c r="T21" i="4" s="1"/>
  <c r="E26" i="6"/>
  <c r="E26" i="4" s="1"/>
  <c r="H30" i="6"/>
  <c r="H30" i="4" s="1"/>
  <c r="X26" i="6"/>
  <c r="X26" i="4" s="1"/>
  <c r="F24" i="6"/>
  <c r="F24" i="4" s="1"/>
  <c r="F30" i="6"/>
  <c r="F30" i="4" s="1"/>
  <c r="K26" i="6"/>
  <c r="K26" i="4" s="1"/>
  <c r="O29" i="6"/>
  <c r="O29" i="4" s="1"/>
  <c r="T28" i="6"/>
  <c r="T28" i="4" s="1"/>
  <c r="J22" i="6"/>
  <c r="J22" i="4"/>
  <c r="J26" i="6"/>
  <c r="J26" i="4" s="1"/>
  <c r="T23" i="6"/>
  <c r="T23" i="4" s="1"/>
  <c r="J24" i="6"/>
  <c r="J24" i="4" s="1"/>
  <c r="X29" i="6"/>
  <c r="X29" i="4" s="1"/>
  <c r="X22" i="6"/>
  <c r="X22" i="4"/>
  <c r="I22" i="6"/>
  <c r="I22" i="4" s="1"/>
  <c r="I25" i="6"/>
  <c r="I25" i="4" s="1"/>
  <c r="Z21" i="6"/>
  <c r="Z21" i="4" s="1"/>
  <c r="D30" i="6"/>
  <c r="D30" i="4"/>
  <c r="E29" i="6"/>
  <c r="E29" i="4" s="1"/>
  <c r="K27" i="6"/>
  <c r="K27" i="4" s="1"/>
  <c r="N30" i="6"/>
  <c r="N30" i="4"/>
  <c r="C26" i="6"/>
  <c r="C26" i="4" s="1"/>
  <c r="O28" i="6"/>
  <c r="O28" i="4" s="1"/>
  <c r="U22" i="6"/>
  <c r="U22" i="4" s="1"/>
  <c r="O21" i="6"/>
  <c r="O21" i="4" s="1"/>
  <c r="O30" i="6"/>
  <c r="O30" i="4" s="1"/>
  <c r="E23" i="6"/>
  <c r="E23" i="4" s="1"/>
  <c r="S26" i="6"/>
  <c r="S26" i="4" s="1"/>
  <c r="Z29" i="6"/>
  <c r="Z29" i="4" s="1"/>
  <c r="E25" i="6"/>
  <c r="E25" i="4"/>
  <c r="C25" i="6"/>
  <c r="C25" i="4" s="1"/>
  <c r="C21" i="6"/>
  <c r="C21" i="4" s="1"/>
  <c r="N25" i="6"/>
  <c r="N25" i="4"/>
  <c r="Z24" i="6"/>
  <c r="Z24" i="4" s="1"/>
  <c r="U28" i="6"/>
  <c r="U28" i="4" s="1"/>
  <c r="K21" i="6"/>
  <c r="K21" i="4" s="1"/>
  <c r="U30" i="6"/>
  <c r="U30" i="4" s="1"/>
  <c r="M21" i="6"/>
  <c r="M21" i="4" s="1"/>
  <c r="D23" i="6"/>
  <c r="D23" i="4" s="1"/>
  <c r="H22" i="6"/>
  <c r="H22" i="4" s="1"/>
  <c r="Y23" i="6"/>
  <c r="Y23" i="4" s="1"/>
  <c r="T26" i="6"/>
  <c r="T26" i="4" s="1"/>
  <c r="J30" i="6"/>
  <c r="J30" i="4" s="1"/>
  <c r="F27" i="4"/>
  <c r="R24" i="6"/>
  <c r="R24" i="4" s="1"/>
  <c r="X23" i="6"/>
  <c r="X23" i="4" s="1"/>
  <c r="K30" i="6"/>
  <c r="K30" i="4" s="1"/>
  <c r="M29" i="6"/>
  <c r="M29" i="4" s="1"/>
  <c r="Z25" i="6"/>
  <c r="Z25" i="4" s="1"/>
  <c r="F22" i="6"/>
  <c r="F22" i="4" s="1"/>
  <c r="I21" i="6"/>
  <c r="I21" i="4" s="1"/>
  <c r="E22" i="6"/>
  <c r="E22" i="4" s="1"/>
  <c r="Y21" i="6"/>
  <c r="Y21" i="4" s="1"/>
  <c r="T29" i="6"/>
  <c r="T29" i="4"/>
  <c r="Z23" i="6"/>
  <c r="Z23" i="4" s="1"/>
  <c r="K22" i="6"/>
  <c r="K22" i="4" s="1"/>
  <c r="P23" i="6"/>
  <c r="P23" i="4" s="1"/>
  <c r="D21" i="6"/>
  <c r="D21" i="4" s="1"/>
  <c r="Y29" i="6"/>
  <c r="Y29" i="4"/>
  <c r="I29" i="6"/>
  <c r="I29" i="4" s="1"/>
  <c r="Y22" i="6"/>
  <c r="Y22" i="4" s="1"/>
  <c r="U25" i="6"/>
  <c r="U25" i="4" s="1"/>
  <c r="I28" i="6"/>
  <c r="I28" i="4" s="1"/>
  <c r="K23" i="6"/>
  <c r="K23" i="4" s="1"/>
  <c r="D28" i="6"/>
  <c r="D28" i="4" s="1"/>
  <c r="O22" i="6"/>
  <c r="O22" i="4" s="1"/>
  <c r="K28" i="6"/>
  <c r="K28" i="4" s="1"/>
  <c r="F26" i="6"/>
  <c r="F26" i="4" s="1"/>
  <c r="T25" i="6"/>
  <c r="T25" i="4" s="1"/>
  <c r="J29" i="6"/>
  <c r="J29" i="4" s="1"/>
  <c r="I23" i="6"/>
  <c r="I23" i="4" s="1"/>
  <c r="X30" i="6"/>
  <c r="X30" i="4" s="1"/>
  <c r="F27" i="6"/>
  <c r="Z28" i="6"/>
  <c r="Z28" i="4" s="1"/>
  <c r="F25" i="6"/>
  <c r="F25" i="4" s="1"/>
  <c r="N21" i="6"/>
  <c r="N21" i="4"/>
  <c r="Z30" i="6"/>
  <c r="Z30" i="4" s="1"/>
  <c r="N23" i="6"/>
  <c r="N23" i="4" s="1"/>
  <c r="X28" i="6"/>
  <c r="X28" i="4" s="1"/>
  <c r="S24" i="6"/>
  <c r="S24" i="4" s="1"/>
  <c r="U24" i="6"/>
  <c r="U24" i="4" s="1"/>
  <c r="T24" i="6"/>
  <c r="T24" i="4"/>
  <c r="U29" i="6"/>
  <c r="U29" i="4" s="1"/>
  <c r="P30" i="6"/>
  <c r="P30" i="4" s="1"/>
  <c r="T22" i="6"/>
  <c r="T22" i="4" s="1"/>
  <c r="F23" i="6"/>
  <c r="F23" i="4" s="1"/>
  <c r="S28" i="6"/>
  <c r="S28" i="4" s="1"/>
  <c r="P25" i="6"/>
  <c r="P25" i="4"/>
  <c r="D25" i="6"/>
  <c r="D25" i="4" s="1"/>
  <c r="U26" i="6"/>
  <c r="U26" i="4"/>
  <c r="O24" i="6"/>
  <c r="O24" i="4" s="1"/>
  <c r="P26" i="6"/>
  <c r="P26" i="4" s="1"/>
  <c r="S22" i="6"/>
  <c r="S22" i="4" s="1"/>
  <c r="D27" i="6"/>
  <c r="D27" i="4"/>
  <c r="S29" i="6"/>
  <c r="S29" i="4" s="1"/>
  <c r="J23" i="6"/>
  <c r="J23" i="4"/>
  <c r="Y25" i="6"/>
  <c r="Y25" i="4" s="1"/>
  <c r="E27" i="6"/>
  <c r="E27" i="4"/>
  <c r="I26" i="6"/>
  <c r="I26" i="4" s="1"/>
  <c r="X25" i="6"/>
  <c r="X25" i="4" s="1"/>
  <c r="E24" i="6"/>
  <c r="E24" i="4"/>
  <c r="J21" i="6"/>
  <c r="J21" i="4" s="1"/>
  <c r="D22" i="6"/>
  <c r="D22" i="4" s="1"/>
  <c r="N27" i="6"/>
  <c r="N27" i="4" s="1"/>
  <c r="S25" i="6"/>
  <c r="S25" i="4" s="1"/>
  <c r="J27" i="6"/>
  <c r="J27" i="4" s="1"/>
  <c r="Y24" i="6"/>
  <c r="Y24" i="4" s="1"/>
  <c r="Z22" i="6"/>
  <c r="Z22" i="4" s="1"/>
  <c r="N26" i="6"/>
  <c r="N26" i="4" s="1"/>
  <c r="O23" i="6"/>
  <c r="O23" i="4"/>
  <c r="H25" i="6"/>
  <c r="H25" i="4" s="1"/>
  <c r="P24" i="6"/>
  <c r="P24" i="4" s="1"/>
  <c r="K29" i="6"/>
  <c r="K29" i="4" s="1"/>
  <c r="I27" i="6"/>
  <c r="I27" i="4" s="1"/>
  <c r="D24" i="6"/>
  <c r="D24" i="4" s="1"/>
  <c r="D29" i="6"/>
  <c r="D29" i="4" s="1"/>
  <c r="Z26" i="6"/>
  <c r="Z26" i="4" s="1"/>
  <c r="P28" i="6"/>
  <c r="P28" i="4" s="1"/>
  <c r="K25" i="6"/>
  <c r="K25" i="4" s="1"/>
  <c r="N24" i="6"/>
  <c r="N24" i="4" s="1"/>
  <c r="I30" i="6"/>
  <c r="I30" i="4" s="1"/>
  <c r="P22" i="6"/>
  <c r="P22" i="4" s="1"/>
  <c r="D26" i="6"/>
  <c r="D26" i="4" s="1"/>
  <c r="O25" i="6"/>
  <c r="O25" i="4" s="1"/>
  <c r="F28" i="6"/>
  <c r="F28" i="4" s="1"/>
  <c r="N22" i="6"/>
  <c r="N22" i="4" s="1"/>
  <c r="N29" i="6"/>
  <c r="N29" i="4" s="1"/>
  <c r="Y28" i="6"/>
  <c r="Y28" i="4" s="1"/>
  <c r="X20" i="6"/>
  <c r="X20" i="4" s="1"/>
  <c r="R20" i="6"/>
  <c r="R31" i="6" s="1"/>
  <c r="H20" i="6"/>
  <c r="H31" i="6" s="1"/>
  <c r="T20" i="6"/>
  <c r="S20" i="6"/>
  <c r="S20" i="4" s="1"/>
  <c r="T30" i="6"/>
  <c r="T30" i="4" s="1"/>
  <c r="K24" i="6"/>
  <c r="K24" i="4"/>
  <c r="U21" i="6"/>
  <c r="U21" i="4" s="1"/>
  <c r="F29" i="6"/>
  <c r="F29" i="4" s="1"/>
  <c r="F21" i="6"/>
  <c r="F21" i="4"/>
  <c r="Y26" i="6"/>
  <c r="Y26" i="4" s="1"/>
  <c r="E30" i="6"/>
  <c r="E30" i="4" s="1"/>
  <c r="Y30" i="6"/>
  <c r="Y30" i="4" s="1"/>
  <c r="X24" i="6"/>
  <c r="X24" i="4" s="1"/>
  <c r="O26" i="6"/>
  <c r="O26" i="4" s="1"/>
  <c r="N20" i="6"/>
  <c r="N20" i="4" s="1"/>
  <c r="I20" i="6"/>
  <c r="I31" i="6" s="1"/>
  <c r="I20" i="4"/>
  <c r="W20" i="6"/>
  <c r="W31" i="6" s="1"/>
  <c r="F20" i="6"/>
  <c r="F31" i="6" s="1"/>
  <c r="F20" i="4"/>
  <c r="U20" i="6"/>
  <c r="U31" i="6" s="1"/>
  <c r="M20" i="6"/>
  <c r="M20" i="4" s="1"/>
  <c r="D20" i="6"/>
  <c r="D20" i="4" s="1"/>
  <c r="J20" i="6"/>
  <c r="J20" i="4"/>
  <c r="S21" i="6"/>
  <c r="S21" i="4" s="1"/>
  <c r="X21" i="6"/>
  <c r="X21" i="4" s="1"/>
  <c r="S30" i="6"/>
  <c r="S30" i="4" s="1"/>
  <c r="S23" i="6"/>
  <c r="S23" i="4" s="1"/>
  <c r="U23" i="6"/>
  <c r="U23" i="4" s="1"/>
  <c r="P21" i="6"/>
  <c r="P21" i="4" s="1"/>
  <c r="P29" i="6"/>
  <c r="P29" i="4" s="1"/>
  <c r="K20" i="6"/>
  <c r="C20" i="6"/>
  <c r="C31" i="6" s="1"/>
  <c r="O20" i="6"/>
  <c r="O20" i="4" s="1"/>
  <c r="E20" i="6"/>
  <c r="E31" i="6" s="1"/>
  <c r="Z20" i="6"/>
  <c r="Z31" i="6" s="1"/>
  <c r="Y20" i="6"/>
  <c r="Y20" i="4"/>
  <c r="P20" i="6"/>
  <c r="P20" i="4"/>
  <c r="P31" i="4" l="1"/>
  <c r="P3" i="10" s="1"/>
  <c r="D31" i="4"/>
  <c r="D3" i="10" s="1"/>
  <c r="N31" i="4"/>
  <c r="N3" i="10" s="1"/>
  <c r="P31" i="6"/>
  <c r="W20" i="4"/>
  <c r="H20" i="4"/>
  <c r="H31" i="4" s="1"/>
  <c r="H3" i="10" s="1"/>
  <c r="M31" i="4"/>
  <c r="M3" i="10" s="1"/>
  <c r="J31" i="4"/>
  <c r="J3" i="10" s="1"/>
  <c r="M31" i="6"/>
  <c r="C20" i="4"/>
  <c r="C31" i="4" s="1"/>
  <c r="C3" i="10" s="1"/>
  <c r="I31" i="4"/>
  <c r="I3" i="10" s="1"/>
  <c r="E20" i="4"/>
  <c r="E31" i="4" s="1"/>
  <c r="E3" i="10" s="1"/>
  <c r="O31" i="4"/>
  <c r="O3" i="10" s="1"/>
  <c r="W31" i="4"/>
  <c r="W3" i="10" s="1"/>
  <c r="X31" i="4"/>
  <c r="X3" i="10" s="1"/>
  <c r="S31" i="4"/>
  <c r="S3" i="10" s="1"/>
  <c r="Y31" i="4"/>
  <c r="Y3" i="10" s="1"/>
  <c r="N31" i="6"/>
  <c r="U20" i="4"/>
  <c r="U31" i="4" s="1"/>
  <c r="U3" i="10" s="1"/>
  <c r="O31" i="6"/>
  <c r="J31" i="6"/>
  <c r="Y31" i="6"/>
  <c r="F31" i="4"/>
  <c r="F3" i="10" s="1"/>
  <c r="T31" i="6"/>
  <c r="T20" i="4"/>
  <c r="T31" i="4" s="1"/>
  <c r="T3" i="10" s="1"/>
  <c r="S31" i="6"/>
  <c r="D31" i="6"/>
  <c r="Z20" i="4"/>
  <c r="Z31" i="4" s="1"/>
  <c r="Z3" i="10" s="1"/>
  <c r="K31" i="6"/>
  <c r="K20" i="4"/>
  <c r="K31" i="4" s="1"/>
  <c r="K3" i="10" s="1"/>
  <c r="R20" i="4"/>
  <c r="R31" i="4" s="1"/>
  <c r="R3" i="10" s="1"/>
  <c r="X31" i="6"/>
  <c r="R42" i="6"/>
  <c r="R42" i="4" s="1"/>
  <c r="W44" i="6"/>
  <c r="W44" i="4" s="1"/>
  <c r="R37" i="6"/>
  <c r="R37" i="4" s="1"/>
  <c r="W39" i="6"/>
  <c r="W39" i="4" s="1"/>
  <c r="R46" i="6"/>
  <c r="R46" i="4" s="1"/>
  <c r="M46" i="6"/>
  <c r="M46" i="4" s="1"/>
  <c r="M45" i="6"/>
  <c r="M45" i="4" s="1"/>
  <c r="M43" i="6"/>
  <c r="M43" i="4" s="1"/>
  <c r="M42" i="6"/>
  <c r="M42" i="4" s="1"/>
  <c r="M41" i="6"/>
  <c r="M41" i="4" s="1"/>
  <c r="W40" i="6"/>
  <c r="W40" i="4" s="1"/>
  <c r="C39" i="6"/>
  <c r="C39" i="4"/>
  <c r="C38" i="6"/>
  <c r="C38" i="4" s="1"/>
  <c r="D44" i="6"/>
  <c r="D44" i="4" s="1"/>
  <c r="J46" i="6"/>
  <c r="J46" i="4" s="1"/>
  <c r="C41" i="6"/>
  <c r="C41" i="4" s="1"/>
  <c r="T37" i="6"/>
  <c r="T37" i="4" s="1"/>
  <c r="U40" i="6"/>
  <c r="U40" i="4" s="1"/>
  <c r="M38" i="6"/>
  <c r="M38" i="4" s="1"/>
  <c r="S40" i="6"/>
  <c r="S40" i="4" s="1"/>
  <c r="U45" i="6"/>
  <c r="U45" i="4" s="1"/>
  <c r="H46" i="6"/>
  <c r="H46" i="4" s="1"/>
  <c r="Z44" i="6"/>
  <c r="Z44" i="4" s="1"/>
  <c r="F38" i="6"/>
  <c r="F38" i="4" s="1"/>
  <c r="M39" i="6"/>
  <c r="M39" i="4" s="1"/>
  <c r="H42" i="6"/>
  <c r="H42" i="4" s="1"/>
  <c r="C43" i="6"/>
  <c r="C43" i="4" s="1"/>
  <c r="R40" i="6"/>
  <c r="R40" i="4" s="1"/>
  <c r="M37" i="6"/>
  <c r="M37" i="4"/>
  <c r="M44" i="6"/>
  <c r="M44" i="4" s="1"/>
  <c r="W41" i="6"/>
  <c r="W41" i="4" s="1"/>
  <c r="W45" i="6"/>
  <c r="W45" i="4" s="1"/>
  <c r="C45" i="6"/>
  <c r="R44" i="6"/>
  <c r="R44" i="4" s="1"/>
  <c r="C44" i="6"/>
  <c r="C44" i="4" s="1"/>
  <c r="W42" i="6"/>
  <c r="W42" i="4" s="1"/>
  <c r="W46" i="6"/>
  <c r="W46" i="4" s="1"/>
  <c r="M40" i="6"/>
  <c r="M40" i="4" s="1"/>
  <c r="R39" i="6"/>
  <c r="R39" i="4" s="1"/>
  <c r="W38" i="6"/>
  <c r="H37" i="6"/>
  <c r="H37" i="4" s="1"/>
  <c r="S44" i="6"/>
  <c r="S44" i="4" s="1"/>
  <c r="H40" i="6"/>
  <c r="H40" i="4" s="1"/>
  <c r="I44" i="6"/>
  <c r="I44" i="4" s="1"/>
  <c r="K42" i="6"/>
  <c r="K42" i="4" s="1"/>
  <c r="R45" i="6"/>
  <c r="R45" i="4" s="1"/>
  <c r="P37" i="6"/>
  <c r="P37" i="4" s="1"/>
  <c r="E42" i="6"/>
  <c r="E42" i="4" s="1"/>
  <c r="T43" i="6"/>
  <c r="T43" i="4" s="1"/>
  <c r="O41" i="6"/>
  <c r="O41" i="4" s="1"/>
  <c r="S45" i="6"/>
  <c r="S45" i="4" s="1"/>
  <c r="E44" i="6"/>
  <c r="E44" i="4"/>
  <c r="U38" i="6"/>
  <c r="U38" i="4" s="1"/>
  <c r="I43" i="6"/>
  <c r="I43" i="4" s="1"/>
  <c r="O40" i="6"/>
  <c r="O40" i="4" s="1"/>
  <c r="E37" i="6"/>
  <c r="E37" i="4" s="1"/>
  <c r="X40" i="6"/>
  <c r="X40" i="4" s="1"/>
  <c r="I36" i="6"/>
  <c r="I36" i="4" s="1"/>
  <c r="H44" i="6"/>
  <c r="H44" i="4" s="1"/>
  <c r="R41" i="6"/>
  <c r="R41" i="4" s="1"/>
  <c r="R38" i="6"/>
  <c r="R38" i="4" s="1"/>
  <c r="W37" i="6"/>
  <c r="W37" i="4" s="1"/>
  <c r="C37" i="6"/>
  <c r="C37" i="4" s="1"/>
  <c r="E38" i="6"/>
  <c r="E38" i="4" s="1"/>
  <c r="D45" i="6"/>
  <c r="D45" i="4" s="1"/>
  <c r="T42" i="6"/>
  <c r="T42" i="4" s="1"/>
  <c r="Y37" i="6"/>
  <c r="Y37" i="4"/>
  <c r="D41" i="6"/>
  <c r="D41" i="4" s="1"/>
  <c r="Y39" i="6"/>
  <c r="Y39" i="4" s="1"/>
  <c r="D38" i="6"/>
  <c r="D38" i="4" s="1"/>
  <c r="N37" i="6"/>
  <c r="N37" i="4" s="1"/>
  <c r="S39" i="6"/>
  <c r="S39" i="4" s="1"/>
  <c r="J39" i="6"/>
  <c r="J39" i="4" s="1"/>
  <c r="P46" i="6"/>
  <c r="P46" i="4" s="1"/>
  <c r="N43" i="6"/>
  <c r="N43" i="4" s="1"/>
  <c r="N46" i="6"/>
  <c r="N46" i="4" s="1"/>
  <c r="I46" i="6"/>
  <c r="I46" i="4" s="1"/>
  <c r="X38" i="6"/>
  <c r="X38" i="4" s="1"/>
  <c r="O44" i="6"/>
  <c r="O44" i="4" s="1"/>
  <c r="H43" i="6"/>
  <c r="H43" i="4" s="1"/>
  <c r="K37" i="6"/>
  <c r="K41" i="6"/>
  <c r="K41" i="4" s="1"/>
  <c r="Z41" i="6"/>
  <c r="Z41" i="4" s="1"/>
  <c r="X41" i="6"/>
  <c r="X41" i="4" s="1"/>
  <c r="P38" i="6"/>
  <c r="P38" i="4" s="1"/>
  <c r="N45" i="6"/>
  <c r="N45" i="4" s="1"/>
  <c r="F44" i="6"/>
  <c r="F44" i="4"/>
  <c r="F45" i="6"/>
  <c r="F45" i="4"/>
  <c r="K39" i="6"/>
  <c r="K39" i="4" s="1"/>
  <c r="X42" i="6"/>
  <c r="X42" i="4" s="1"/>
  <c r="J37" i="6"/>
  <c r="J37" i="4"/>
  <c r="W43" i="6"/>
  <c r="W43" i="4" s="1"/>
  <c r="C40" i="6"/>
  <c r="C40" i="4" s="1"/>
  <c r="N40" i="6"/>
  <c r="K45" i="6"/>
  <c r="K45" i="4" s="1"/>
  <c r="U42" i="6"/>
  <c r="U42" i="4" s="1"/>
  <c r="X39" i="6"/>
  <c r="X39" i="4" s="1"/>
  <c r="E43" i="6"/>
  <c r="E43" i="4"/>
  <c r="U39" i="6"/>
  <c r="U39" i="4" s="1"/>
  <c r="H39" i="6"/>
  <c r="H39" i="4" s="1"/>
  <c r="S37" i="6"/>
  <c r="S37" i="4" s="1"/>
  <c r="Y40" i="6"/>
  <c r="Y40" i="4" s="1"/>
  <c r="P45" i="6"/>
  <c r="P45" i="4" s="1"/>
  <c r="E41" i="6"/>
  <c r="E41" i="4" s="1"/>
  <c r="P41" i="6"/>
  <c r="P41" i="4" s="1"/>
  <c r="J43" i="6"/>
  <c r="J43" i="4" s="1"/>
  <c r="D37" i="6"/>
  <c r="D37" i="4"/>
  <c r="S46" i="6"/>
  <c r="S46" i="4" s="1"/>
  <c r="P42" i="6"/>
  <c r="P42" i="4" s="1"/>
  <c r="O46" i="6"/>
  <c r="O46" i="4" s="1"/>
  <c r="Z38" i="6"/>
  <c r="Z38" i="4" s="1"/>
  <c r="T39" i="6"/>
  <c r="T39" i="4"/>
  <c r="I37" i="6"/>
  <c r="I37" i="4" s="1"/>
  <c r="J42" i="6"/>
  <c r="J42" i="4" s="1"/>
  <c r="D42" i="6"/>
  <c r="D42" i="4"/>
  <c r="I42" i="6"/>
  <c r="I42" i="4"/>
  <c r="J45" i="6"/>
  <c r="J45" i="4" s="1"/>
  <c r="E40" i="6"/>
  <c r="E40" i="4" s="1"/>
  <c r="J38" i="6"/>
  <c r="J38" i="4" s="1"/>
  <c r="N39" i="6"/>
  <c r="N39" i="4"/>
  <c r="Y41" i="6"/>
  <c r="Y41" i="4" s="1"/>
  <c r="K46" i="6"/>
  <c r="K46" i="4"/>
  <c r="X45" i="6"/>
  <c r="X45" i="4" s="1"/>
  <c r="O38" i="6"/>
  <c r="O38" i="4" s="1"/>
  <c r="O43" i="6"/>
  <c r="O43" i="4" s="1"/>
  <c r="T45" i="6"/>
  <c r="T45" i="4" s="1"/>
  <c r="C46" i="6"/>
  <c r="C46" i="4" s="1"/>
  <c r="C42" i="6"/>
  <c r="C42" i="4"/>
  <c r="H41" i="6"/>
  <c r="H41" i="4" s="1"/>
  <c r="H38" i="6"/>
  <c r="H38" i="4" s="1"/>
  <c r="Z46" i="6"/>
  <c r="Z46" i="4" s="1"/>
  <c r="I40" i="6"/>
  <c r="I40" i="4" s="1"/>
  <c r="J40" i="6"/>
  <c r="J40" i="4" s="1"/>
  <c r="Z42" i="6"/>
  <c r="Z42" i="4" s="1"/>
  <c r="U43" i="6"/>
  <c r="U43" i="4" s="1"/>
  <c r="Y44" i="6"/>
  <c r="Y44" i="4" s="1"/>
  <c r="F37" i="6"/>
  <c r="F37" i="4" s="1"/>
  <c r="N38" i="6"/>
  <c r="N38" i="4"/>
  <c r="Z37" i="6"/>
  <c r="Z37" i="4" s="1"/>
  <c r="U44" i="6"/>
  <c r="U44" i="4" s="1"/>
  <c r="T44" i="6"/>
  <c r="T44" i="4" s="1"/>
  <c r="K44" i="6"/>
  <c r="K44" i="4" s="1"/>
  <c r="Z40" i="6"/>
  <c r="Z40" i="4" s="1"/>
  <c r="Z45" i="6"/>
  <c r="Z45" i="4" s="1"/>
  <c r="F43" i="6"/>
  <c r="F43" i="4" s="1"/>
  <c r="S43" i="6"/>
  <c r="S43" i="4" s="1"/>
  <c r="Z39" i="6"/>
  <c r="Z39" i="4" s="1"/>
  <c r="S42" i="6"/>
  <c r="S42" i="4" s="1"/>
  <c r="X37" i="6"/>
  <c r="X37" i="4" s="1"/>
  <c r="E39" i="6"/>
  <c r="E39" i="4"/>
  <c r="F40" i="6"/>
  <c r="F40" i="4" s="1"/>
  <c r="E46" i="6"/>
  <c r="E46" i="4" s="1"/>
  <c r="O39" i="6"/>
  <c r="O39" i="4"/>
  <c r="P39" i="6"/>
  <c r="P39" i="4" s="1"/>
  <c r="P40" i="6"/>
  <c r="P40" i="4" s="1"/>
  <c r="X46" i="6"/>
  <c r="X46" i="4"/>
  <c r="D40" i="6"/>
  <c r="D40" i="4"/>
  <c r="I38" i="6"/>
  <c r="I38" i="4" s="1"/>
  <c r="T40" i="6"/>
  <c r="T40" i="4" s="1"/>
  <c r="X43" i="6"/>
  <c r="X43" i="4" s="1"/>
  <c r="N44" i="6"/>
  <c r="N44" i="4" s="1"/>
  <c r="F42" i="6"/>
  <c r="F42" i="4" s="1"/>
  <c r="J44" i="6"/>
  <c r="J44" i="4" s="1"/>
  <c r="D46" i="6"/>
  <c r="D46" i="4" s="1"/>
  <c r="F41" i="6"/>
  <c r="F41" i="4" s="1"/>
  <c r="P44" i="6"/>
  <c r="P44" i="4" s="1"/>
  <c r="Z43" i="6"/>
  <c r="Z43" i="4" s="1"/>
  <c r="K43" i="6"/>
  <c r="K43" i="4" s="1"/>
  <c r="Y43" i="6"/>
  <c r="Y43" i="4" s="1"/>
  <c r="Y45" i="6"/>
  <c r="Y45" i="4" s="1"/>
  <c r="E45" i="6"/>
  <c r="E45" i="4" s="1"/>
  <c r="K38" i="6"/>
  <c r="K38" i="4" s="1"/>
  <c r="Y46" i="6"/>
  <c r="Y46" i="4" s="1"/>
  <c r="S41" i="6"/>
  <c r="S41" i="4" s="1"/>
  <c r="S38" i="6"/>
  <c r="T46" i="6"/>
  <c r="T46" i="4" s="1"/>
  <c r="K40" i="6"/>
  <c r="K40" i="4" s="1"/>
  <c r="M36" i="6"/>
  <c r="Y36" i="6"/>
  <c r="Y36" i="4" s="1"/>
  <c r="E36" i="4"/>
  <c r="H36" i="6"/>
  <c r="T41" i="6"/>
  <c r="T41" i="4" s="1"/>
  <c r="J41" i="6"/>
  <c r="J41" i="4"/>
  <c r="I41" i="6"/>
  <c r="I41" i="4"/>
  <c r="H45" i="6"/>
  <c r="H45" i="4"/>
  <c r="U37" i="6"/>
  <c r="U37" i="4"/>
  <c r="D43" i="6"/>
  <c r="D43" i="4"/>
  <c r="T38" i="6"/>
  <c r="T38" i="4"/>
  <c r="X44" i="6"/>
  <c r="X44" i="4"/>
  <c r="N41" i="6"/>
  <c r="N41" i="4"/>
  <c r="Y42" i="6"/>
  <c r="Y42" i="4" s="1"/>
  <c r="R43" i="6"/>
  <c r="R43" i="4" s="1"/>
  <c r="F46" i="6"/>
  <c r="F46" i="4" s="1"/>
  <c r="U46" i="6"/>
  <c r="U46" i="4"/>
  <c r="Y38" i="6"/>
  <c r="Y38" i="4"/>
  <c r="O37" i="6"/>
  <c r="O37" i="4" s="1"/>
  <c r="P43" i="6"/>
  <c r="P43" i="4" s="1"/>
  <c r="I39" i="6"/>
  <c r="I39" i="4" s="1"/>
  <c r="D39" i="6"/>
  <c r="D39" i="4" s="1"/>
  <c r="U41" i="6"/>
  <c r="U41" i="4" s="1"/>
  <c r="I45" i="6"/>
  <c r="I45" i="4" s="1"/>
  <c r="O45" i="6"/>
  <c r="O45" i="4" s="1"/>
  <c r="F39" i="6"/>
  <c r="F39" i="4" s="1"/>
  <c r="Z36" i="6"/>
  <c r="Z36" i="4" s="1"/>
  <c r="T36" i="6"/>
  <c r="T36" i="4" s="1"/>
  <c r="F36" i="6"/>
  <c r="E36" i="6"/>
  <c r="E47" i="6" s="1"/>
  <c r="U36" i="6"/>
  <c r="U36" i="4" s="1"/>
  <c r="N36" i="6"/>
  <c r="N36" i="4"/>
  <c r="J36" i="6"/>
  <c r="J36" i="4"/>
  <c r="X36" i="6"/>
  <c r="X36" i="4" s="1"/>
  <c r="O42" i="6"/>
  <c r="O42" i="4" s="1"/>
  <c r="N42" i="6"/>
  <c r="N42" i="4" s="1"/>
  <c r="R36" i="6"/>
  <c r="W36" i="6"/>
  <c r="W36" i="4"/>
  <c r="S36" i="6"/>
  <c r="S36" i="4"/>
  <c r="C36" i="6"/>
  <c r="C36" i="4"/>
  <c r="O36" i="6"/>
  <c r="K36" i="6"/>
  <c r="K36" i="4" s="1"/>
  <c r="P36" i="6"/>
  <c r="P47" i="6" s="1"/>
  <c r="P36" i="4"/>
  <c r="D36" i="6"/>
  <c r="D36" i="4"/>
  <c r="U47" i="4" l="1"/>
  <c r="Y47" i="4"/>
  <c r="J47" i="4"/>
  <c r="P47" i="4"/>
  <c r="S47" i="6"/>
  <c r="I47" i="6"/>
  <c r="Z47" i="4"/>
  <c r="E47" i="4"/>
  <c r="S38" i="4"/>
  <c r="S47" i="4" s="1"/>
  <c r="O36" i="4"/>
  <c r="O47" i="4" s="1"/>
  <c r="O47" i="6"/>
  <c r="F36" i="4"/>
  <c r="F47" i="4" s="1"/>
  <c r="F47" i="6"/>
  <c r="N40" i="4"/>
  <c r="N47" i="4" s="1"/>
  <c r="N47" i="6"/>
  <c r="D47" i="4"/>
  <c r="Z47" i="6"/>
  <c r="J47" i="6"/>
  <c r="H36" i="4"/>
  <c r="H47" i="4" s="1"/>
  <c r="H47" i="6"/>
  <c r="X47" i="6"/>
  <c r="W38" i="4"/>
  <c r="W47" i="4" s="1"/>
  <c r="W47" i="6"/>
  <c r="T47" i="4"/>
  <c r="X47" i="4"/>
  <c r="M36" i="4"/>
  <c r="M47" i="4" s="1"/>
  <c r="M47" i="6"/>
  <c r="D47" i="6"/>
  <c r="R36" i="4"/>
  <c r="R47" i="4" s="1"/>
  <c r="R47" i="6"/>
  <c r="U47" i="6"/>
  <c r="Y47" i="6"/>
  <c r="K37" i="4"/>
  <c r="K47" i="4" s="1"/>
  <c r="K47" i="6"/>
  <c r="I47" i="4"/>
  <c r="C45" i="4"/>
  <c r="C47" i="4" s="1"/>
  <c r="C47" i="6"/>
  <c r="T47" i="6"/>
  <c r="C55" i="6"/>
  <c r="C55" i="4" s="1"/>
  <c r="M60" i="6"/>
  <c r="M60" i="4" s="1"/>
  <c r="W62" i="6"/>
  <c r="W62" i="4" s="1"/>
  <c r="C58" i="6"/>
  <c r="C58" i="4"/>
  <c r="E62" i="6"/>
  <c r="E62" i="4" s="1"/>
  <c r="X54" i="6"/>
  <c r="X54" i="4" s="1"/>
  <c r="H57" i="6"/>
  <c r="H57" i="4" s="1"/>
  <c r="J61" i="6"/>
  <c r="J61" i="4" s="1"/>
  <c r="N59" i="6"/>
  <c r="N59" i="4" s="1"/>
  <c r="R53" i="6"/>
  <c r="R53" i="4" s="1"/>
  <c r="X55" i="6"/>
  <c r="X55" i="4" s="1"/>
  <c r="M53" i="6"/>
  <c r="M53" i="4" s="1"/>
  <c r="C56" i="6"/>
  <c r="C56" i="4" s="1"/>
  <c r="R57" i="6"/>
  <c r="R57" i="4" s="1"/>
  <c r="W60" i="6"/>
  <c r="W60" i="4" s="1"/>
  <c r="M62" i="6"/>
  <c r="M62" i="4" s="1"/>
  <c r="C54" i="6"/>
  <c r="C54" i="4" s="1"/>
  <c r="H54" i="6"/>
  <c r="H54" i="4" s="1"/>
  <c r="M57" i="6"/>
  <c r="M57" i="4" s="1"/>
  <c r="C59" i="6"/>
  <c r="C59" i="4" s="1"/>
  <c r="H58" i="6"/>
  <c r="H58" i="4" s="1"/>
  <c r="W61" i="6"/>
  <c r="W61" i="4" s="1"/>
  <c r="M61" i="6"/>
  <c r="M61" i="4" s="1"/>
  <c r="R60" i="6"/>
  <c r="R60" i="4" s="1"/>
  <c r="R59" i="6"/>
  <c r="R59" i="4" s="1"/>
  <c r="W58" i="6"/>
  <c r="W58" i="4" s="1"/>
  <c r="M56" i="6"/>
  <c r="M56" i="4" s="1"/>
  <c r="R55" i="6"/>
  <c r="R55" i="4" s="1"/>
  <c r="W54" i="6"/>
  <c r="W54" i="4" s="1"/>
  <c r="H53" i="6"/>
  <c r="H53" i="4" s="1"/>
  <c r="W57" i="6"/>
  <c r="W57" i="4" s="1"/>
  <c r="E61" i="6"/>
  <c r="E61" i="4"/>
  <c r="N53" i="6"/>
  <c r="N53" i="4" s="1"/>
  <c r="R61" i="6"/>
  <c r="R61" i="4" s="1"/>
  <c r="R54" i="6"/>
  <c r="R54" i="4" s="1"/>
  <c r="O56" i="6"/>
  <c r="O56" i="4" s="1"/>
  <c r="W53" i="6"/>
  <c r="W53" i="4" s="1"/>
  <c r="S56" i="6"/>
  <c r="S56" i="4" s="1"/>
  <c r="Y54" i="6"/>
  <c r="Y54" i="4" s="1"/>
  <c r="H56" i="6"/>
  <c r="H56" i="4" s="1"/>
  <c r="U57" i="6"/>
  <c r="U57" i="4"/>
  <c r="T55" i="6"/>
  <c r="T55" i="4" s="1"/>
  <c r="M54" i="6"/>
  <c r="M54" i="4" s="1"/>
  <c r="N54" i="6"/>
  <c r="N54" i="4" s="1"/>
  <c r="R58" i="6"/>
  <c r="R58" i="4" s="1"/>
  <c r="P60" i="6"/>
  <c r="P60" i="4" s="1"/>
  <c r="W56" i="6"/>
  <c r="W56" i="4" s="1"/>
  <c r="C57" i="6"/>
  <c r="C57" i="4" s="1"/>
  <c r="W55" i="6"/>
  <c r="W55" i="4" s="1"/>
  <c r="W59" i="6"/>
  <c r="W59" i="4" s="1"/>
  <c r="H62" i="6"/>
  <c r="H62" i="4" s="1"/>
  <c r="H61" i="6"/>
  <c r="H61" i="4" s="1"/>
  <c r="M59" i="6"/>
  <c r="M59" i="4" s="1"/>
  <c r="M55" i="6"/>
  <c r="M55" i="4" s="1"/>
  <c r="E55" i="6"/>
  <c r="E55" i="4" s="1"/>
  <c r="Z57" i="6"/>
  <c r="Z57" i="4" s="1"/>
  <c r="C61" i="6"/>
  <c r="C61" i="4" s="1"/>
  <c r="H60" i="6"/>
  <c r="H60" i="4" s="1"/>
  <c r="H59" i="6"/>
  <c r="H59" i="4" s="1"/>
  <c r="M58" i="6"/>
  <c r="M58" i="4" s="1"/>
  <c r="H55" i="6"/>
  <c r="H55" i="4" s="1"/>
  <c r="I57" i="6"/>
  <c r="I57" i="4" s="1"/>
  <c r="N60" i="4"/>
  <c r="I60" i="6"/>
  <c r="I60" i="4" s="1"/>
  <c r="O60" i="6"/>
  <c r="O60" i="4" s="1"/>
  <c r="Z54" i="6"/>
  <c r="Z54" i="4" s="1"/>
  <c r="J60" i="6"/>
  <c r="J60" i="4" s="1"/>
  <c r="P59" i="6"/>
  <c r="P59" i="4" s="1"/>
  <c r="Y58" i="6"/>
  <c r="Y58" i="4" s="1"/>
  <c r="P57" i="6"/>
  <c r="P57" i="4" s="1"/>
  <c r="P54" i="6"/>
  <c r="P54" i="4" s="1"/>
  <c r="N55" i="6"/>
  <c r="N55" i="4" s="1"/>
  <c r="N58" i="6"/>
  <c r="N58" i="4" s="1"/>
  <c r="X57" i="6"/>
  <c r="X57" i="4" s="1"/>
  <c r="C60" i="6"/>
  <c r="C60" i="4" s="1"/>
  <c r="K58" i="6"/>
  <c r="K58" i="4" s="1"/>
  <c r="P58" i="6"/>
  <c r="P58" i="4"/>
  <c r="Y62" i="6"/>
  <c r="Y62" i="4" s="1"/>
  <c r="D57" i="6"/>
  <c r="D57" i="4" s="1"/>
  <c r="U60" i="6"/>
  <c r="U60" i="4" s="1"/>
  <c r="F56" i="6"/>
  <c r="F56" i="4" s="1"/>
  <c r="F57" i="6"/>
  <c r="F57" i="4" s="1"/>
  <c r="R56" i="6"/>
  <c r="R56" i="4" s="1"/>
  <c r="R62" i="6"/>
  <c r="R62" i="4" s="1"/>
  <c r="O62" i="6"/>
  <c r="O62" i="4" s="1"/>
  <c r="Y55" i="6"/>
  <c r="Y55" i="4" s="1"/>
  <c r="J59" i="6"/>
  <c r="J59" i="4" s="1"/>
  <c r="E59" i="6"/>
  <c r="E59" i="4" s="1"/>
  <c r="N61" i="6"/>
  <c r="N61" i="4" s="1"/>
  <c r="J56" i="6"/>
  <c r="J56" i="4" s="1"/>
  <c r="J62" i="6"/>
  <c r="J62" i="4" s="1"/>
  <c r="K55" i="6"/>
  <c r="K55" i="4" s="1"/>
  <c r="Y61" i="6"/>
  <c r="Y61" i="4"/>
  <c r="T57" i="6"/>
  <c r="T57" i="4" s="1"/>
  <c r="Z60" i="6"/>
  <c r="Z60" i="4" s="1"/>
  <c r="U54" i="6"/>
  <c r="U54" i="4" s="1"/>
  <c r="C62" i="6"/>
  <c r="C62" i="4" s="1"/>
  <c r="N60" i="6"/>
  <c r="U55" i="6"/>
  <c r="U55" i="4" s="1"/>
  <c r="K54" i="6"/>
  <c r="K54" i="4" s="1"/>
  <c r="J58" i="6"/>
  <c r="J58" i="4" s="1"/>
  <c r="I62" i="6"/>
  <c r="I62" i="4" s="1"/>
  <c r="S58" i="6"/>
  <c r="S58" i="4" s="1"/>
  <c r="U53" i="6"/>
  <c r="U53" i="4" s="1"/>
  <c r="K57" i="6"/>
  <c r="K57" i="4" s="1"/>
  <c r="S61" i="6"/>
  <c r="S61" i="4"/>
  <c r="T61" i="6"/>
  <c r="T61" i="4" s="1"/>
  <c r="S62" i="6"/>
  <c r="S62" i="4" s="1"/>
  <c r="X62" i="6"/>
  <c r="X62" i="4"/>
  <c r="E58" i="6"/>
  <c r="E58" i="4" s="1"/>
  <c r="P53" i="6"/>
  <c r="P53" i="4" s="1"/>
  <c r="D56" i="6"/>
  <c r="D56" i="4" s="1"/>
  <c r="S57" i="6"/>
  <c r="S57" i="4" s="1"/>
  <c r="X56" i="6"/>
  <c r="X56" i="4" s="1"/>
  <c r="Z53" i="6"/>
  <c r="Z53" i="4" s="1"/>
  <c r="F55" i="6"/>
  <c r="F55" i="4"/>
  <c r="X59" i="6"/>
  <c r="X59" i="4" s="1"/>
  <c r="Z59" i="6"/>
  <c r="Z59" i="4"/>
  <c r="D59" i="6"/>
  <c r="D59" i="4" s="1"/>
  <c r="I58" i="6"/>
  <c r="I58" i="4" s="1"/>
  <c r="D53" i="6"/>
  <c r="D53" i="4" s="1"/>
  <c r="K61" i="6"/>
  <c r="K61" i="4" s="1"/>
  <c r="U56" i="6"/>
  <c r="U56" i="4" s="1"/>
  <c r="J57" i="6"/>
  <c r="J57" i="4" s="1"/>
  <c r="F61" i="6"/>
  <c r="F61" i="4" s="1"/>
  <c r="E57" i="6"/>
  <c r="E57" i="4"/>
  <c r="U58" i="6"/>
  <c r="U58" i="4" s="1"/>
  <c r="D54" i="6"/>
  <c r="D54" i="4" s="1"/>
  <c r="D61" i="6"/>
  <c r="D61" i="4" s="1"/>
  <c r="P56" i="6"/>
  <c r="P56" i="4" s="1"/>
  <c r="I55" i="6"/>
  <c r="I55" i="4" s="1"/>
  <c r="Z61" i="6"/>
  <c r="Z61" i="4" s="1"/>
  <c r="T56" i="6"/>
  <c r="T56" i="4" s="1"/>
  <c r="P61" i="6"/>
  <c r="P61" i="4" s="1"/>
  <c r="H52" i="6"/>
  <c r="H63" i="6" s="1"/>
  <c r="M52" i="6"/>
  <c r="U62" i="6"/>
  <c r="U62" i="4" s="1"/>
  <c r="S55" i="6"/>
  <c r="S55" i="4" s="1"/>
  <c r="Z56" i="6"/>
  <c r="Z56" i="4" s="1"/>
  <c r="D62" i="6"/>
  <c r="D62" i="4" s="1"/>
  <c r="I53" i="6"/>
  <c r="I53" i="4" s="1"/>
  <c r="O57" i="6"/>
  <c r="O57" i="4" s="1"/>
  <c r="F53" i="6"/>
  <c r="F53" i="4" s="1"/>
  <c r="Y56" i="6"/>
  <c r="Y56" i="4" s="1"/>
  <c r="O53" i="6"/>
  <c r="O53" i="4" s="1"/>
  <c r="U59" i="6"/>
  <c r="U59" i="4" s="1"/>
  <c r="Y59" i="6"/>
  <c r="Y59" i="4" s="1"/>
  <c r="F62" i="6"/>
  <c r="F62" i="4" s="1"/>
  <c r="E53" i="6"/>
  <c r="E53" i="4" s="1"/>
  <c r="T59" i="6"/>
  <c r="T59" i="4" s="1"/>
  <c r="W52" i="6"/>
  <c r="I52" i="6"/>
  <c r="I52" i="4" s="1"/>
  <c r="S53" i="6"/>
  <c r="S53" i="4" s="1"/>
  <c r="U61" i="6"/>
  <c r="U61" i="4" s="1"/>
  <c r="N57" i="6"/>
  <c r="N57" i="4" s="1"/>
  <c r="F59" i="6"/>
  <c r="F59" i="4" s="1"/>
  <c r="T58" i="6"/>
  <c r="T58" i="4" s="1"/>
  <c r="X53" i="6"/>
  <c r="X53" i="4" s="1"/>
  <c r="Y57" i="6"/>
  <c r="Y57" i="4" s="1"/>
  <c r="O58" i="6"/>
  <c r="O58" i="4" s="1"/>
  <c r="Z55" i="6"/>
  <c r="Z55" i="4" s="1"/>
  <c r="Y60" i="6"/>
  <c r="Y60" i="4" s="1"/>
  <c r="S60" i="6"/>
  <c r="S60" i="4" s="1"/>
  <c r="X58" i="6"/>
  <c r="X58" i="4" s="1"/>
  <c r="F60" i="6"/>
  <c r="F60" i="4" s="1"/>
  <c r="T60" i="6"/>
  <c r="T60" i="4" s="1"/>
  <c r="I59" i="6"/>
  <c r="I59" i="4" s="1"/>
  <c r="S54" i="6"/>
  <c r="S54" i="4" s="1"/>
  <c r="J55" i="6"/>
  <c r="J55" i="4" s="1"/>
  <c r="P62" i="6"/>
  <c r="P62" i="4" s="1"/>
  <c r="Z58" i="6"/>
  <c r="Z58" i="4" s="1"/>
  <c r="I56" i="6"/>
  <c r="I56" i="4"/>
  <c r="D60" i="6"/>
  <c r="D60" i="4" s="1"/>
  <c r="O54" i="6"/>
  <c r="O54" i="4" s="1"/>
  <c r="O61" i="6"/>
  <c r="O61" i="4" s="1"/>
  <c r="I61" i="6"/>
  <c r="I61" i="4" s="1"/>
  <c r="T54" i="4"/>
  <c r="X60" i="6"/>
  <c r="X60" i="4" s="1"/>
  <c r="K62" i="6"/>
  <c r="K62" i="4" s="1"/>
  <c r="O59" i="6"/>
  <c r="O59" i="4" s="1"/>
  <c r="I54" i="6"/>
  <c r="I54" i="4" s="1"/>
  <c r="T53" i="6"/>
  <c r="T53" i="4" s="1"/>
  <c r="C53" i="6"/>
  <c r="C53" i="4"/>
  <c r="F58" i="6"/>
  <c r="F58" i="4" s="1"/>
  <c r="K59" i="6"/>
  <c r="K59" i="4" s="1"/>
  <c r="R52" i="6"/>
  <c r="R63" i="6" s="1"/>
  <c r="R52" i="4"/>
  <c r="F52" i="6"/>
  <c r="F52" i="4" s="1"/>
  <c r="K52" i="6"/>
  <c r="E52" i="6"/>
  <c r="E52" i="4" s="1"/>
  <c r="X52" i="6"/>
  <c r="Y52" i="6"/>
  <c r="C52" i="6"/>
  <c r="C52" i="4" s="1"/>
  <c r="O52" i="6"/>
  <c r="O52" i="4"/>
  <c r="U52" i="6"/>
  <c r="U52" i="4" s="1"/>
  <c r="F54" i="6"/>
  <c r="F54" i="4" s="1"/>
  <c r="E54" i="6"/>
  <c r="E54" i="4" s="1"/>
  <c r="T62" i="6"/>
  <c r="T62" i="4" s="1"/>
  <c r="K53" i="6"/>
  <c r="K53" i="4" s="1"/>
  <c r="X61" i="6"/>
  <c r="X61" i="4"/>
  <c r="E56" i="6"/>
  <c r="E56" i="4" s="1"/>
  <c r="D58" i="6"/>
  <c r="D58" i="4" s="1"/>
  <c r="S59" i="6"/>
  <c r="S59" i="4"/>
  <c r="J53" i="6"/>
  <c r="J53" i="4" s="1"/>
  <c r="T54" i="6"/>
  <c r="Y53" i="6"/>
  <c r="Y53" i="4" s="1"/>
  <c r="Z62" i="6"/>
  <c r="Z62" i="4"/>
  <c r="E60" i="6"/>
  <c r="E60" i="4" s="1"/>
  <c r="D55" i="6"/>
  <c r="D55" i="4"/>
  <c r="K60" i="6"/>
  <c r="K60" i="4" s="1"/>
  <c r="J54" i="6"/>
  <c r="J54" i="4" s="1"/>
  <c r="K56" i="6"/>
  <c r="K56" i="4"/>
  <c r="N62" i="6"/>
  <c r="N62" i="4" s="1"/>
  <c r="N56" i="6"/>
  <c r="N56" i="4" s="1"/>
  <c r="O55" i="6"/>
  <c r="O55" i="4" s="1"/>
  <c r="P55" i="6"/>
  <c r="P55" i="4" s="1"/>
  <c r="Z52" i="6"/>
  <c r="Z63" i="6" s="1"/>
  <c r="N52" i="6"/>
  <c r="N52" i="4" s="1"/>
  <c r="T52" i="6"/>
  <c r="T52" i="4" s="1"/>
  <c r="P52" i="6"/>
  <c r="P63" i="6" s="1"/>
  <c r="J52" i="6"/>
  <c r="J52" i="4"/>
  <c r="S52" i="6"/>
  <c r="S52" i="4" s="1"/>
  <c r="S63" i="4" s="1"/>
  <c r="D52" i="6"/>
  <c r="D52" i="4"/>
  <c r="P52" i="4" l="1"/>
  <c r="Z52" i="4"/>
  <c r="C63" i="4"/>
  <c r="U63" i="4"/>
  <c r="E63" i="4"/>
  <c r="J63" i="6"/>
  <c r="N63" i="4"/>
  <c r="O63" i="4"/>
  <c r="S63" i="6"/>
  <c r="I63" i="4"/>
  <c r="P63" i="4"/>
  <c r="Y52" i="4"/>
  <c r="Y63" i="4" s="1"/>
  <c r="Y63" i="6"/>
  <c r="R63" i="4"/>
  <c r="J63" i="4"/>
  <c r="Z63" i="4"/>
  <c r="W52" i="4"/>
  <c r="W63" i="4" s="1"/>
  <c r="W63" i="6"/>
  <c r="M63" i="6"/>
  <c r="E63" i="6"/>
  <c r="C63" i="6"/>
  <c r="T63" i="6"/>
  <c r="N63" i="6"/>
  <c r="D63" i="4"/>
  <c r="K52" i="4"/>
  <c r="K63" i="4" s="1"/>
  <c r="K63" i="6"/>
  <c r="F63" i="6"/>
  <c r="D63" i="6"/>
  <c r="T63" i="4"/>
  <c r="O63" i="6"/>
  <c r="X63" i="6"/>
  <c r="F63" i="4"/>
  <c r="I63" i="6"/>
  <c r="U63" i="6"/>
  <c r="X52" i="4"/>
  <c r="X63" i="4" s="1"/>
  <c r="M52" i="4"/>
  <c r="M63" i="4" s="1"/>
  <c r="H52" i="4"/>
  <c r="H63" i="4" s="1"/>
  <c r="C76" i="4"/>
  <c r="H71" i="4"/>
  <c r="F78" i="4"/>
  <c r="M76" i="6"/>
  <c r="M76" i="4" s="1"/>
  <c r="M78" i="6"/>
  <c r="M78" i="4" s="1"/>
  <c r="H74" i="6"/>
  <c r="H74" i="4" s="1"/>
  <c r="W77" i="6"/>
  <c r="W77" i="4" s="1"/>
  <c r="R71" i="6"/>
  <c r="R71" i="4" s="1"/>
  <c r="M72" i="6"/>
  <c r="M72" i="4" s="1"/>
  <c r="R69" i="6"/>
  <c r="R69" i="4" s="1"/>
  <c r="C70" i="6"/>
  <c r="C70" i="4" s="1"/>
  <c r="C75" i="6"/>
  <c r="C75" i="4" s="1"/>
  <c r="C72" i="6"/>
  <c r="C72" i="4" s="1"/>
  <c r="W78" i="6"/>
  <c r="W78" i="4" s="1"/>
  <c r="W76" i="6"/>
  <c r="W76" i="4" s="1"/>
  <c r="H73" i="6"/>
  <c r="H73" i="4" s="1"/>
  <c r="R72" i="6"/>
  <c r="R72" i="4" s="1"/>
  <c r="C71" i="6"/>
  <c r="C71" i="4"/>
  <c r="R75" i="6"/>
  <c r="R75" i="4" s="1"/>
  <c r="R73" i="6"/>
  <c r="R73" i="4" s="1"/>
  <c r="I75" i="6"/>
  <c r="I75" i="4" s="1"/>
  <c r="Y69" i="6"/>
  <c r="Y69" i="4"/>
  <c r="Z71" i="6"/>
  <c r="Z71" i="4" s="1"/>
  <c r="Z75" i="6"/>
  <c r="Z75" i="4" s="1"/>
  <c r="E78" i="6"/>
  <c r="E78" i="4" s="1"/>
  <c r="K73" i="6"/>
  <c r="K73" i="4" s="1"/>
  <c r="X70" i="6"/>
  <c r="X70" i="4" s="1"/>
  <c r="H75" i="6"/>
  <c r="H75" i="4" s="1"/>
  <c r="K69" i="6"/>
  <c r="K69" i="4" s="1"/>
  <c r="O78" i="6"/>
  <c r="O78" i="4" s="1"/>
  <c r="F78" i="6"/>
  <c r="Y75" i="4"/>
  <c r="H78" i="6"/>
  <c r="H78" i="4" s="1"/>
  <c r="C69" i="6"/>
  <c r="C69" i="4" s="1"/>
  <c r="W72" i="6"/>
  <c r="W72" i="4" s="1"/>
  <c r="M70" i="6"/>
  <c r="M70" i="4" s="1"/>
  <c r="M74" i="6"/>
  <c r="M74" i="4" s="1"/>
  <c r="H71" i="6"/>
  <c r="W70" i="6"/>
  <c r="W70" i="4" s="1"/>
  <c r="R78" i="6"/>
  <c r="R78" i="4" s="1"/>
  <c r="H77" i="6"/>
  <c r="H77" i="4" s="1"/>
  <c r="H76" i="6"/>
  <c r="H76" i="4" s="1"/>
  <c r="C77" i="6"/>
  <c r="C77" i="4" s="1"/>
  <c r="C76" i="6"/>
  <c r="W74" i="6"/>
  <c r="W74" i="4"/>
  <c r="W71" i="6"/>
  <c r="W71" i="4" s="1"/>
  <c r="X69" i="6"/>
  <c r="X69" i="4"/>
  <c r="N76" i="6"/>
  <c r="N76" i="4" s="1"/>
  <c r="S72" i="6"/>
  <c r="S72" i="4" s="1"/>
  <c r="O73" i="6"/>
  <c r="O73" i="4"/>
  <c r="E77" i="6"/>
  <c r="E77" i="4" s="1"/>
  <c r="J76" i="6"/>
  <c r="J76" i="4" s="1"/>
  <c r="O76" i="6"/>
  <c r="O76" i="4"/>
  <c r="P75" i="6"/>
  <c r="P75" i="4" s="1"/>
  <c r="K70" i="6"/>
  <c r="K70" i="4" s="1"/>
  <c r="O72" i="6"/>
  <c r="O72" i="4" s="1"/>
  <c r="T70" i="6"/>
  <c r="T70" i="4"/>
  <c r="D70" i="6"/>
  <c r="D70" i="4" s="1"/>
  <c r="N77" i="6"/>
  <c r="N77" i="4" s="1"/>
  <c r="H69" i="6"/>
  <c r="H69" i="4" s="1"/>
  <c r="W73" i="6"/>
  <c r="W73" i="4" s="1"/>
  <c r="T69" i="6"/>
  <c r="T69" i="4" s="1"/>
  <c r="D69" i="6"/>
  <c r="D69" i="4" s="1"/>
  <c r="I77" i="6"/>
  <c r="I77" i="4"/>
  <c r="D76" i="6"/>
  <c r="D76" i="4" s="1"/>
  <c r="I71" i="6"/>
  <c r="I71" i="4"/>
  <c r="R74" i="6"/>
  <c r="R74" i="4" s="1"/>
  <c r="J78" i="6"/>
  <c r="J78" i="4" s="1"/>
  <c r="Z77" i="6"/>
  <c r="Z77" i="4" s="1"/>
  <c r="R76" i="6"/>
  <c r="R76" i="4" s="1"/>
  <c r="P69" i="6"/>
  <c r="P69" i="4" s="1"/>
  <c r="W75" i="6"/>
  <c r="W75" i="4"/>
  <c r="C74" i="6"/>
  <c r="C74" i="4"/>
  <c r="C73" i="6"/>
  <c r="C73" i="4"/>
  <c r="H70" i="6"/>
  <c r="H70" i="4"/>
  <c r="U75" i="6"/>
  <c r="U75" i="4"/>
  <c r="T72" i="6"/>
  <c r="T72" i="4" s="1"/>
  <c r="J77" i="6"/>
  <c r="J77" i="4"/>
  <c r="M69" i="6"/>
  <c r="M69" i="4" s="1"/>
  <c r="D71" i="6"/>
  <c r="D71" i="4"/>
  <c r="T78" i="6"/>
  <c r="T78" i="4" s="1"/>
  <c r="I72" i="6"/>
  <c r="I72" i="4"/>
  <c r="N71" i="6"/>
  <c r="N71" i="4" s="1"/>
  <c r="K78" i="6"/>
  <c r="K78" i="4" s="1"/>
  <c r="X71" i="6"/>
  <c r="X71" i="4" s="1"/>
  <c r="N75" i="6"/>
  <c r="N75" i="4" s="1"/>
  <c r="O70" i="6"/>
  <c r="O70" i="4" s="1"/>
  <c r="J75" i="6"/>
  <c r="J75" i="4" s="1"/>
  <c r="Z76" i="6"/>
  <c r="Z76" i="4" s="1"/>
  <c r="O75" i="6"/>
  <c r="O75" i="4"/>
  <c r="J74" i="6"/>
  <c r="J74" i="4"/>
  <c r="K76" i="6"/>
  <c r="K76" i="4"/>
  <c r="J73" i="6"/>
  <c r="J73" i="4" s="1"/>
  <c r="D75" i="6"/>
  <c r="D75" i="4"/>
  <c r="Z70" i="6"/>
  <c r="Z70" i="4" s="1"/>
  <c r="T73" i="6"/>
  <c r="T73" i="4" s="1"/>
  <c r="N74" i="6"/>
  <c r="N74" i="4" s="1"/>
  <c r="T74" i="6"/>
  <c r="T74" i="4" s="1"/>
  <c r="O71" i="6"/>
  <c r="O71" i="4" s="1"/>
  <c r="K77" i="6"/>
  <c r="K77" i="4" s="1"/>
  <c r="U76" i="6"/>
  <c r="U76" i="4" s="1"/>
  <c r="Z72" i="6"/>
  <c r="Z72" i="4" s="1"/>
  <c r="N68" i="6"/>
  <c r="N68" i="4"/>
  <c r="M75" i="6"/>
  <c r="M75" i="4"/>
  <c r="H72" i="6"/>
  <c r="H72" i="4"/>
  <c r="M71" i="6"/>
  <c r="M71" i="4"/>
  <c r="N78" i="6"/>
  <c r="N78" i="4" s="1"/>
  <c r="I70" i="6"/>
  <c r="I70" i="4" s="1"/>
  <c r="P70" i="6"/>
  <c r="P70" i="4" s="1"/>
  <c r="E71" i="6"/>
  <c r="E71" i="4" s="1"/>
  <c r="F71" i="6"/>
  <c r="F71" i="4" s="1"/>
  <c r="U78" i="6"/>
  <c r="U78" i="4" s="1"/>
  <c r="K74" i="6"/>
  <c r="K74" i="4" s="1"/>
  <c r="N69" i="6"/>
  <c r="N69" i="4" s="1"/>
  <c r="X73" i="6"/>
  <c r="X73" i="4"/>
  <c r="N72" i="6"/>
  <c r="N72" i="4"/>
  <c r="J71" i="6"/>
  <c r="J71" i="4"/>
  <c r="F77" i="6"/>
  <c r="F77" i="4"/>
  <c r="T76" i="6"/>
  <c r="T76" i="4"/>
  <c r="E75" i="6"/>
  <c r="E75" i="4" s="1"/>
  <c r="O74" i="6"/>
  <c r="O74" i="4" s="1"/>
  <c r="E72" i="6"/>
  <c r="E72" i="4"/>
  <c r="S74" i="6"/>
  <c r="S74" i="4"/>
  <c r="D74" i="6"/>
  <c r="D74" i="4" s="1"/>
  <c r="D73" i="6"/>
  <c r="D73" i="4" s="1"/>
  <c r="I76" i="6"/>
  <c r="I76" i="4"/>
  <c r="I69" i="6"/>
  <c r="I69" i="4" s="1"/>
  <c r="I78" i="6"/>
  <c r="I78" i="4" s="1"/>
  <c r="E70" i="6"/>
  <c r="E70" i="4" s="1"/>
  <c r="S77" i="6"/>
  <c r="S77" i="4"/>
  <c r="P77" i="4"/>
  <c r="K75" i="6"/>
  <c r="K75" i="4" s="1"/>
  <c r="Z69" i="6"/>
  <c r="Z69" i="4" s="1"/>
  <c r="O77" i="6"/>
  <c r="O77" i="4" s="1"/>
  <c r="U74" i="6"/>
  <c r="U74" i="4" s="1"/>
  <c r="T75" i="6"/>
  <c r="T75" i="4" s="1"/>
  <c r="U71" i="6"/>
  <c r="U71" i="4"/>
  <c r="S78" i="6"/>
  <c r="S78" i="4" s="1"/>
  <c r="X74" i="6"/>
  <c r="X74" i="4"/>
  <c r="P73" i="6"/>
  <c r="P73" i="4" s="1"/>
  <c r="X75" i="6"/>
  <c r="X75" i="4" s="1"/>
  <c r="X78" i="6"/>
  <c r="X78" i="4" s="1"/>
  <c r="P74" i="6"/>
  <c r="P74" i="4" s="1"/>
  <c r="Y70" i="6"/>
  <c r="Y70" i="4" s="1"/>
  <c r="P72" i="6"/>
  <c r="P72" i="4"/>
  <c r="F75" i="6"/>
  <c r="F75" i="4" s="1"/>
  <c r="R77" i="6"/>
  <c r="R77" i="4" s="1"/>
  <c r="W69" i="6"/>
  <c r="W69" i="4" s="1"/>
  <c r="J70" i="6"/>
  <c r="J70" i="4" s="1"/>
  <c r="D78" i="6"/>
  <c r="D78" i="4" s="1"/>
  <c r="Y77" i="6"/>
  <c r="Y77" i="4" s="1"/>
  <c r="S69" i="6"/>
  <c r="S69" i="4" s="1"/>
  <c r="E73" i="6"/>
  <c r="E73" i="4" s="1"/>
  <c r="Z74" i="6"/>
  <c r="Z74" i="4" s="1"/>
  <c r="X76" i="6"/>
  <c r="X76" i="4"/>
  <c r="F76" i="6"/>
  <c r="F76" i="4" s="1"/>
  <c r="Y76" i="6"/>
  <c r="Y76" i="4" s="1"/>
  <c r="U69" i="6"/>
  <c r="U69" i="4" s="1"/>
  <c r="X72" i="6"/>
  <c r="X72" i="4" s="1"/>
  <c r="P76" i="6"/>
  <c r="P76" i="4" s="1"/>
  <c r="E68" i="6"/>
  <c r="E79" i="6" s="1"/>
  <c r="E68" i="4"/>
  <c r="C68" i="6"/>
  <c r="C68" i="4"/>
  <c r="D68" i="6"/>
  <c r="R68" i="6"/>
  <c r="R68" i="4"/>
  <c r="S73" i="6"/>
  <c r="S73" i="4" s="1"/>
  <c r="F73" i="6"/>
  <c r="F73" i="4" s="1"/>
  <c r="Y78" i="6"/>
  <c r="Y78" i="4" s="1"/>
  <c r="S71" i="6"/>
  <c r="S71" i="4" s="1"/>
  <c r="T71" i="6"/>
  <c r="T71" i="4" s="1"/>
  <c r="J69" i="6"/>
  <c r="J69" i="4" s="1"/>
  <c r="J72" i="6"/>
  <c r="J72" i="4"/>
  <c r="P71" i="6"/>
  <c r="P71" i="4" s="1"/>
  <c r="E76" i="6"/>
  <c r="E76" i="4"/>
  <c r="S76" i="6"/>
  <c r="S76" i="4" s="1"/>
  <c r="P77" i="6"/>
  <c r="F74" i="6"/>
  <c r="F74" i="4" s="1"/>
  <c r="Y73" i="6"/>
  <c r="Y73" i="4" s="1"/>
  <c r="F69" i="6"/>
  <c r="F69" i="4" s="1"/>
  <c r="N70" i="6"/>
  <c r="N70" i="4"/>
  <c r="K71" i="6"/>
  <c r="K71" i="4" s="1"/>
  <c r="F68" i="6"/>
  <c r="F68" i="4"/>
  <c r="H68" i="6"/>
  <c r="H79" i="6" s="1"/>
  <c r="H68" i="4"/>
  <c r="Y68" i="6"/>
  <c r="Y68" i="4" s="1"/>
  <c r="F70" i="6"/>
  <c r="F70" i="4" s="1"/>
  <c r="S70" i="6"/>
  <c r="S70" i="4" s="1"/>
  <c r="Y72" i="6"/>
  <c r="Y72" i="4" s="1"/>
  <c r="U70" i="6"/>
  <c r="U70" i="4"/>
  <c r="I74" i="6"/>
  <c r="I74" i="4" s="1"/>
  <c r="D72" i="6"/>
  <c r="D72" i="4"/>
  <c r="Y71" i="6"/>
  <c r="Y71" i="4" s="1"/>
  <c r="U77" i="6"/>
  <c r="U77" i="4" s="1"/>
  <c r="E74" i="6"/>
  <c r="E74" i="4"/>
  <c r="M77" i="6"/>
  <c r="M77" i="4" s="1"/>
  <c r="E69" i="6"/>
  <c r="E69" i="4" s="1"/>
  <c r="D77" i="6"/>
  <c r="D77" i="4"/>
  <c r="F72" i="6"/>
  <c r="F72" i="4" s="1"/>
  <c r="T77" i="6"/>
  <c r="T77" i="4" s="1"/>
  <c r="I73" i="6"/>
  <c r="I73" i="4"/>
  <c r="K72" i="6"/>
  <c r="K72" i="4" s="1"/>
  <c r="I68" i="6"/>
  <c r="I68" i="4"/>
  <c r="T68" i="6"/>
  <c r="T79" i="6" s="1"/>
  <c r="Z68" i="6"/>
  <c r="K68" i="6"/>
  <c r="J68" i="6"/>
  <c r="J68" i="4"/>
  <c r="X68" i="6"/>
  <c r="X68" i="4"/>
  <c r="W68" i="6"/>
  <c r="W68" i="4"/>
  <c r="S75" i="6"/>
  <c r="S75" i="4" s="1"/>
  <c r="X77" i="6"/>
  <c r="X77" i="4" s="1"/>
  <c r="C78" i="6"/>
  <c r="C78" i="4"/>
  <c r="Z78" i="6"/>
  <c r="Z78" i="4"/>
  <c r="O68" i="6"/>
  <c r="O68" i="4"/>
  <c r="U68" i="6"/>
  <c r="U68" i="4"/>
  <c r="M73" i="6"/>
  <c r="M73" i="4"/>
  <c r="U72" i="6"/>
  <c r="U72" i="4"/>
  <c r="Y75" i="6"/>
  <c r="Y74" i="6"/>
  <c r="Y74" i="4" s="1"/>
  <c r="O69" i="6"/>
  <c r="O69" i="4" s="1"/>
  <c r="S68" i="6"/>
  <c r="S68" i="4"/>
  <c r="M68" i="6"/>
  <c r="M68" i="4" s="1"/>
  <c r="R70" i="6"/>
  <c r="R70" i="4"/>
  <c r="P78" i="6"/>
  <c r="P78" i="4" s="1"/>
  <c r="N73" i="6"/>
  <c r="N73" i="4" s="1"/>
  <c r="U73" i="6"/>
  <c r="U73" i="4" s="1"/>
  <c r="Z73" i="6"/>
  <c r="Z73" i="4"/>
  <c r="P68" i="6"/>
  <c r="P68" i="4"/>
  <c r="H79" i="4" l="1"/>
  <c r="H4" i="10" s="1"/>
  <c r="H9" i="10" s="1"/>
  <c r="N79" i="6"/>
  <c r="O79" i="6"/>
  <c r="J79" i="4"/>
  <c r="J4" i="10" s="1"/>
  <c r="J9" i="10" s="1"/>
  <c r="I79" i="6"/>
  <c r="R79" i="6"/>
  <c r="W79" i="4"/>
  <c r="W4" i="10" s="1"/>
  <c r="W9" i="10" s="1"/>
  <c r="S79" i="4"/>
  <c r="S4" i="10" s="1"/>
  <c r="S9" i="10" s="1"/>
  <c r="F79" i="6"/>
  <c r="U79" i="6"/>
  <c r="S79" i="6"/>
  <c r="X79" i="6"/>
  <c r="Y79" i="6"/>
  <c r="D79" i="6"/>
  <c r="E79" i="4"/>
  <c r="E4" i="10" s="1"/>
  <c r="E9" i="10" s="1"/>
  <c r="W79" i="6"/>
  <c r="F79" i="4"/>
  <c r="F4" i="10" s="1"/>
  <c r="F9" i="10" s="1"/>
  <c r="Y79" i="4"/>
  <c r="Y4" i="10" s="1"/>
  <c r="Y9" i="10" s="1"/>
  <c r="P79" i="4"/>
  <c r="P4" i="10" s="1"/>
  <c r="P9" i="10" s="1"/>
  <c r="J79" i="6"/>
  <c r="C79" i="4"/>
  <c r="C4" i="10" s="1"/>
  <c r="C9" i="10" s="1"/>
  <c r="D68" i="4"/>
  <c r="D79" i="4" s="1"/>
  <c r="D4" i="10" s="1"/>
  <c r="D9" i="10" s="1"/>
  <c r="U79" i="4"/>
  <c r="U4" i="10" s="1"/>
  <c r="U9" i="10" s="1"/>
  <c r="I79" i="4"/>
  <c r="I4" i="10" s="1"/>
  <c r="I9" i="10" s="1"/>
  <c r="R79" i="4"/>
  <c r="R4" i="10" s="1"/>
  <c r="R9" i="10" s="1"/>
  <c r="M79" i="6"/>
  <c r="X79" i="4"/>
  <c r="X4" i="10" s="1"/>
  <c r="X9" i="10" s="1"/>
  <c r="K68" i="4"/>
  <c r="K79" i="4" s="1"/>
  <c r="K4" i="10" s="1"/>
  <c r="K9" i="10" s="1"/>
  <c r="K79" i="6"/>
  <c r="N79" i="4"/>
  <c r="N4" i="10" s="1"/>
  <c r="N9" i="10" s="1"/>
  <c r="P79" i="6"/>
  <c r="O79" i="4"/>
  <c r="O4" i="10" s="1"/>
  <c r="O9" i="10" s="1"/>
  <c r="Z68" i="4"/>
  <c r="Z79" i="4" s="1"/>
  <c r="Z4" i="10" s="1"/>
  <c r="Z9" i="10" s="1"/>
  <c r="Z79" i="6"/>
  <c r="M79" i="4"/>
  <c r="M4" i="10" s="1"/>
  <c r="M9" i="10" s="1"/>
  <c r="T68" i="4"/>
  <c r="T79" i="4" s="1"/>
  <c r="T4" i="10" s="1"/>
  <c r="T9" i="10" s="1"/>
  <c r="C79" i="6"/>
</calcChain>
</file>

<file path=xl/sharedStrings.xml><?xml version="1.0" encoding="utf-8"?>
<sst xmlns="http://schemas.openxmlformats.org/spreadsheetml/2006/main" count="269" uniqueCount="83">
  <si>
    <t>Praca eksploatacyjna - [mln pojkm/rok] w klasach prędkości</t>
  </si>
  <si>
    <t>osobowe</t>
  </si>
  <si>
    <t>[km/h]</t>
  </si>
  <si>
    <t>dostawcze</t>
  </si>
  <si>
    <t>ciężarowe</t>
  </si>
  <si>
    <t>cięż. z przycz.</t>
  </si>
  <si>
    <t>Koszty jednostkowe exploatacji</t>
  </si>
  <si>
    <t>Nawierzchnia zdegradowana</t>
  </si>
  <si>
    <t>Nawierzchnia nowa</t>
  </si>
  <si>
    <t>% Nawierzchni nowej</t>
  </si>
  <si>
    <t>% Nawierzchni zdegradowanej</t>
  </si>
  <si>
    <t>ROK</t>
  </si>
  <si>
    <t>praca</t>
  </si>
  <si>
    <t>commuting</t>
  </si>
  <si>
    <t>pozostałe</t>
  </si>
  <si>
    <t>towary</t>
  </si>
  <si>
    <t>Motywacja p.osobowych i autobusów DROGI MIEJSKIE</t>
  </si>
  <si>
    <t>kategoria drogi</t>
  </si>
  <si>
    <t>dom-praca-dom</t>
  </si>
  <si>
    <t>służbowe</t>
  </si>
  <si>
    <t>inne</t>
  </si>
  <si>
    <t>P.OSOBOWE</t>
  </si>
  <si>
    <t>AUTOBUSY</t>
  </si>
  <si>
    <t>Motywacja</t>
  </si>
  <si>
    <t>Napełnienie p.osobowych</t>
  </si>
  <si>
    <t>Miejski</t>
  </si>
  <si>
    <t>Praca eksploatacyjna - [pojkm/doba] w klasach prędkości</t>
  </si>
  <si>
    <t>autobusy</t>
  </si>
  <si>
    <t>Suma</t>
  </si>
  <si>
    <t>liczba wypadków</t>
  </si>
  <si>
    <t>koszt wypadków</t>
  </si>
  <si>
    <t>liczba zabitych</t>
  </si>
  <si>
    <t>koszt zabitych</t>
  </si>
  <si>
    <t>liczba rannych</t>
  </si>
  <si>
    <t>koszt rannych</t>
  </si>
  <si>
    <t>RAZEM</t>
  </si>
  <si>
    <t>Fhp</t>
  </si>
  <si>
    <t>WR</t>
  </si>
  <si>
    <t>WCR</t>
  </si>
  <si>
    <t>WZ</t>
  </si>
  <si>
    <t>Fldw</t>
  </si>
  <si>
    <t>RAI</t>
  </si>
  <si>
    <t>SDR</t>
  </si>
  <si>
    <t>Średnia odległość przejazdu</t>
  </si>
  <si>
    <t>Autobusy</t>
  </si>
  <si>
    <t>Koszty jednostkowe</t>
  </si>
  <si>
    <t>rok</t>
  </si>
  <si>
    <t>ofiar śmiertelnych</t>
  </si>
  <si>
    <t>Ciężko rannych</t>
  </si>
  <si>
    <t>RANNYCH</t>
  </si>
  <si>
    <t>straty materialne</t>
  </si>
  <si>
    <t>Koszty jednostkowe Zan pow</t>
  </si>
  <si>
    <t>Wzrost kosztów jednostkowych</t>
  </si>
  <si>
    <t>PLN/tCO2</t>
  </si>
  <si>
    <t>Jednostkowe koszty hałasu</t>
  </si>
  <si>
    <t xml:space="preserve">Dzień </t>
  </si>
  <si>
    <t>Noc</t>
  </si>
  <si>
    <t>Udział %</t>
  </si>
  <si>
    <t>Exploatacja</t>
  </si>
  <si>
    <t>Samochody os.</t>
  </si>
  <si>
    <t>Kierowcy zawodowi</t>
  </si>
  <si>
    <t>wypadki</t>
  </si>
  <si>
    <t>Zanieczyszczenia powietrza</t>
  </si>
  <si>
    <t>Zmiany klimatyczne</t>
  </si>
  <si>
    <t>Hałas</t>
  </si>
  <si>
    <t>Koszty infrastruktury</t>
  </si>
  <si>
    <t>Nawierzchnia zdegradowana zamiejski</t>
  </si>
  <si>
    <t>Nawierzchnia nowa zamiejski</t>
  </si>
  <si>
    <t>Nawierzchnia zdegradowana miejski</t>
  </si>
  <si>
    <t>Nawierzchnia nowa miejski</t>
  </si>
  <si>
    <t xml:space="preserve">% nawierzchni miejskiej </t>
  </si>
  <si>
    <t>Czas przejazdu - [mln  h/rok] w klasach prędkości</t>
  </si>
  <si>
    <t>Ilość dni</t>
  </si>
  <si>
    <t>liczba dni</t>
  </si>
  <si>
    <t>ilosc dni</t>
  </si>
  <si>
    <t>Pas-Godz</t>
  </si>
  <si>
    <t>Koszty Ekspolatacji</t>
  </si>
  <si>
    <t>Koszty czasu</t>
  </si>
  <si>
    <t>Koszty wypadków</t>
  </si>
  <si>
    <t>Koszty zanieczyszczenia powietrza</t>
  </si>
  <si>
    <t>Koszty zmian klimatycznych</t>
  </si>
  <si>
    <t>Koszty hałasu</t>
  </si>
  <si>
    <t>Praca eksploatacyjna - [tys. pojkm/rok] w klasach prędkości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</si>
</sst>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00"/>
    <numFmt numFmtId="165" formatCode="#,##0.000"/>
    <numFmt numFmtId="166" formatCode="0.0"/>
    <numFmt numFmtId="167" formatCode="0.00000"/>
    <numFmt numFmtId="168" formatCode="0.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charset val="238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1">
    <xf numFmtId="0" fontId="0" fillId="0" borderId="0" xfId="0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2" fontId="0" fillId="0" borderId="1" xfId="0" applyNumberFormat="1" applyBorder="1"/>
    <xf numFmtId="1" fontId="0" fillId="0" borderId="1" xfId="0" applyNumberFormat="1" applyBorder="1"/>
    <xf numFmtId="164" fontId="0" fillId="0" borderId="1" xfId="0" applyNumberFormat="1" applyBorder="1" applyAlignment="1">
      <alignment horizontal="center"/>
    </xf>
    <xf numFmtId="0" fontId="0" fillId="0" borderId="1" xfId="0" applyBorder="1"/>
    <xf numFmtId="9" fontId="0" fillId="0" borderId="0" xfId="0" applyNumberFormat="1"/>
    <xf numFmtId="0" fontId="0" fillId="0" borderId="0" xfId="0" applyFill="1" applyBorder="1" applyAlignment="1"/>
    <xf numFmtId="0" fontId="0" fillId="0" borderId="0" xfId="0" applyFill="1" applyBorder="1"/>
    <xf numFmtId="9" fontId="0" fillId="0" borderId="0" xfId="0" applyNumberFormat="1" applyFill="1" applyBorder="1"/>
    <xf numFmtId="0" fontId="3" fillId="0" borderId="0" xfId="0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Border="1"/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Fill="1" applyBorder="1" applyAlignment="1"/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0" fillId="3" borderId="1" xfId="0" applyFill="1" applyBorder="1"/>
    <xf numFmtId="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2" borderId="1" xfId="0" applyFill="1" applyBorder="1"/>
    <xf numFmtId="3" fontId="5" fillId="0" borderId="1" xfId="1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horizontal="right" vertical="center"/>
    </xf>
    <xf numFmtId="3" fontId="5" fillId="0" borderId="0" xfId="1" applyNumberFormat="1" applyFont="1" applyFill="1" applyBorder="1" applyAlignment="1">
      <alignment horizontal="right" vertical="center"/>
    </xf>
    <xf numFmtId="166" fontId="0" fillId="0" borderId="1" xfId="0" applyNumberFormat="1" applyBorder="1"/>
    <xf numFmtId="164" fontId="0" fillId="0" borderId="1" xfId="0" applyNumberFormat="1" applyBorder="1"/>
    <xf numFmtId="3" fontId="0" fillId="0" borderId="0" xfId="0" applyNumberFormat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/>
    <xf numFmtId="3" fontId="5" fillId="0" borderId="0" xfId="1" applyNumberFormat="1" applyFont="1" applyFill="1" applyBorder="1" applyAlignment="1">
      <alignment horizontal="right"/>
    </xf>
    <xf numFmtId="3" fontId="0" fillId="0" borderId="0" xfId="0" applyNumberFormat="1" applyFont="1" applyFill="1" applyBorder="1"/>
    <xf numFmtId="0" fontId="0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8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9" fontId="0" fillId="0" borderId="1" xfId="0" applyNumberFormat="1" applyBorder="1"/>
    <xf numFmtId="0" fontId="0" fillId="2" borderId="4" xfId="0" applyFill="1" applyBorder="1"/>
    <xf numFmtId="0" fontId="3" fillId="2" borderId="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0" fillId="0" borderId="0" xfId="0" applyAlignment="1"/>
    <xf numFmtId="9" fontId="0" fillId="4" borderId="0" xfId="0" applyNumberFormat="1" applyFill="1"/>
    <xf numFmtId="0" fontId="4" fillId="2" borderId="1" xfId="0" applyFont="1" applyFill="1" applyBorder="1" applyAlignment="1">
      <alignment horizontal="center"/>
    </xf>
    <xf numFmtId="1" fontId="0" fillId="0" borderId="0" xfId="0" applyNumberFormat="1" applyFill="1" applyBorder="1"/>
    <xf numFmtId="1" fontId="0" fillId="4" borderId="0" xfId="0" applyNumberFormat="1" applyFill="1"/>
    <xf numFmtId="0" fontId="4" fillId="2" borderId="1" xfId="0" applyFont="1" applyFill="1" applyBorder="1" applyAlignment="1">
      <alignment horizontal="center"/>
    </xf>
    <xf numFmtId="2" fontId="0" fillId="0" borderId="7" xfId="0" applyNumberFormat="1" applyFill="1" applyBorder="1"/>
    <xf numFmtId="0" fontId="0" fillId="0" borderId="1" xfId="0" applyFill="1" applyBorder="1"/>
    <xf numFmtId="1" fontId="0" fillId="0" borderId="1" xfId="0" applyNumberFormat="1" applyFill="1" applyBorder="1"/>
    <xf numFmtId="0" fontId="0" fillId="0" borderId="0" xfId="0" applyFill="1"/>
    <xf numFmtId="2" fontId="6" fillId="0" borderId="1" xfId="0" applyNumberFormat="1" applyFont="1" applyFill="1" applyBorder="1"/>
    <xf numFmtId="0" fontId="0" fillId="0" borderId="0" xfId="0" quotePrefix="1"/>
    <xf numFmtId="0" fontId="4" fillId="2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4"/>
  <sheetViews>
    <sheetView topLeftCell="A43" workbookViewId="0">
      <selection activeCell="K74" sqref="K74"/>
    </sheetView>
  </sheetViews>
  <sheetFormatPr defaultRowHeight="15" x14ac:dyDescent="0.25"/>
  <cols>
    <col min="1" max="1" width="12" customWidth="1"/>
  </cols>
  <sheetData>
    <row r="1" spans="1:26" x14ac:dyDescent="0.25">
      <c r="A1" t="s">
        <v>0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50" t="s">
        <v>2</v>
      </c>
      <c r="B3" s="57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</row>
    <row r="4" spans="1:26" x14ac:dyDescent="0.25">
      <c r="A4" s="43">
        <v>10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</row>
    <row r="5" spans="1:26" x14ac:dyDescent="0.25">
      <c r="A5" s="43">
        <v>20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</row>
    <row r="6" spans="1:26" x14ac:dyDescent="0.25">
      <c r="A6" s="43">
        <v>30</v>
      </c>
      <c r="B6" s="4">
        <v>5.1468999999999996</v>
      </c>
      <c r="C6" s="4">
        <v>5.1724999999999994</v>
      </c>
      <c r="D6" s="4">
        <v>5.1980999999999993</v>
      </c>
      <c r="E6" s="4">
        <v>5.2237</v>
      </c>
      <c r="F6" s="4">
        <v>5.2492999999999999</v>
      </c>
      <c r="G6" s="4">
        <v>5.2748999999999997</v>
      </c>
      <c r="H6" s="4">
        <v>5.2951199999999998</v>
      </c>
      <c r="I6" s="4">
        <v>5.31534</v>
      </c>
      <c r="J6" s="4">
        <v>5.3355600000000001</v>
      </c>
      <c r="K6" s="4">
        <v>5.3557800000000002</v>
      </c>
      <c r="L6" s="4">
        <v>5.2480000000000002</v>
      </c>
      <c r="M6" s="4">
        <v>5.6710200000000004</v>
      </c>
      <c r="N6" s="4">
        <v>6.0940400000000006</v>
      </c>
      <c r="O6" s="4">
        <v>6.5170600000000007</v>
      </c>
      <c r="P6" s="4">
        <v>6.9400800000000009</v>
      </c>
      <c r="Q6" s="4">
        <v>7.2620000000000005</v>
      </c>
      <c r="R6" s="4">
        <v>7.7091600000000007</v>
      </c>
      <c r="S6" s="4">
        <v>8.1563200000000009</v>
      </c>
      <c r="T6" s="4">
        <v>8.6034800000000011</v>
      </c>
      <c r="U6" s="4">
        <v>9.0506400000000014</v>
      </c>
      <c r="V6" s="4">
        <v>7.3826999999999998</v>
      </c>
      <c r="W6" s="4">
        <v>7.8681599999999996</v>
      </c>
      <c r="X6" s="4">
        <v>8.3536199999999994</v>
      </c>
      <c r="Y6" s="4">
        <v>8.8390799999999992</v>
      </c>
      <c r="Z6" s="4">
        <v>9.3245399999999989</v>
      </c>
    </row>
    <row r="7" spans="1:26" x14ac:dyDescent="0.25">
      <c r="A7" s="43">
        <v>40</v>
      </c>
      <c r="B7" s="4">
        <v>26.352140000000006</v>
      </c>
      <c r="C7" s="4">
        <v>26.740688800000004</v>
      </c>
      <c r="D7" s="4">
        <v>27.129237600000003</v>
      </c>
      <c r="E7" s="4">
        <v>27.517786400000002</v>
      </c>
      <c r="F7" s="4">
        <v>27.906335200000001</v>
      </c>
      <c r="G7" s="4">
        <v>28.294884</v>
      </c>
      <c r="H7" s="4">
        <v>29.131122399999999</v>
      </c>
      <c r="I7" s="4">
        <v>29.967360799999998</v>
      </c>
      <c r="J7" s="4">
        <v>30.803599199999997</v>
      </c>
      <c r="K7" s="4">
        <v>31.639837599999996</v>
      </c>
      <c r="L7" s="4">
        <v>30.533332000000001</v>
      </c>
      <c r="M7" s="4">
        <v>31.327635399999998</v>
      </c>
      <c r="N7" s="4">
        <v>32.121938799999995</v>
      </c>
      <c r="O7" s="4">
        <v>32.916242199999999</v>
      </c>
      <c r="P7" s="4">
        <v>33.710545599999996</v>
      </c>
      <c r="Q7" s="4">
        <v>30.323656999999997</v>
      </c>
      <c r="R7" s="4">
        <v>31.351704399999996</v>
      </c>
      <c r="S7" s="4">
        <v>32.379751799999994</v>
      </c>
      <c r="T7" s="4">
        <v>33.407799199999992</v>
      </c>
      <c r="U7" s="4">
        <v>34.435846599999991</v>
      </c>
      <c r="V7" s="4">
        <v>31.492376999999994</v>
      </c>
      <c r="W7" s="4">
        <v>32.775662199999992</v>
      </c>
      <c r="X7" s="4">
        <v>34.058947399999987</v>
      </c>
      <c r="Y7" s="4">
        <v>35.342232599999988</v>
      </c>
      <c r="Z7" s="4">
        <v>36.625517799999983</v>
      </c>
    </row>
    <row r="8" spans="1:26" x14ac:dyDescent="0.25">
      <c r="A8" s="43">
        <v>50</v>
      </c>
      <c r="B8" s="4">
        <v>4.0659000000000001</v>
      </c>
      <c r="C8" s="4">
        <v>4.1438199999999998</v>
      </c>
      <c r="D8" s="4">
        <v>4.2217399999999996</v>
      </c>
      <c r="E8" s="4">
        <v>4.2996600000000003</v>
      </c>
      <c r="F8" s="4">
        <v>4.37758</v>
      </c>
      <c r="G8" s="4">
        <v>4.4554999999999998</v>
      </c>
      <c r="H8" s="4">
        <v>4.5329799999999993</v>
      </c>
      <c r="I8" s="4">
        <v>4.6104599999999998</v>
      </c>
      <c r="J8" s="4">
        <v>4.6879399999999993</v>
      </c>
      <c r="K8" s="4">
        <v>4.7654199999999998</v>
      </c>
      <c r="L8" s="4">
        <v>4.4532999999999996</v>
      </c>
      <c r="M8" s="4">
        <v>4.6452199999999992</v>
      </c>
      <c r="N8" s="4">
        <v>4.8371399999999998</v>
      </c>
      <c r="O8" s="4">
        <v>5.0290599999999994</v>
      </c>
      <c r="P8" s="4">
        <v>5.22098</v>
      </c>
      <c r="Q8" s="4">
        <v>5.0255000000000001</v>
      </c>
      <c r="R8" s="4">
        <v>5.2050200000000002</v>
      </c>
      <c r="S8" s="4">
        <v>5.3845399999999994</v>
      </c>
      <c r="T8" s="4">
        <v>5.5640599999999996</v>
      </c>
      <c r="U8" s="4">
        <v>5.7435799999999988</v>
      </c>
      <c r="V8" s="4">
        <v>4.9634999999999989</v>
      </c>
      <c r="W8" s="4">
        <v>5.2012599999999987</v>
      </c>
      <c r="X8" s="4">
        <v>5.4390199999999984</v>
      </c>
      <c r="Y8" s="4">
        <v>5.676779999999999</v>
      </c>
      <c r="Z8" s="4">
        <v>5.9145399999999988</v>
      </c>
    </row>
    <row r="9" spans="1:26" x14ac:dyDescent="0.25">
      <c r="A9" s="43">
        <v>60</v>
      </c>
      <c r="B9" s="4">
        <v>12.046799999999999</v>
      </c>
      <c r="C9" s="4">
        <v>12.161439999999999</v>
      </c>
      <c r="D9" s="4">
        <v>12.27608</v>
      </c>
      <c r="E9" s="4">
        <v>12.39072</v>
      </c>
      <c r="F9" s="4">
        <v>12.505360000000001</v>
      </c>
      <c r="G9" s="4">
        <v>12.620000000000001</v>
      </c>
      <c r="H9" s="4">
        <v>12.823480000000002</v>
      </c>
      <c r="I9" s="4">
        <v>13.026960000000003</v>
      </c>
      <c r="J9" s="4">
        <v>13.230440000000002</v>
      </c>
      <c r="K9" s="4">
        <v>13.433920000000002</v>
      </c>
      <c r="L9" s="4">
        <v>13.064200000000001</v>
      </c>
      <c r="M9" s="4">
        <v>13.475980000000002</v>
      </c>
      <c r="N9" s="4">
        <v>13.887760000000002</v>
      </c>
      <c r="O9" s="4">
        <v>14.299540000000002</v>
      </c>
      <c r="P9" s="4">
        <v>14.711320000000002</v>
      </c>
      <c r="Q9" s="4">
        <v>14.105700000000001</v>
      </c>
      <c r="R9" s="4">
        <v>14.659500000000001</v>
      </c>
      <c r="S9" s="4">
        <v>15.2133</v>
      </c>
      <c r="T9" s="4">
        <v>15.767100000000001</v>
      </c>
      <c r="U9" s="4">
        <v>16.320900000000002</v>
      </c>
      <c r="V9" s="4">
        <v>14.815799999999999</v>
      </c>
      <c r="W9" s="4">
        <v>15.54124</v>
      </c>
      <c r="X9" s="4">
        <v>16.266680000000001</v>
      </c>
      <c r="Y9" s="4">
        <v>16.99212</v>
      </c>
      <c r="Z9" s="4">
        <v>17.717559999999999</v>
      </c>
    </row>
    <row r="10" spans="1:26" x14ac:dyDescent="0.25">
      <c r="A10" s="1">
        <v>70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</row>
    <row r="11" spans="1:26" x14ac:dyDescent="0.25">
      <c r="A11" s="1">
        <v>80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</row>
    <row r="12" spans="1:26" x14ac:dyDescent="0.25">
      <c r="A12" s="1">
        <v>90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</row>
    <row r="13" spans="1:26" x14ac:dyDescent="0.25">
      <c r="A13" s="1">
        <v>100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</row>
    <row r="14" spans="1:26" x14ac:dyDescent="0.25">
      <c r="A14" s="1">
        <v>110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</row>
    <row r="15" spans="1:26" x14ac:dyDescent="0.25">
      <c r="B15" s="51"/>
      <c r="C15" s="51"/>
    </row>
    <row r="16" spans="1:26" x14ac:dyDescent="0.25">
      <c r="A16" t="s">
        <v>82</v>
      </c>
    </row>
    <row r="17" spans="1:26" x14ac:dyDescent="0.25">
      <c r="A17" s="1" t="s">
        <v>3</v>
      </c>
      <c r="B17" s="1">
        <v>2020</v>
      </c>
      <c r="C17" s="1">
        <f>B17+1</f>
        <v>2021</v>
      </c>
      <c r="D17" s="1">
        <f t="shared" ref="D17:Z17" si="1">C17+1</f>
        <v>2022</v>
      </c>
      <c r="E17" s="1">
        <f t="shared" si="1"/>
        <v>2023</v>
      </c>
      <c r="F17" s="1">
        <f t="shared" si="1"/>
        <v>2024</v>
      </c>
      <c r="G17" s="1">
        <f t="shared" si="1"/>
        <v>2025</v>
      </c>
      <c r="H17" s="1">
        <f t="shared" si="1"/>
        <v>2026</v>
      </c>
      <c r="I17" s="1">
        <f t="shared" si="1"/>
        <v>2027</v>
      </c>
      <c r="J17" s="1">
        <f t="shared" si="1"/>
        <v>2028</v>
      </c>
      <c r="K17" s="1">
        <f t="shared" si="1"/>
        <v>2029</v>
      </c>
      <c r="L17" s="1">
        <f t="shared" si="1"/>
        <v>2030</v>
      </c>
      <c r="M17" s="1">
        <f t="shared" si="1"/>
        <v>2031</v>
      </c>
      <c r="N17" s="1">
        <f t="shared" si="1"/>
        <v>2032</v>
      </c>
      <c r="O17" s="1">
        <f t="shared" si="1"/>
        <v>2033</v>
      </c>
      <c r="P17" s="1">
        <f t="shared" si="1"/>
        <v>2034</v>
      </c>
      <c r="Q17" s="1">
        <f t="shared" si="1"/>
        <v>2035</v>
      </c>
      <c r="R17" s="1">
        <f t="shared" si="1"/>
        <v>2036</v>
      </c>
      <c r="S17" s="1">
        <f t="shared" si="1"/>
        <v>2037</v>
      </c>
      <c r="T17" s="1">
        <f t="shared" si="1"/>
        <v>2038</v>
      </c>
      <c r="U17" s="1">
        <f t="shared" si="1"/>
        <v>2039</v>
      </c>
      <c r="V17" s="1">
        <f t="shared" si="1"/>
        <v>2040</v>
      </c>
      <c r="W17" s="1">
        <f t="shared" si="1"/>
        <v>2041</v>
      </c>
      <c r="X17" s="1">
        <f t="shared" si="1"/>
        <v>2042</v>
      </c>
      <c r="Y17" s="1">
        <f t="shared" si="1"/>
        <v>2043</v>
      </c>
      <c r="Z17" s="1">
        <f t="shared" si="1"/>
        <v>2044</v>
      </c>
    </row>
    <row r="18" spans="1:26" x14ac:dyDescent="0.25">
      <c r="A18" s="50" t="s">
        <v>2</v>
      </c>
      <c r="B18" s="57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</row>
    <row r="19" spans="1:26" x14ac:dyDescent="0.25">
      <c r="A19" s="1">
        <v>10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</row>
    <row r="20" spans="1:26" x14ac:dyDescent="0.25">
      <c r="A20" s="1">
        <v>20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</row>
    <row r="21" spans="1:26" x14ac:dyDescent="0.25">
      <c r="A21" s="1">
        <v>30</v>
      </c>
      <c r="B21" s="4">
        <v>0.37224699999999999</v>
      </c>
      <c r="C21" s="4">
        <v>0.3727318</v>
      </c>
      <c r="D21" s="4">
        <v>0.37321660000000001</v>
      </c>
      <c r="E21" s="4">
        <v>0.37370139999999996</v>
      </c>
      <c r="F21" s="4">
        <v>0.37418619999999997</v>
      </c>
      <c r="G21" s="4">
        <v>0.37467099999999998</v>
      </c>
      <c r="H21" s="4">
        <v>0.3750212</v>
      </c>
      <c r="I21" s="4">
        <v>0.37537139999999997</v>
      </c>
      <c r="J21" s="4">
        <v>0.37572159999999999</v>
      </c>
      <c r="K21" s="4">
        <v>0.37607179999999996</v>
      </c>
      <c r="L21" s="4">
        <v>0.373998</v>
      </c>
      <c r="M21" s="4">
        <v>0.39844839999999998</v>
      </c>
      <c r="N21" s="4">
        <v>0.42289880000000002</v>
      </c>
      <c r="O21" s="4">
        <v>0.4473492</v>
      </c>
      <c r="P21" s="4">
        <v>0.47179959999999999</v>
      </c>
      <c r="Q21" s="4">
        <v>0.49449900000000002</v>
      </c>
      <c r="R21" s="4">
        <v>0.51791260000000006</v>
      </c>
      <c r="S21" s="4">
        <v>0.54132619999999998</v>
      </c>
      <c r="T21" s="4">
        <v>0.56473980000000001</v>
      </c>
      <c r="U21" s="4">
        <v>0.58815340000000005</v>
      </c>
      <c r="V21" s="4">
        <v>0.489315</v>
      </c>
      <c r="W21" s="4">
        <v>0.51459540000000004</v>
      </c>
      <c r="X21" s="4">
        <v>0.53987580000000002</v>
      </c>
      <c r="Y21" s="4">
        <v>0.5651562</v>
      </c>
      <c r="Z21" s="4">
        <v>0.59043659999999998</v>
      </c>
    </row>
    <row r="22" spans="1:26" x14ac:dyDescent="0.25">
      <c r="A22" s="1">
        <v>40</v>
      </c>
      <c r="B22" s="4">
        <v>2.3629869999999995</v>
      </c>
      <c r="C22" s="4">
        <v>2.3560149999999997</v>
      </c>
      <c r="D22" s="4">
        <v>2.349043</v>
      </c>
      <c r="E22" s="4">
        <v>2.3420709999999998</v>
      </c>
      <c r="F22" s="4">
        <v>2.335099</v>
      </c>
      <c r="G22" s="4">
        <v>2.3281270000000003</v>
      </c>
      <c r="H22" s="4">
        <v>2.3929386000000004</v>
      </c>
      <c r="I22" s="4">
        <v>2.4577502000000004</v>
      </c>
      <c r="J22" s="4">
        <v>2.522561800000001</v>
      </c>
      <c r="K22" s="4">
        <v>2.587373400000001</v>
      </c>
      <c r="L22" s="4">
        <v>2.6870450000000003</v>
      </c>
      <c r="M22" s="4">
        <v>2.7590322000000005</v>
      </c>
      <c r="N22" s="4">
        <v>2.8310194000000006</v>
      </c>
      <c r="O22" s="4">
        <v>2.9030066000000012</v>
      </c>
      <c r="P22" s="4">
        <v>2.9749938000000014</v>
      </c>
      <c r="Q22" s="4">
        <v>2.7229230000000006</v>
      </c>
      <c r="R22" s="4">
        <v>2.7945986000000005</v>
      </c>
      <c r="S22" s="4">
        <v>2.8662742000000003</v>
      </c>
      <c r="T22" s="4">
        <v>2.9379498000000006</v>
      </c>
      <c r="U22" s="4">
        <v>3.0096254000000005</v>
      </c>
      <c r="V22" s="4">
        <v>2.7213649999999991</v>
      </c>
      <c r="W22" s="4">
        <v>2.8106829999999992</v>
      </c>
      <c r="X22" s="4">
        <v>2.9000009999999996</v>
      </c>
      <c r="Y22" s="4">
        <v>2.9893189999999996</v>
      </c>
      <c r="Z22" s="4">
        <v>3.0786370000000001</v>
      </c>
    </row>
    <row r="23" spans="1:26" x14ac:dyDescent="0.25">
      <c r="A23" s="1">
        <v>50</v>
      </c>
      <c r="B23" s="4">
        <v>0.96392599999999995</v>
      </c>
      <c r="C23" s="4">
        <v>1.0037723999999999</v>
      </c>
      <c r="D23" s="4">
        <v>1.0436188</v>
      </c>
      <c r="E23" s="4">
        <v>1.0834652</v>
      </c>
      <c r="F23" s="4">
        <v>1.1233115999999999</v>
      </c>
      <c r="G23" s="4">
        <v>1.1631579999999999</v>
      </c>
      <c r="H23" s="4">
        <v>1.1678426</v>
      </c>
      <c r="I23" s="4">
        <v>1.1725272</v>
      </c>
      <c r="J23" s="4">
        <v>1.1772118</v>
      </c>
      <c r="K23" s="4">
        <v>1.1818964000000001</v>
      </c>
      <c r="L23" s="4">
        <v>0.98734900000000003</v>
      </c>
      <c r="M23" s="4">
        <v>0.99120360000000007</v>
      </c>
      <c r="N23" s="4">
        <v>0.99505820000000011</v>
      </c>
      <c r="O23" s="4">
        <v>0.99891280000000016</v>
      </c>
      <c r="P23" s="4">
        <v>1.0027674000000002</v>
      </c>
      <c r="Q23" s="4">
        <v>0.98319900000000016</v>
      </c>
      <c r="R23" s="4">
        <v>1.0107642000000001</v>
      </c>
      <c r="S23" s="4">
        <v>1.0383294000000003</v>
      </c>
      <c r="T23" s="4">
        <v>1.0658946000000002</v>
      </c>
      <c r="U23" s="4">
        <v>1.0934598000000002</v>
      </c>
      <c r="V23" s="4">
        <v>1.1017520000000001</v>
      </c>
      <c r="W23" s="4">
        <v>1.1327118</v>
      </c>
      <c r="X23" s="4">
        <v>1.1636716</v>
      </c>
      <c r="Y23" s="4">
        <v>1.1946314</v>
      </c>
      <c r="Z23" s="4">
        <v>1.2255912</v>
      </c>
    </row>
    <row r="24" spans="1:26" x14ac:dyDescent="0.25">
      <c r="A24" s="1">
        <v>60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</row>
    <row r="25" spans="1:26" x14ac:dyDescent="0.25">
      <c r="A25" s="1">
        <v>70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</row>
    <row r="26" spans="1:26" x14ac:dyDescent="0.25">
      <c r="A26" s="1">
        <v>80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</row>
    <row r="27" spans="1:26" x14ac:dyDescent="0.25">
      <c r="A27" s="1">
        <v>90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</row>
    <row r="28" spans="1:26" x14ac:dyDescent="0.25">
      <c r="A28" s="1">
        <v>100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</row>
    <row r="29" spans="1:26" x14ac:dyDescent="0.25">
      <c r="A29" s="1">
        <v>110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</row>
    <row r="31" spans="1:26" x14ac:dyDescent="0.25">
      <c r="A31" t="s">
        <v>82</v>
      </c>
    </row>
    <row r="32" spans="1:26" x14ac:dyDescent="0.25">
      <c r="A32" s="1" t="s">
        <v>4</v>
      </c>
      <c r="B32" s="1">
        <v>2020</v>
      </c>
      <c r="C32" s="1">
        <f>B32+1</f>
        <v>2021</v>
      </c>
      <c r="D32" s="1">
        <f t="shared" ref="D32:Z32" si="2">C32+1</f>
        <v>2022</v>
      </c>
      <c r="E32" s="1">
        <f t="shared" si="2"/>
        <v>2023</v>
      </c>
      <c r="F32" s="1">
        <f t="shared" si="2"/>
        <v>2024</v>
      </c>
      <c r="G32" s="1">
        <f t="shared" si="2"/>
        <v>2025</v>
      </c>
      <c r="H32" s="1">
        <f t="shared" si="2"/>
        <v>2026</v>
      </c>
      <c r="I32" s="1">
        <f t="shared" si="2"/>
        <v>2027</v>
      </c>
      <c r="J32" s="1">
        <f t="shared" si="2"/>
        <v>2028</v>
      </c>
      <c r="K32" s="1">
        <f t="shared" si="2"/>
        <v>2029</v>
      </c>
      <c r="L32" s="1">
        <f t="shared" si="2"/>
        <v>2030</v>
      </c>
      <c r="M32" s="1">
        <f t="shared" si="2"/>
        <v>2031</v>
      </c>
      <c r="N32" s="1">
        <f t="shared" si="2"/>
        <v>2032</v>
      </c>
      <c r="O32" s="1">
        <f t="shared" si="2"/>
        <v>2033</v>
      </c>
      <c r="P32" s="1">
        <f t="shared" si="2"/>
        <v>2034</v>
      </c>
      <c r="Q32" s="1">
        <f t="shared" si="2"/>
        <v>2035</v>
      </c>
      <c r="R32" s="1">
        <f t="shared" si="2"/>
        <v>2036</v>
      </c>
      <c r="S32" s="1">
        <f t="shared" si="2"/>
        <v>2037</v>
      </c>
      <c r="T32" s="1">
        <f t="shared" si="2"/>
        <v>2038</v>
      </c>
      <c r="U32" s="1">
        <f t="shared" si="2"/>
        <v>2039</v>
      </c>
      <c r="V32" s="1">
        <f t="shared" si="2"/>
        <v>2040</v>
      </c>
      <c r="W32" s="1">
        <f t="shared" si="2"/>
        <v>2041</v>
      </c>
      <c r="X32" s="1">
        <f t="shared" si="2"/>
        <v>2042</v>
      </c>
      <c r="Y32" s="1">
        <f t="shared" si="2"/>
        <v>2043</v>
      </c>
      <c r="Z32" s="1">
        <f t="shared" si="2"/>
        <v>2044</v>
      </c>
    </row>
    <row r="33" spans="1:26" x14ac:dyDescent="0.25">
      <c r="A33" s="50" t="s">
        <v>2</v>
      </c>
      <c r="B33" s="57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</row>
    <row r="34" spans="1:26" x14ac:dyDescent="0.25">
      <c r="A34" s="1">
        <v>10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</row>
    <row r="35" spans="1:26" x14ac:dyDescent="0.25">
      <c r="A35" s="1">
        <v>20</v>
      </c>
      <c r="B35" s="4">
        <v>0.104278</v>
      </c>
      <c r="C35" s="4">
        <v>0.1195214</v>
      </c>
      <c r="D35" s="4">
        <v>0.13476480000000002</v>
      </c>
      <c r="E35" s="4">
        <v>0.15000820000000001</v>
      </c>
      <c r="F35" s="4">
        <v>0.1652516</v>
      </c>
      <c r="G35" s="4">
        <v>0.18049500000000002</v>
      </c>
      <c r="H35" s="4">
        <v>0.19789280000000004</v>
      </c>
      <c r="I35" s="4">
        <v>0.21529060000000003</v>
      </c>
      <c r="J35" s="4">
        <v>0.23268840000000002</v>
      </c>
      <c r="K35" s="4">
        <v>0.25008620000000004</v>
      </c>
      <c r="L35" s="4">
        <v>0.19126700000000002</v>
      </c>
      <c r="M35" s="4">
        <v>0.21121320000000002</v>
      </c>
      <c r="N35" s="4">
        <v>0.23115940000000001</v>
      </c>
      <c r="O35" s="4">
        <v>0.25110560000000004</v>
      </c>
      <c r="P35" s="4">
        <v>0.27105180000000006</v>
      </c>
      <c r="Q35" s="4">
        <v>0.20400900000000002</v>
      </c>
      <c r="R35" s="4">
        <v>0.21995000000000003</v>
      </c>
      <c r="S35" s="4">
        <v>0.23589100000000002</v>
      </c>
      <c r="T35" s="4">
        <v>0.25183200000000006</v>
      </c>
      <c r="U35" s="4">
        <v>0.26777300000000004</v>
      </c>
      <c r="V35" s="4">
        <v>0.18398300000000001</v>
      </c>
      <c r="W35" s="4">
        <v>0.202434</v>
      </c>
      <c r="X35" s="4">
        <v>0.220885</v>
      </c>
      <c r="Y35" s="4">
        <v>0.23933599999999999</v>
      </c>
      <c r="Z35" s="4">
        <v>0.25778699999999999</v>
      </c>
    </row>
    <row r="36" spans="1:26" x14ac:dyDescent="0.25">
      <c r="A36" s="1">
        <v>30</v>
      </c>
      <c r="B36" s="4">
        <v>0.33343200000000006</v>
      </c>
      <c r="C36" s="4">
        <v>0.32322460000000003</v>
      </c>
      <c r="D36" s="4">
        <v>0.31301720000000005</v>
      </c>
      <c r="E36" s="4">
        <v>0.30280980000000002</v>
      </c>
      <c r="F36" s="4">
        <v>0.29260240000000004</v>
      </c>
      <c r="G36" s="4">
        <v>0.28239500000000001</v>
      </c>
      <c r="H36" s="4">
        <v>0.27816859999999999</v>
      </c>
      <c r="I36" s="4">
        <v>0.27394219999999997</v>
      </c>
      <c r="J36" s="4">
        <v>0.26971579999999995</v>
      </c>
      <c r="K36" s="4">
        <v>0.26548939999999993</v>
      </c>
      <c r="L36" s="4">
        <v>0.31229999999999997</v>
      </c>
      <c r="M36" s="4">
        <v>0.31479259999999992</v>
      </c>
      <c r="N36" s="4">
        <v>0.31728519999999993</v>
      </c>
      <c r="O36" s="4">
        <v>0.31977779999999989</v>
      </c>
      <c r="P36" s="4">
        <v>0.3222703999999999</v>
      </c>
      <c r="Q36" s="4">
        <v>0.34589499999999995</v>
      </c>
      <c r="R36" s="4">
        <v>0.35279379999999994</v>
      </c>
      <c r="S36" s="4">
        <v>0.35969259999999992</v>
      </c>
      <c r="T36" s="4">
        <v>0.3665913999999999</v>
      </c>
      <c r="U36" s="4">
        <v>0.37349019999999988</v>
      </c>
      <c r="V36" s="4">
        <v>0.36792599999999998</v>
      </c>
      <c r="W36" s="4">
        <v>0.38153359999999997</v>
      </c>
      <c r="X36" s="4">
        <v>0.39514119999999997</v>
      </c>
      <c r="Y36" s="4">
        <v>0.40874879999999997</v>
      </c>
      <c r="Z36" s="4">
        <v>0.42235639999999997</v>
      </c>
    </row>
    <row r="37" spans="1:26" x14ac:dyDescent="0.25">
      <c r="A37" s="1">
        <v>40</v>
      </c>
      <c r="B37" s="4">
        <v>5.0972999999999997E-2</v>
      </c>
      <c r="C37" s="4">
        <v>4.93626E-2</v>
      </c>
      <c r="D37" s="4">
        <v>4.7752200000000002E-2</v>
      </c>
      <c r="E37" s="4">
        <v>4.6141799999999997E-2</v>
      </c>
      <c r="F37" s="4">
        <v>4.4531399999999999E-2</v>
      </c>
      <c r="G37" s="4">
        <v>4.2921000000000001E-2</v>
      </c>
      <c r="H37" s="4">
        <v>4.0267000000000004E-2</v>
      </c>
      <c r="I37" s="4">
        <v>3.7613000000000001E-2</v>
      </c>
      <c r="J37" s="4">
        <v>3.4959000000000004E-2</v>
      </c>
      <c r="K37" s="4">
        <v>3.2305E-2</v>
      </c>
      <c r="L37" s="4">
        <v>3.7703E-2</v>
      </c>
      <c r="M37" s="4">
        <v>3.0750400000000001E-2</v>
      </c>
      <c r="N37" s="4">
        <v>2.3797800000000001E-2</v>
      </c>
      <c r="O37" s="4">
        <v>1.6845199999999998E-2</v>
      </c>
      <c r="P37" s="4">
        <v>9.8925999999999979E-3</v>
      </c>
      <c r="Q37" s="4">
        <v>1.6209999999999999E-2</v>
      </c>
      <c r="R37" s="4">
        <v>1.15038E-2</v>
      </c>
      <c r="S37" s="4">
        <v>6.7976000000000009E-3</v>
      </c>
      <c r="T37" s="4">
        <v>2.0914000000000019E-3</v>
      </c>
      <c r="U37" s="4">
        <v>-2.614799999999997E-3</v>
      </c>
      <c r="V37" s="4">
        <v>2.7442000000000001E-2</v>
      </c>
      <c r="W37" s="4">
        <v>3.0133800000000002E-2</v>
      </c>
      <c r="X37" s="4">
        <v>3.2825600000000003E-2</v>
      </c>
      <c r="Y37" s="4">
        <v>3.5517400000000005E-2</v>
      </c>
      <c r="Z37" s="4">
        <v>3.8209200000000006E-2</v>
      </c>
    </row>
    <row r="38" spans="1:26" x14ac:dyDescent="0.25">
      <c r="A38" s="1">
        <v>50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</row>
    <row r="39" spans="1:26" x14ac:dyDescent="0.25">
      <c r="A39" s="1">
        <v>60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</row>
    <row r="40" spans="1:26" x14ac:dyDescent="0.25">
      <c r="A40" s="1">
        <v>70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</row>
    <row r="41" spans="1:26" x14ac:dyDescent="0.25">
      <c r="A41" s="1">
        <v>80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</row>
    <row r="42" spans="1:26" x14ac:dyDescent="0.25">
      <c r="A42" s="1">
        <v>90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</row>
    <row r="43" spans="1:26" x14ac:dyDescent="0.25">
      <c r="A43" s="1">
        <v>100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</row>
    <row r="44" spans="1:26" x14ac:dyDescent="0.25">
      <c r="A44" s="1">
        <v>110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</row>
    <row r="46" spans="1:26" x14ac:dyDescent="0.25">
      <c r="A46" t="s">
        <v>82</v>
      </c>
    </row>
    <row r="47" spans="1:26" x14ac:dyDescent="0.25">
      <c r="A47" s="1" t="s">
        <v>5</v>
      </c>
      <c r="B47" s="1">
        <v>2020</v>
      </c>
      <c r="C47" s="1">
        <f>B47+1</f>
        <v>2021</v>
      </c>
      <c r="D47" s="1">
        <f t="shared" ref="D47:Z47" si="3">C47+1</f>
        <v>2022</v>
      </c>
      <c r="E47" s="1">
        <f t="shared" si="3"/>
        <v>2023</v>
      </c>
      <c r="F47" s="1">
        <f t="shared" si="3"/>
        <v>2024</v>
      </c>
      <c r="G47" s="1">
        <f t="shared" si="3"/>
        <v>2025</v>
      </c>
      <c r="H47" s="1">
        <f t="shared" si="3"/>
        <v>2026</v>
      </c>
      <c r="I47" s="1">
        <f t="shared" si="3"/>
        <v>2027</v>
      </c>
      <c r="J47" s="1">
        <f t="shared" si="3"/>
        <v>2028</v>
      </c>
      <c r="K47" s="1">
        <f t="shared" si="3"/>
        <v>2029</v>
      </c>
      <c r="L47" s="1">
        <f t="shared" si="3"/>
        <v>2030</v>
      </c>
      <c r="M47" s="1">
        <f t="shared" si="3"/>
        <v>2031</v>
      </c>
      <c r="N47" s="1">
        <f t="shared" si="3"/>
        <v>2032</v>
      </c>
      <c r="O47" s="1">
        <f t="shared" si="3"/>
        <v>2033</v>
      </c>
      <c r="P47" s="1">
        <f t="shared" si="3"/>
        <v>2034</v>
      </c>
      <c r="Q47" s="1">
        <f t="shared" si="3"/>
        <v>2035</v>
      </c>
      <c r="R47" s="1">
        <f t="shared" si="3"/>
        <v>2036</v>
      </c>
      <c r="S47" s="1">
        <f t="shared" si="3"/>
        <v>2037</v>
      </c>
      <c r="T47" s="1">
        <f t="shared" si="3"/>
        <v>2038</v>
      </c>
      <c r="U47" s="1">
        <f t="shared" si="3"/>
        <v>2039</v>
      </c>
      <c r="V47" s="1">
        <f t="shared" si="3"/>
        <v>2040</v>
      </c>
      <c r="W47" s="1">
        <f t="shared" si="3"/>
        <v>2041</v>
      </c>
      <c r="X47" s="1">
        <f t="shared" si="3"/>
        <v>2042</v>
      </c>
      <c r="Y47" s="1">
        <f t="shared" si="3"/>
        <v>2043</v>
      </c>
      <c r="Z47" s="1">
        <f t="shared" si="3"/>
        <v>2044</v>
      </c>
    </row>
    <row r="48" spans="1:26" x14ac:dyDescent="0.25">
      <c r="A48" s="50" t="s">
        <v>2</v>
      </c>
      <c r="B48" s="57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</row>
    <row r="49" spans="1:26" x14ac:dyDescent="0.25">
      <c r="A49" s="43">
        <v>10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</row>
    <row r="50" spans="1:26" x14ac:dyDescent="0.25">
      <c r="A50" s="43">
        <v>20</v>
      </c>
      <c r="B50" s="4">
        <v>0.11341900000000001</v>
      </c>
      <c r="C50" s="4">
        <v>0.1075508</v>
      </c>
      <c r="D50" s="4">
        <v>0.1016826</v>
      </c>
      <c r="E50" s="4">
        <v>9.5814399999999994E-2</v>
      </c>
      <c r="F50" s="4">
        <v>8.9946200000000004E-2</v>
      </c>
      <c r="G50" s="4">
        <v>8.4078E-2</v>
      </c>
      <c r="H50" s="4">
        <v>8.64148E-2</v>
      </c>
      <c r="I50" s="4">
        <v>8.87516E-2</v>
      </c>
      <c r="J50" s="4">
        <v>9.1088400000000014E-2</v>
      </c>
      <c r="K50" s="4">
        <v>9.3425200000000014E-2</v>
      </c>
      <c r="L50" s="4">
        <v>0.12510300000000002</v>
      </c>
      <c r="M50" s="4">
        <v>0.12793640000000001</v>
      </c>
      <c r="N50" s="4">
        <v>0.13076980000000002</v>
      </c>
      <c r="O50" s="4">
        <v>0.13360320000000003</v>
      </c>
      <c r="P50" s="4">
        <v>0.13643660000000002</v>
      </c>
      <c r="Q50" s="4">
        <v>0.127586</v>
      </c>
      <c r="R50" s="4">
        <v>0.12204440000000001</v>
      </c>
      <c r="S50" s="4">
        <v>0.1165028</v>
      </c>
      <c r="T50" s="4">
        <v>0.11096120000000001</v>
      </c>
      <c r="U50" s="4">
        <v>0.1054196</v>
      </c>
      <c r="V50" s="4">
        <v>8.5711000000000009E-2</v>
      </c>
      <c r="W50" s="4">
        <v>8.4996400000000014E-2</v>
      </c>
      <c r="X50" s="4">
        <v>8.4281800000000004E-2</v>
      </c>
      <c r="Y50" s="4">
        <v>8.3567200000000008E-2</v>
      </c>
      <c r="Z50" s="4">
        <v>8.2852599999999998E-2</v>
      </c>
    </row>
    <row r="51" spans="1:26" x14ac:dyDescent="0.25">
      <c r="A51" s="43">
        <v>30</v>
      </c>
      <c r="B51" s="4">
        <v>0.34252299999999997</v>
      </c>
      <c r="C51" s="4">
        <v>0.35151919999999998</v>
      </c>
      <c r="D51" s="4">
        <v>0.36051539999999999</v>
      </c>
      <c r="E51" s="4">
        <v>0.36951159999999994</v>
      </c>
      <c r="F51" s="4">
        <v>0.37850779999999995</v>
      </c>
      <c r="G51" s="4">
        <v>0.38750399999999996</v>
      </c>
      <c r="H51" s="4">
        <v>0.40491240000000001</v>
      </c>
      <c r="I51" s="4">
        <v>0.4223208</v>
      </c>
      <c r="J51" s="4">
        <v>0.43972920000000004</v>
      </c>
      <c r="K51" s="4">
        <v>0.45713760000000003</v>
      </c>
      <c r="L51" s="4">
        <v>0.42956500000000009</v>
      </c>
      <c r="M51" s="4">
        <v>0.45072360000000011</v>
      </c>
      <c r="N51" s="4">
        <v>0.47188220000000008</v>
      </c>
      <c r="O51" s="4">
        <v>0.49304080000000011</v>
      </c>
      <c r="P51" s="4">
        <v>0.51419940000000008</v>
      </c>
      <c r="Q51" s="4">
        <v>0.44831599999999999</v>
      </c>
      <c r="R51" s="4">
        <v>0.4972626</v>
      </c>
      <c r="S51" s="4">
        <v>0.54620920000000006</v>
      </c>
      <c r="T51" s="4">
        <v>0.59515580000000001</v>
      </c>
      <c r="U51" s="4">
        <v>0.64410239999999996</v>
      </c>
      <c r="V51" s="4">
        <v>0.587256</v>
      </c>
      <c r="W51" s="4">
        <v>0.63442100000000001</v>
      </c>
      <c r="X51" s="4">
        <v>0.68158600000000003</v>
      </c>
      <c r="Y51" s="4">
        <v>0.72875100000000015</v>
      </c>
      <c r="Z51" s="4">
        <v>0.77591600000000005</v>
      </c>
    </row>
    <row r="52" spans="1:26" x14ac:dyDescent="0.25">
      <c r="A52" s="43">
        <v>40</v>
      </c>
      <c r="B52" s="4">
        <v>0</v>
      </c>
      <c r="C52" s="4">
        <v>7.4786000000000002E-3</v>
      </c>
      <c r="D52" s="4">
        <v>1.49572E-2</v>
      </c>
      <c r="E52" s="4">
        <v>2.2435799999999999E-2</v>
      </c>
      <c r="F52" s="4">
        <v>2.9914400000000001E-2</v>
      </c>
      <c r="G52" s="4">
        <v>3.7393000000000003E-2</v>
      </c>
      <c r="H52" s="4">
        <v>3.9244000000000001E-2</v>
      </c>
      <c r="I52" s="4">
        <v>4.1095E-2</v>
      </c>
      <c r="J52" s="4">
        <v>4.2945999999999998E-2</v>
      </c>
      <c r="K52" s="4">
        <v>4.4797000000000003E-2</v>
      </c>
      <c r="L52" s="4">
        <v>9.2549999999999993E-3</v>
      </c>
      <c r="M52" s="4">
        <v>1.9801599999999999E-2</v>
      </c>
      <c r="N52" s="4">
        <v>3.0348199999999999E-2</v>
      </c>
      <c r="O52" s="4">
        <v>4.0894799999999995E-2</v>
      </c>
      <c r="P52" s="4">
        <v>5.1441399999999998E-2</v>
      </c>
      <c r="Q52" s="4">
        <v>5.2733000000000002E-2</v>
      </c>
      <c r="R52" s="4">
        <v>5.5075200000000005E-2</v>
      </c>
      <c r="S52" s="4">
        <v>5.74174E-2</v>
      </c>
      <c r="T52" s="4">
        <v>5.9759600000000003E-2</v>
      </c>
      <c r="U52" s="4">
        <v>6.2101799999999999E-2</v>
      </c>
      <c r="V52" s="4">
        <v>1.1710999999999999E-2</v>
      </c>
      <c r="W52" s="4">
        <v>2.93864E-2</v>
      </c>
      <c r="X52" s="4">
        <v>4.7061800000000001E-2</v>
      </c>
      <c r="Y52" s="4">
        <v>6.4737199999999995E-2</v>
      </c>
      <c r="Z52" s="4">
        <v>8.2412600000000003E-2</v>
      </c>
    </row>
    <row r="53" spans="1:26" x14ac:dyDescent="0.25">
      <c r="A53" s="43">
        <v>50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</row>
    <row r="54" spans="1:26" x14ac:dyDescent="0.25">
      <c r="A54" s="43">
        <v>60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</row>
    <row r="55" spans="1:26" x14ac:dyDescent="0.25">
      <c r="A55" s="43">
        <v>70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</row>
    <row r="56" spans="1:26" x14ac:dyDescent="0.25">
      <c r="A56" s="1">
        <v>80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</row>
    <row r="57" spans="1:26" x14ac:dyDescent="0.25">
      <c r="A57" s="1">
        <v>90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</row>
    <row r="58" spans="1:26" x14ac:dyDescent="0.25">
      <c r="A58" s="1">
        <v>100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</row>
    <row r="59" spans="1:26" x14ac:dyDescent="0.25">
      <c r="A59" s="1">
        <v>110</v>
      </c>
      <c r="B59" s="4">
        <v>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</row>
    <row r="61" spans="1:26" x14ac:dyDescent="0.25">
      <c r="A61" t="s">
        <v>82</v>
      </c>
    </row>
    <row r="62" spans="1:26" x14ac:dyDescent="0.25">
      <c r="A62" s="1" t="s">
        <v>44</v>
      </c>
      <c r="B62" s="1">
        <v>2020</v>
      </c>
      <c r="C62" s="1">
        <f>B62+1</f>
        <v>2021</v>
      </c>
      <c r="D62" s="1">
        <f t="shared" ref="D62:Z62" si="4">C62+1</f>
        <v>2022</v>
      </c>
      <c r="E62" s="1">
        <f t="shared" si="4"/>
        <v>2023</v>
      </c>
      <c r="F62" s="1">
        <f t="shared" si="4"/>
        <v>2024</v>
      </c>
      <c r="G62" s="1">
        <f t="shared" si="4"/>
        <v>2025</v>
      </c>
      <c r="H62" s="1">
        <f t="shared" si="4"/>
        <v>2026</v>
      </c>
      <c r="I62" s="1">
        <f t="shared" si="4"/>
        <v>2027</v>
      </c>
      <c r="J62" s="1">
        <f t="shared" si="4"/>
        <v>2028</v>
      </c>
      <c r="K62" s="1">
        <f t="shared" si="4"/>
        <v>2029</v>
      </c>
      <c r="L62" s="1">
        <f t="shared" si="4"/>
        <v>2030</v>
      </c>
      <c r="M62" s="1">
        <f t="shared" si="4"/>
        <v>2031</v>
      </c>
      <c r="N62" s="1">
        <f t="shared" si="4"/>
        <v>2032</v>
      </c>
      <c r="O62" s="1">
        <f t="shared" si="4"/>
        <v>2033</v>
      </c>
      <c r="P62" s="1">
        <f t="shared" si="4"/>
        <v>2034</v>
      </c>
      <c r="Q62" s="1">
        <f t="shared" si="4"/>
        <v>2035</v>
      </c>
      <c r="R62" s="1">
        <f t="shared" si="4"/>
        <v>2036</v>
      </c>
      <c r="S62" s="1">
        <f t="shared" si="4"/>
        <v>2037</v>
      </c>
      <c r="T62" s="1">
        <f t="shared" si="4"/>
        <v>2038</v>
      </c>
      <c r="U62" s="1">
        <f t="shared" si="4"/>
        <v>2039</v>
      </c>
      <c r="V62" s="1">
        <f t="shared" si="4"/>
        <v>2040</v>
      </c>
      <c r="W62" s="1">
        <f t="shared" si="4"/>
        <v>2041</v>
      </c>
      <c r="X62" s="1">
        <f t="shared" si="4"/>
        <v>2042</v>
      </c>
      <c r="Y62" s="1">
        <f t="shared" si="4"/>
        <v>2043</v>
      </c>
      <c r="Z62" s="1">
        <f t="shared" si="4"/>
        <v>2044</v>
      </c>
    </row>
    <row r="63" spans="1:26" x14ac:dyDescent="0.25">
      <c r="A63" s="50" t="s">
        <v>2</v>
      </c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</row>
    <row r="64" spans="1:26" x14ac:dyDescent="0.25">
      <c r="A64" s="1">
        <v>10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</row>
    <row r="65" spans="1:26" x14ac:dyDescent="0.25">
      <c r="A65" s="1">
        <v>20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</row>
    <row r="66" spans="1:26" x14ac:dyDescent="0.25">
      <c r="A66" s="1">
        <v>30</v>
      </c>
      <c r="B66" s="4">
        <v>2.5734499999999997E-2</v>
      </c>
      <c r="C66" s="4">
        <v>2.5862499999999997E-2</v>
      </c>
      <c r="D66" s="4">
        <v>2.5990499999999996E-2</v>
      </c>
      <c r="E66" s="4">
        <v>2.6118499999999999E-2</v>
      </c>
      <c r="F66" s="4">
        <v>2.6246499999999999E-2</v>
      </c>
      <c r="G66" s="4">
        <v>2.6374499999999999E-2</v>
      </c>
      <c r="H66" s="4">
        <v>2.6475599999999998E-2</v>
      </c>
      <c r="I66" s="4">
        <v>2.6576700000000002E-2</v>
      </c>
      <c r="J66" s="4">
        <v>2.6677800000000002E-2</v>
      </c>
      <c r="K66" s="4">
        <v>2.6778900000000005E-2</v>
      </c>
      <c r="L66" s="4">
        <v>2.6240000000000003E-2</v>
      </c>
      <c r="M66" s="4">
        <v>2.8355100000000005E-2</v>
      </c>
      <c r="N66" s="4">
        <v>3.0470200000000003E-2</v>
      </c>
      <c r="O66" s="4">
        <v>3.2585300000000005E-2</v>
      </c>
      <c r="P66" s="4">
        <v>3.4700400000000006E-2</v>
      </c>
      <c r="Q66" s="4">
        <v>3.6310000000000002E-2</v>
      </c>
      <c r="R66" s="4">
        <v>3.8545800000000005E-2</v>
      </c>
      <c r="S66" s="4">
        <v>4.0781600000000001E-2</v>
      </c>
      <c r="T66" s="4">
        <v>4.3017400000000004E-2</v>
      </c>
      <c r="U66" s="4">
        <v>4.5253200000000007E-2</v>
      </c>
      <c r="V66" s="4">
        <v>3.6913500000000002E-2</v>
      </c>
      <c r="W66" s="4">
        <v>3.9340800000000002E-2</v>
      </c>
      <c r="X66" s="4">
        <v>4.1768100000000002E-2</v>
      </c>
      <c r="Y66" s="4">
        <v>4.4195400000000003E-2</v>
      </c>
      <c r="Z66" s="4">
        <v>4.6622700000000003E-2</v>
      </c>
    </row>
    <row r="67" spans="1:26" x14ac:dyDescent="0.25">
      <c r="A67" s="1">
        <v>40</v>
      </c>
      <c r="B67" s="4">
        <v>0.13176070000000004</v>
      </c>
      <c r="C67" s="4">
        <v>0.13370344400000003</v>
      </c>
      <c r="D67" s="4">
        <v>0.13564618800000003</v>
      </c>
      <c r="E67" s="4">
        <v>0.137588932</v>
      </c>
      <c r="F67" s="4">
        <v>0.13953167599999999</v>
      </c>
      <c r="G67" s="4">
        <v>0.14147441999999999</v>
      </c>
      <c r="H67" s="4">
        <v>0.14565561199999999</v>
      </c>
      <c r="I67" s="4">
        <v>0.14983680399999999</v>
      </c>
      <c r="J67" s="4">
        <v>0.15401799599999996</v>
      </c>
      <c r="K67" s="4">
        <v>0.15819918799999996</v>
      </c>
      <c r="L67" s="4">
        <v>0.15266666000000001</v>
      </c>
      <c r="M67" s="4">
        <v>0.15663817699999999</v>
      </c>
      <c r="N67" s="4">
        <v>0.160609694</v>
      </c>
      <c r="O67" s="4">
        <v>0.16458121099999998</v>
      </c>
      <c r="P67" s="4">
        <v>0.16855272799999999</v>
      </c>
      <c r="Q67" s="4">
        <v>0.15161828499999999</v>
      </c>
      <c r="R67" s="4">
        <v>0.15675852199999998</v>
      </c>
      <c r="S67" s="4">
        <v>0.16189875899999998</v>
      </c>
      <c r="T67" s="4">
        <v>0.16703899599999994</v>
      </c>
      <c r="U67" s="4">
        <v>0.17217923299999993</v>
      </c>
      <c r="V67" s="4">
        <v>0.15746188499999997</v>
      </c>
      <c r="W67" s="4">
        <v>0.16387831099999994</v>
      </c>
      <c r="X67" s="4">
        <v>0.17029473699999995</v>
      </c>
      <c r="Y67" s="4">
        <v>0.17671116299999992</v>
      </c>
      <c r="Z67" s="4">
        <v>0.18312758899999992</v>
      </c>
    </row>
    <row r="68" spans="1:26" x14ac:dyDescent="0.25">
      <c r="A68" s="1">
        <v>50</v>
      </c>
      <c r="B68" s="4">
        <v>2.03295E-2</v>
      </c>
      <c r="C68" s="4">
        <v>2.0719100000000001E-2</v>
      </c>
      <c r="D68" s="4">
        <v>2.1108700000000001E-2</v>
      </c>
      <c r="E68" s="4">
        <v>2.1498299999999998E-2</v>
      </c>
      <c r="F68" s="4">
        <v>2.1887899999999998E-2</v>
      </c>
      <c r="G68" s="4">
        <v>2.2277499999999999E-2</v>
      </c>
      <c r="H68" s="4">
        <v>2.2664899999999998E-2</v>
      </c>
      <c r="I68" s="4">
        <v>2.3052299999999998E-2</v>
      </c>
      <c r="J68" s="4">
        <v>2.3439699999999997E-2</v>
      </c>
      <c r="K68" s="4">
        <v>2.3827099999999997E-2</v>
      </c>
      <c r="L68" s="4">
        <v>2.2266499999999998E-2</v>
      </c>
      <c r="M68" s="4">
        <v>2.32261E-2</v>
      </c>
      <c r="N68" s="4">
        <v>2.4185699999999997E-2</v>
      </c>
      <c r="O68" s="4">
        <v>2.5145299999999999E-2</v>
      </c>
      <c r="P68" s="4">
        <v>2.6104899999999997E-2</v>
      </c>
      <c r="Q68" s="4">
        <v>2.5127500000000001E-2</v>
      </c>
      <c r="R68" s="4">
        <v>2.6025099999999999E-2</v>
      </c>
      <c r="S68" s="4">
        <v>2.6922699999999997E-2</v>
      </c>
      <c r="T68" s="4">
        <v>2.7820299999999999E-2</v>
      </c>
      <c r="U68" s="4">
        <v>2.8717899999999998E-2</v>
      </c>
      <c r="V68" s="4">
        <v>2.4817499999999996E-2</v>
      </c>
      <c r="W68" s="4">
        <v>2.6006299999999996E-2</v>
      </c>
      <c r="X68" s="4">
        <v>2.7195099999999996E-2</v>
      </c>
      <c r="Y68" s="4">
        <v>2.8383899999999997E-2</v>
      </c>
      <c r="Z68" s="4">
        <v>2.9572699999999993E-2</v>
      </c>
    </row>
    <row r="69" spans="1:26" x14ac:dyDescent="0.25">
      <c r="A69" s="1">
        <v>60</v>
      </c>
      <c r="B69" s="4">
        <v>6.0233999999999996E-2</v>
      </c>
      <c r="C69" s="4">
        <v>6.0807199999999999E-2</v>
      </c>
      <c r="D69" s="4">
        <v>6.1380400000000002E-2</v>
      </c>
      <c r="E69" s="4">
        <v>6.1953599999999998E-2</v>
      </c>
      <c r="F69" s="4">
        <v>6.2526800000000007E-2</v>
      </c>
      <c r="G69" s="4">
        <v>6.3100000000000003E-2</v>
      </c>
      <c r="H69" s="4">
        <v>6.4117400000000005E-2</v>
      </c>
      <c r="I69" s="4">
        <v>6.5134800000000007E-2</v>
      </c>
      <c r="J69" s="4">
        <v>6.6152200000000008E-2</v>
      </c>
      <c r="K69" s="4">
        <v>6.716960000000001E-2</v>
      </c>
      <c r="L69" s="4">
        <v>6.5321000000000004E-2</v>
      </c>
      <c r="M69" s="4">
        <v>6.7379900000000006E-2</v>
      </c>
      <c r="N69" s="4">
        <v>6.9438800000000009E-2</v>
      </c>
      <c r="O69" s="4">
        <v>7.1497700000000011E-2</v>
      </c>
      <c r="P69" s="4">
        <v>7.3556600000000014E-2</v>
      </c>
      <c r="Q69" s="4">
        <v>7.0528500000000008E-2</v>
      </c>
      <c r="R69" s="4">
        <v>7.3297500000000002E-2</v>
      </c>
      <c r="S69" s="4">
        <v>7.6066500000000009E-2</v>
      </c>
      <c r="T69" s="4">
        <v>7.8835500000000003E-2</v>
      </c>
      <c r="U69" s="4">
        <v>8.160450000000001E-2</v>
      </c>
      <c r="V69" s="4">
        <v>7.4078999999999992E-2</v>
      </c>
      <c r="W69" s="4">
        <v>7.7706199999999989E-2</v>
      </c>
      <c r="X69" s="4">
        <v>8.1333399999999986E-2</v>
      </c>
      <c r="Y69" s="4">
        <v>8.4960599999999997E-2</v>
      </c>
      <c r="Z69" s="4">
        <v>8.8587799999999994E-2</v>
      </c>
    </row>
    <row r="70" spans="1:26" x14ac:dyDescent="0.25">
      <c r="A70" s="1">
        <v>70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</row>
    <row r="71" spans="1:26" x14ac:dyDescent="0.25">
      <c r="A71" s="1">
        <v>80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4">
        <v>0</v>
      </c>
    </row>
    <row r="72" spans="1:26" x14ac:dyDescent="0.25">
      <c r="A72" s="1">
        <v>90</v>
      </c>
      <c r="B72" s="7">
        <v>0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</row>
    <row r="73" spans="1:26" x14ac:dyDescent="0.25">
      <c r="A73" s="1">
        <v>100</v>
      </c>
      <c r="B73" s="7">
        <v>0</v>
      </c>
      <c r="C73" s="7">
        <v>0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</row>
    <row r="74" spans="1:26" x14ac:dyDescent="0.25">
      <c r="A74" s="1">
        <v>110</v>
      </c>
      <c r="B74" s="7">
        <v>0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</row>
  </sheetData>
  <mergeCells count="5">
    <mergeCell ref="B3:Z3"/>
    <mergeCell ref="B18:Z18"/>
    <mergeCell ref="B33:Z33"/>
    <mergeCell ref="B48:Z48"/>
    <mergeCell ref="B63:Z6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5"/>
  <sheetViews>
    <sheetView workbookViewId="0">
      <selection activeCell="J34" sqref="J34"/>
    </sheetView>
  </sheetViews>
  <sheetFormatPr defaultRowHeight="15" x14ac:dyDescent="0.25"/>
  <cols>
    <col min="1" max="2" width="15.5703125" customWidth="1"/>
    <col min="3" max="11" width="10.5703125" bestFit="1" customWidth="1"/>
    <col min="12" max="12" width="12" customWidth="1"/>
    <col min="13" max="26" width="10.5703125" bestFit="1" customWidth="1"/>
  </cols>
  <sheetData>
    <row r="1" spans="1:26" x14ac:dyDescent="0.25">
      <c r="A1" t="s">
        <v>78</v>
      </c>
    </row>
    <row r="2" spans="1:26" x14ac:dyDescent="0.25">
      <c r="A2" s="26" t="s">
        <v>11</v>
      </c>
      <c r="B2" s="26">
        <v>2020</v>
      </c>
      <c r="C2" s="26">
        <f>B2+1</f>
        <v>2021</v>
      </c>
      <c r="D2" s="26">
        <f t="shared" ref="D2:Z2" si="0">C2+1</f>
        <v>2022</v>
      </c>
      <c r="E2" s="26">
        <f t="shared" si="0"/>
        <v>2023</v>
      </c>
      <c r="F2" s="26">
        <f t="shared" si="0"/>
        <v>2024</v>
      </c>
      <c r="G2" s="26">
        <f t="shared" si="0"/>
        <v>2025</v>
      </c>
      <c r="H2" s="26">
        <f t="shared" si="0"/>
        <v>2026</v>
      </c>
      <c r="I2" s="26">
        <f t="shared" si="0"/>
        <v>2027</v>
      </c>
      <c r="J2" s="26">
        <f t="shared" si="0"/>
        <v>2028</v>
      </c>
      <c r="K2" s="26">
        <f t="shared" si="0"/>
        <v>2029</v>
      </c>
      <c r="L2" s="26">
        <f t="shared" si="0"/>
        <v>2030</v>
      </c>
      <c r="M2" s="26">
        <f t="shared" si="0"/>
        <v>2031</v>
      </c>
      <c r="N2" s="26">
        <f t="shared" si="0"/>
        <v>2032</v>
      </c>
      <c r="O2" s="26">
        <f t="shared" si="0"/>
        <v>2033</v>
      </c>
      <c r="P2" s="26">
        <f t="shared" si="0"/>
        <v>2034</v>
      </c>
      <c r="Q2" s="26">
        <f t="shared" si="0"/>
        <v>2035</v>
      </c>
      <c r="R2" s="26">
        <f t="shared" si="0"/>
        <v>2036</v>
      </c>
      <c r="S2" s="26">
        <f t="shared" si="0"/>
        <v>2037</v>
      </c>
      <c r="T2" s="26">
        <f t="shared" si="0"/>
        <v>2038</v>
      </c>
      <c r="U2" s="26">
        <f t="shared" si="0"/>
        <v>2039</v>
      </c>
      <c r="V2" s="26">
        <f t="shared" si="0"/>
        <v>2040</v>
      </c>
      <c r="W2" s="26">
        <f t="shared" si="0"/>
        <v>2041</v>
      </c>
      <c r="X2" s="26">
        <f t="shared" si="0"/>
        <v>2042</v>
      </c>
      <c r="Y2" s="26">
        <f t="shared" si="0"/>
        <v>2043</v>
      </c>
      <c r="Z2" s="26">
        <f t="shared" si="0"/>
        <v>2044</v>
      </c>
    </row>
    <row r="3" spans="1:26" x14ac:dyDescent="0.25">
      <c r="A3" s="26" t="s">
        <v>29</v>
      </c>
      <c r="B3" s="4">
        <f>B12*B15*B18*B21*$D$35*$G$31/1000000</f>
        <v>3.2781822181153459</v>
      </c>
      <c r="C3" s="4">
        <f t="shared" ref="C3:Z3" si="1">C12*C15*C18*C21*$D$35*$G$31/1000000</f>
        <v>3.409231217127322</v>
      </c>
      <c r="D3" s="4">
        <f t="shared" si="1"/>
        <v>3.1023291655833667</v>
      </c>
      <c r="E3" s="4">
        <f t="shared" si="1"/>
        <v>3.2263482422255105</v>
      </c>
      <c r="F3" s="4">
        <f t="shared" si="1"/>
        <v>3.355325120103513</v>
      </c>
      <c r="G3" s="4">
        <f t="shared" si="1"/>
        <v>3.4894579928643497</v>
      </c>
      <c r="H3" s="4">
        <f t="shared" si="1"/>
        <v>3.1105311232865192</v>
      </c>
      <c r="I3" s="4">
        <f t="shared" si="1"/>
        <v>3.2300982526893098</v>
      </c>
      <c r="J3" s="4">
        <f t="shared" si="1"/>
        <v>3.2848871041019732</v>
      </c>
      <c r="K3" s="4">
        <f t="shared" si="1"/>
        <v>3.3396759555146356</v>
      </c>
      <c r="L3" s="4">
        <f t="shared" si="1"/>
        <v>3.394464806927298</v>
      </c>
      <c r="M3" s="4">
        <f t="shared" si="1"/>
        <v>2.8743780486166339</v>
      </c>
      <c r="N3" s="4">
        <f t="shared" si="1"/>
        <v>2.920035424793852</v>
      </c>
      <c r="O3" s="4">
        <f t="shared" si="1"/>
        <v>2.9608832228247586</v>
      </c>
      <c r="P3" s="4">
        <f t="shared" si="1"/>
        <v>2.4013848166845322</v>
      </c>
      <c r="Q3" s="4">
        <f t="shared" si="1"/>
        <v>2.4340630551092568</v>
      </c>
      <c r="R3" s="4">
        <f t="shared" si="1"/>
        <v>2.4667412935339814</v>
      </c>
      <c r="S3" s="4">
        <f t="shared" si="1"/>
        <v>2.4994195319587065</v>
      </c>
      <c r="T3" s="4">
        <f t="shared" si="1"/>
        <v>2.5402679859157149</v>
      </c>
      <c r="U3" s="4">
        <f t="shared" si="1"/>
        <v>2.5811164398727233</v>
      </c>
      <c r="V3" s="4">
        <f t="shared" si="1"/>
        <v>1.9664736703722991</v>
      </c>
      <c r="W3" s="4">
        <f t="shared" si="1"/>
        <v>1.9971100108400559</v>
      </c>
      <c r="X3" s="4">
        <f t="shared" si="1"/>
        <v>2.0277463513078118</v>
      </c>
      <c r="Y3" s="4">
        <f t="shared" si="1"/>
        <v>2.1293624231014374</v>
      </c>
      <c r="Z3" s="4">
        <f t="shared" si="1"/>
        <v>2.2309784948950613</v>
      </c>
    </row>
    <row r="4" spans="1:26" x14ac:dyDescent="0.25">
      <c r="A4" s="26" t="s">
        <v>30</v>
      </c>
      <c r="B4" s="5">
        <f>B3*B29</f>
        <v>78256.765910849543</v>
      </c>
      <c r="C4" s="5">
        <f>C3*C29</f>
        <v>83607.986368830447</v>
      </c>
      <c r="D4" s="5">
        <f t="shared" ref="D4:Z4" si="2">D3*D29</f>
        <v>78101.136743561263</v>
      </c>
      <c r="E4" s="5">
        <f t="shared" si="2"/>
        <v>83310.764310747138</v>
      </c>
      <c r="F4" s="5">
        <f t="shared" si="2"/>
        <v>88798.679303539466</v>
      </c>
      <c r="G4" s="5">
        <f t="shared" si="2"/>
        <v>94578.269438595336</v>
      </c>
      <c r="H4" s="5">
        <f t="shared" si="2"/>
        <v>86401.223011529641</v>
      </c>
      <c r="I4" s="5">
        <f t="shared" si="2"/>
        <v>91947.976861053889</v>
      </c>
      <c r="J4" s="5">
        <f t="shared" si="2"/>
        <v>95754.459084572518</v>
      </c>
      <c r="K4" s="5">
        <f t="shared" si="2"/>
        <v>99692.666948067388</v>
      </c>
      <c r="L4" s="5">
        <f t="shared" si="2"/>
        <v>103762.00021815364</v>
      </c>
      <c r="M4" s="5">
        <f t="shared" si="2"/>
        <v>89968.032921700637</v>
      </c>
      <c r="N4" s="5">
        <f t="shared" si="2"/>
        <v>93584.215329218161</v>
      </c>
      <c r="O4" s="5">
        <f t="shared" si="2"/>
        <v>97164.343840217276</v>
      </c>
      <c r="P4" s="5">
        <f t="shared" si="2"/>
        <v>80628.896604999856</v>
      </c>
      <c r="Q4" s="5">
        <f t="shared" si="2"/>
        <v>83614.934069113195</v>
      </c>
      <c r="R4" s="5">
        <f t="shared" si="2"/>
        <v>86673.88883090351</v>
      </c>
      <c r="S4" s="5">
        <f t="shared" si="2"/>
        <v>89829.137978595914</v>
      </c>
      <c r="T4" s="5">
        <f t="shared" si="2"/>
        <v>93309.123658656041</v>
      </c>
      <c r="U4" s="5">
        <f t="shared" si="2"/>
        <v>96825.421008945472</v>
      </c>
      <c r="V4" s="5">
        <f t="shared" si="2"/>
        <v>75274.645628181243</v>
      </c>
      <c r="W4" s="5">
        <f t="shared" si="2"/>
        <v>77356.059159878729</v>
      </c>
      <c r="X4" s="5">
        <f t="shared" si="2"/>
        <v>79475.490493158373</v>
      </c>
      <c r="Y4" s="5">
        <f t="shared" si="2"/>
        <v>84448.384337779906</v>
      </c>
      <c r="Z4" s="5">
        <f t="shared" si="2"/>
        <v>89528.088965191768</v>
      </c>
    </row>
    <row r="5" spans="1:26" x14ac:dyDescent="0.25">
      <c r="A5" s="26" t="s">
        <v>31</v>
      </c>
      <c r="B5" s="4">
        <f>B3*$D$33</f>
        <v>0.350765497338342</v>
      </c>
      <c r="C5" s="4">
        <f>C3*$D$33</f>
        <v>0.36478774023262345</v>
      </c>
      <c r="D5" s="4">
        <f t="shared" ref="D5:Z5" si="3">D3*$D$33</f>
        <v>0.33194922071742022</v>
      </c>
      <c r="E5" s="4">
        <f t="shared" si="3"/>
        <v>0.34521926191812963</v>
      </c>
      <c r="F5" s="4">
        <f t="shared" si="3"/>
        <v>0.35901978785107591</v>
      </c>
      <c r="G5" s="4">
        <f t="shared" si="3"/>
        <v>0.37337200523648539</v>
      </c>
      <c r="H5" s="4">
        <f t="shared" si="3"/>
        <v>0.33282683019165754</v>
      </c>
      <c r="I5" s="4">
        <f t="shared" si="3"/>
        <v>0.34562051303775615</v>
      </c>
      <c r="J5" s="4">
        <f t="shared" si="3"/>
        <v>0.35148292013891114</v>
      </c>
      <c r="K5" s="4">
        <f t="shared" si="3"/>
        <v>0.35734532724006601</v>
      </c>
      <c r="L5" s="4">
        <f t="shared" si="3"/>
        <v>0.36320773434122089</v>
      </c>
      <c r="M5" s="4">
        <f t="shared" si="3"/>
        <v>0.30755845120197983</v>
      </c>
      <c r="N5" s="4">
        <f t="shared" si="3"/>
        <v>0.31244379045294218</v>
      </c>
      <c r="O5" s="4">
        <f t="shared" si="3"/>
        <v>0.31681450484224916</v>
      </c>
      <c r="P5" s="4">
        <f t="shared" si="3"/>
        <v>0.25694817538524495</v>
      </c>
      <c r="Q5" s="4">
        <f t="shared" si="3"/>
        <v>0.26044474689669045</v>
      </c>
      <c r="R5" s="4">
        <f t="shared" si="3"/>
        <v>0.26394131840813601</v>
      </c>
      <c r="S5" s="4">
        <f t="shared" si="3"/>
        <v>0.26743788991958156</v>
      </c>
      <c r="T5" s="4">
        <f t="shared" si="3"/>
        <v>0.27180867449298146</v>
      </c>
      <c r="U5" s="4">
        <f t="shared" si="3"/>
        <v>0.27617945906638142</v>
      </c>
      <c r="V5" s="4">
        <f t="shared" si="3"/>
        <v>0.21041268272983601</v>
      </c>
      <c r="W5" s="4">
        <f t="shared" si="3"/>
        <v>0.21369077115988597</v>
      </c>
      <c r="X5" s="4">
        <f t="shared" si="3"/>
        <v>0.21696885958993586</v>
      </c>
      <c r="Y5" s="4">
        <f t="shared" si="3"/>
        <v>0.22784177927185381</v>
      </c>
      <c r="Z5" s="4">
        <f t="shared" si="3"/>
        <v>0.23871469895377156</v>
      </c>
    </row>
    <row r="6" spans="1:26" x14ac:dyDescent="0.25">
      <c r="A6" s="26" t="s">
        <v>32</v>
      </c>
      <c r="B6" s="5">
        <f>B5*B26</f>
        <v>851420.10699930426</v>
      </c>
      <c r="C6" s="5">
        <f>C5*C26</f>
        <v>909646.74703949748</v>
      </c>
      <c r="D6" s="5">
        <f t="shared" ref="D6:Z6" si="4">D5*D26</f>
        <v>849710.00527440291</v>
      </c>
      <c r="E6" s="5">
        <f t="shared" si="4"/>
        <v>906402.86102257424</v>
      </c>
      <c r="F6" s="5">
        <f t="shared" si="4"/>
        <v>966122.96714682097</v>
      </c>
      <c r="G6" s="5">
        <f t="shared" si="4"/>
        <v>1028971.8021391724</v>
      </c>
      <c r="H6" s="5">
        <f t="shared" si="4"/>
        <v>940010.80435422296</v>
      </c>
      <c r="I6" s="5">
        <f t="shared" si="4"/>
        <v>1000383.7133057246</v>
      </c>
      <c r="J6" s="5">
        <f t="shared" si="4"/>
        <v>1041798.890120934</v>
      </c>
      <c r="K6" s="5">
        <f t="shared" si="4"/>
        <v>1084626.6869801746</v>
      </c>
      <c r="L6" s="5">
        <f t="shared" si="4"/>
        <v>1128911.0204396183</v>
      </c>
      <c r="M6" s="5">
        <f t="shared" si="4"/>
        <v>978827.83783414098</v>
      </c>
      <c r="N6" s="5">
        <f t="shared" si="4"/>
        <v>1018179.9514640108</v>
      </c>
      <c r="O6" s="5">
        <f t="shared" si="4"/>
        <v>1057138.0857659862</v>
      </c>
      <c r="P6" s="5">
        <f t="shared" si="4"/>
        <v>877213.87621631543</v>
      </c>
      <c r="Q6" s="5">
        <f t="shared" si="4"/>
        <v>909722.56223077013</v>
      </c>
      <c r="R6" s="5">
        <f t="shared" si="4"/>
        <v>943000.04052112566</v>
      </c>
      <c r="S6" s="5">
        <f t="shared" si="4"/>
        <v>977323.42029477935</v>
      </c>
      <c r="T6" s="5">
        <f t="shared" si="4"/>
        <v>1015192.3524149101</v>
      </c>
      <c r="U6" s="5">
        <f t="shared" si="4"/>
        <v>1053427.1680250126</v>
      </c>
      <c r="V6" s="5">
        <f t="shared" si="4"/>
        <v>818976.23940301151</v>
      </c>
      <c r="W6" s="5">
        <f t="shared" si="4"/>
        <v>841610.84505619516</v>
      </c>
      <c r="X6" s="5">
        <f t="shared" si="4"/>
        <v>864667.55377070629</v>
      </c>
      <c r="Y6" s="5">
        <f t="shared" si="4"/>
        <v>918779.49369246652</v>
      </c>
      <c r="Z6" s="5">
        <f t="shared" si="4"/>
        <v>974054.51910941047</v>
      </c>
    </row>
    <row r="7" spans="1:26" x14ac:dyDescent="0.25">
      <c r="A7" s="26" t="s">
        <v>33</v>
      </c>
      <c r="B7" s="30">
        <f>B3*$D$31+B3*$D$32</f>
        <v>4.963167878226634</v>
      </c>
      <c r="C7" s="30">
        <f>C3*$D$31+C3*$D$32</f>
        <v>5.1615760627307656</v>
      </c>
      <c r="D7" s="30">
        <f t="shared" ref="D7:Z7" si="5">D3*$D$31+D3*$D$32</f>
        <v>4.6969263566932176</v>
      </c>
      <c r="E7" s="30">
        <f t="shared" si="5"/>
        <v>4.884691238729423</v>
      </c>
      <c r="F7" s="30">
        <f t="shared" si="5"/>
        <v>5.0799622318367188</v>
      </c>
      <c r="G7" s="30">
        <f t="shared" si="5"/>
        <v>5.2830394011966257</v>
      </c>
      <c r="H7" s="30">
        <f t="shared" si="5"/>
        <v>4.70934412065579</v>
      </c>
      <c r="I7" s="30">
        <f t="shared" si="5"/>
        <v>4.8903687545716155</v>
      </c>
      <c r="J7" s="30">
        <f t="shared" si="5"/>
        <v>4.9733190756103873</v>
      </c>
      <c r="K7" s="30">
        <f t="shared" si="5"/>
        <v>5.0562693966491592</v>
      </c>
      <c r="L7" s="30">
        <f t="shared" si="5"/>
        <v>5.1392197176879293</v>
      </c>
      <c r="M7" s="30">
        <f t="shared" si="5"/>
        <v>4.3518083656055842</v>
      </c>
      <c r="N7" s="30">
        <f t="shared" si="5"/>
        <v>4.4209336331378921</v>
      </c>
      <c r="O7" s="30">
        <f t="shared" si="5"/>
        <v>4.4827771993566845</v>
      </c>
      <c r="P7" s="30">
        <f t="shared" si="5"/>
        <v>3.6356966124603822</v>
      </c>
      <c r="Q7" s="30">
        <f t="shared" si="5"/>
        <v>3.6851714654354146</v>
      </c>
      <c r="R7" s="30">
        <f t="shared" si="5"/>
        <v>3.7346463184104479</v>
      </c>
      <c r="S7" s="30">
        <f t="shared" si="5"/>
        <v>3.7841211713854817</v>
      </c>
      <c r="T7" s="30">
        <f t="shared" si="5"/>
        <v>3.8459657306763928</v>
      </c>
      <c r="U7" s="30">
        <f t="shared" si="5"/>
        <v>3.9078102899673031</v>
      </c>
      <c r="V7" s="30">
        <f t="shared" si="5"/>
        <v>2.9772411369436611</v>
      </c>
      <c r="W7" s="30">
        <f t="shared" si="5"/>
        <v>3.0236245564118445</v>
      </c>
      <c r="X7" s="30">
        <f t="shared" si="5"/>
        <v>3.0700079758800269</v>
      </c>
      <c r="Y7" s="30">
        <f t="shared" si="5"/>
        <v>3.2238547085755762</v>
      </c>
      <c r="Z7" s="30">
        <f t="shared" si="5"/>
        <v>3.3777014412711233</v>
      </c>
    </row>
    <row r="8" spans="1:26" x14ac:dyDescent="0.25">
      <c r="A8" s="26" t="s">
        <v>34</v>
      </c>
      <c r="B8" s="7">
        <f>B7*B27+B7*B28</f>
        <v>13667785.119279269</v>
      </c>
      <c r="C8" s="7">
        <f>C7*C27+C7*C28</f>
        <v>14602496.122822167</v>
      </c>
      <c r="D8" s="7">
        <f t="shared" ref="D8:Z8" si="6">D7*D27+D7*D28</f>
        <v>13640334.438620059</v>
      </c>
      <c r="E8" s="7">
        <f t="shared" si="6"/>
        <v>14550425.452793669</v>
      </c>
      <c r="F8" s="7">
        <f t="shared" si="6"/>
        <v>15509104.373948576</v>
      </c>
      <c r="G8" s="7">
        <f t="shared" si="6"/>
        <v>16518014.388254184</v>
      </c>
      <c r="H8" s="7">
        <f t="shared" si="6"/>
        <v>15089925.317299556</v>
      </c>
      <c r="I8" s="7">
        <f t="shared" si="6"/>
        <v>16059090.723637363</v>
      </c>
      <c r="J8" s="7">
        <f t="shared" si="6"/>
        <v>16723924.281808242</v>
      </c>
      <c r="K8" s="7">
        <f t="shared" si="6"/>
        <v>17411435.580520865</v>
      </c>
      <c r="L8" s="7">
        <f t="shared" si="6"/>
        <v>18122327.706088591</v>
      </c>
      <c r="M8" s="7">
        <f t="shared" si="6"/>
        <v>15713057.058458621</v>
      </c>
      <c r="N8" s="7">
        <f t="shared" si="6"/>
        <v>16344775.204950362</v>
      </c>
      <c r="O8" s="7">
        <f t="shared" si="6"/>
        <v>16970167.228641041</v>
      </c>
      <c r="P8" s="7">
        <f t="shared" si="6"/>
        <v>14081856.469010413</v>
      </c>
      <c r="Q8" s="7">
        <f t="shared" si="6"/>
        <v>14603711.72354289</v>
      </c>
      <c r="R8" s="7">
        <f t="shared" si="6"/>
        <v>15137914.551594313</v>
      </c>
      <c r="S8" s="7">
        <f t="shared" si="6"/>
        <v>15688905.830625465</v>
      </c>
      <c r="T8" s="7">
        <f t="shared" si="6"/>
        <v>16296814.421887802</v>
      </c>
      <c r="U8" s="7">
        <f t="shared" si="6"/>
        <v>16910595.723839868</v>
      </c>
      <c r="V8" s="7">
        <f t="shared" si="6"/>
        <v>13146969.889061969</v>
      </c>
      <c r="W8" s="7">
        <f t="shared" si="6"/>
        <v>13510322.518685451</v>
      </c>
      <c r="X8" s="7">
        <f t="shared" si="6"/>
        <v>13880448.551402196</v>
      </c>
      <c r="Y8" s="7">
        <f t="shared" si="6"/>
        <v>14749103.053186174</v>
      </c>
      <c r="Z8" s="7">
        <f t="shared" si="6"/>
        <v>15636428.397776639</v>
      </c>
    </row>
    <row r="9" spans="1:26" x14ac:dyDescent="0.25">
      <c r="A9" s="26" t="s">
        <v>35</v>
      </c>
      <c r="B9" s="5">
        <f>B8+B6+B4</f>
        <v>14597461.992189422</v>
      </c>
      <c r="C9" s="5">
        <f>C8+C6+C4</f>
        <v>15595750.856230495</v>
      </c>
      <c r="D9" s="5">
        <f t="shared" ref="D9:Z9" si="7">D8+D6+D4</f>
        <v>14568145.580638021</v>
      </c>
      <c r="E9" s="5">
        <f t="shared" si="7"/>
        <v>15540139.078126991</v>
      </c>
      <c r="F9" s="5">
        <f t="shared" si="7"/>
        <v>16564026.020398937</v>
      </c>
      <c r="G9" s="5">
        <f t="shared" si="7"/>
        <v>17641564.459831953</v>
      </c>
      <c r="H9" s="5">
        <f t="shared" si="7"/>
        <v>16116337.344665308</v>
      </c>
      <c r="I9" s="5">
        <f t="shared" si="7"/>
        <v>17151422.41380414</v>
      </c>
      <c r="J9" s="5">
        <f t="shared" si="7"/>
        <v>17861477.631013751</v>
      </c>
      <c r="K9" s="5">
        <f t="shared" si="7"/>
        <v>18595754.934449106</v>
      </c>
      <c r="L9" s="5">
        <f t="shared" si="7"/>
        <v>19355000.726746362</v>
      </c>
      <c r="M9" s="5">
        <f t="shared" si="7"/>
        <v>16781852.929214463</v>
      </c>
      <c r="N9" s="5">
        <f t="shared" si="7"/>
        <v>17456539.371743593</v>
      </c>
      <c r="O9" s="5">
        <f t="shared" si="7"/>
        <v>18124469.658247247</v>
      </c>
      <c r="P9" s="5">
        <f t="shared" si="7"/>
        <v>15039699.241831727</v>
      </c>
      <c r="Q9" s="5">
        <f t="shared" si="7"/>
        <v>15597049.219842773</v>
      </c>
      <c r="R9" s="5">
        <f t="shared" si="7"/>
        <v>16167588.480946343</v>
      </c>
      <c r="S9" s="5">
        <f t="shared" si="7"/>
        <v>16756058.38889884</v>
      </c>
      <c r="T9" s="5">
        <f t="shared" si="7"/>
        <v>17405315.897961371</v>
      </c>
      <c r="U9" s="5">
        <f t="shared" si="7"/>
        <v>18060848.312873825</v>
      </c>
      <c r="V9" s="5">
        <f t="shared" si="7"/>
        <v>14041220.77409316</v>
      </c>
      <c r="W9" s="5">
        <f t="shared" si="7"/>
        <v>14429289.422901524</v>
      </c>
      <c r="X9" s="5">
        <f t="shared" si="7"/>
        <v>14824591.59566606</v>
      </c>
      <c r="Y9" s="5">
        <f t="shared" si="7"/>
        <v>15752330.931216421</v>
      </c>
      <c r="Z9" s="5">
        <f t="shared" si="7"/>
        <v>16700011.005851243</v>
      </c>
    </row>
    <row r="11" spans="1:26" x14ac:dyDescent="0.25">
      <c r="A11" s="26" t="s">
        <v>11</v>
      </c>
      <c r="B11" s="26">
        <v>2020</v>
      </c>
      <c r="C11" s="26">
        <f>B11+1</f>
        <v>2021</v>
      </c>
      <c r="D11" s="26">
        <f t="shared" ref="D11:Z11" si="8">C11+1</f>
        <v>2022</v>
      </c>
      <c r="E11" s="26">
        <f t="shared" si="8"/>
        <v>2023</v>
      </c>
      <c r="F11" s="26">
        <f t="shared" si="8"/>
        <v>2024</v>
      </c>
      <c r="G11" s="26">
        <f t="shared" si="8"/>
        <v>2025</v>
      </c>
      <c r="H11" s="26">
        <f t="shared" si="8"/>
        <v>2026</v>
      </c>
      <c r="I11" s="26">
        <f t="shared" si="8"/>
        <v>2027</v>
      </c>
      <c r="J11" s="26">
        <f t="shared" si="8"/>
        <v>2028</v>
      </c>
      <c r="K11" s="26">
        <f t="shared" si="8"/>
        <v>2029</v>
      </c>
      <c r="L11" s="26">
        <f t="shared" si="8"/>
        <v>2030</v>
      </c>
      <c r="M11" s="26">
        <f t="shared" si="8"/>
        <v>2031</v>
      </c>
      <c r="N11" s="26">
        <f t="shared" si="8"/>
        <v>2032</v>
      </c>
      <c r="O11" s="26">
        <f t="shared" si="8"/>
        <v>2033</v>
      </c>
      <c r="P11" s="26">
        <f t="shared" si="8"/>
        <v>2034</v>
      </c>
      <c r="Q11" s="26">
        <f t="shared" si="8"/>
        <v>2035</v>
      </c>
      <c r="R11" s="26">
        <f t="shared" si="8"/>
        <v>2036</v>
      </c>
      <c r="S11" s="26">
        <f t="shared" si="8"/>
        <v>2037</v>
      </c>
      <c r="T11" s="26">
        <f t="shared" si="8"/>
        <v>2038</v>
      </c>
      <c r="U11" s="26">
        <f t="shared" si="8"/>
        <v>2039</v>
      </c>
      <c r="V11" s="26">
        <f t="shared" si="8"/>
        <v>2040</v>
      </c>
      <c r="W11" s="26">
        <f t="shared" si="8"/>
        <v>2041</v>
      </c>
      <c r="X11" s="26">
        <f t="shared" si="8"/>
        <v>2042</v>
      </c>
      <c r="Y11" s="26">
        <f t="shared" si="8"/>
        <v>2043</v>
      </c>
      <c r="Z11" s="26">
        <f t="shared" si="8"/>
        <v>2044</v>
      </c>
    </row>
    <row r="12" spans="1:26" s="54" customFormat="1" x14ac:dyDescent="0.25">
      <c r="A12" s="52" t="s">
        <v>43</v>
      </c>
      <c r="B12" s="55">
        <v>13.891999999999999</v>
      </c>
      <c r="C12" s="55">
        <v>13.891999999999999</v>
      </c>
      <c r="D12" s="55">
        <v>13.891999999999999</v>
      </c>
      <c r="E12" s="55">
        <v>13.891999999999999</v>
      </c>
      <c r="F12" s="55">
        <v>13.891999999999999</v>
      </c>
      <c r="G12" s="55">
        <v>13.891999999999999</v>
      </c>
      <c r="H12" s="55">
        <v>13.891999999999999</v>
      </c>
      <c r="I12" s="55">
        <v>13.891999999999999</v>
      </c>
      <c r="J12" s="55">
        <v>13.891999999999999</v>
      </c>
      <c r="K12" s="55">
        <v>13.891999999999999</v>
      </c>
      <c r="L12" s="55">
        <v>13.891999999999999</v>
      </c>
      <c r="M12" s="55">
        <v>13.891999999999999</v>
      </c>
      <c r="N12" s="55">
        <v>13.891999999999999</v>
      </c>
      <c r="O12" s="55">
        <v>13.891999999999999</v>
      </c>
      <c r="P12" s="55">
        <v>13.891999999999999</v>
      </c>
      <c r="Q12" s="55">
        <v>13.891999999999999</v>
      </c>
      <c r="R12" s="55">
        <v>13.891999999999999</v>
      </c>
      <c r="S12" s="55">
        <v>13.891999999999999</v>
      </c>
      <c r="T12" s="55">
        <v>13.891999999999999</v>
      </c>
      <c r="U12" s="55">
        <v>13.891999999999999</v>
      </c>
      <c r="V12" s="55">
        <v>13.891999999999999</v>
      </c>
      <c r="W12" s="55">
        <v>13.891999999999999</v>
      </c>
      <c r="X12" s="55">
        <v>13.891999999999999</v>
      </c>
      <c r="Y12" s="55">
        <v>13.891999999999999</v>
      </c>
      <c r="Z12" s="55">
        <v>13.891999999999999</v>
      </c>
    </row>
    <row r="14" spans="1:26" x14ac:dyDescent="0.25">
      <c r="A14" s="26" t="s">
        <v>11</v>
      </c>
      <c r="B14" s="26">
        <v>2020</v>
      </c>
      <c r="C14" s="26">
        <f>B14+1</f>
        <v>2021</v>
      </c>
      <c r="D14" s="26">
        <f t="shared" ref="D14:Z14" si="9">C14+1</f>
        <v>2022</v>
      </c>
      <c r="E14" s="26">
        <f t="shared" si="9"/>
        <v>2023</v>
      </c>
      <c r="F14" s="26">
        <f t="shared" si="9"/>
        <v>2024</v>
      </c>
      <c r="G14" s="26">
        <f t="shared" si="9"/>
        <v>2025</v>
      </c>
      <c r="H14" s="26">
        <f t="shared" si="9"/>
        <v>2026</v>
      </c>
      <c r="I14" s="26">
        <f t="shared" si="9"/>
        <v>2027</v>
      </c>
      <c r="J14" s="26">
        <f t="shared" si="9"/>
        <v>2028</v>
      </c>
      <c r="K14" s="26">
        <f t="shared" si="9"/>
        <v>2029</v>
      </c>
      <c r="L14" s="26">
        <f t="shared" si="9"/>
        <v>2030</v>
      </c>
      <c r="M14" s="26">
        <f t="shared" si="9"/>
        <v>2031</v>
      </c>
      <c r="N14" s="26">
        <f t="shared" si="9"/>
        <v>2032</v>
      </c>
      <c r="O14" s="26">
        <f t="shared" si="9"/>
        <v>2033</v>
      </c>
      <c r="P14" s="26">
        <f t="shared" si="9"/>
        <v>2034</v>
      </c>
      <c r="Q14" s="26">
        <f t="shared" si="9"/>
        <v>2035</v>
      </c>
      <c r="R14" s="26">
        <f t="shared" si="9"/>
        <v>2036</v>
      </c>
      <c r="S14" s="26">
        <f t="shared" si="9"/>
        <v>2037</v>
      </c>
      <c r="T14" s="26">
        <f t="shared" si="9"/>
        <v>2038</v>
      </c>
      <c r="U14" s="26">
        <f t="shared" si="9"/>
        <v>2039</v>
      </c>
      <c r="V14" s="26">
        <f t="shared" si="9"/>
        <v>2040</v>
      </c>
      <c r="W14" s="26">
        <f t="shared" si="9"/>
        <v>2041</v>
      </c>
      <c r="X14" s="26">
        <f t="shared" si="9"/>
        <v>2042</v>
      </c>
      <c r="Y14" s="26">
        <f t="shared" si="9"/>
        <v>2043</v>
      </c>
      <c r="Z14" s="26">
        <f t="shared" si="9"/>
        <v>2044</v>
      </c>
    </row>
    <row r="15" spans="1:26" s="54" customFormat="1" x14ac:dyDescent="0.25">
      <c r="A15" s="52" t="s">
        <v>42</v>
      </c>
      <c r="B15" s="53">
        <v>5047.2750746865677</v>
      </c>
      <c r="C15" s="53">
        <v>5249.0455383968001</v>
      </c>
      <c r="D15" s="53">
        <v>5458.8820019630775</v>
      </c>
      <c r="E15" s="53">
        <v>5677.1069127470282</v>
      </c>
      <c r="F15" s="53">
        <v>5904.055608304041</v>
      </c>
      <c r="G15" s="53">
        <v>6140.0768316831691</v>
      </c>
      <c r="H15" s="53">
        <v>6385.533267326733</v>
      </c>
      <c r="I15" s="53">
        <v>6630.989702970297</v>
      </c>
      <c r="J15" s="53">
        <v>6743.4643960396043</v>
      </c>
      <c r="K15" s="53">
        <v>6855.9390891089106</v>
      </c>
      <c r="L15" s="53">
        <v>6968.4137821782178</v>
      </c>
      <c r="M15" s="53">
        <v>7080.8884752475242</v>
      </c>
      <c r="N15" s="53">
        <v>7193.3631683168314</v>
      </c>
      <c r="O15" s="53">
        <v>7293.989702970297</v>
      </c>
      <c r="P15" s="53">
        <v>7394.6162376237617</v>
      </c>
      <c r="Q15" s="53">
        <v>7495.2427722772281</v>
      </c>
      <c r="R15" s="53">
        <v>7595.8693069306928</v>
      </c>
      <c r="S15" s="53">
        <v>7696.4958415841584</v>
      </c>
      <c r="T15" s="53">
        <v>7822.28102970297</v>
      </c>
      <c r="U15" s="53">
        <v>7948.0662178217826</v>
      </c>
      <c r="V15" s="53">
        <v>8073.8514059405934</v>
      </c>
      <c r="W15" s="53">
        <v>8199.636594059406</v>
      </c>
      <c r="X15" s="53">
        <v>8325.4217821782167</v>
      </c>
      <c r="Y15" s="53">
        <v>8742.6320792079223</v>
      </c>
      <c r="Z15" s="53">
        <v>9159.8423762376242</v>
      </c>
    </row>
    <row r="16" spans="1:26" ht="15.75" customHeight="1" x14ac:dyDescent="0.25"/>
    <row r="17" spans="1:27" x14ac:dyDescent="0.25">
      <c r="A17" s="26" t="s">
        <v>11</v>
      </c>
      <c r="B17" s="26">
        <v>2020</v>
      </c>
      <c r="C17" s="26">
        <f>B17+1</f>
        <v>2021</v>
      </c>
      <c r="D17" s="26">
        <f t="shared" ref="D17:Z17" si="10">C17+1</f>
        <v>2022</v>
      </c>
      <c r="E17" s="26">
        <f t="shared" si="10"/>
        <v>2023</v>
      </c>
      <c r="F17" s="26">
        <f t="shared" si="10"/>
        <v>2024</v>
      </c>
      <c r="G17" s="26">
        <f t="shared" si="10"/>
        <v>2025</v>
      </c>
      <c r="H17" s="26">
        <f t="shared" si="10"/>
        <v>2026</v>
      </c>
      <c r="I17" s="26">
        <f t="shared" si="10"/>
        <v>2027</v>
      </c>
      <c r="J17" s="26">
        <f t="shared" si="10"/>
        <v>2028</v>
      </c>
      <c r="K17" s="26">
        <f t="shared" si="10"/>
        <v>2029</v>
      </c>
      <c r="L17" s="26">
        <f t="shared" si="10"/>
        <v>2030</v>
      </c>
      <c r="M17" s="26">
        <f t="shared" si="10"/>
        <v>2031</v>
      </c>
      <c r="N17" s="26">
        <f t="shared" si="10"/>
        <v>2032</v>
      </c>
      <c r="O17" s="26">
        <f t="shared" si="10"/>
        <v>2033</v>
      </c>
      <c r="P17" s="26">
        <f t="shared" si="10"/>
        <v>2034</v>
      </c>
      <c r="Q17" s="26">
        <f t="shared" si="10"/>
        <v>2035</v>
      </c>
      <c r="R17" s="26">
        <f t="shared" si="10"/>
        <v>2036</v>
      </c>
      <c r="S17" s="26">
        <f t="shared" si="10"/>
        <v>2037</v>
      </c>
      <c r="T17" s="26">
        <f t="shared" si="10"/>
        <v>2038</v>
      </c>
      <c r="U17" s="26">
        <f t="shared" si="10"/>
        <v>2039</v>
      </c>
      <c r="V17" s="26">
        <f t="shared" si="10"/>
        <v>2040</v>
      </c>
      <c r="W17" s="26">
        <f t="shared" si="10"/>
        <v>2041</v>
      </c>
      <c r="X17" s="26">
        <f t="shared" si="10"/>
        <v>2042</v>
      </c>
      <c r="Y17" s="26">
        <f t="shared" si="10"/>
        <v>2043</v>
      </c>
      <c r="Z17" s="26">
        <f t="shared" si="10"/>
        <v>2044</v>
      </c>
    </row>
    <row r="18" spans="1:27" x14ac:dyDescent="0.25">
      <c r="A18" s="26" t="s">
        <v>36</v>
      </c>
      <c r="B18" s="7">
        <v>0.8</v>
      </c>
      <c r="C18" s="7">
        <v>0.8</v>
      </c>
      <c r="D18" s="7">
        <v>0.7</v>
      </c>
      <c r="E18" s="7">
        <v>0.7</v>
      </c>
      <c r="F18" s="7">
        <v>0.7</v>
      </c>
      <c r="G18" s="7">
        <v>0.7</v>
      </c>
      <c r="H18" s="7">
        <v>0.6</v>
      </c>
      <c r="I18" s="7">
        <v>0.6</v>
      </c>
      <c r="J18" s="7">
        <v>0.6</v>
      </c>
      <c r="K18" s="7">
        <v>0.6</v>
      </c>
      <c r="L18" s="7">
        <v>0.6</v>
      </c>
      <c r="M18" s="7">
        <v>0.5</v>
      </c>
      <c r="N18" s="7">
        <v>0.5</v>
      </c>
      <c r="O18" s="7">
        <v>0.5</v>
      </c>
      <c r="P18" s="7">
        <v>0.4</v>
      </c>
      <c r="Q18" s="7">
        <v>0.4</v>
      </c>
      <c r="R18" s="7">
        <v>0.4</v>
      </c>
      <c r="S18" s="7">
        <v>0.4</v>
      </c>
      <c r="T18" s="7">
        <v>0.4</v>
      </c>
      <c r="U18" s="7">
        <v>0.4</v>
      </c>
      <c r="V18" s="7">
        <v>0.3</v>
      </c>
      <c r="W18" s="7">
        <v>0.3</v>
      </c>
      <c r="X18" s="7">
        <v>0.3</v>
      </c>
      <c r="Y18" s="7">
        <v>0.3</v>
      </c>
      <c r="Z18" s="7">
        <v>0.3</v>
      </c>
    </row>
    <row r="20" spans="1:27" x14ac:dyDescent="0.25">
      <c r="A20" s="26" t="s">
        <v>11</v>
      </c>
      <c r="B20" s="26">
        <v>2020</v>
      </c>
      <c r="C20" s="26">
        <f>B20+1</f>
        <v>2021</v>
      </c>
      <c r="D20" s="26">
        <f t="shared" ref="D20:Z20" si="11">C20+1</f>
        <v>2022</v>
      </c>
      <c r="E20" s="26">
        <f t="shared" si="11"/>
        <v>2023</v>
      </c>
      <c r="F20" s="26">
        <f t="shared" si="11"/>
        <v>2024</v>
      </c>
      <c r="G20" s="26">
        <f t="shared" si="11"/>
        <v>2025</v>
      </c>
      <c r="H20" s="26">
        <f t="shared" si="11"/>
        <v>2026</v>
      </c>
      <c r="I20" s="26">
        <f t="shared" si="11"/>
        <v>2027</v>
      </c>
      <c r="J20" s="26">
        <f t="shared" si="11"/>
        <v>2028</v>
      </c>
      <c r="K20" s="26">
        <f t="shared" si="11"/>
        <v>2029</v>
      </c>
      <c r="L20" s="26">
        <f t="shared" si="11"/>
        <v>2030</v>
      </c>
      <c r="M20" s="26">
        <f t="shared" si="11"/>
        <v>2031</v>
      </c>
      <c r="N20" s="26">
        <f t="shared" si="11"/>
        <v>2032</v>
      </c>
      <c r="O20" s="26">
        <f t="shared" si="11"/>
        <v>2033</v>
      </c>
      <c r="P20" s="26">
        <f t="shared" si="11"/>
        <v>2034</v>
      </c>
      <c r="Q20" s="26">
        <f t="shared" si="11"/>
        <v>2035</v>
      </c>
      <c r="R20" s="26">
        <f t="shared" si="11"/>
        <v>2036</v>
      </c>
      <c r="S20" s="26">
        <f t="shared" si="11"/>
        <v>2037</v>
      </c>
      <c r="T20" s="26">
        <f t="shared" si="11"/>
        <v>2038</v>
      </c>
      <c r="U20" s="26">
        <f t="shared" si="11"/>
        <v>2039</v>
      </c>
      <c r="V20" s="26">
        <f t="shared" si="11"/>
        <v>2040</v>
      </c>
      <c r="W20" s="26">
        <f t="shared" si="11"/>
        <v>2041</v>
      </c>
      <c r="X20" s="26">
        <f t="shared" si="11"/>
        <v>2042</v>
      </c>
      <c r="Y20" s="26">
        <f t="shared" si="11"/>
        <v>2043</v>
      </c>
      <c r="Z20" s="26">
        <f t="shared" si="11"/>
        <v>2044</v>
      </c>
    </row>
    <row r="21" spans="1:27" s="54" customFormat="1" x14ac:dyDescent="0.25">
      <c r="A21" s="52" t="s">
        <v>41</v>
      </c>
      <c r="B21" s="52">
        <v>8.1000000000000003E-2</v>
      </c>
      <c r="C21" s="52">
        <v>8.1000000000000003E-2</v>
      </c>
      <c r="D21" s="52">
        <v>8.1000000000000003E-2</v>
      </c>
      <c r="E21" s="52">
        <v>8.1000000000000003E-2</v>
      </c>
      <c r="F21" s="52">
        <v>8.1000000000000003E-2</v>
      </c>
      <c r="G21" s="52">
        <v>8.1000000000000003E-2</v>
      </c>
      <c r="H21" s="52">
        <v>8.1000000000000003E-2</v>
      </c>
      <c r="I21" s="52">
        <v>8.1000000000000003E-2</v>
      </c>
      <c r="J21" s="52">
        <v>8.1000000000000003E-2</v>
      </c>
      <c r="K21" s="52">
        <v>8.1000000000000003E-2</v>
      </c>
      <c r="L21" s="52">
        <v>8.1000000000000003E-2</v>
      </c>
      <c r="M21" s="52">
        <v>8.1000000000000003E-2</v>
      </c>
      <c r="N21" s="52">
        <v>8.1000000000000003E-2</v>
      </c>
      <c r="O21" s="52">
        <v>8.1000000000000003E-2</v>
      </c>
      <c r="P21" s="52">
        <v>8.1000000000000003E-2</v>
      </c>
      <c r="Q21" s="52">
        <v>8.1000000000000003E-2</v>
      </c>
      <c r="R21" s="52">
        <v>8.1000000000000003E-2</v>
      </c>
      <c r="S21" s="52">
        <v>8.1000000000000003E-2</v>
      </c>
      <c r="T21" s="52">
        <v>8.1000000000000003E-2</v>
      </c>
      <c r="U21" s="52">
        <v>8.1000000000000003E-2</v>
      </c>
      <c r="V21" s="52">
        <v>8.1000000000000003E-2</v>
      </c>
      <c r="W21" s="52">
        <v>8.1000000000000003E-2</v>
      </c>
      <c r="X21" s="52">
        <v>8.1000000000000003E-2</v>
      </c>
      <c r="Y21" s="52">
        <v>8.1000000000000003E-2</v>
      </c>
      <c r="Z21" s="52">
        <v>8.1000000000000003E-2</v>
      </c>
    </row>
    <row r="23" spans="1:27" x14ac:dyDescent="0.25">
      <c r="C23" s="33"/>
      <c r="D23" s="33"/>
      <c r="E23" s="33"/>
      <c r="F23" s="33"/>
      <c r="G23" s="33"/>
    </row>
    <row r="24" spans="1:27" x14ac:dyDescent="0.25">
      <c r="A24" s="69" t="s">
        <v>45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33"/>
    </row>
    <row r="25" spans="1:27" x14ac:dyDescent="0.25">
      <c r="A25" s="37" t="s">
        <v>46</v>
      </c>
      <c r="B25" s="26">
        <v>2020</v>
      </c>
      <c r="C25" s="26">
        <f>B25+1</f>
        <v>2021</v>
      </c>
      <c r="D25" s="26">
        <f t="shared" ref="D25:Z25" si="12">C25+1</f>
        <v>2022</v>
      </c>
      <c r="E25" s="26">
        <f t="shared" si="12"/>
        <v>2023</v>
      </c>
      <c r="F25" s="26">
        <f t="shared" si="12"/>
        <v>2024</v>
      </c>
      <c r="G25" s="26">
        <f t="shared" si="12"/>
        <v>2025</v>
      </c>
      <c r="H25" s="26">
        <f t="shared" si="12"/>
        <v>2026</v>
      </c>
      <c r="I25" s="26">
        <f t="shared" si="12"/>
        <v>2027</v>
      </c>
      <c r="J25" s="26">
        <f t="shared" si="12"/>
        <v>2028</v>
      </c>
      <c r="K25" s="26">
        <f t="shared" si="12"/>
        <v>2029</v>
      </c>
      <c r="L25" s="26">
        <f t="shared" si="12"/>
        <v>2030</v>
      </c>
      <c r="M25" s="26">
        <f t="shared" si="12"/>
        <v>2031</v>
      </c>
      <c r="N25" s="26">
        <f t="shared" si="12"/>
        <v>2032</v>
      </c>
      <c r="O25" s="26">
        <f t="shared" si="12"/>
        <v>2033</v>
      </c>
      <c r="P25" s="26">
        <f t="shared" si="12"/>
        <v>2034</v>
      </c>
      <c r="Q25" s="26">
        <f t="shared" si="12"/>
        <v>2035</v>
      </c>
      <c r="R25" s="26">
        <f t="shared" si="12"/>
        <v>2036</v>
      </c>
      <c r="S25" s="26">
        <f t="shared" si="12"/>
        <v>2037</v>
      </c>
      <c r="T25" s="26">
        <f t="shared" si="12"/>
        <v>2038</v>
      </c>
      <c r="U25" s="26">
        <f t="shared" si="12"/>
        <v>2039</v>
      </c>
      <c r="V25" s="26">
        <f t="shared" si="12"/>
        <v>2040</v>
      </c>
      <c r="W25" s="26">
        <f t="shared" si="12"/>
        <v>2041</v>
      </c>
      <c r="X25" s="26">
        <f t="shared" si="12"/>
        <v>2042</v>
      </c>
      <c r="Y25" s="26">
        <f t="shared" si="12"/>
        <v>2043</v>
      </c>
      <c r="Z25" s="26">
        <f t="shared" si="12"/>
        <v>2044</v>
      </c>
      <c r="AA25" s="14"/>
    </row>
    <row r="26" spans="1:27" x14ac:dyDescent="0.25">
      <c r="A26" s="38" t="s">
        <v>47</v>
      </c>
      <c r="B26">
        <v>2427320</v>
      </c>
      <c r="C26">
        <v>2493633</v>
      </c>
      <c r="D26">
        <v>2559759</v>
      </c>
      <c r="E26">
        <v>2625586</v>
      </c>
      <c r="F26">
        <v>2691002</v>
      </c>
      <c r="G26">
        <v>2755889</v>
      </c>
      <c r="H26">
        <v>2824324</v>
      </c>
      <c r="I26">
        <v>2894457</v>
      </c>
      <c r="J26">
        <v>2964010</v>
      </c>
      <c r="K26">
        <v>3035234</v>
      </c>
      <c r="L26">
        <v>3108169</v>
      </c>
      <c r="M26">
        <v>3182575</v>
      </c>
      <c r="N26">
        <v>3258762</v>
      </c>
      <c r="O26">
        <v>3336773</v>
      </c>
      <c r="P26">
        <v>3413972</v>
      </c>
      <c r="Q26">
        <v>3492958</v>
      </c>
      <c r="R26">
        <v>3572764</v>
      </c>
      <c r="S26">
        <v>3654394</v>
      </c>
      <c r="T26">
        <v>3734952</v>
      </c>
      <c r="U26">
        <v>3814285</v>
      </c>
      <c r="V26">
        <v>3892238</v>
      </c>
      <c r="W26">
        <v>3938452</v>
      </c>
      <c r="X26">
        <v>3985215</v>
      </c>
      <c r="Y26">
        <v>4032533</v>
      </c>
      <c r="Z26">
        <v>4080412.8249263843</v>
      </c>
      <c r="AA26" s="32"/>
    </row>
    <row r="27" spans="1:27" x14ac:dyDescent="0.25">
      <c r="A27" s="38" t="s">
        <v>48</v>
      </c>
      <c r="B27">
        <v>2716505</v>
      </c>
      <c r="C27">
        <v>2790719</v>
      </c>
      <c r="D27">
        <v>2864723</v>
      </c>
      <c r="E27">
        <v>2938393</v>
      </c>
      <c r="F27">
        <v>3011602</v>
      </c>
      <c r="G27">
        <v>3084220</v>
      </c>
      <c r="H27">
        <v>3160807</v>
      </c>
      <c r="I27">
        <v>3239296</v>
      </c>
      <c r="J27">
        <v>3317135</v>
      </c>
      <c r="K27">
        <v>3396845</v>
      </c>
      <c r="L27">
        <v>3478469</v>
      </c>
      <c r="M27">
        <v>3561740</v>
      </c>
      <c r="N27">
        <v>3647004</v>
      </c>
      <c r="O27">
        <v>3734309</v>
      </c>
      <c r="P27">
        <v>3820706</v>
      </c>
      <c r="Q27">
        <v>3909101</v>
      </c>
      <c r="R27">
        <v>3998415</v>
      </c>
      <c r="S27">
        <v>4089770</v>
      </c>
      <c r="T27">
        <v>4179926</v>
      </c>
      <c r="U27">
        <v>4268711</v>
      </c>
      <c r="V27">
        <v>4355951</v>
      </c>
      <c r="W27">
        <v>4407671</v>
      </c>
      <c r="X27">
        <v>4460005</v>
      </c>
      <c r="Y27">
        <v>4512960</v>
      </c>
      <c r="Z27">
        <v>4566543.7508702343</v>
      </c>
      <c r="AA27" s="32"/>
    </row>
    <row r="28" spans="1:27" x14ac:dyDescent="0.25">
      <c r="A28" s="38" t="s">
        <v>49</v>
      </c>
      <c r="B28">
        <v>37338</v>
      </c>
      <c r="C28">
        <v>38358</v>
      </c>
      <c r="D28">
        <v>39375</v>
      </c>
      <c r="E28">
        <v>40388</v>
      </c>
      <c r="F28">
        <v>41394</v>
      </c>
      <c r="G28">
        <v>42392</v>
      </c>
      <c r="H28">
        <v>43445</v>
      </c>
      <c r="I28">
        <v>44524</v>
      </c>
      <c r="J28">
        <v>45594</v>
      </c>
      <c r="K28">
        <v>46689</v>
      </c>
      <c r="L28">
        <v>47811</v>
      </c>
      <c r="M28">
        <v>48956</v>
      </c>
      <c r="N28">
        <v>50128</v>
      </c>
      <c r="O28">
        <v>51328</v>
      </c>
      <c r="P28">
        <v>52515</v>
      </c>
      <c r="Q28">
        <v>53730</v>
      </c>
      <c r="R28">
        <v>54958</v>
      </c>
      <c r="S28">
        <v>56214</v>
      </c>
      <c r="T28">
        <v>57453</v>
      </c>
      <c r="U28">
        <v>58673</v>
      </c>
      <c r="V28">
        <v>59872</v>
      </c>
      <c r="W28">
        <v>60583</v>
      </c>
      <c r="X28">
        <v>61302</v>
      </c>
      <c r="Y28">
        <v>62030</v>
      </c>
      <c r="Z28">
        <v>62766.645460180742</v>
      </c>
      <c r="AA28" s="32"/>
    </row>
    <row r="29" spans="1:27" x14ac:dyDescent="0.25">
      <c r="A29" s="38" t="s">
        <v>50</v>
      </c>
      <c r="B29">
        <v>23872</v>
      </c>
      <c r="C29">
        <v>24524</v>
      </c>
      <c r="D29">
        <v>25175</v>
      </c>
      <c r="E29">
        <v>25822</v>
      </c>
      <c r="F29">
        <v>26465</v>
      </c>
      <c r="G29">
        <v>27104</v>
      </c>
      <c r="H29">
        <v>27777</v>
      </c>
      <c r="I29">
        <v>28466</v>
      </c>
      <c r="J29">
        <v>29150</v>
      </c>
      <c r="K29">
        <v>29851</v>
      </c>
      <c r="L29">
        <v>30568</v>
      </c>
      <c r="M29">
        <v>31300</v>
      </c>
      <c r="N29">
        <v>32049</v>
      </c>
      <c r="O29">
        <v>32816</v>
      </c>
      <c r="P29">
        <v>33576</v>
      </c>
      <c r="Q29">
        <v>34352</v>
      </c>
      <c r="R29">
        <v>35137</v>
      </c>
      <c r="S29">
        <v>35940</v>
      </c>
      <c r="T29">
        <v>36732</v>
      </c>
      <c r="U29">
        <v>37513</v>
      </c>
      <c r="V29">
        <v>38279</v>
      </c>
      <c r="W29">
        <v>38734</v>
      </c>
      <c r="X29">
        <v>39194</v>
      </c>
      <c r="Y29">
        <v>39659</v>
      </c>
      <c r="Z29">
        <v>40129.516788283923</v>
      </c>
      <c r="AA29" s="32"/>
    </row>
    <row r="30" spans="1:27" x14ac:dyDescent="0.25">
      <c r="AA30" s="14"/>
    </row>
    <row r="31" spans="1:27" x14ac:dyDescent="0.25">
      <c r="C31" s="27" t="s">
        <v>37</v>
      </c>
      <c r="D31" s="28">
        <v>1.2290000000000001</v>
      </c>
      <c r="F31" t="s">
        <v>73</v>
      </c>
      <c r="G31" s="48">
        <v>300</v>
      </c>
    </row>
    <row r="32" spans="1:27" x14ac:dyDescent="0.25">
      <c r="C32" s="27" t="s">
        <v>38</v>
      </c>
      <c r="D32" s="28">
        <v>0.28499999999999998</v>
      </c>
      <c r="E32" s="35"/>
      <c r="F32" s="34"/>
      <c r="G32" s="29"/>
    </row>
    <row r="33" spans="3:7" x14ac:dyDescent="0.25">
      <c r="C33" s="27" t="s">
        <v>39</v>
      </c>
      <c r="D33" s="28">
        <v>0.107</v>
      </c>
      <c r="E33" s="35"/>
      <c r="F33" s="34"/>
      <c r="G33" s="29"/>
    </row>
    <row r="34" spans="3:7" x14ac:dyDescent="0.25">
      <c r="C34" s="29"/>
      <c r="D34" s="29"/>
      <c r="E34" s="35"/>
      <c r="F34" s="34"/>
      <c r="G34" s="29"/>
    </row>
    <row r="35" spans="3:7" x14ac:dyDescent="0.25">
      <c r="C35" s="27" t="s">
        <v>40</v>
      </c>
      <c r="D35" s="28">
        <v>2.4049999999999998</v>
      </c>
      <c r="E35" s="35"/>
      <c r="F35" s="34"/>
      <c r="G35" s="29"/>
    </row>
    <row r="36" spans="3:7" x14ac:dyDescent="0.25">
      <c r="C36" s="29"/>
      <c r="D36" s="29"/>
      <c r="E36" s="35"/>
      <c r="F36" s="34"/>
      <c r="G36" s="29"/>
    </row>
    <row r="37" spans="3:7" x14ac:dyDescent="0.25">
      <c r="E37" s="35"/>
      <c r="F37" s="35"/>
      <c r="G37" s="35"/>
    </row>
    <row r="38" spans="3:7" x14ac:dyDescent="0.25">
      <c r="C38" s="34"/>
      <c r="D38" s="35"/>
      <c r="E38" s="35"/>
      <c r="F38" s="35"/>
      <c r="G38" s="35"/>
    </row>
    <row r="39" spans="3:7" x14ac:dyDescent="0.25">
      <c r="C39" s="34"/>
      <c r="D39" s="35"/>
      <c r="E39" s="35"/>
      <c r="F39" s="35"/>
      <c r="G39" s="35"/>
    </row>
    <row r="40" spans="3:7" x14ac:dyDescent="0.25">
      <c r="C40" s="34"/>
      <c r="D40" s="35"/>
      <c r="E40" s="35"/>
      <c r="F40" s="35"/>
      <c r="G40" s="35"/>
    </row>
    <row r="41" spans="3:7" x14ac:dyDescent="0.25">
      <c r="C41" s="34"/>
      <c r="D41" s="35"/>
      <c r="E41" s="35"/>
      <c r="F41" s="35"/>
      <c r="G41" s="35"/>
    </row>
    <row r="42" spans="3:7" x14ac:dyDescent="0.25">
      <c r="C42" s="34"/>
      <c r="D42" s="35"/>
      <c r="E42" s="35"/>
      <c r="F42" s="35"/>
      <c r="G42" s="35"/>
    </row>
    <row r="43" spans="3:7" x14ac:dyDescent="0.25">
      <c r="C43" s="34"/>
      <c r="D43" s="35"/>
      <c r="E43" s="35"/>
      <c r="F43" s="35"/>
      <c r="G43" s="35"/>
    </row>
    <row r="44" spans="3:7" x14ac:dyDescent="0.25">
      <c r="C44" s="34"/>
      <c r="D44" s="36"/>
      <c r="E44" s="36"/>
      <c r="F44" s="35"/>
      <c r="G44" s="36"/>
    </row>
    <row r="45" spans="3:7" x14ac:dyDescent="0.25">
      <c r="C45" s="34"/>
      <c r="D45" s="35"/>
      <c r="E45" s="35"/>
      <c r="F45" s="35"/>
      <c r="G45" s="35"/>
    </row>
    <row r="46" spans="3:7" x14ac:dyDescent="0.25">
      <c r="C46" s="34"/>
      <c r="D46" s="35"/>
      <c r="E46" s="35"/>
      <c r="F46" s="35"/>
      <c r="G46" s="35"/>
    </row>
    <row r="47" spans="3:7" x14ac:dyDescent="0.25">
      <c r="C47" s="14"/>
      <c r="D47" s="35"/>
      <c r="E47" s="35"/>
      <c r="F47" s="35"/>
      <c r="G47" s="35"/>
    </row>
    <row r="48" spans="3:7" x14ac:dyDescent="0.25">
      <c r="C48" s="14"/>
      <c r="D48" s="32"/>
      <c r="E48" s="32"/>
      <c r="F48" s="32"/>
      <c r="G48" s="32"/>
    </row>
    <row r="49" spans="3:7" x14ac:dyDescent="0.25">
      <c r="C49" s="14"/>
      <c r="D49" s="32"/>
      <c r="E49" s="32"/>
      <c r="F49" s="32"/>
      <c r="G49" s="32"/>
    </row>
    <row r="50" spans="3:7" x14ac:dyDescent="0.25">
      <c r="C50" s="14"/>
      <c r="D50" s="32"/>
      <c r="E50" s="32"/>
      <c r="F50" s="32"/>
      <c r="G50" s="32"/>
    </row>
    <row r="51" spans="3:7" x14ac:dyDescent="0.25">
      <c r="C51" s="32"/>
      <c r="D51" s="32"/>
      <c r="E51" s="32"/>
      <c r="F51" s="32"/>
      <c r="G51" s="14"/>
    </row>
    <row r="52" spans="3:7" x14ac:dyDescent="0.25">
      <c r="C52" s="14"/>
      <c r="D52" s="14"/>
      <c r="E52" s="14"/>
      <c r="F52" s="14"/>
      <c r="G52" s="14"/>
    </row>
    <row r="53" spans="3:7" x14ac:dyDescent="0.25">
      <c r="C53" s="14"/>
      <c r="D53" s="14"/>
      <c r="E53" s="14"/>
      <c r="F53" s="14"/>
      <c r="G53" s="14"/>
    </row>
    <row r="54" spans="3:7" x14ac:dyDescent="0.25">
      <c r="C54" s="14"/>
      <c r="D54" s="14"/>
      <c r="E54" s="14"/>
      <c r="F54" s="14"/>
      <c r="G54" s="14"/>
    </row>
    <row r="55" spans="3:7" x14ac:dyDescent="0.25">
      <c r="C55" s="14"/>
      <c r="D55" s="14"/>
      <c r="E55" s="14"/>
      <c r="F55" s="14"/>
      <c r="G55" s="14"/>
    </row>
  </sheetData>
  <mergeCells count="1">
    <mergeCell ref="A24:Z2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zoomScaleNormal="100" workbookViewId="0">
      <selection activeCell="G29" sqref="G29"/>
    </sheetView>
  </sheetViews>
  <sheetFormatPr defaultRowHeight="15" x14ac:dyDescent="0.25"/>
  <cols>
    <col min="1" max="1" width="25.7109375" customWidth="1"/>
    <col min="2" max="26" width="14.28515625" customWidth="1"/>
  </cols>
  <sheetData>
    <row r="1" spans="1:26" x14ac:dyDescent="0.25">
      <c r="A1" s="26" t="s">
        <v>11</v>
      </c>
      <c r="B1" s="1">
        <v>2020</v>
      </c>
      <c r="C1" s="1">
        <f>B1+1</f>
        <v>2021</v>
      </c>
      <c r="D1" s="1">
        <f t="shared" ref="D1:Z1" si="0">C1+1</f>
        <v>2022</v>
      </c>
      <c r="E1" s="1">
        <f t="shared" si="0"/>
        <v>2023</v>
      </c>
      <c r="F1" s="1">
        <f t="shared" si="0"/>
        <v>2024</v>
      </c>
      <c r="G1" s="1">
        <f t="shared" si="0"/>
        <v>2025</v>
      </c>
      <c r="H1" s="1">
        <f t="shared" si="0"/>
        <v>2026</v>
      </c>
      <c r="I1" s="1">
        <f t="shared" si="0"/>
        <v>2027</v>
      </c>
      <c r="J1" s="1">
        <f t="shared" si="0"/>
        <v>2028</v>
      </c>
      <c r="K1" s="1">
        <f t="shared" si="0"/>
        <v>2029</v>
      </c>
      <c r="L1" s="1">
        <f t="shared" si="0"/>
        <v>2030</v>
      </c>
      <c r="M1" s="1">
        <f t="shared" si="0"/>
        <v>2031</v>
      </c>
      <c r="N1" s="1">
        <f t="shared" si="0"/>
        <v>2032</v>
      </c>
      <c r="O1" s="1">
        <f t="shared" si="0"/>
        <v>2033</v>
      </c>
      <c r="P1" s="1">
        <f t="shared" si="0"/>
        <v>2034</v>
      </c>
      <c r="Q1" s="1">
        <f t="shared" si="0"/>
        <v>2035</v>
      </c>
      <c r="R1" s="1">
        <f t="shared" si="0"/>
        <v>2036</v>
      </c>
      <c r="S1" s="1">
        <f t="shared" si="0"/>
        <v>2037</v>
      </c>
      <c r="T1" s="1">
        <f t="shared" si="0"/>
        <v>2038</v>
      </c>
      <c r="U1" s="1">
        <f t="shared" si="0"/>
        <v>2039</v>
      </c>
      <c r="V1" s="1">
        <f t="shared" si="0"/>
        <v>2040</v>
      </c>
      <c r="W1" s="1">
        <f t="shared" si="0"/>
        <v>2041</v>
      </c>
      <c r="X1" s="1">
        <f t="shared" si="0"/>
        <v>2042</v>
      </c>
      <c r="Y1" s="1">
        <f t="shared" si="0"/>
        <v>2043</v>
      </c>
      <c r="Z1" s="1">
        <f t="shared" si="0"/>
        <v>2044</v>
      </c>
    </row>
    <row r="2" spans="1:26" x14ac:dyDescent="0.25">
      <c r="A2" s="26" t="s">
        <v>58</v>
      </c>
      <c r="B2" s="5">
        <f>exploatacja!B15+exploatacja!B31+exploatacja!B47+exploatacja!B63+exploatacja!B79</f>
        <v>38071317.006887674</v>
      </c>
      <c r="C2" s="5">
        <f>exploatacja!C15+exploatacja!C31+exploatacja!C47+exploatacja!C63+exploatacja!C79</f>
        <v>38550037.968109809</v>
      </c>
      <c r="D2" s="5">
        <f>exploatacja!D15+exploatacja!D31+exploatacja!D47+exploatacja!D63+exploatacja!D79</f>
        <v>39028758.929331936</v>
      </c>
      <c r="E2" s="5">
        <f>exploatacja!E15+exploatacja!E31+exploatacja!E47+exploatacja!E63+exploatacja!E79</f>
        <v>39507479.890554085</v>
      </c>
      <c r="F2" s="5">
        <f>exploatacja!F15+exploatacja!F31+exploatacja!F47+exploatacja!F63+exploatacja!F79</f>
        <v>39986200.85177622</v>
      </c>
      <c r="G2" s="5">
        <f>exploatacja!G15+exploatacja!G31+exploatacja!G47+exploatacja!G63+exploatacja!G79</f>
        <v>40464921.812998354</v>
      </c>
      <c r="H2" s="5">
        <f>exploatacja!H15+exploatacja!H31+exploatacja!H47+exploatacja!H63+exploatacja!H79</f>
        <v>41381201.134596825</v>
      </c>
      <c r="I2" s="5">
        <f>exploatacja!I15+exploatacja!I31+exploatacja!I47+exploatacja!I63+exploatacja!I79</f>
        <v>42297480.456195295</v>
      </c>
      <c r="J2" s="5">
        <f>exploatacja!J15+exploatacja!J31+exploatacja!J47+exploatacja!J63+exploatacja!J79</f>
        <v>43213759.777793743</v>
      </c>
      <c r="K2" s="5">
        <f>exploatacja!K15+exploatacja!K31+exploatacja!K47+exploatacja!K63+exploatacja!K79</f>
        <v>44130039.09939222</v>
      </c>
      <c r="L2" s="5">
        <f>exploatacja!L15+exploatacja!L31+exploatacja!L47+exploatacja!L63+exploatacja!L79</f>
        <v>42652713.61488001</v>
      </c>
      <c r="M2" s="5">
        <f>exploatacja!M15+exploatacja!M31+exploatacja!M47+exploatacja!M63+exploatacja!M79</f>
        <v>44112880.759597652</v>
      </c>
      <c r="N2" s="5">
        <f>exploatacja!N15+exploatacja!N31+exploatacja!N47+exploatacja!N63+exploatacja!N79</f>
        <v>45573047.904315285</v>
      </c>
      <c r="O2" s="5">
        <f>exploatacja!O15+exploatacja!O31+exploatacja!O47+exploatacja!O63+exploatacja!O79</f>
        <v>47033215.049032941</v>
      </c>
      <c r="P2" s="5">
        <f>exploatacja!P15+exploatacja!P31+exploatacja!P47+exploatacja!P63+exploatacja!P79</f>
        <v>48493382.193750583</v>
      </c>
      <c r="Q2" s="5">
        <f>exploatacja!Q15+exploatacja!Q31+exploatacja!Q47+exploatacja!Q63+exploatacja!Q79</f>
        <v>45372152.730475895</v>
      </c>
      <c r="R2" s="5">
        <f>exploatacja!R15+exploatacja!R31+exploatacja!R47+exploatacja!R63+exploatacja!R79</f>
        <v>47146274.923632987</v>
      </c>
      <c r="S2" s="5">
        <f>exploatacja!S15+exploatacja!S31+exploatacja!S47+exploatacja!S63+exploatacja!S79</f>
        <v>48920397.116790086</v>
      </c>
      <c r="T2" s="5">
        <f>exploatacja!T15+exploatacja!T31+exploatacja!T47+exploatacja!T63+exploatacja!T79</f>
        <v>50694519.309947178</v>
      </c>
      <c r="U2" s="5">
        <f>exploatacja!U15+exploatacja!U31+exploatacja!U47+exploatacja!U63+exploatacja!U79</f>
        <v>52468641.503104262</v>
      </c>
      <c r="V2" s="5">
        <f>exploatacja!V15+exploatacja!V31+exploatacja!V47+exploatacja!V63+exploatacja!V79</f>
        <v>46941927.972673148</v>
      </c>
      <c r="W2" s="5">
        <f>exploatacja!W15+exploatacja!W31+exploatacja!W47+exploatacja!W63+exploatacja!W79</f>
        <v>49165531.986084983</v>
      </c>
      <c r="X2" s="5">
        <f>exploatacja!X15+exploatacja!X31+exploatacja!X47+exploatacja!X63+exploatacja!X79</f>
        <v>51389135.999496795</v>
      </c>
      <c r="Y2" s="5">
        <f>exploatacja!Y15+exploatacja!Y31+exploatacja!Y47+exploatacja!Y63+exploatacja!Y79</f>
        <v>53612740.012908645</v>
      </c>
      <c r="Z2" s="5">
        <f>exploatacja!Z15+exploatacja!Z31+exploatacja!Z47+exploatacja!Z63+exploatacja!Z79</f>
        <v>55836344.026320487</v>
      </c>
    </row>
    <row r="3" spans="1:26" x14ac:dyDescent="0.25">
      <c r="A3" s="26" t="s">
        <v>59</v>
      </c>
      <c r="B3" s="5">
        <f>'koszty czasu'!B15+'koszty czasu'!B31</f>
        <v>15677112.738360001</v>
      </c>
      <c r="C3" s="5">
        <f>'koszty czasu'!C15+'koszty czasu'!C31</f>
        <v>16192820.982216002</v>
      </c>
      <c r="D3" s="5">
        <f>'koszty czasu'!D15+'koszty czasu'!D31</f>
        <v>16688653.904752005</v>
      </c>
      <c r="E3" s="5">
        <f>'koszty czasu'!E15+'koszty czasu'!E31</f>
        <v>17198392.952128004</v>
      </c>
      <c r="F3" s="5">
        <f>'koszty czasu'!F15+'koszty czasu'!F31</f>
        <v>17712988.246608004</v>
      </c>
      <c r="G3" s="5">
        <f>'koszty czasu'!G15+'koszty czasu'!G31</f>
        <v>18230101.859040003</v>
      </c>
      <c r="H3" s="5">
        <f>'koszty czasu'!H15+'koszty czasu'!H31</f>
        <v>18982989.025408003</v>
      </c>
      <c r="I3" s="5">
        <f>'koszty czasu'!I15+'koszty czasu'!I31</f>
        <v>19754228.151704002</v>
      </c>
      <c r="J3" s="5">
        <f>'koszty czasu'!J15+'koszty czasu'!J31</f>
        <v>20534596.567359999</v>
      </c>
      <c r="K3" s="5">
        <f>'koszty czasu'!K15+'koszty czasu'!K31</f>
        <v>21334500.806024004</v>
      </c>
      <c r="L3" s="5">
        <f>'koszty czasu'!L15+'koszty czasu'!L31</f>
        <v>20804301.597920001</v>
      </c>
      <c r="M3" s="5">
        <f>'koszty czasu'!M15+'koszty czasu'!M31</f>
        <v>21956115.705423996</v>
      </c>
      <c r="N3" s="5">
        <f>'koszty czasu'!N15+'koszty czasu'!N31</f>
        <v>23138440.079616003</v>
      </c>
      <c r="O3" s="5">
        <f>'koszty czasu'!O15+'koszty czasu'!O31</f>
        <v>24351914.572304003</v>
      </c>
      <c r="P3" s="5">
        <f>'koszty czasu'!P15+'koszty czasu'!P31</f>
        <v>25584785.590367995</v>
      </c>
      <c r="Q3" s="5">
        <f>'koszty czasu'!Q15+'koszty czasu'!Q31</f>
        <v>24161734.879040003</v>
      </c>
      <c r="R3" s="5">
        <f>'koszty czasu'!R15+'koszty czasu'!R31</f>
        <v>25608160.004352</v>
      </c>
      <c r="S3" s="5">
        <f>'koszty czasu'!S15+'koszty czasu'!S31</f>
        <v>27088824.481856003</v>
      </c>
      <c r="T3" s="5">
        <f>'koszty czasu'!T15+'koszty czasu'!T31</f>
        <v>28578418.202048</v>
      </c>
      <c r="U3" s="5">
        <f>'koszty czasu'!U15+'koszty czasu'!U31</f>
        <v>30117470.955072004</v>
      </c>
      <c r="V3" s="5">
        <f>'koszty czasu'!V15+'koszty czasu'!V31</f>
        <v>26889104.860920008</v>
      </c>
      <c r="W3" s="5">
        <f>'koszty czasu'!W15+'koszty czasu'!W31</f>
        <v>28564136.595232006</v>
      </c>
      <c r="X3" s="5">
        <f>'koszty czasu'!X15+'koszty czasu'!X31</f>
        <v>30259036.90491201</v>
      </c>
      <c r="Y3" s="5">
        <f>'koszty czasu'!Y15+'koszty czasu'!Y31</f>
        <v>31977816.338592004</v>
      </c>
      <c r="Z3" s="5">
        <f>'koszty czasu'!Z15+'koszty czasu'!Z31</f>
        <v>33639580.371256009</v>
      </c>
    </row>
    <row r="4" spans="1:26" x14ac:dyDescent="0.25">
      <c r="A4" s="26" t="s">
        <v>60</v>
      </c>
      <c r="B4" s="5">
        <f>'koszty czasu'!B47+'koszty czasu'!B63+'koszty czasu'!B79</f>
        <v>1216166.4938279998</v>
      </c>
      <c r="C4" s="5">
        <f>'koszty czasu'!C47+'koszty czasu'!C63+'koszty czasu'!C79</f>
        <v>1257004.1364203999</v>
      </c>
      <c r="D4" s="5">
        <f>'koszty czasu'!D47+'koszty czasu'!D63+'koszty czasu'!D79</f>
        <v>1295424.9568824</v>
      </c>
      <c r="E4" s="5">
        <f>'koszty czasu'!E47+'koszty czasu'!E63+'koszty czasu'!E79</f>
        <v>1335461.8986348</v>
      </c>
      <c r="F4" s="5">
        <f>'koszty czasu'!F47+'koszty czasu'!F63+'koszty czasu'!F79</f>
        <v>1375823.982998</v>
      </c>
      <c r="G4" s="5">
        <f>'koszty czasu'!G47+'koszty czasu'!G63+'koszty czasu'!G79</f>
        <v>1416408.1864199999</v>
      </c>
      <c r="H4" s="5">
        <f>'koszty czasu'!H47+'koszty czasu'!H63+'koszty czasu'!H79</f>
        <v>1479293.9026368</v>
      </c>
      <c r="I4" s="5">
        <f>'koszty czasu'!I47+'koszty czasu'!I63+'koszty czasu'!I79</f>
        <v>1543683.1305112001</v>
      </c>
      <c r="J4" s="5">
        <f>'koszty czasu'!J47+'koszty czasu'!J63+'koszty czasu'!J79</f>
        <v>1608927.627996</v>
      </c>
      <c r="K4" s="5">
        <f>'koszty czasu'!K47+'koszty czasu'!K63+'koszty czasu'!K79</f>
        <v>1675828.3623624002</v>
      </c>
      <c r="L4" s="5">
        <f>'koszty czasu'!L47+'koszty czasu'!L63+'koszty czasu'!L79</f>
        <v>1637256.9146960001</v>
      </c>
      <c r="M4" s="5">
        <f>'koszty czasu'!M47+'koszty czasu'!M63+'koszty czasu'!M79</f>
        <v>1733521.8351644003</v>
      </c>
      <c r="N4" s="5">
        <f>'koszty czasu'!N47+'koszty czasu'!N63+'koszty czasu'!N79</f>
        <v>1832339.3367087999</v>
      </c>
      <c r="O4" s="5">
        <f>'koszty czasu'!O47+'koszty czasu'!O63+'koszty czasu'!O79</f>
        <v>1933761.7924064</v>
      </c>
      <c r="P4" s="5">
        <f>'koszty czasu'!P47+'koszty czasu'!P63+'koszty czasu'!P79</f>
        <v>2036892.1796992</v>
      </c>
      <c r="Q4" s="5">
        <f>'koszty czasu'!Q47+'koszty czasu'!Q63+'koszty czasu'!Q79</f>
        <v>1909041.6403680001</v>
      </c>
      <c r="R4" s="5">
        <f>'koszty czasu'!R47+'koszty czasu'!R63+'koszty czasu'!R79</f>
        <v>2032911.3692608003</v>
      </c>
      <c r="S4" s="5">
        <f>'koszty czasu'!S47+'koszty czasu'!S63+'koszty czasu'!S79</f>
        <v>2159867.390288</v>
      </c>
      <c r="T4" s="5">
        <f>'koszty czasu'!T47+'koszty czasu'!T63+'koszty czasu'!T79</f>
        <v>2287210.7348160003</v>
      </c>
      <c r="U4" s="5">
        <f>'koszty czasu'!U47+'koszty czasu'!U63+'koszty czasu'!U79</f>
        <v>2419708.5011552004</v>
      </c>
      <c r="V4" s="5">
        <f>'koszty czasu'!V47+'koszty czasu'!V63+'koszty czasu'!V79</f>
        <v>2144890.6379400003</v>
      </c>
      <c r="W4" s="5">
        <f>'koszty czasu'!W47+'koszty czasu'!W63+'koszty czasu'!W79</f>
        <v>2305397.5784496008</v>
      </c>
      <c r="X4" s="5">
        <f>'koszty czasu'!X47+'koszty czasu'!X63+'koszty czasu'!X79</f>
        <v>2467850.5165376002</v>
      </c>
      <c r="Y4" s="5">
        <f>'koszty czasu'!Y47+'koszty czasu'!Y63+'koszty czasu'!Y79</f>
        <v>2632648.0474232002</v>
      </c>
      <c r="Z4" s="5">
        <f>'koszty czasu'!Z47+'koszty czasu'!Z63+'koszty czasu'!Z79</f>
        <v>2793101.6288616001</v>
      </c>
    </row>
    <row r="5" spans="1:26" x14ac:dyDescent="0.25">
      <c r="A5" s="26" t="s">
        <v>61</v>
      </c>
      <c r="B5" s="5">
        <f>'koszty wypadków'!B9</f>
        <v>14597461.992189422</v>
      </c>
      <c r="C5" s="5">
        <f>'koszty wypadków'!C9</f>
        <v>15595750.856230495</v>
      </c>
      <c r="D5" s="5">
        <f>'koszty wypadków'!D9</f>
        <v>14568145.580638021</v>
      </c>
      <c r="E5" s="5">
        <f>'koszty wypadków'!E9</f>
        <v>15540139.078126991</v>
      </c>
      <c r="F5" s="5">
        <f>'koszty wypadków'!F9</f>
        <v>16564026.020398937</v>
      </c>
      <c r="G5" s="5">
        <f>'koszty wypadków'!G9</f>
        <v>17641564.459831953</v>
      </c>
      <c r="H5" s="5">
        <f>'koszty wypadków'!H9</f>
        <v>16116337.344665308</v>
      </c>
      <c r="I5" s="5">
        <f>'koszty wypadków'!I9</f>
        <v>17151422.41380414</v>
      </c>
      <c r="J5" s="5">
        <f>'koszty wypadków'!J9</f>
        <v>17861477.631013751</v>
      </c>
      <c r="K5" s="5">
        <f>'koszty wypadków'!K9</f>
        <v>18595754.934449106</v>
      </c>
      <c r="L5" s="5">
        <f>'koszty wypadków'!L9</f>
        <v>19355000.726746362</v>
      </c>
      <c r="M5" s="5">
        <f>'koszty wypadków'!M9</f>
        <v>16781852.929214463</v>
      </c>
      <c r="N5" s="5">
        <f>'koszty wypadków'!N9</f>
        <v>17456539.371743593</v>
      </c>
      <c r="O5" s="5">
        <f>'koszty wypadków'!O9</f>
        <v>18124469.658247247</v>
      </c>
      <c r="P5" s="5">
        <f>'koszty wypadków'!P9</f>
        <v>15039699.241831727</v>
      </c>
      <c r="Q5" s="5">
        <f>'koszty wypadków'!Q9</f>
        <v>15597049.219842773</v>
      </c>
      <c r="R5" s="5">
        <f>'koszty wypadków'!R9</f>
        <v>16167588.480946343</v>
      </c>
      <c r="S5" s="5">
        <f>'koszty wypadków'!S9</f>
        <v>16756058.38889884</v>
      </c>
      <c r="T5" s="5">
        <f>'koszty wypadków'!T9</f>
        <v>17405315.897961371</v>
      </c>
      <c r="U5" s="5">
        <f>'koszty wypadków'!U9</f>
        <v>18060848.312873825</v>
      </c>
      <c r="V5" s="5">
        <f>'koszty wypadków'!V9</f>
        <v>14041220.77409316</v>
      </c>
      <c r="W5" s="5">
        <f>'koszty wypadków'!W9</f>
        <v>14429289.422901524</v>
      </c>
      <c r="X5" s="5">
        <f>'koszty wypadków'!X9</f>
        <v>14824591.59566606</v>
      </c>
      <c r="Y5" s="5">
        <f>'koszty wypadków'!Y9</f>
        <v>15752330.931216421</v>
      </c>
      <c r="Z5" s="5">
        <f>'koszty wypadków'!Z9</f>
        <v>16700011.005851243</v>
      </c>
    </row>
    <row r="6" spans="1:26" x14ac:dyDescent="0.25">
      <c r="A6" s="26" t="s">
        <v>62</v>
      </c>
      <c r="B6" s="5">
        <f>'Zanieczyszczenia powietrza'!B15+'Zanieczyszczenia powietrza'!B31+'Zanieczyszczenia powietrza'!B47+'Zanieczyszczenia powietrza'!B63+'Zanieczyszczenia powietrza'!B79</f>
        <v>7289005.1471963134</v>
      </c>
      <c r="C6" s="5">
        <f>'Zanieczyszczenia powietrza'!C15+'Zanieczyszczenia powietrza'!C31+'Zanieczyszczenia powietrza'!C47+'Zanieczyszczenia powietrza'!C63+'Zanieczyszczenia powietrza'!C79</f>
        <v>7566943.1751315119</v>
      </c>
      <c r="D6" s="5">
        <f>'Zanieczyszczenia powietrza'!D15+'Zanieczyszczenia powietrza'!D31+'Zanieczyszczenia powietrza'!D47+'Zanieczyszczenia powietrza'!D63+'Zanieczyszczenia powietrza'!D79</f>
        <v>7854183.8995265663</v>
      </c>
      <c r="E6" s="5">
        <f>'Zanieczyszczenia powietrza'!E15+'Zanieczyszczenia powietrza'!E31+'Zanieczyszczenia powietrza'!E47+'Zanieczyszczenia powietrza'!E63+'Zanieczyszczenia powietrza'!E79</f>
        <v>8144654.7795746392</v>
      </c>
      <c r="F6" s="5">
        <f>'Zanieczyszczenia powietrza'!F15+'Zanieczyszczenia powietrza'!F31+'Zanieczyszczenia powietrza'!F47+'Zanieczyszczenia powietrza'!F63+'Zanieczyszczenia powietrza'!F79</f>
        <v>8437946.9517420661</v>
      </c>
      <c r="G6" s="5">
        <f>'Zanieczyszczenia powietrza'!G15+'Zanieczyszczenia powietrza'!G31+'Zanieczyszczenia powietrza'!G47+'Zanieczyszczenia powietrza'!G63+'Zanieczyszczenia powietrza'!G79</f>
        <v>8733630.2752030827</v>
      </c>
      <c r="H6" s="5">
        <f>'Zanieczyszczenia powietrza'!H15+'Zanieczyszczenia powietrza'!H31+'Zanieczyszczenia powietrza'!H47+'Zanieczyszczenia powietrza'!H63+'Zanieczyszczenia powietrza'!H79</f>
        <v>9148789.7418753412</v>
      </c>
      <c r="I6" s="5">
        <f>'Zanieczyszczenia powietrza'!I15+'Zanieczyszczenia powietrza'!I31+'Zanieczyszczenia powietrza'!I47+'Zanieczyszczenia powietrza'!I63+'Zanieczyszczenia powietrza'!I79</f>
        <v>9570671.5136153232</v>
      </c>
      <c r="J6" s="5">
        <f>'Zanieczyszczenia powietrza'!J15+'Zanieczyszczenia powietrza'!J31+'Zanieczyszczenia powietrza'!J47+'Zanieczyszczenia powietrza'!J63+'Zanieczyszczenia powietrza'!J79</f>
        <v>9998674.1670109592</v>
      </c>
      <c r="K6" s="5">
        <f>'Zanieczyszczenia powietrza'!K15+'Zanieczyszczenia powietrza'!K31+'Zanieczyszczenia powietrza'!K47+'Zanieczyszczenia powietrza'!K63+'Zanieczyszczenia powietrza'!K79</f>
        <v>10440341.075464204</v>
      </c>
      <c r="L6" s="5">
        <f>'Zanieczyszczenia powietrza'!L15+'Zanieczyszczenia powietrza'!L31+'Zanieczyszczenia powietrza'!L47+'Zanieczyszczenia powietrza'!L63+'Zanieczyszczenia powietrza'!L79</f>
        <v>10303472.086810578</v>
      </c>
      <c r="M6" s="5">
        <f>'Zanieczyszczenia powietrza'!M15+'Zanieczyszczenia powietrza'!M31+'Zanieczyszczenia powietrza'!M47+'Zanieczyszczenia powietrza'!M63+'Zanieczyszczenia powietrza'!M79</f>
        <v>10895299.714724522</v>
      </c>
      <c r="N6" s="5">
        <f>'Zanieczyszczenia powietrza'!N15+'Zanieczyszczenia powietrza'!N31+'Zanieczyszczenia powietrza'!N47+'Zanieczyszczenia powietrza'!N63+'Zanieczyszczenia powietrza'!N79</f>
        <v>11506679.058920303</v>
      </c>
      <c r="O6" s="5">
        <f>'Zanieczyszczenia powietrza'!O15+'Zanieczyszczenia powietrza'!O31+'Zanieczyszczenia powietrza'!O47+'Zanieczyszczenia powietrza'!O63+'Zanieczyszczenia powietrza'!O79</f>
        <v>12138155.456998028</v>
      </c>
      <c r="P6" s="5">
        <f>'Zanieczyszczenia powietrza'!P15+'Zanieczyszczenia powietrza'!P31+'Zanieczyszczenia powietrza'!P47+'Zanieczyszczenia powietrza'!P63+'Zanieczyszczenia powietrza'!P79</f>
        <v>12790288.239375293</v>
      </c>
      <c r="Q6" s="5">
        <f>'Zanieczyszczenia powietrza'!Q15+'Zanieczyszczenia powietrza'!Q31+'Zanieczyszczenia powietrza'!Q47+'Zanieczyszczenia powietrza'!Q63+'Zanieczyszczenia powietrza'!Q79</f>
        <v>12146729.263112577</v>
      </c>
      <c r="R6" s="5">
        <f>'Zanieczyszczenia powietrza'!R15+'Zanieczyszczenia powietrza'!R31+'Zanieczyszczenia powietrza'!R47+'Zanieczyszczenia powietrza'!R63+'Zanieczyszczenia powietrza'!R79</f>
        <v>12898723.698503973</v>
      </c>
      <c r="S6" s="5">
        <f>'Zanieczyszczenia powietrza'!S15+'Zanieczyszczenia powietrza'!S31+'Zanieczyszczenia powietrza'!S47+'Zanieczyszczenia powietrza'!S63+'Zanieczyszczenia powietrza'!S79</f>
        <v>13675116.949938845</v>
      </c>
      <c r="T6" s="5">
        <f>'Zanieczyszczenia powietrza'!T15+'Zanieczyszczenia powietrza'!T31+'Zanieczyszczenia powietrza'!T47+'Zanieczyszczenia powietrza'!T63+'Zanieczyszczenia powietrza'!T79</f>
        <v>14465205.632959509</v>
      </c>
      <c r="U6" s="5">
        <f>'Zanieczyszczenia powietrza'!U15+'Zanieczyszczenia powietrza'!U31+'Zanieczyszczenia powietrza'!U47+'Zanieczyszczenia powietrza'!U63+'Zanieczyszczenia powietrza'!U79</f>
        <v>15267736.794189479</v>
      </c>
      <c r="V6" s="5">
        <f>'Zanieczyszczenia powietrza'!V15+'Zanieczyszczenia powietrza'!V31+'Zanieczyszczenia powietrza'!V47+'Zanieczyszczenia powietrza'!V63+'Zanieczyszczenia powietrza'!V79</f>
        <v>13796123.340614662</v>
      </c>
      <c r="W6" s="5">
        <f>'Zanieczyszczenia powietrza'!W15+'Zanieczyszczenia powietrza'!W31+'Zanieczyszczenia powietrza'!W47+'Zanieczyszczenia powietrza'!W63+'Zanieczyszczenia powietrza'!W79</f>
        <v>14771996.476340177</v>
      </c>
      <c r="X6" s="5">
        <f>'Zanieczyszczenia powietrza'!X15+'Zanieczyszczenia powietrza'!X31+'Zanieczyszczenia powietrza'!X47+'Zanieczyszczenia powietrza'!X63+'Zanieczyszczenia powietrza'!X79</f>
        <v>15776765.131574409</v>
      </c>
      <c r="Y6" s="5">
        <f>'Zanieczyszczenia powietrza'!Y15+'Zanieczyszczenia powietrza'!Y31+'Zanieczyszczenia powietrza'!Y47+'Zanieczyszczenia powietrza'!Y63+'Zanieczyszczenia powietrza'!Y79</f>
        <v>16797898.073942229</v>
      </c>
      <c r="Z6" s="5">
        <f>'Zanieczyszczenia powietrza'!Z15+'Zanieczyszczenia powietrza'!Z31+'Zanieczyszczenia powietrza'!Z47+'Zanieczyszczenia powietrza'!Z63+'Zanieczyszczenia powietrza'!Z79</f>
        <v>17847668.41859214</v>
      </c>
    </row>
    <row r="7" spans="1:26" x14ac:dyDescent="0.25">
      <c r="A7" s="26" t="s">
        <v>63</v>
      </c>
      <c r="B7" s="5">
        <f>'zmiany klimatyczne'!B15+'zmiany klimatyczne'!B31+'zmiany klimatyczne'!B47+'zmiany klimatyczne'!B63+'zmiany klimatyczne'!B79</f>
        <v>1732363.1801749116</v>
      </c>
      <c r="C7" s="5">
        <f>'zmiany klimatyczne'!C15+'zmiany klimatyczne'!C31+'zmiany klimatyczne'!C47+'zmiany klimatyczne'!C63+'zmiany klimatyczne'!C79</f>
        <v>1804325.3056677741</v>
      </c>
      <c r="D7" s="5">
        <f>'zmiany klimatyczne'!D15+'zmiany klimatyczne'!D31+'zmiany klimatyczne'!D47+'zmiany klimatyczne'!D63+'zmiany klimatyczne'!D79</f>
        <v>1877535.5441956762</v>
      </c>
      <c r="E7" s="5">
        <f>'zmiany klimatyczne'!E15+'zmiany klimatyczne'!E31+'zmiany klimatyczne'!E47+'zmiany klimatyczne'!E63+'zmiany klimatyczne'!E79</f>
        <v>1951993.8957586191</v>
      </c>
      <c r="F7" s="5">
        <f>'zmiany klimatyczne'!F15+'zmiany klimatyczne'!F31+'zmiany klimatyczne'!F47+'zmiany klimatyczne'!F63+'zmiany klimatyczne'!F79</f>
        <v>2027700.3603566017</v>
      </c>
      <c r="G7" s="5">
        <f>'zmiany klimatyczne'!G15+'zmiany klimatyczne'!G31+'zmiany klimatyczne'!G47+'zmiany klimatyczne'!G63+'zmiany klimatyczne'!G79</f>
        <v>2104654.9379896242</v>
      </c>
      <c r="H7" s="5">
        <f>'zmiany klimatyczne'!H15+'zmiany klimatyczne'!H31+'zmiany klimatyczne'!H47+'zmiany klimatyczne'!H63+'zmiany klimatyczne'!H79</f>
        <v>2206864.7684209291</v>
      </c>
      <c r="I7" s="5">
        <f>'zmiany klimatyczne'!I15+'zmiany klimatyczne'!I31+'zmiany klimatyczne'!I47+'zmiany klimatyczne'!I63+'zmiany klimatyczne'!I79</f>
        <v>2311493.7918757256</v>
      </c>
      <c r="J7" s="5">
        <f>'zmiany klimatyczne'!J15+'zmiany klimatyczne'!J31+'zmiany klimatyczne'!J47+'zmiany klimatyczne'!J63+'zmiany klimatyczne'!J79</f>
        <v>2418542.0083540133</v>
      </c>
      <c r="K7" s="5">
        <f>'zmiany klimatyczne'!K15+'zmiany klimatyczne'!K31+'zmiany klimatyczne'!K47+'zmiany klimatyczne'!K63+'zmiany klimatyczne'!K79</f>
        <v>2528009.4178557922</v>
      </c>
      <c r="L7" s="5">
        <f>'zmiany klimatyczne'!L15+'zmiany klimatyczne'!L31+'zmiany klimatyczne'!L47+'zmiany klimatyczne'!L63+'zmiany klimatyczne'!L79</f>
        <v>2499483.3039390487</v>
      </c>
      <c r="M7" s="5">
        <f>'zmiany klimatyczne'!M15+'zmiany klimatyczne'!M31+'zmiany klimatyczne'!M47+'zmiany klimatyczne'!M63+'zmiany klimatyczne'!M79</f>
        <v>2644162.5763235018</v>
      </c>
      <c r="N7" s="5">
        <f>'zmiany klimatyczne'!N15+'zmiany klimatyczne'!N31+'zmiany klimatyczne'!N47+'zmiany klimatyczne'!N63+'zmiany klimatyczne'!N79</f>
        <v>2792717.2921411549</v>
      </c>
      <c r="O7" s="5">
        <f>'zmiany klimatyczne'!O15+'zmiany klimatyczne'!O31+'zmiany klimatyczne'!O47+'zmiany klimatyczne'!O63+'zmiany klimatyczne'!O79</f>
        <v>2945147.4513920071</v>
      </c>
      <c r="P7" s="5">
        <f>'zmiany klimatyczne'!P15+'zmiany klimatyczne'!P31+'zmiany klimatyczne'!P47+'zmiany klimatyczne'!P63+'zmiany klimatyczne'!P79</f>
        <v>3101453.0540760579</v>
      </c>
      <c r="Q7" s="5">
        <f>'zmiany klimatyczne'!Q15+'zmiany klimatyczne'!Q31+'zmiany klimatyczne'!Q47+'zmiany klimatyczne'!Q63+'zmiany klimatyczne'!Q79</f>
        <v>2959234.972256938</v>
      </c>
      <c r="R7" s="5">
        <f>'zmiany klimatyczne'!R15+'zmiany klimatyczne'!R31+'zmiany klimatyczne'!R47+'zmiany klimatyczne'!R63+'zmiany klimatyczne'!R79</f>
        <v>3138204.4746793541</v>
      </c>
      <c r="S7" s="5">
        <f>'zmiany klimatyczne'!S15+'zmiany klimatyczne'!S31+'zmiany klimatyczne'!S47+'zmiany klimatyczne'!S63+'zmiany klimatyczne'!S79</f>
        <v>3321871.4203557801</v>
      </c>
      <c r="T7" s="5">
        <f>'zmiany klimatyczne'!T15+'zmiany klimatyczne'!T31+'zmiany klimatyczne'!T47+'zmiany klimatyczne'!T63+'zmiany klimatyczne'!T79</f>
        <v>3510235.8092862172</v>
      </c>
      <c r="U7" s="5">
        <f>'zmiany klimatyczne'!U15+'zmiany klimatyczne'!U31+'zmiany klimatyczne'!U47+'zmiany klimatyczne'!U63+'zmiany klimatyczne'!U79</f>
        <v>3703297.6414706656</v>
      </c>
      <c r="V7" s="5">
        <f>'zmiany klimatyczne'!V15+'zmiany klimatyczne'!V31+'zmiany klimatyczne'!V47+'zmiany klimatyczne'!V63+'zmiany klimatyczne'!V79</f>
        <v>3368183.4448442115</v>
      </c>
      <c r="W7" s="5">
        <f>'zmiany klimatyczne'!W15+'zmiany klimatyczne'!W31+'zmiany klimatyczne'!W47+'zmiany klimatyczne'!W63+'zmiany klimatyczne'!W79</f>
        <v>3595151.2979570124</v>
      </c>
      <c r="X7" s="5">
        <f>'zmiany klimatyczne'!X15+'zmiany klimatyczne'!X31+'zmiany klimatyczne'!X47+'zmiany klimatyczne'!X63+'zmiany klimatyczne'!X79</f>
        <v>3828038.0137167978</v>
      </c>
      <c r="Y7" s="5">
        <f>'zmiany klimatyczne'!Y15+'zmiany klimatyczne'!Y31+'zmiany klimatyczne'!Y47+'zmiany klimatyczne'!Y63+'zmiany klimatyczne'!Y79</f>
        <v>4066843.5921235722</v>
      </c>
      <c r="Z7" s="5">
        <f>'zmiany klimatyczne'!Z15+'zmiany klimatyczne'!Z31+'zmiany klimatyczne'!Z47+'zmiany klimatyczne'!Z63+'zmiany klimatyczne'!Z79</f>
        <v>4311568.0331773311</v>
      </c>
    </row>
    <row r="8" spans="1:26" x14ac:dyDescent="0.25">
      <c r="A8" s="26" t="s">
        <v>64</v>
      </c>
      <c r="B8" s="5">
        <f>'koszty hałasu'!B15+'koszty hałasu'!B31+'koszty hałasu'!B47+'koszty hałasu'!B63+'koszty hałasu'!B79</f>
        <v>2885769.7912100004</v>
      </c>
      <c r="C8" s="5">
        <f>'koszty hałasu'!C15+'koszty hałasu'!C31+'koszty hałasu'!C47+'koszty hałasu'!C63+'koszty hałasu'!C79</f>
        <v>3523643.0257665138</v>
      </c>
      <c r="D8" s="5">
        <f>'koszty hałasu'!D15+'koszty hałasu'!D31+'koszty hałasu'!D47+'koszty hałasu'!D63+'koszty hałasu'!D79</f>
        <v>3656375.4702404621</v>
      </c>
      <c r="E8" s="5">
        <f>'koszty hałasu'!E15+'koszty hałasu'!E31+'koszty hałasu'!E47+'koszty hałasu'!E63+'koszty hałasu'!E79</f>
        <v>3790562.8852996114</v>
      </c>
      <c r="F8" s="5">
        <f>'koszty hałasu'!F15+'koszty hałasu'!F31+'koszty hałasu'!F47+'koszty hałasu'!F63+'koszty hałasu'!F79</f>
        <v>3926015.6261794823</v>
      </c>
      <c r="G8" s="5">
        <f>'koszty hałasu'!G15+'koszty hałasu'!G31+'koszty hałasu'!G47+'koszty hałasu'!G63+'koszty hałasu'!G79</f>
        <v>4062534.3198223002</v>
      </c>
      <c r="H8" s="5">
        <f>'koszty hałasu'!H15+'koszty hałasu'!H31+'koszty hałasu'!H47+'koszty hałasu'!H63+'koszty hałasu'!H79</f>
        <v>4249512.4407500606</v>
      </c>
      <c r="I8" s="5">
        <f>'koszty hałasu'!I15+'koszty hałasu'!I31+'koszty hałasu'!I47+'koszty hałasu'!I63+'koszty hałasu'!I79</f>
        <v>4439352.3724407386</v>
      </c>
      <c r="J8" s="5">
        <f>'koszty hałasu'!J15+'koszty hałasu'!J31+'koszty hałasu'!J47+'koszty hałasu'!J63+'koszty hałasu'!J79</f>
        <v>4631780.8143877704</v>
      </c>
      <c r="K8" s="5">
        <f>'koszty hałasu'!K15+'koszty hałasu'!K31+'koszty hałasu'!K47+'koszty hałasu'!K63+'koszty hałasu'!K79</f>
        <v>4830293.638109385</v>
      </c>
      <c r="L8" s="5">
        <f>'koszty hałasu'!L15+'koszty hałasu'!L31+'koszty hałasu'!L47+'koszty hałasu'!L63+'koszty hałasu'!L79</f>
        <v>4765215.3388127889</v>
      </c>
      <c r="M8" s="5">
        <f>'koszty hałasu'!M15+'koszty hałasu'!M31+'koszty hałasu'!M47+'koszty hałasu'!M63+'koszty hałasu'!M79</f>
        <v>5029356.0599109055</v>
      </c>
      <c r="N8" s="5">
        <f>'koszty hałasu'!N15+'koszty hałasu'!N31+'koszty hałasu'!N47+'koszty hałasu'!N63+'koszty hałasu'!N79</f>
        <v>5302156.3237174237</v>
      </c>
      <c r="O8" s="5">
        <f>'koszty hałasu'!O15+'koszty hałasu'!O31+'koszty hałasu'!O47+'koszty hałasu'!O63+'koszty hałasu'!O79</f>
        <v>5583856.8556522382</v>
      </c>
      <c r="P8" s="5">
        <f>'koszty hałasu'!P15+'koszty hałasu'!P31+'koszty hałasu'!P47+'koszty hałasu'!P63+'koszty hałasu'!P79</f>
        <v>5874704.5463349568</v>
      </c>
      <c r="Q8" s="5">
        <f>'koszty hałasu'!Q15+'koszty hałasu'!Q31+'koszty hałasu'!Q47+'koszty hałasu'!Q63+'koszty hałasu'!Q79</f>
        <v>5599191.2678932957</v>
      </c>
      <c r="R8" s="5">
        <f>'koszty hałasu'!R15+'koszty hałasu'!R31+'koszty hałasu'!R47+'koszty hałasu'!R63+'koszty hałasu'!R79</f>
        <v>5934289.0902316533</v>
      </c>
      <c r="S8" s="5">
        <f>'koszty hałasu'!S15+'koszty hałasu'!S31+'koszty hałasu'!S47+'koszty hałasu'!S63+'koszty hałasu'!S79</f>
        <v>6280190.5830788054</v>
      </c>
      <c r="T8" s="5">
        <f>'koszty hałasu'!T15+'koszty hałasu'!T31+'koszty hałasu'!T47+'koszty hałasu'!T63+'koszty hałasu'!T79</f>
        <v>6631977.3539407505</v>
      </c>
      <c r="U8" s="5">
        <f>'koszty hałasu'!U15+'koszty hałasu'!U31+'koszty hałasu'!U47+'koszty hałasu'!U63+'koszty hałasu'!U79</f>
        <v>6989089.0897521498</v>
      </c>
      <c r="V8" s="5">
        <f>'koszty hałasu'!V15+'koszty hałasu'!V31+'koszty hałasu'!V47+'koszty hałasu'!V63+'koszty hałasu'!V79</f>
        <v>6350733.6744077839</v>
      </c>
      <c r="W8" s="5">
        <f>'koszty hałasu'!W15+'koszty hałasu'!W31+'koszty hałasu'!W47+'koszty hałasu'!W63+'koszty hałasu'!W79</f>
        <v>6775195.8884942662</v>
      </c>
      <c r="X8" s="5">
        <f>'koszty hałasu'!X15+'koszty hałasu'!X31+'koszty hałasu'!X47+'koszty hałasu'!X63+'koszty hałasu'!X79</f>
        <v>7212127.6019017901</v>
      </c>
      <c r="Y8" s="5">
        <f>'koszty hałasu'!Y15+'koszty hałasu'!Y31+'koszty hałasu'!Y47+'koszty hałasu'!Y63+'koszty hałasu'!Y79</f>
        <v>7655799.8007727331</v>
      </c>
      <c r="Z8" s="5">
        <f>'koszty hałasu'!Z15+'koszty hałasu'!Z31+'koszty hałasu'!Z47+'koszty hałasu'!Z63+'koszty hałasu'!Z79</f>
        <v>8111823.2053414574</v>
      </c>
    </row>
    <row r="9" spans="1:26" x14ac:dyDescent="0.25">
      <c r="A9" s="26" t="s">
        <v>35</v>
      </c>
      <c r="B9" s="5">
        <f>SUM(B2:B8)</f>
        <v>81469196.349846318</v>
      </c>
      <c r="C9" s="5">
        <f t="shared" ref="C9:Z9" si="1">SUM(C2:C8)</f>
        <v>84490525.449542493</v>
      </c>
      <c r="D9" s="5">
        <f t="shared" si="1"/>
        <v>84969078.285567075</v>
      </c>
      <c r="E9" s="5">
        <f t="shared" si="1"/>
        <v>87468685.380076736</v>
      </c>
      <c r="F9" s="5">
        <f t="shared" si="1"/>
        <v>90030702.040059313</v>
      </c>
      <c r="G9" s="5">
        <f t="shared" si="1"/>
        <v>92653815.851305321</v>
      </c>
      <c r="H9" s="5">
        <f t="shared" si="1"/>
        <v>93564988.358353257</v>
      </c>
      <c r="I9" s="5">
        <f t="shared" si="1"/>
        <v>97068331.830146417</v>
      </c>
      <c r="J9" s="5">
        <f t="shared" si="1"/>
        <v>100267758.59391624</v>
      </c>
      <c r="K9" s="5">
        <f t="shared" si="1"/>
        <v>103534767.33365712</v>
      </c>
      <c r="L9" s="5">
        <f t="shared" si="1"/>
        <v>102017443.58380477</v>
      </c>
      <c r="M9" s="5">
        <f t="shared" si="1"/>
        <v>103153189.58035944</v>
      </c>
      <c r="N9" s="5">
        <f t="shared" si="1"/>
        <v>107601919.36716257</v>
      </c>
      <c r="O9" s="5">
        <f t="shared" si="1"/>
        <v>112110520.83603285</v>
      </c>
      <c r="P9" s="5">
        <f t="shared" si="1"/>
        <v>112921205.0454358</v>
      </c>
      <c r="Q9" s="5">
        <f t="shared" si="1"/>
        <v>107745133.9729895</v>
      </c>
      <c r="R9" s="5">
        <f t="shared" si="1"/>
        <v>112926152.04160711</v>
      </c>
      <c r="S9" s="5">
        <f t="shared" si="1"/>
        <v>118202326.33120635</v>
      </c>
      <c r="T9" s="5">
        <f t="shared" si="1"/>
        <v>123572882.94095905</v>
      </c>
      <c r="U9" s="5">
        <f t="shared" si="1"/>
        <v>129026792.7976176</v>
      </c>
      <c r="V9" s="5">
        <f t="shared" si="1"/>
        <v>113532184.70549299</v>
      </c>
      <c r="W9" s="5">
        <f t="shared" si="1"/>
        <v>119606699.24545959</v>
      </c>
      <c r="X9" s="5">
        <f t="shared" si="1"/>
        <v>125757545.76380548</v>
      </c>
      <c r="Y9" s="5">
        <f t="shared" si="1"/>
        <v>132496076.79697879</v>
      </c>
      <c r="Z9" s="5">
        <f t="shared" si="1"/>
        <v>139240096.68940026</v>
      </c>
    </row>
    <row r="11" spans="1:26" x14ac:dyDescent="0.25">
      <c r="A11" s="42" t="s">
        <v>11</v>
      </c>
      <c r="B11" s="1">
        <v>2020</v>
      </c>
      <c r="C11" s="1">
        <f>B11+1</f>
        <v>2021</v>
      </c>
      <c r="D11" s="1">
        <f t="shared" ref="D11:Z11" si="2">C11+1</f>
        <v>2022</v>
      </c>
      <c r="E11" s="1">
        <f t="shared" si="2"/>
        <v>2023</v>
      </c>
      <c r="F11" s="1">
        <f t="shared" si="2"/>
        <v>2024</v>
      </c>
      <c r="G11" s="1">
        <f t="shared" si="2"/>
        <v>2025</v>
      </c>
      <c r="H11" s="1">
        <f t="shared" si="2"/>
        <v>2026</v>
      </c>
      <c r="I11" s="1">
        <f t="shared" si="2"/>
        <v>2027</v>
      </c>
      <c r="J11" s="1">
        <f t="shared" si="2"/>
        <v>2028</v>
      </c>
      <c r="K11" s="1">
        <f t="shared" si="2"/>
        <v>2029</v>
      </c>
      <c r="L11" s="1">
        <f t="shared" si="2"/>
        <v>2030</v>
      </c>
      <c r="M11" s="1">
        <f t="shared" si="2"/>
        <v>2031</v>
      </c>
      <c r="N11" s="1">
        <f t="shared" si="2"/>
        <v>2032</v>
      </c>
      <c r="O11" s="1">
        <f t="shared" si="2"/>
        <v>2033</v>
      </c>
      <c r="P11" s="1">
        <f t="shared" si="2"/>
        <v>2034</v>
      </c>
      <c r="Q11" s="1">
        <f t="shared" si="2"/>
        <v>2035</v>
      </c>
      <c r="R11" s="1">
        <f t="shared" si="2"/>
        <v>2036</v>
      </c>
      <c r="S11" s="1">
        <f t="shared" si="2"/>
        <v>2037</v>
      </c>
      <c r="T11" s="1">
        <f t="shared" si="2"/>
        <v>2038</v>
      </c>
      <c r="U11" s="1">
        <f t="shared" si="2"/>
        <v>2039</v>
      </c>
      <c r="V11" s="1">
        <f t="shared" si="2"/>
        <v>2040</v>
      </c>
      <c r="W11" s="1">
        <f t="shared" si="2"/>
        <v>2041</v>
      </c>
      <c r="X11" s="1">
        <f t="shared" si="2"/>
        <v>2042</v>
      </c>
      <c r="Y11" s="1">
        <f t="shared" si="2"/>
        <v>2043</v>
      </c>
      <c r="Z11" s="1">
        <f t="shared" si="2"/>
        <v>2044</v>
      </c>
    </row>
    <row r="12" spans="1:26" s="10" customFormat="1" x14ac:dyDescent="0.25">
      <c r="A12" s="52" t="s">
        <v>65</v>
      </c>
      <c r="B12" s="54">
        <v>833520</v>
      </c>
      <c r="C12" s="54">
        <v>833520</v>
      </c>
      <c r="D12" s="54">
        <v>833520</v>
      </c>
      <c r="E12" s="54">
        <v>833520</v>
      </c>
      <c r="F12" s="54">
        <v>833520</v>
      </c>
      <c r="G12" s="54">
        <v>833520</v>
      </c>
      <c r="H12" s="54">
        <v>833520</v>
      </c>
      <c r="I12" s="54">
        <v>833520</v>
      </c>
      <c r="J12" s="54">
        <v>833520</v>
      </c>
      <c r="K12" s="54">
        <v>8335200</v>
      </c>
      <c r="L12" s="54">
        <v>833520</v>
      </c>
      <c r="M12" s="54">
        <v>833520</v>
      </c>
      <c r="N12" s="54">
        <v>833520</v>
      </c>
      <c r="O12" s="54">
        <v>833520</v>
      </c>
      <c r="P12" s="54">
        <v>833520</v>
      </c>
      <c r="Q12" s="54">
        <v>833520</v>
      </c>
      <c r="R12" s="54">
        <v>833520</v>
      </c>
      <c r="S12" s="54">
        <v>833520</v>
      </c>
      <c r="T12" s="54">
        <v>833520</v>
      </c>
      <c r="U12" s="54">
        <v>8335200</v>
      </c>
      <c r="V12" s="54">
        <v>833520</v>
      </c>
      <c r="W12" s="54">
        <v>833520</v>
      </c>
      <c r="X12" s="54">
        <v>833520</v>
      </c>
      <c r="Y12" s="54">
        <v>833520</v>
      </c>
      <c r="Z12" s="54">
        <v>833520</v>
      </c>
    </row>
    <row r="13" spans="1:26" x14ac:dyDescent="0.25">
      <c r="K13" s="5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9"/>
  <sheetViews>
    <sheetView workbookViewId="0">
      <selection activeCell="M23" sqref="M23"/>
    </sheetView>
  </sheetViews>
  <sheetFormatPr defaultRowHeight="15" x14ac:dyDescent="0.25"/>
  <cols>
    <col min="1" max="1" width="12" customWidth="1"/>
  </cols>
  <sheetData>
    <row r="1" spans="1:26" x14ac:dyDescent="0.25">
      <c r="A1" t="s">
        <v>26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2" t="s">
        <v>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</row>
    <row r="4" spans="1:26" x14ac:dyDescent="0.25">
      <c r="A4" s="1">
        <v>10</v>
      </c>
      <c r="B4" s="5">
        <f>'Wariant 0a'!B4*1000000/365</f>
        <v>0</v>
      </c>
      <c r="C4" s="5">
        <f>'Wariant 0a'!C4*1000000/365</f>
        <v>0</v>
      </c>
      <c r="D4" s="5">
        <f>'Wariant 0a'!D4*1000000/365</f>
        <v>0</v>
      </c>
      <c r="E4" s="5">
        <f>'Wariant 0a'!E4*1000000/365</f>
        <v>0</v>
      </c>
      <c r="F4" s="5">
        <f>'Wariant 0a'!F4*1000000/365</f>
        <v>0</v>
      </c>
      <c r="G4" s="5">
        <f>'Wariant 0a'!G4*1000000/365</f>
        <v>0</v>
      </c>
      <c r="H4" s="5">
        <f>'Wariant 0a'!H4*1000000/365</f>
        <v>0</v>
      </c>
      <c r="I4" s="5">
        <f>'Wariant 0a'!I4*1000000/365</f>
        <v>0</v>
      </c>
      <c r="J4" s="5">
        <f>'Wariant 0a'!J4*1000000/365</f>
        <v>0</v>
      </c>
      <c r="K4" s="5">
        <f>'Wariant 0a'!K4*1000000/365</f>
        <v>0</v>
      </c>
      <c r="L4" s="5">
        <f>'Wariant 0a'!L4*1000000/365</f>
        <v>0</v>
      </c>
      <c r="M4" s="5">
        <f>'Wariant 0a'!M4*1000000/365</f>
        <v>0</v>
      </c>
      <c r="N4" s="5">
        <f>'Wariant 0a'!N4*1000000/365</f>
        <v>0</v>
      </c>
      <c r="O4" s="5">
        <f>'Wariant 0a'!O4*1000000/365</f>
        <v>0</v>
      </c>
      <c r="P4" s="5">
        <f>'Wariant 0a'!P4*1000000/365</f>
        <v>0</v>
      </c>
      <c r="Q4" s="5">
        <f>'Wariant 0a'!Q4*1000000/365</f>
        <v>0</v>
      </c>
      <c r="R4" s="5">
        <f>'Wariant 0a'!R4*1000000/365</f>
        <v>0</v>
      </c>
      <c r="S4" s="5">
        <f>'Wariant 0a'!S4*1000000/365</f>
        <v>0</v>
      </c>
      <c r="T4" s="5">
        <f>'Wariant 0a'!T4*1000000/365</f>
        <v>0</v>
      </c>
      <c r="U4" s="5">
        <f>'Wariant 0a'!U4*1000000/365</f>
        <v>0</v>
      </c>
      <c r="V4" s="5">
        <f>'Wariant 0a'!V4*1000000/365</f>
        <v>0</v>
      </c>
      <c r="W4" s="5">
        <f>'Wariant 0a'!W4*1000000/365</f>
        <v>0</v>
      </c>
      <c r="X4" s="5">
        <f>'Wariant 0a'!X4*1000000/365</f>
        <v>0</v>
      </c>
      <c r="Y4" s="5">
        <f>'Wariant 0a'!Y4*1000000/365</f>
        <v>0</v>
      </c>
      <c r="Z4" s="5">
        <f>'Wariant 0a'!Z4*1000000/365</f>
        <v>0</v>
      </c>
    </row>
    <row r="5" spans="1:26" x14ac:dyDescent="0.25">
      <c r="A5" s="1">
        <v>20</v>
      </c>
      <c r="B5" s="5">
        <f>'Wariant 0a'!B5*1000000/365</f>
        <v>0</v>
      </c>
      <c r="C5" s="5">
        <f>'Wariant 0a'!C5*1000000/365</f>
        <v>0</v>
      </c>
      <c r="D5" s="5">
        <f>'Wariant 0a'!D5*1000000/365</f>
        <v>0</v>
      </c>
      <c r="E5" s="5">
        <f>'Wariant 0a'!E5*1000000/365</f>
        <v>0</v>
      </c>
      <c r="F5" s="5">
        <f>'Wariant 0a'!F5*1000000/365</f>
        <v>0</v>
      </c>
      <c r="G5" s="5">
        <f>'Wariant 0a'!G5*1000000/365</f>
        <v>0</v>
      </c>
      <c r="H5" s="5">
        <f>'Wariant 0a'!H5*1000000/365</f>
        <v>0</v>
      </c>
      <c r="I5" s="5">
        <f>'Wariant 0a'!I5*1000000/365</f>
        <v>0</v>
      </c>
      <c r="J5" s="5">
        <f>'Wariant 0a'!J5*1000000/365</f>
        <v>0</v>
      </c>
      <c r="K5" s="5">
        <f>'Wariant 0a'!K5*1000000/365</f>
        <v>0</v>
      </c>
      <c r="L5" s="5">
        <f>'Wariant 0a'!L5*1000000/365</f>
        <v>0</v>
      </c>
      <c r="M5" s="5">
        <f>'Wariant 0a'!M5*1000000/365</f>
        <v>0</v>
      </c>
      <c r="N5" s="5">
        <f>'Wariant 0a'!N5*1000000/365</f>
        <v>0</v>
      </c>
      <c r="O5" s="5">
        <f>'Wariant 0a'!O5*1000000/365</f>
        <v>0</v>
      </c>
      <c r="P5" s="5">
        <f>'Wariant 0a'!P5*1000000/365</f>
        <v>0</v>
      </c>
      <c r="Q5" s="5">
        <f>'Wariant 0a'!Q5*1000000/365</f>
        <v>0</v>
      </c>
      <c r="R5" s="5">
        <f>'Wariant 0a'!R5*1000000/365</f>
        <v>0</v>
      </c>
      <c r="S5" s="5">
        <f>'Wariant 0a'!S5*1000000/365</f>
        <v>0</v>
      </c>
      <c r="T5" s="5">
        <f>'Wariant 0a'!T5*1000000/365</f>
        <v>0</v>
      </c>
      <c r="U5" s="5">
        <f>'Wariant 0a'!U5*1000000/365</f>
        <v>0</v>
      </c>
      <c r="V5" s="5">
        <f>'Wariant 0a'!V5*1000000/365</f>
        <v>0</v>
      </c>
      <c r="W5" s="5">
        <f>'Wariant 0a'!W5*1000000/365</f>
        <v>0</v>
      </c>
      <c r="X5" s="5">
        <f>'Wariant 0a'!X5*1000000/365</f>
        <v>0</v>
      </c>
      <c r="Y5" s="5">
        <f>'Wariant 0a'!Y5*1000000/365</f>
        <v>0</v>
      </c>
      <c r="Z5" s="5">
        <f>'Wariant 0a'!Z5*1000000/365</f>
        <v>0</v>
      </c>
    </row>
    <row r="6" spans="1:26" x14ac:dyDescent="0.25">
      <c r="A6" s="1">
        <v>30</v>
      </c>
      <c r="B6" s="5">
        <f>'Wariant 0a'!B6*1000000/365</f>
        <v>14101.095890410959</v>
      </c>
      <c r="C6" s="5">
        <f>'Wariant 0a'!C6*1000000/365</f>
        <v>14171.232876712325</v>
      </c>
      <c r="D6" s="5">
        <f>'Wariant 0a'!D6*1000000/365</f>
        <v>14241.369863013697</v>
      </c>
      <c r="E6" s="5">
        <f>'Wariant 0a'!E6*1000000/365</f>
        <v>14311.506849315068</v>
      </c>
      <c r="F6" s="5">
        <f>'Wariant 0a'!F6*1000000/365</f>
        <v>14381.643835616438</v>
      </c>
      <c r="G6" s="5">
        <f>'Wariant 0a'!G6*1000000/365</f>
        <v>14451.780821917808</v>
      </c>
      <c r="H6" s="5">
        <f>'Wariant 0a'!H6*1000000/365</f>
        <v>14507.17808219178</v>
      </c>
      <c r="I6" s="5">
        <f>'Wariant 0a'!I6*1000000/365</f>
        <v>14562.575342465754</v>
      </c>
      <c r="J6" s="5">
        <f>'Wariant 0a'!J6*1000000/365</f>
        <v>14617.972602739726</v>
      </c>
      <c r="K6" s="5">
        <f>'Wariant 0a'!K6*1000000/365</f>
        <v>14673.369863013699</v>
      </c>
      <c r="L6" s="5">
        <f>'Wariant 0a'!L6*1000000/365</f>
        <v>14378.082191780823</v>
      </c>
      <c r="M6" s="5">
        <f>'Wariant 0a'!M6*1000000/365</f>
        <v>15537.04109589041</v>
      </c>
      <c r="N6" s="5">
        <f>'Wariant 0a'!N6*1000000/365</f>
        <v>16696.000000000004</v>
      </c>
      <c r="O6" s="5">
        <f>'Wariant 0a'!O6*1000000/365</f>
        <v>17854.958904109593</v>
      </c>
      <c r="P6" s="5">
        <f>'Wariant 0a'!P6*1000000/365</f>
        <v>19013.917808219179</v>
      </c>
      <c r="Q6" s="5">
        <f>'Wariant 0a'!Q6*1000000/365</f>
        <v>19895.890410958906</v>
      </c>
      <c r="R6" s="5">
        <f>'Wariant 0a'!R6*1000000/365</f>
        <v>21120.986301369867</v>
      </c>
      <c r="S6" s="5">
        <f>'Wariant 0a'!S6*1000000/365</f>
        <v>22346.082191780824</v>
      </c>
      <c r="T6" s="5">
        <f>'Wariant 0a'!T6*1000000/365</f>
        <v>23571.178082191786</v>
      </c>
      <c r="U6" s="5">
        <f>'Wariant 0a'!U6*1000000/365</f>
        <v>24796.273972602743</v>
      </c>
      <c r="V6" s="5">
        <f>'Wariant 0a'!V6*1000000/365</f>
        <v>20226.575342465752</v>
      </c>
      <c r="W6" s="5">
        <f>'Wariant 0a'!W6*1000000/365</f>
        <v>21556.602739726026</v>
      </c>
      <c r="X6" s="5">
        <f>'Wariant 0a'!X6*1000000/365</f>
        <v>22886.630136986299</v>
      </c>
      <c r="Y6" s="5">
        <f>'Wariant 0a'!Y6*1000000/365</f>
        <v>24216.657534246577</v>
      </c>
      <c r="Z6" s="5">
        <f>'Wariant 0a'!Z6*1000000/365</f>
        <v>25546.684931506843</v>
      </c>
    </row>
    <row r="7" spans="1:26" x14ac:dyDescent="0.25">
      <c r="A7" s="1">
        <v>40</v>
      </c>
      <c r="B7" s="5">
        <f>'Wariant 0a'!B7*1000000/365</f>
        <v>72197.643835616458</v>
      </c>
      <c r="C7" s="5">
        <f>'Wariant 0a'!C7*1000000/365</f>
        <v>73262.16109589042</v>
      </c>
      <c r="D7" s="5">
        <f>'Wariant 0a'!D7*1000000/365</f>
        <v>74326.678356164382</v>
      </c>
      <c r="E7" s="5">
        <f>'Wariant 0a'!E7*1000000/365</f>
        <v>75391.195616438359</v>
      </c>
      <c r="F7" s="5">
        <f>'Wariant 0a'!F7*1000000/365</f>
        <v>76455.712876712321</v>
      </c>
      <c r="G7" s="5">
        <f>'Wariant 0a'!G7*1000000/365</f>
        <v>77520.230136986298</v>
      </c>
      <c r="H7" s="5">
        <f>'Wariant 0a'!H7*1000000/365</f>
        <v>79811.294246575344</v>
      </c>
      <c r="I7" s="5">
        <f>'Wariant 0a'!I7*1000000/365</f>
        <v>82102.358356164375</v>
      </c>
      <c r="J7" s="5">
        <f>'Wariant 0a'!J7*1000000/365</f>
        <v>84393.422465753407</v>
      </c>
      <c r="K7" s="5">
        <f>'Wariant 0a'!K7*1000000/365</f>
        <v>86684.486575342453</v>
      </c>
      <c r="L7" s="5">
        <f>'Wariant 0a'!L7*1000000/365</f>
        <v>83652.964383561644</v>
      </c>
      <c r="M7" s="5">
        <f>'Wariant 0a'!M7*1000000/365</f>
        <v>85829.13808219177</v>
      </c>
      <c r="N7" s="5">
        <f>'Wariant 0a'!N7*1000000/365</f>
        <v>88005.31178082191</v>
      </c>
      <c r="O7" s="5">
        <f>'Wariant 0a'!O7*1000000/365</f>
        <v>90181.485479452051</v>
      </c>
      <c r="P7" s="5">
        <f>'Wariant 0a'!P7*1000000/365</f>
        <v>92357.659178082176</v>
      </c>
      <c r="Q7" s="5">
        <f>'Wariant 0a'!Q7*1000000/365</f>
        <v>83078.512328767116</v>
      </c>
      <c r="R7" s="5">
        <f>'Wariant 0a'!R7*1000000/365</f>
        <v>85895.080547945196</v>
      </c>
      <c r="S7" s="5">
        <f>'Wariant 0a'!S7*1000000/365</f>
        <v>88711.648767123275</v>
      </c>
      <c r="T7" s="5">
        <f>'Wariant 0a'!T7*1000000/365</f>
        <v>91528.216986301341</v>
      </c>
      <c r="U7" s="5">
        <f>'Wariant 0a'!U7*1000000/365</f>
        <v>94344.785205479435</v>
      </c>
      <c r="V7" s="5">
        <f>'Wariant 0a'!V7*1000000/365</f>
        <v>86280.484931506828</v>
      </c>
      <c r="W7" s="5">
        <f>'Wariant 0a'!W7*1000000/365</f>
        <v>89796.334794520531</v>
      </c>
      <c r="X7" s="5">
        <f>'Wariant 0a'!X7*1000000/365</f>
        <v>93312.184657534206</v>
      </c>
      <c r="Y7" s="5">
        <f>'Wariant 0a'!Y7*1000000/365</f>
        <v>96828.03452054791</v>
      </c>
      <c r="Z7" s="5">
        <f>'Wariant 0a'!Z7*1000000/365</f>
        <v>100343.8843835616</v>
      </c>
    </row>
    <row r="8" spans="1:26" x14ac:dyDescent="0.25">
      <c r="A8" s="1">
        <v>50</v>
      </c>
      <c r="B8" s="5">
        <f>'Wariant 0a'!B8*1000000/365</f>
        <v>11139.452054794521</v>
      </c>
      <c r="C8" s="5">
        <f>'Wariant 0a'!C8*1000000/365</f>
        <v>11352.931506849314</v>
      </c>
      <c r="D8" s="5">
        <f>'Wariant 0a'!D8*1000000/365</f>
        <v>11566.410958904109</v>
      </c>
      <c r="E8" s="5">
        <f>'Wariant 0a'!E8*1000000/365</f>
        <v>11779.890410958904</v>
      </c>
      <c r="F8" s="5">
        <f>'Wariant 0a'!F8*1000000/365</f>
        <v>11993.369863013699</v>
      </c>
      <c r="G8" s="5">
        <f>'Wariant 0a'!G8*1000000/365</f>
        <v>12206.849315068494</v>
      </c>
      <c r="H8" s="5">
        <f>'Wariant 0a'!H8*1000000/365</f>
        <v>12419.123287671231</v>
      </c>
      <c r="I8" s="5">
        <f>'Wariant 0a'!I8*1000000/365</f>
        <v>12631.397260273972</v>
      </c>
      <c r="J8" s="5">
        <f>'Wariant 0a'!J8*1000000/365</f>
        <v>12843.67123287671</v>
      </c>
      <c r="K8" s="5">
        <f>'Wariant 0a'!K8*1000000/365</f>
        <v>13055.945205479453</v>
      </c>
      <c r="L8" s="5">
        <f>'Wariant 0a'!L8*1000000/365</f>
        <v>12200.82191780822</v>
      </c>
      <c r="M8" s="5">
        <f>'Wariant 0a'!M8*1000000/365</f>
        <v>12726.630136986299</v>
      </c>
      <c r="N8" s="5">
        <f>'Wariant 0a'!N8*1000000/365</f>
        <v>13252.438356164384</v>
      </c>
      <c r="O8" s="5">
        <f>'Wariant 0a'!O8*1000000/365</f>
        <v>13778.246575342464</v>
      </c>
      <c r="P8" s="5">
        <f>'Wariant 0a'!P8*1000000/365</f>
        <v>14304.054794520547</v>
      </c>
      <c r="Q8" s="5">
        <f>'Wariant 0a'!Q8*1000000/365</f>
        <v>13768.493150684932</v>
      </c>
      <c r="R8" s="5">
        <f>'Wariant 0a'!R8*1000000/365</f>
        <v>14260.328767123288</v>
      </c>
      <c r="S8" s="5">
        <f>'Wariant 0a'!S8*1000000/365</f>
        <v>14752.164383561641</v>
      </c>
      <c r="T8" s="5">
        <f>'Wariant 0a'!T8*1000000/365</f>
        <v>15244</v>
      </c>
      <c r="U8" s="5">
        <f>'Wariant 0a'!U8*1000000/365</f>
        <v>15735.835616438353</v>
      </c>
      <c r="V8" s="5">
        <f>'Wariant 0a'!V8*1000000/365</f>
        <v>13598.630136986299</v>
      </c>
      <c r="W8" s="5">
        <f>'Wariant 0a'!W8*1000000/365</f>
        <v>14250.027397260272</v>
      </c>
      <c r="X8" s="5">
        <f>'Wariant 0a'!X8*1000000/365</f>
        <v>14901.424657534242</v>
      </c>
      <c r="Y8" s="5">
        <f>'Wariant 0a'!Y8*1000000/365</f>
        <v>15552.821917808216</v>
      </c>
      <c r="Z8" s="5">
        <f>'Wariant 0a'!Z8*1000000/365</f>
        <v>16204.219178082189</v>
      </c>
    </row>
    <row r="9" spans="1:26" x14ac:dyDescent="0.25">
      <c r="A9" s="1">
        <v>60</v>
      </c>
      <c r="B9" s="5">
        <f>'Wariant 0a'!B9*1000000/365</f>
        <v>33004.931506849316</v>
      </c>
      <c r="C9" s="5">
        <f>'Wariant 0a'!C9*1000000/365</f>
        <v>33319.01369863013</v>
      </c>
      <c r="D9" s="5">
        <f>'Wariant 0a'!D9*1000000/365</f>
        <v>33633.095890410958</v>
      </c>
      <c r="E9" s="5">
        <f>'Wariant 0a'!E9*1000000/365</f>
        <v>33947.178082191778</v>
      </c>
      <c r="F9" s="5">
        <f>'Wariant 0a'!F9*1000000/365</f>
        <v>34261.260273972606</v>
      </c>
      <c r="G9" s="5">
        <f>'Wariant 0a'!G9*1000000/365</f>
        <v>34575.342465753427</v>
      </c>
      <c r="H9" s="5">
        <f>'Wariant 0a'!H9*1000000/365</f>
        <v>35132.821917808222</v>
      </c>
      <c r="I9" s="5">
        <f>'Wariant 0a'!I9*1000000/365</f>
        <v>35690.301369863017</v>
      </c>
      <c r="J9" s="5">
        <f>'Wariant 0a'!J9*1000000/365</f>
        <v>36247.780821917811</v>
      </c>
      <c r="K9" s="5">
        <f>'Wariant 0a'!K9*1000000/365</f>
        <v>36805.260273972606</v>
      </c>
      <c r="L9" s="5">
        <f>'Wariant 0a'!L9*1000000/365</f>
        <v>35792.32876712329</v>
      </c>
      <c r="M9" s="5">
        <f>'Wariant 0a'!M9*1000000/365</f>
        <v>36920.493150684939</v>
      </c>
      <c r="N9" s="5">
        <f>'Wariant 0a'!N9*1000000/365</f>
        <v>38048.65753424658</v>
      </c>
      <c r="O9" s="5">
        <f>'Wariant 0a'!O9*1000000/365</f>
        <v>39176.821917808222</v>
      </c>
      <c r="P9" s="5">
        <f>'Wariant 0a'!P9*1000000/365</f>
        <v>40304.98630136987</v>
      </c>
      <c r="Q9" s="5">
        <f>'Wariant 0a'!Q9*1000000/365</f>
        <v>38645.753424657538</v>
      </c>
      <c r="R9" s="5">
        <f>'Wariant 0a'!R9*1000000/365</f>
        <v>40163.013698630144</v>
      </c>
      <c r="S9" s="5">
        <f>'Wariant 0a'!S9*1000000/365</f>
        <v>41680.273972602743</v>
      </c>
      <c r="T9" s="5">
        <f>'Wariant 0a'!T9*1000000/365</f>
        <v>43197.534246575349</v>
      </c>
      <c r="U9" s="5">
        <f>'Wariant 0a'!U9*1000000/365</f>
        <v>44714.794520547948</v>
      </c>
      <c r="V9" s="5">
        <f>'Wariant 0a'!V9*1000000/365</f>
        <v>40591.232876712325</v>
      </c>
      <c r="W9" s="5">
        <f>'Wariant 0a'!W9*1000000/365</f>
        <v>42578.739726027394</v>
      </c>
      <c r="X9" s="5">
        <f>'Wariant 0a'!X9*1000000/365</f>
        <v>44566.246575342462</v>
      </c>
      <c r="Y9" s="5">
        <f>'Wariant 0a'!Y9*1000000/365</f>
        <v>46553.753424657538</v>
      </c>
      <c r="Z9" s="5">
        <f>'Wariant 0a'!Z9*1000000/365</f>
        <v>48541.260273972606</v>
      </c>
    </row>
    <row r="10" spans="1:26" x14ac:dyDescent="0.25">
      <c r="A10" s="1">
        <v>70</v>
      </c>
      <c r="B10" s="5">
        <f>'Wariant 0a'!B10*1000000/365</f>
        <v>0</v>
      </c>
      <c r="C10" s="5">
        <f>'Wariant 0a'!C10*1000000/365</f>
        <v>0</v>
      </c>
      <c r="D10" s="5">
        <f>'Wariant 0a'!D10*1000000/365</f>
        <v>0</v>
      </c>
      <c r="E10" s="5">
        <f>'Wariant 0a'!E10*1000000/365</f>
        <v>0</v>
      </c>
      <c r="F10" s="5">
        <f>'Wariant 0a'!F10*1000000/365</f>
        <v>0</v>
      </c>
      <c r="G10" s="5">
        <f>'Wariant 0a'!G10*1000000/365</f>
        <v>0</v>
      </c>
      <c r="H10" s="5">
        <f>'Wariant 0a'!H10*1000000/365</f>
        <v>0</v>
      </c>
      <c r="I10" s="5">
        <f>'Wariant 0a'!I10*1000000/365</f>
        <v>0</v>
      </c>
      <c r="J10" s="5">
        <f>'Wariant 0a'!J10*1000000/365</f>
        <v>0</v>
      </c>
      <c r="K10" s="5">
        <f>'Wariant 0a'!K10*1000000/365</f>
        <v>0</v>
      </c>
      <c r="L10" s="5">
        <f>'Wariant 0a'!L10*1000000/365</f>
        <v>0</v>
      </c>
      <c r="M10" s="5">
        <f>'Wariant 0a'!M10*1000000/365</f>
        <v>0</v>
      </c>
      <c r="N10" s="5">
        <f>'Wariant 0a'!N10*1000000/365</f>
        <v>0</v>
      </c>
      <c r="O10" s="5">
        <f>'Wariant 0a'!O10*1000000/365</f>
        <v>0</v>
      </c>
      <c r="P10" s="5">
        <f>'Wariant 0a'!P10*1000000/365</f>
        <v>0</v>
      </c>
      <c r="Q10" s="5">
        <f>'Wariant 0a'!Q10*1000000/365</f>
        <v>0</v>
      </c>
      <c r="R10" s="5">
        <f>'Wariant 0a'!R10*1000000/365</f>
        <v>0</v>
      </c>
      <c r="S10" s="5">
        <f>'Wariant 0a'!S10*1000000/365</f>
        <v>0</v>
      </c>
      <c r="T10" s="5">
        <f>'Wariant 0a'!T10*1000000/365</f>
        <v>0</v>
      </c>
      <c r="U10" s="5">
        <f>'Wariant 0a'!U10*1000000/365</f>
        <v>0</v>
      </c>
      <c r="V10" s="5">
        <f>'Wariant 0a'!V10*1000000/365</f>
        <v>0</v>
      </c>
      <c r="W10" s="5">
        <f>'Wariant 0a'!W10*1000000/365</f>
        <v>0</v>
      </c>
      <c r="X10" s="5">
        <f>'Wariant 0a'!X10*1000000/365</f>
        <v>0</v>
      </c>
      <c r="Y10" s="5">
        <f>'Wariant 0a'!Y10*1000000/365</f>
        <v>0</v>
      </c>
      <c r="Z10" s="5">
        <f>'Wariant 0a'!Z10*1000000/365</f>
        <v>0</v>
      </c>
    </row>
    <row r="11" spans="1:26" x14ac:dyDescent="0.25">
      <c r="A11" s="1">
        <v>80</v>
      </c>
      <c r="B11" s="5">
        <f>'Wariant 0a'!B11*1000000/365</f>
        <v>0</v>
      </c>
      <c r="C11" s="5">
        <f>'Wariant 0a'!C11*1000000/365</f>
        <v>0</v>
      </c>
      <c r="D11" s="5">
        <f>'Wariant 0a'!D11*1000000/365</f>
        <v>0</v>
      </c>
      <c r="E11" s="5">
        <f>'Wariant 0a'!E11*1000000/365</f>
        <v>0</v>
      </c>
      <c r="F11" s="5">
        <f>'Wariant 0a'!F11*1000000/365</f>
        <v>0</v>
      </c>
      <c r="G11" s="5">
        <f>'Wariant 0a'!G11*1000000/365</f>
        <v>0</v>
      </c>
      <c r="H11" s="5">
        <f>'Wariant 0a'!H11*1000000/365</f>
        <v>0</v>
      </c>
      <c r="I11" s="5">
        <f>'Wariant 0a'!I11*1000000/365</f>
        <v>0</v>
      </c>
      <c r="J11" s="5">
        <f>'Wariant 0a'!J11*1000000/365</f>
        <v>0</v>
      </c>
      <c r="K11" s="5">
        <f>'Wariant 0a'!K11*1000000/365</f>
        <v>0</v>
      </c>
      <c r="L11" s="5">
        <f>'Wariant 0a'!L11*1000000/365</f>
        <v>0</v>
      </c>
      <c r="M11" s="5">
        <f>'Wariant 0a'!M11*1000000/365</f>
        <v>0</v>
      </c>
      <c r="N11" s="5">
        <f>'Wariant 0a'!N11*1000000/365</f>
        <v>0</v>
      </c>
      <c r="O11" s="5">
        <f>'Wariant 0a'!O11*1000000/365</f>
        <v>0</v>
      </c>
      <c r="P11" s="5">
        <f>'Wariant 0a'!P11*1000000/365</f>
        <v>0</v>
      </c>
      <c r="Q11" s="5">
        <f>'Wariant 0a'!Q11*1000000/365</f>
        <v>0</v>
      </c>
      <c r="R11" s="5">
        <f>'Wariant 0a'!R11*1000000/365</f>
        <v>0</v>
      </c>
      <c r="S11" s="5">
        <f>'Wariant 0a'!S11*1000000/365</f>
        <v>0</v>
      </c>
      <c r="T11" s="5">
        <f>'Wariant 0a'!T11*1000000/365</f>
        <v>0</v>
      </c>
      <c r="U11" s="5">
        <f>'Wariant 0a'!U11*1000000/365</f>
        <v>0</v>
      </c>
      <c r="V11" s="5">
        <f>'Wariant 0a'!V11*1000000/365</f>
        <v>0</v>
      </c>
      <c r="W11" s="5">
        <f>'Wariant 0a'!W11*1000000/365</f>
        <v>0</v>
      </c>
      <c r="X11" s="5">
        <f>'Wariant 0a'!X11*1000000/365</f>
        <v>0</v>
      </c>
      <c r="Y11" s="5">
        <f>'Wariant 0a'!Y11*1000000/365</f>
        <v>0</v>
      </c>
      <c r="Z11" s="5">
        <f>'Wariant 0a'!Z11*1000000/365</f>
        <v>0</v>
      </c>
    </row>
    <row r="12" spans="1:26" x14ac:dyDescent="0.25">
      <c r="A12" s="1">
        <v>90</v>
      </c>
      <c r="B12" s="5">
        <f>'Wariant 0a'!B12*1000000/365</f>
        <v>0</v>
      </c>
      <c r="C12" s="5">
        <f>'Wariant 0a'!C12*1000000/365</f>
        <v>0</v>
      </c>
      <c r="D12" s="5">
        <f>'Wariant 0a'!D12*1000000/365</f>
        <v>0</v>
      </c>
      <c r="E12" s="5">
        <f>'Wariant 0a'!E12*1000000/365</f>
        <v>0</v>
      </c>
      <c r="F12" s="5">
        <f>'Wariant 0a'!F12*1000000/365</f>
        <v>0</v>
      </c>
      <c r="G12" s="5">
        <f>'Wariant 0a'!G12*1000000/365</f>
        <v>0</v>
      </c>
      <c r="H12" s="5">
        <f>'Wariant 0a'!H12*1000000/365</f>
        <v>0</v>
      </c>
      <c r="I12" s="5">
        <f>'Wariant 0a'!I12*1000000/365</f>
        <v>0</v>
      </c>
      <c r="J12" s="5">
        <f>'Wariant 0a'!J12*1000000/365</f>
        <v>0</v>
      </c>
      <c r="K12" s="5">
        <f>'Wariant 0a'!K12*1000000/365</f>
        <v>0</v>
      </c>
      <c r="L12" s="5">
        <f>'Wariant 0a'!L12*1000000/365</f>
        <v>0</v>
      </c>
      <c r="M12" s="5">
        <f>'Wariant 0a'!M12*1000000/365</f>
        <v>0</v>
      </c>
      <c r="N12" s="5">
        <f>'Wariant 0a'!N12*1000000/365</f>
        <v>0</v>
      </c>
      <c r="O12" s="5">
        <f>'Wariant 0a'!O12*1000000/365</f>
        <v>0</v>
      </c>
      <c r="P12" s="5">
        <f>'Wariant 0a'!P12*1000000/365</f>
        <v>0</v>
      </c>
      <c r="Q12" s="5">
        <f>'Wariant 0a'!Q12*1000000/365</f>
        <v>0</v>
      </c>
      <c r="R12" s="5">
        <f>'Wariant 0a'!R12*1000000/365</f>
        <v>0</v>
      </c>
      <c r="S12" s="5">
        <f>'Wariant 0a'!S12*1000000/365</f>
        <v>0</v>
      </c>
      <c r="T12" s="5">
        <f>'Wariant 0a'!T12*1000000/365</f>
        <v>0</v>
      </c>
      <c r="U12" s="5">
        <f>'Wariant 0a'!U12*1000000/365</f>
        <v>0</v>
      </c>
      <c r="V12" s="5">
        <f>'Wariant 0a'!V12*1000000/365</f>
        <v>0</v>
      </c>
      <c r="W12" s="5">
        <f>'Wariant 0a'!W12*1000000/365</f>
        <v>0</v>
      </c>
      <c r="X12" s="5">
        <f>'Wariant 0a'!X12*1000000/365</f>
        <v>0</v>
      </c>
      <c r="Y12" s="5">
        <f>'Wariant 0a'!Y12*1000000/365</f>
        <v>0</v>
      </c>
      <c r="Z12" s="5">
        <f>'Wariant 0a'!Z12*1000000/365</f>
        <v>0</v>
      </c>
    </row>
    <row r="13" spans="1:26" x14ac:dyDescent="0.25">
      <c r="A13" s="1">
        <v>100</v>
      </c>
      <c r="B13" s="5">
        <f>'Wariant 0a'!B13*1000000/365</f>
        <v>0</v>
      </c>
      <c r="C13" s="5">
        <f>'Wariant 0a'!C13*1000000/365</f>
        <v>0</v>
      </c>
      <c r="D13" s="5">
        <f>'Wariant 0a'!D13*1000000/365</f>
        <v>0</v>
      </c>
      <c r="E13" s="5">
        <f>'Wariant 0a'!E13*1000000/365</f>
        <v>0</v>
      </c>
      <c r="F13" s="5">
        <f>'Wariant 0a'!F13*1000000/365</f>
        <v>0</v>
      </c>
      <c r="G13" s="5">
        <f>'Wariant 0a'!G13*1000000/365</f>
        <v>0</v>
      </c>
      <c r="H13" s="5">
        <f>'Wariant 0a'!H13*1000000/365</f>
        <v>0</v>
      </c>
      <c r="I13" s="5">
        <f>'Wariant 0a'!I13*1000000/365</f>
        <v>0</v>
      </c>
      <c r="J13" s="5">
        <f>'Wariant 0a'!J13*1000000/365</f>
        <v>0</v>
      </c>
      <c r="K13" s="5">
        <f>'Wariant 0a'!K13*1000000/365</f>
        <v>0</v>
      </c>
      <c r="L13" s="5">
        <f>'Wariant 0a'!L13*1000000/365</f>
        <v>0</v>
      </c>
      <c r="M13" s="5">
        <f>'Wariant 0a'!M13*1000000/365</f>
        <v>0</v>
      </c>
      <c r="N13" s="5">
        <f>'Wariant 0a'!N13*1000000/365</f>
        <v>0</v>
      </c>
      <c r="O13" s="5">
        <f>'Wariant 0a'!O13*1000000/365</f>
        <v>0</v>
      </c>
      <c r="P13" s="5">
        <f>'Wariant 0a'!P13*1000000/365</f>
        <v>0</v>
      </c>
      <c r="Q13" s="5">
        <f>'Wariant 0a'!Q13*1000000/365</f>
        <v>0</v>
      </c>
      <c r="R13" s="5">
        <f>'Wariant 0a'!R13*1000000/365</f>
        <v>0</v>
      </c>
      <c r="S13" s="5">
        <f>'Wariant 0a'!S13*1000000/365</f>
        <v>0</v>
      </c>
      <c r="T13" s="5">
        <f>'Wariant 0a'!T13*1000000/365</f>
        <v>0</v>
      </c>
      <c r="U13" s="5">
        <f>'Wariant 0a'!U13*1000000/365</f>
        <v>0</v>
      </c>
      <c r="V13" s="5">
        <f>'Wariant 0a'!V13*1000000/365</f>
        <v>0</v>
      </c>
      <c r="W13" s="5">
        <f>'Wariant 0a'!W13*1000000/365</f>
        <v>0</v>
      </c>
      <c r="X13" s="5">
        <f>'Wariant 0a'!X13*1000000/365</f>
        <v>0</v>
      </c>
      <c r="Y13" s="5">
        <f>'Wariant 0a'!Y13*1000000/365</f>
        <v>0</v>
      </c>
      <c r="Z13" s="5">
        <f>'Wariant 0a'!Z13*1000000/365</f>
        <v>0</v>
      </c>
    </row>
    <row r="14" spans="1:26" x14ac:dyDescent="0.25">
      <c r="A14" s="1">
        <v>110</v>
      </c>
      <c r="B14" s="5">
        <f>'Wariant 0a'!B14*1000000/365</f>
        <v>0</v>
      </c>
      <c r="C14" s="5">
        <f>'Wariant 0a'!C14*1000000/365</f>
        <v>0</v>
      </c>
      <c r="D14" s="5">
        <f>'Wariant 0a'!D14*1000000/365</f>
        <v>0</v>
      </c>
      <c r="E14" s="5">
        <f>'Wariant 0a'!E14*1000000/365</f>
        <v>0</v>
      </c>
      <c r="F14" s="5">
        <f>'Wariant 0a'!F14*1000000/365</f>
        <v>0</v>
      </c>
      <c r="G14" s="5">
        <f>'Wariant 0a'!G14*1000000/365</f>
        <v>0</v>
      </c>
      <c r="H14" s="5">
        <f>'Wariant 0a'!H14*1000000/365</f>
        <v>0</v>
      </c>
      <c r="I14" s="5">
        <f>'Wariant 0a'!I14*1000000/365</f>
        <v>0</v>
      </c>
      <c r="J14" s="5">
        <f>'Wariant 0a'!J14*1000000/365</f>
        <v>0</v>
      </c>
      <c r="K14" s="5">
        <f>'Wariant 0a'!K14*1000000/365</f>
        <v>0</v>
      </c>
      <c r="L14" s="5">
        <f>'Wariant 0a'!L14*1000000/365</f>
        <v>0</v>
      </c>
      <c r="M14" s="5">
        <f>'Wariant 0a'!M14*1000000/365</f>
        <v>0</v>
      </c>
      <c r="N14" s="5">
        <f>'Wariant 0a'!N14*1000000/365</f>
        <v>0</v>
      </c>
      <c r="O14" s="5">
        <f>'Wariant 0a'!O14*1000000/365</f>
        <v>0</v>
      </c>
      <c r="P14" s="5">
        <f>'Wariant 0a'!P14*1000000/365</f>
        <v>0</v>
      </c>
      <c r="Q14" s="5">
        <f>'Wariant 0a'!Q14*1000000/365</f>
        <v>0</v>
      </c>
      <c r="R14" s="5">
        <f>'Wariant 0a'!R14*1000000/365</f>
        <v>0</v>
      </c>
      <c r="S14" s="5">
        <f>'Wariant 0a'!S14*1000000/365</f>
        <v>0</v>
      </c>
      <c r="T14" s="5">
        <f>'Wariant 0a'!T14*1000000/365</f>
        <v>0</v>
      </c>
      <c r="U14" s="5">
        <f>'Wariant 0a'!U14*1000000/365</f>
        <v>0</v>
      </c>
      <c r="V14" s="5">
        <f>'Wariant 0a'!V14*1000000/365</f>
        <v>0</v>
      </c>
      <c r="W14" s="5">
        <f>'Wariant 0a'!W14*1000000/365</f>
        <v>0</v>
      </c>
      <c r="X14" s="5">
        <f>'Wariant 0a'!X14*1000000/365</f>
        <v>0</v>
      </c>
      <c r="Y14" s="5">
        <f>'Wariant 0a'!Y14*1000000/365</f>
        <v>0</v>
      </c>
      <c r="Z14" s="5">
        <f>'Wariant 0a'!Z14*1000000/365</f>
        <v>0</v>
      </c>
    </row>
    <row r="15" spans="1:26" x14ac:dyDescent="0.25">
      <c r="A15" s="1" t="s">
        <v>28</v>
      </c>
      <c r="B15" s="5">
        <f>SUM(B4:B14)</f>
        <v>130443.12328767126</v>
      </c>
      <c r="C15" s="5">
        <f t="shared" ref="C15:Z15" si="1">SUM(C4:C14)</f>
        <v>132105.33917808218</v>
      </c>
      <c r="D15" s="5">
        <f t="shared" si="1"/>
        <v>133767.55506849312</v>
      </c>
      <c r="E15" s="5">
        <f t="shared" si="1"/>
        <v>135429.77095890412</v>
      </c>
      <c r="F15" s="5">
        <f t="shared" si="1"/>
        <v>137091.98684931506</v>
      </c>
      <c r="G15" s="5">
        <f t="shared" si="1"/>
        <v>138754.20273972602</v>
      </c>
      <c r="H15" s="5">
        <f t="shared" si="1"/>
        <v>141870.41753424658</v>
      </c>
      <c r="I15" s="5">
        <f t="shared" si="1"/>
        <v>144986.63232876713</v>
      </c>
      <c r="J15" s="5">
        <f t="shared" si="1"/>
        <v>148102.84712328765</v>
      </c>
      <c r="K15" s="5">
        <f t="shared" si="1"/>
        <v>151219.0619178082</v>
      </c>
      <c r="L15" s="5">
        <f t="shared" si="1"/>
        <v>146024.19726027397</v>
      </c>
      <c r="M15" s="5">
        <f t="shared" si="1"/>
        <v>151013.3024657534</v>
      </c>
      <c r="N15" s="5">
        <f t="shared" si="1"/>
        <v>156002.40767123288</v>
      </c>
      <c r="O15" s="5">
        <f t="shared" si="1"/>
        <v>160991.51287671231</v>
      </c>
      <c r="P15" s="5">
        <f t="shared" si="1"/>
        <v>165980.61808219177</v>
      </c>
      <c r="Q15" s="5">
        <f t="shared" si="1"/>
        <v>155388.6493150685</v>
      </c>
      <c r="R15" s="5">
        <f t="shared" si="1"/>
        <v>161439.40931506848</v>
      </c>
      <c r="S15" s="5">
        <f t="shared" si="1"/>
        <v>167490.16931506849</v>
      </c>
      <c r="T15" s="5">
        <f t="shared" si="1"/>
        <v>173540.92931506847</v>
      </c>
      <c r="U15" s="5">
        <f t="shared" si="1"/>
        <v>179591.68931506848</v>
      </c>
      <c r="V15" s="5">
        <f t="shared" si="1"/>
        <v>160696.92328767118</v>
      </c>
      <c r="W15" s="5">
        <f t="shared" si="1"/>
        <v>168181.70465753422</v>
      </c>
      <c r="X15" s="5">
        <f t="shared" si="1"/>
        <v>175666.48602739722</v>
      </c>
      <c r="Y15" s="5">
        <f t="shared" si="1"/>
        <v>183151.26739726024</v>
      </c>
      <c r="Z15" s="5">
        <f t="shared" si="1"/>
        <v>190636.04876712323</v>
      </c>
    </row>
    <row r="17" spans="1:26" x14ac:dyDescent="0.25">
      <c r="A17" t="s">
        <v>26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2" t="s">
        <v>2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</row>
    <row r="20" spans="1:26" x14ac:dyDescent="0.25">
      <c r="A20" s="1">
        <v>10</v>
      </c>
      <c r="B20" s="5">
        <f>'Wariant 0a'!B19*1000000/365</f>
        <v>0</v>
      </c>
      <c r="C20" s="5">
        <f>'Wariant 0a'!C19*1000000/365</f>
        <v>0</v>
      </c>
      <c r="D20" s="5">
        <f>'Wariant 0a'!D19*1000000/365</f>
        <v>0</v>
      </c>
      <c r="E20" s="5">
        <f>'Wariant 0a'!E19*1000000/365</f>
        <v>0</v>
      </c>
      <c r="F20" s="5">
        <f>'Wariant 0a'!F19*1000000/365</f>
        <v>0</v>
      </c>
      <c r="G20" s="5">
        <f>'Wariant 0a'!G19*1000000/365</f>
        <v>0</v>
      </c>
      <c r="H20" s="5">
        <f>'Wariant 0a'!H19*1000000/365</f>
        <v>0</v>
      </c>
      <c r="I20" s="5">
        <f>'Wariant 0a'!I19*1000000/365</f>
        <v>0</v>
      </c>
      <c r="J20" s="5">
        <f>'Wariant 0a'!J19*1000000/365</f>
        <v>0</v>
      </c>
      <c r="K20" s="5">
        <f>'Wariant 0a'!K19*1000000/365</f>
        <v>0</v>
      </c>
      <c r="L20" s="5">
        <f>'Wariant 0a'!L19*1000000/365</f>
        <v>0</v>
      </c>
      <c r="M20" s="5">
        <f>'Wariant 0a'!M19*1000000/365</f>
        <v>0</v>
      </c>
      <c r="N20" s="5">
        <f>'Wariant 0a'!N19*1000000/365</f>
        <v>0</v>
      </c>
      <c r="O20" s="5">
        <f>'Wariant 0a'!O19*1000000/365</f>
        <v>0</v>
      </c>
      <c r="P20" s="5">
        <f>'Wariant 0a'!P19*1000000/365</f>
        <v>0</v>
      </c>
      <c r="Q20" s="5">
        <f>'Wariant 0a'!Q19*1000000/365</f>
        <v>0</v>
      </c>
      <c r="R20" s="5">
        <f>'Wariant 0a'!R19*1000000/365</f>
        <v>0</v>
      </c>
      <c r="S20" s="5">
        <f>'Wariant 0a'!S19*1000000/365</f>
        <v>0</v>
      </c>
      <c r="T20" s="5">
        <f>'Wariant 0a'!T19*1000000/365</f>
        <v>0</v>
      </c>
      <c r="U20" s="5">
        <f>'Wariant 0a'!U19*1000000/365</f>
        <v>0</v>
      </c>
      <c r="V20" s="5">
        <f>'Wariant 0a'!V19*1000000/365</f>
        <v>0</v>
      </c>
      <c r="W20" s="5">
        <f>'Wariant 0a'!W19*1000000/365</f>
        <v>0</v>
      </c>
      <c r="X20" s="5">
        <f>'Wariant 0a'!X19*1000000/365</f>
        <v>0</v>
      </c>
      <c r="Y20" s="5">
        <f>'Wariant 0a'!Y19*1000000/365</f>
        <v>0</v>
      </c>
      <c r="Z20" s="5">
        <f>'Wariant 0a'!Z19*1000000/365</f>
        <v>0</v>
      </c>
    </row>
    <row r="21" spans="1:26" x14ac:dyDescent="0.25">
      <c r="A21" s="1">
        <v>20</v>
      </c>
      <c r="B21" s="5">
        <f>'Wariant 0a'!B20*1000000/365</f>
        <v>0</v>
      </c>
      <c r="C21" s="5">
        <f>'Wariant 0a'!C20*1000000/365</f>
        <v>0</v>
      </c>
      <c r="D21" s="5">
        <f>'Wariant 0a'!D20*1000000/365</f>
        <v>0</v>
      </c>
      <c r="E21" s="5">
        <f>'Wariant 0a'!E20*1000000/365</f>
        <v>0</v>
      </c>
      <c r="F21" s="5">
        <f>'Wariant 0a'!F20*1000000/365</f>
        <v>0</v>
      </c>
      <c r="G21" s="5">
        <f>'Wariant 0a'!G20*1000000/365</f>
        <v>0</v>
      </c>
      <c r="H21" s="5">
        <f>'Wariant 0a'!H20*1000000/365</f>
        <v>0</v>
      </c>
      <c r="I21" s="5">
        <f>'Wariant 0a'!I20*1000000/365</f>
        <v>0</v>
      </c>
      <c r="J21" s="5">
        <f>'Wariant 0a'!J20*1000000/365</f>
        <v>0</v>
      </c>
      <c r="K21" s="5">
        <f>'Wariant 0a'!K20*1000000/365</f>
        <v>0</v>
      </c>
      <c r="L21" s="5">
        <f>'Wariant 0a'!L20*1000000/365</f>
        <v>0</v>
      </c>
      <c r="M21" s="5">
        <f>'Wariant 0a'!M20*1000000/365</f>
        <v>0</v>
      </c>
      <c r="N21" s="5">
        <f>'Wariant 0a'!N20*1000000/365</f>
        <v>0</v>
      </c>
      <c r="O21" s="5">
        <f>'Wariant 0a'!O20*1000000/365</f>
        <v>0</v>
      </c>
      <c r="P21" s="5">
        <f>'Wariant 0a'!P20*1000000/365</f>
        <v>0</v>
      </c>
      <c r="Q21" s="5">
        <f>'Wariant 0a'!Q20*1000000/365</f>
        <v>0</v>
      </c>
      <c r="R21" s="5">
        <f>'Wariant 0a'!R20*1000000/365</f>
        <v>0</v>
      </c>
      <c r="S21" s="5">
        <f>'Wariant 0a'!S20*1000000/365</f>
        <v>0</v>
      </c>
      <c r="T21" s="5">
        <f>'Wariant 0a'!T20*1000000/365</f>
        <v>0</v>
      </c>
      <c r="U21" s="5">
        <f>'Wariant 0a'!U20*1000000/365</f>
        <v>0</v>
      </c>
      <c r="V21" s="5">
        <f>'Wariant 0a'!V20*1000000/365</f>
        <v>0</v>
      </c>
      <c r="W21" s="5">
        <f>'Wariant 0a'!W20*1000000/365</f>
        <v>0</v>
      </c>
      <c r="X21" s="5">
        <f>'Wariant 0a'!X20*1000000/365</f>
        <v>0</v>
      </c>
      <c r="Y21" s="5">
        <f>'Wariant 0a'!Y20*1000000/365</f>
        <v>0</v>
      </c>
      <c r="Z21" s="5">
        <f>'Wariant 0a'!Z20*1000000/365</f>
        <v>0</v>
      </c>
    </row>
    <row r="22" spans="1:26" x14ac:dyDescent="0.25">
      <c r="A22" s="1">
        <v>30</v>
      </c>
      <c r="B22" s="5">
        <f>'Wariant 0a'!B21*1000000/365</f>
        <v>1019.8547945205479</v>
      </c>
      <c r="C22" s="5">
        <f>'Wariant 0a'!C21*1000000/365</f>
        <v>1021.1830136986301</v>
      </c>
      <c r="D22" s="5">
        <f>'Wariant 0a'!D21*1000000/365</f>
        <v>1022.5112328767124</v>
      </c>
      <c r="E22" s="5">
        <f>'Wariant 0a'!E21*1000000/365</f>
        <v>1023.8394520547944</v>
      </c>
      <c r="F22" s="5">
        <f>'Wariant 0a'!F21*1000000/365</f>
        <v>1025.1676712328765</v>
      </c>
      <c r="G22" s="5">
        <f>'Wariant 0a'!G21*1000000/365</f>
        <v>1026.495890410959</v>
      </c>
      <c r="H22" s="5">
        <f>'Wariant 0a'!H21*1000000/365</f>
        <v>1027.4553424657533</v>
      </c>
      <c r="I22" s="5">
        <f>'Wariant 0a'!I21*1000000/365</f>
        <v>1028.414794520548</v>
      </c>
      <c r="J22" s="5">
        <f>'Wariant 0a'!J21*1000000/365</f>
        <v>1029.3742465753423</v>
      </c>
      <c r="K22" s="5">
        <f>'Wariant 0a'!K21*1000000/365</f>
        <v>1030.3336986301367</v>
      </c>
      <c r="L22" s="5">
        <f>'Wariant 0a'!L21*1000000/365</f>
        <v>1024.6520547945206</v>
      </c>
      <c r="M22" s="5">
        <f>'Wariant 0a'!M21*1000000/365</f>
        <v>1091.6394520547944</v>
      </c>
      <c r="N22" s="5">
        <f>'Wariant 0a'!N21*1000000/365</f>
        <v>1158.6268493150685</v>
      </c>
      <c r="O22" s="5">
        <f>'Wariant 0a'!O21*1000000/365</f>
        <v>1225.6142465753426</v>
      </c>
      <c r="P22" s="5">
        <f>'Wariant 0a'!P21*1000000/365</f>
        <v>1292.6016438356164</v>
      </c>
      <c r="Q22" s="5">
        <f>'Wariant 0a'!Q21*1000000/365</f>
        <v>1354.7917808219179</v>
      </c>
      <c r="R22" s="5">
        <f>'Wariant 0a'!R21*1000000/365</f>
        <v>1418.9386301369864</v>
      </c>
      <c r="S22" s="5">
        <f>'Wariant 0a'!S21*1000000/365</f>
        <v>1483.0854794520546</v>
      </c>
      <c r="T22" s="5">
        <f>'Wariant 0a'!T21*1000000/365</f>
        <v>1547.2323287671234</v>
      </c>
      <c r="U22" s="5">
        <f>'Wariant 0a'!U21*1000000/365</f>
        <v>1611.3791780821919</v>
      </c>
      <c r="V22" s="5">
        <f>'Wariant 0a'!V21*1000000/365</f>
        <v>1340.5890410958905</v>
      </c>
      <c r="W22" s="5">
        <f>'Wariant 0a'!W21*1000000/365</f>
        <v>1409.8504109589041</v>
      </c>
      <c r="X22" s="5">
        <f>'Wariant 0a'!X21*1000000/365</f>
        <v>1479.111780821918</v>
      </c>
      <c r="Y22" s="5">
        <f>'Wariant 0a'!Y21*1000000/365</f>
        <v>1548.3731506849315</v>
      </c>
      <c r="Z22" s="5">
        <f>'Wariant 0a'!Z21*1000000/365</f>
        <v>1617.6345205479452</v>
      </c>
    </row>
    <row r="23" spans="1:26" x14ac:dyDescent="0.25">
      <c r="A23" s="1">
        <v>40</v>
      </c>
      <c r="B23" s="5">
        <f>'Wariant 0a'!B22*1000000/365</f>
        <v>6473.936986301369</v>
      </c>
      <c r="C23" s="5">
        <f>'Wariant 0a'!C22*1000000/365</f>
        <v>6454.8356164383549</v>
      </c>
      <c r="D23" s="5">
        <f>'Wariant 0a'!D22*1000000/365</f>
        <v>6435.7342465753427</v>
      </c>
      <c r="E23" s="5">
        <f>'Wariant 0a'!E22*1000000/365</f>
        <v>6416.6328767123287</v>
      </c>
      <c r="F23" s="5">
        <f>'Wariant 0a'!F22*1000000/365</f>
        <v>6397.5315068493155</v>
      </c>
      <c r="G23" s="5">
        <f>'Wariant 0a'!G22*1000000/365</f>
        <v>6378.4301369863024</v>
      </c>
      <c r="H23" s="5">
        <f>'Wariant 0a'!H22*1000000/365</f>
        <v>6555.9961643835632</v>
      </c>
      <c r="I23" s="5">
        <f>'Wariant 0a'!I22*1000000/365</f>
        <v>6733.5621917808239</v>
      </c>
      <c r="J23" s="5">
        <f>'Wariant 0a'!J22*1000000/365</f>
        <v>6911.1282191780838</v>
      </c>
      <c r="K23" s="5">
        <f>'Wariant 0a'!K22*1000000/365</f>
        <v>7088.6942465753446</v>
      </c>
      <c r="L23" s="5">
        <f>'Wariant 0a'!L22*1000000/365</f>
        <v>7361.7671232876728</v>
      </c>
      <c r="M23" s="5">
        <f>'Wariant 0a'!M22*1000000/365</f>
        <v>7558.9923287671254</v>
      </c>
      <c r="N23" s="5">
        <f>'Wariant 0a'!N22*1000000/365</f>
        <v>7756.217534246578</v>
      </c>
      <c r="O23" s="5">
        <f>'Wariant 0a'!O22*1000000/365</f>
        <v>7953.4427397260306</v>
      </c>
      <c r="P23" s="5">
        <f>'Wariant 0a'!P22*1000000/365</f>
        <v>8150.6679452054832</v>
      </c>
      <c r="Q23" s="5">
        <f>'Wariant 0a'!Q22*1000000/365</f>
        <v>7460.063013698631</v>
      </c>
      <c r="R23" s="5">
        <f>'Wariant 0a'!R22*1000000/365</f>
        <v>7656.4345205479467</v>
      </c>
      <c r="S23" s="5">
        <f>'Wariant 0a'!S22*1000000/365</f>
        <v>7852.8060273972606</v>
      </c>
      <c r="T23" s="5">
        <f>'Wariant 0a'!T22*1000000/365</f>
        <v>8049.1775342465771</v>
      </c>
      <c r="U23" s="5">
        <f>'Wariant 0a'!U22*1000000/365</f>
        <v>8245.5490410958919</v>
      </c>
      <c r="V23" s="5">
        <f>'Wariant 0a'!V22*1000000/365</f>
        <v>7455.7945205479427</v>
      </c>
      <c r="W23" s="5">
        <f>'Wariant 0a'!W22*1000000/365</f>
        <v>7700.501369863011</v>
      </c>
      <c r="X23" s="5">
        <f>'Wariant 0a'!X22*1000000/365</f>
        <v>7945.208219178081</v>
      </c>
      <c r="Y23" s="5">
        <f>'Wariant 0a'!Y22*1000000/365</f>
        <v>8189.9150684931492</v>
      </c>
      <c r="Z23" s="5">
        <f>'Wariant 0a'!Z22*1000000/365</f>
        <v>8434.6219178082192</v>
      </c>
    </row>
    <row r="24" spans="1:26" x14ac:dyDescent="0.25">
      <c r="A24" s="1">
        <v>50</v>
      </c>
      <c r="B24" s="5">
        <f>'Wariant 0a'!B23*1000000/365</f>
        <v>2640.8931506849317</v>
      </c>
      <c r="C24" s="5">
        <f>'Wariant 0a'!C23*1000000/365</f>
        <v>2750.0613698630136</v>
      </c>
      <c r="D24" s="5">
        <f>'Wariant 0a'!D23*1000000/365</f>
        <v>2859.2295890410956</v>
      </c>
      <c r="E24" s="5">
        <f>'Wariant 0a'!E23*1000000/365</f>
        <v>2968.3978082191779</v>
      </c>
      <c r="F24" s="5">
        <f>'Wariant 0a'!F23*1000000/365</f>
        <v>3077.5660273972599</v>
      </c>
      <c r="G24" s="5">
        <f>'Wariant 0a'!G23*1000000/365</f>
        <v>3186.7342465753422</v>
      </c>
      <c r="H24" s="5">
        <f>'Wariant 0a'!H23*1000000/365</f>
        <v>3199.5687671232872</v>
      </c>
      <c r="I24" s="5">
        <f>'Wariant 0a'!I23*1000000/365</f>
        <v>3212.4032876712326</v>
      </c>
      <c r="J24" s="5">
        <f>'Wariant 0a'!J23*1000000/365</f>
        <v>3225.2378082191781</v>
      </c>
      <c r="K24" s="5">
        <f>'Wariant 0a'!K23*1000000/365</f>
        <v>3238.0723287671235</v>
      </c>
      <c r="L24" s="5">
        <f>'Wariant 0a'!L23*1000000/365</f>
        <v>2705.0657534246575</v>
      </c>
      <c r="M24" s="5">
        <f>'Wariant 0a'!M23*1000000/365</f>
        <v>2715.6263013698631</v>
      </c>
      <c r="N24" s="5">
        <f>'Wariant 0a'!N23*1000000/365</f>
        <v>2726.1868493150687</v>
      </c>
      <c r="O24" s="5">
        <f>'Wariant 0a'!O23*1000000/365</f>
        <v>2736.7473972602743</v>
      </c>
      <c r="P24" s="5">
        <f>'Wariant 0a'!P23*1000000/365</f>
        <v>2747.3079452054799</v>
      </c>
      <c r="Q24" s="5">
        <f>'Wariant 0a'!Q23*1000000/365</f>
        <v>2693.6958904109592</v>
      </c>
      <c r="R24" s="5">
        <f>'Wariant 0a'!R23*1000000/365</f>
        <v>2769.2169863013701</v>
      </c>
      <c r="S24" s="5">
        <f>'Wariant 0a'!S23*1000000/365</f>
        <v>2844.7380821917814</v>
      </c>
      <c r="T24" s="5">
        <f>'Wariant 0a'!T23*1000000/365</f>
        <v>2920.2591780821926</v>
      </c>
      <c r="U24" s="5">
        <f>'Wariant 0a'!U23*1000000/365</f>
        <v>2995.7802739726035</v>
      </c>
      <c r="V24" s="5">
        <f>'Wariant 0a'!V23*1000000/365</f>
        <v>3018.4986301369863</v>
      </c>
      <c r="W24" s="5">
        <f>'Wariant 0a'!W23*1000000/365</f>
        <v>3103.32</v>
      </c>
      <c r="X24" s="5">
        <f>'Wariant 0a'!X23*1000000/365</f>
        <v>3188.141369863014</v>
      </c>
      <c r="Y24" s="5">
        <f>'Wariant 0a'!Y23*1000000/365</f>
        <v>3272.9627397260269</v>
      </c>
      <c r="Z24" s="5">
        <f>'Wariant 0a'!Z23*1000000/365</f>
        <v>3357.7841095890408</v>
      </c>
    </row>
    <row r="25" spans="1:26" x14ac:dyDescent="0.25">
      <c r="A25" s="1">
        <v>60</v>
      </c>
      <c r="B25" s="5">
        <f>'Wariant 0a'!B24*1000000/365</f>
        <v>0</v>
      </c>
      <c r="C25" s="5">
        <f>'Wariant 0a'!C24*1000000/365</f>
        <v>0</v>
      </c>
      <c r="D25" s="5">
        <f>'Wariant 0a'!D24*1000000/365</f>
        <v>0</v>
      </c>
      <c r="E25" s="5">
        <f>'Wariant 0a'!E24*1000000/365</f>
        <v>0</v>
      </c>
      <c r="F25" s="5">
        <f>'Wariant 0a'!F24*1000000/365</f>
        <v>0</v>
      </c>
      <c r="G25" s="5">
        <f>'Wariant 0a'!G24*1000000/365</f>
        <v>0</v>
      </c>
      <c r="H25" s="5">
        <f>'Wariant 0a'!H24*1000000/365</f>
        <v>0</v>
      </c>
      <c r="I25" s="5">
        <f>'Wariant 0a'!I24*1000000/365</f>
        <v>0</v>
      </c>
      <c r="J25" s="5">
        <f>'Wariant 0a'!J24*1000000/365</f>
        <v>0</v>
      </c>
      <c r="K25" s="5">
        <f>'Wariant 0a'!K24*1000000/365</f>
        <v>0</v>
      </c>
      <c r="L25" s="5">
        <f>'Wariant 0a'!L24*1000000/365</f>
        <v>0</v>
      </c>
      <c r="M25" s="5">
        <f>'Wariant 0a'!M24*1000000/365</f>
        <v>0</v>
      </c>
      <c r="N25" s="5">
        <f>'Wariant 0a'!N24*1000000/365</f>
        <v>0</v>
      </c>
      <c r="O25" s="5">
        <f>'Wariant 0a'!O24*1000000/365</f>
        <v>0</v>
      </c>
      <c r="P25" s="5">
        <f>'Wariant 0a'!P24*1000000/365</f>
        <v>0</v>
      </c>
      <c r="Q25" s="5">
        <f>'Wariant 0a'!Q24*1000000/365</f>
        <v>0</v>
      </c>
      <c r="R25" s="5">
        <f>'Wariant 0a'!R24*1000000/365</f>
        <v>0</v>
      </c>
      <c r="S25" s="5">
        <f>'Wariant 0a'!S24*1000000/365</f>
        <v>0</v>
      </c>
      <c r="T25" s="5">
        <f>'Wariant 0a'!T24*1000000/365</f>
        <v>0</v>
      </c>
      <c r="U25" s="5">
        <f>'Wariant 0a'!U24*1000000/365</f>
        <v>0</v>
      </c>
      <c r="V25" s="5">
        <f>'Wariant 0a'!V24*1000000/365</f>
        <v>0</v>
      </c>
      <c r="W25" s="5">
        <f>'Wariant 0a'!W24*1000000/365</f>
        <v>0</v>
      </c>
      <c r="X25" s="5">
        <f>'Wariant 0a'!X24*1000000/365</f>
        <v>0</v>
      </c>
      <c r="Y25" s="5">
        <f>'Wariant 0a'!Y24*1000000/365</f>
        <v>0</v>
      </c>
      <c r="Z25" s="5">
        <f>'Wariant 0a'!Z24*1000000/365</f>
        <v>0</v>
      </c>
    </row>
    <row r="26" spans="1:26" x14ac:dyDescent="0.25">
      <c r="A26" s="1">
        <v>70</v>
      </c>
      <c r="B26" s="5">
        <f>'Wariant 0a'!B25*1000000/365</f>
        <v>0</v>
      </c>
      <c r="C26" s="5">
        <f>'Wariant 0a'!C25*1000000/365</f>
        <v>0</v>
      </c>
      <c r="D26" s="5">
        <f>'Wariant 0a'!D25*1000000/365</f>
        <v>0</v>
      </c>
      <c r="E26" s="5">
        <f>'Wariant 0a'!E25*1000000/365</f>
        <v>0</v>
      </c>
      <c r="F26" s="5">
        <f>'Wariant 0a'!F25*1000000/365</f>
        <v>0</v>
      </c>
      <c r="G26" s="5">
        <f>'Wariant 0a'!G25*1000000/365</f>
        <v>0</v>
      </c>
      <c r="H26" s="5">
        <f>'Wariant 0a'!H25*1000000/365</f>
        <v>0</v>
      </c>
      <c r="I26" s="5">
        <f>'Wariant 0a'!I25*1000000/365</f>
        <v>0</v>
      </c>
      <c r="J26" s="5">
        <f>'Wariant 0a'!J25*1000000/365</f>
        <v>0</v>
      </c>
      <c r="K26" s="5">
        <f>'Wariant 0a'!K25*1000000/365</f>
        <v>0</v>
      </c>
      <c r="L26" s="5">
        <f>'Wariant 0a'!L25*1000000/365</f>
        <v>0</v>
      </c>
      <c r="M26" s="5">
        <f>'Wariant 0a'!M25*1000000/365</f>
        <v>0</v>
      </c>
      <c r="N26" s="5">
        <f>'Wariant 0a'!N25*1000000/365</f>
        <v>0</v>
      </c>
      <c r="O26" s="5">
        <f>'Wariant 0a'!O25*1000000/365</f>
        <v>0</v>
      </c>
      <c r="P26" s="5">
        <f>'Wariant 0a'!P25*1000000/365</f>
        <v>0</v>
      </c>
      <c r="Q26" s="5">
        <f>'Wariant 0a'!Q25*1000000/365</f>
        <v>0</v>
      </c>
      <c r="R26" s="5">
        <f>'Wariant 0a'!R25*1000000/365</f>
        <v>0</v>
      </c>
      <c r="S26" s="5">
        <f>'Wariant 0a'!S25*1000000/365</f>
        <v>0</v>
      </c>
      <c r="T26" s="5">
        <f>'Wariant 0a'!T25*1000000/365</f>
        <v>0</v>
      </c>
      <c r="U26" s="5">
        <f>'Wariant 0a'!U25*1000000/365</f>
        <v>0</v>
      </c>
      <c r="V26" s="5">
        <f>'Wariant 0a'!V25*1000000/365</f>
        <v>0</v>
      </c>
      <c r="W26" s="5">
        <f>'Wariant 0a'!W25*1000000/365</f>
        <v>0</v>
      </c>
      <c r="X26" s="5">
        <f>'Wariant 0a'!X25*1000000/365</f>
        <v>0</v>
      </c>
      <c r="Y26" s="5">
        <f>'Wariant 0a'!Y25*1000000/365</f>
        <v>0</v>
      </c>
      <c r="Z26" s="5">
        <f>'Wariant 0a'!Z25*1000000/365</f>
        <v>0</v>
      </c>
    </row>
    <row r="27" spans="1:26" x14ac:dyDescent="0.25">
      <c r="A27" s="1">
        <v>80</v>
      </c>
      <c r="B27" s="5">
        <f>'Wariant 0a'!B26*1000000/365</f>
        <v>0</v>
      </c>
      <c r="C27" s="5">
        <f>'Wariant 0a'!C26*1000000/365</f>
        <v>0</v>
      </c>
      <c r="D27" s="5">
        <f>'Wariant 0a'!D26*1000000/365</f>
        <v>0</v>
      </c>
      <c r="E27" s="5">
        <f>'Wariant 0a'!E26*1000000/365</f>
        <v>0</v>
      </c>
      <c r="F27" s="5">
        <f>'Wariant 0a'!F26*1000000/365</f>
        <v>0</v>
      </c>
      <c r="G27" s="5">
        <f>'Wariant 0a'!G26*1000000/365</f>
        <v>0</v>
      </c>
      <c r="H27" s="5">
        <f>'Wariant 0a'!H26*1000000/365</f>
        <v>0</v>
      </c>
      <c r="I27" s="5">
        <f>'Wariant 0a'!I26*1000000/365</f>
        <v>0</v>
      </c>
      <c r="J27" s="5">
        <f>'Wariant 0a'!J26*1000000/365</f>
        <v>0</v>
      </c>
      <c r="K27" s="5">
        <f>'Wariant 0a'!K26*1000000/365</f>
        <v>0</v>
      </c>
      <c r="L27" s="5">
        <f>'Wariant 0a'!L26*1000000/365</f>
        <v>0</v>
      </c>
      <c r="M27" s="5">
        <f>'Wariant 0a'!M26*1000000/365</f>
        <v>0</v>
      </c>
      <c r="N27" s="5">
        <f>'Wariant 0a'!N26*1000000/365</f>
        <v>0</v>
      </c>
      <c r="O27" s="5">
        <f>'Wariant 0a'!O26*1000000/365</f>
        <v>0</v>
      </c>
      <c r="P27" s="5">
        <f>'Wariant 0a'!P26*1000000/365</f>
        <v>0</v>
      </c>
      <c r="Q27" s="5">
        <f>'Wariant 0a'!Q26*1000000/365</f>
        <v>0</v>
      </c>
      <c r="R27" s="5">
        <f>'Wariant 0a'!R26*1000000/365</f>
        <v>0</v>
      </c>
      <c r="S27" s="5">
        <f>'Wariant 0a'!S26*1000000/365</f>
        <v>0</v>
      </c>
      <c r="T27" s="5">
        <f>'Wariant 0a'!T26*1000000/365</f>
        <v>0</v>
      </c>
      <c r="U27" s="5">
        <f>'Wariant 0a'!U26*1000000/365</f>
        <v>0</v>
      </c>
      <c r="V27" s="5">
        <f>'Wariant 0a'!V26*1000000/365</f>
        <v>0</v>
      </c>
      <c r="W27" s="5">
        <f>'Wariant 0a'!W26*1000000/365</f>
        <v>0</v>
      </c>
      <c r="X27" s="5">
        <f>'Wariant 0a'!X26*1000000/365</f>
        <v>0</v>
      </c>
      <c r="Y27" s="5">
        <f>'Wariant 0a'!Y26*1000000/365</f>
        <v>0</v>
      </c>
      <c r="Z27" s="5">
        <f>'Wariant 0a'!Z26*1000000/365</f>
        <v>0</v>
      </c>
    </row>
    <row r="28" spans="1:26" x14ac:dyDescent="0.25">
      <c r="A28" s="1">
        <v>90</v>
      </c>
      <c r="B28" s="5">
        <f>'Wariant 0a'!B27*1000000/365</f>
        <v>0</v>
      </c>
      <c r="C28" s="5">
        <f>'Wariant 0a'!C27*1000000/365</f>
        <v>0</v>
      </c>
      <c r="D28" s="5">
        <f>'Wariant 0a'!D27*1000000/365</f>
        <v>0</v>
      </c>
      <c r="E28" s="5">
        <f>'Wariant 0a'!E27*1000000/365</f>
        <v>0</v>
      </c>
      <c r="F28" s="5">
        <f>'Wariant 0a'!F27*1000000/365</f>
        <v>0</v>
      </c>
      <c r="G28" s="5">
        <f>'Wariant 0a'!G27*1000000/365</f>
        <v>0</v>
      </c>
      <c r="H28" s="5">
        <f>'Wariant 0a'!H27*1000000/365</f>
        <v>0</v>
      </c>
      <c r="I28" s="5">
        <f>'Wariant 0a'!I27*1000000/365</f>
        <v>0</v>
      </c>
      <c r="J28" s="5">
        <f>'Wariant 0a'!J27*1000000/365</f>
        <v>0</v>
      </c>
      <c r="K28" s="5">
        <f>'Wariant 0a'!K27*1000000/365</f>
        <v>0</v>
      </c>
      <c r="L28" s="5">
        <f>'Wariant 0a'!L27*1000000/365</f>
        <v>0</v>
      </c>
      <c r="M28" s="5">
        <f>'Wariant 0a'!M27*1000000/365</f>
        <v>0</v>
      </c>
      <c r="N28" s="5">
        <f>'Wariant 0a'!N27*1000000/365</f>
        <v>0</v>
      </c>
      <c r="O28" s="5">
        <f>'Wariant 0a'!O27*1000000/365</f>
        <v>0</v>
      </c>
      <c r="P28" s="5">
        <f>'Wariant 0a'!P27*1000000/365</f>
        <v>0</v>
      </c>
      <c r="Q28" s="5">
        <f>'Wariant 0a'!Q27*1000000/365</f>
        <v>0</v>
      </c>
      <c r="R28" s="5">
        <f>'Wariant 0a'!R27*1000000/365</f>
        <v>0</v>
      </c>
      <c r="S28" s="5">
        <f>'Wariant 0a'!S27*1000000/365</f>
        <v>0</v>
      </c>
      <c r="T28" s="5">
        <f>'Wariant 0a'!T27*1000000/365</f>
        <v>0</v>
      </c>
      <c r="U28" s="5">
        <f>'Wariant 0a'!U27*1000000/365</f>
        <v>0</v>
      </c>
      <c r="V28" s="5">
        <f>'Wariant 0a'!V27*1000000/365</f>
        <v>0</v>
      </c>
      <c r="W28" s="5">
        <f>'Wariant 0a'!W27*1000000/365</f>
        <v>0</v>
      </c>
      <c r="X28" s="5">
        <f>'Wariant 0a'!X27*1000000/365</f>
        <v>0</v>
      </c>
      <c r="Y28" s="5">
        <f>'Wariant 0a'!Y27*1000000/365</f>
        <v>0</v>
      </c>
      <c r="Z28" s="5">
        <f>'Wariant 0a'!Z27*1000000/365</f>
        <v>0</v>
      </c>
    </row>
    <row r="29" spans="1:26" x14ac:dyDescent="0.25">
      <c r="A29" s="1">
        <v>100</v>
      </c>
      <c r="B29" s="5">
        <f>'Wariant 0a'!B28*1000000/365</f>
        <v>0</v>
      </c>
      <c r="C29" s="5">
        <f>'Wariant 0a'!C28*1000000/365</f>
        <v>0</v>
      </c>
      <c r="D29" s="5">
        <f>'Wariant 0a'!D28*1000000/365</f>
        <v>0</v>
      </c>
      <c r="E29" s="5">
        <f>'Wariant 0a'!E28*1000000/365</f>
        <v>0</v>
      </c>
      <c r="F29" s="5">
        <f>'Wariant 0a'!F28*1000000/365</f>
        <v>0</v>
      </c>
      <c r="G29" s="5">
        <f>'Wariant 0a'!G28*1000000/365</f>
        <v>0</v>
      </c>
      <c r="H29" s="5">
        <f>'Wariant 0a'!H28*1000000/365</f>
        <v>0</v>
      </c>
      <c r="I29" s="5">
        <f>'Wariant 0a'!I28*1000000/365</f>
        <v>0</v>
      </c>
      <c r="J29" s="5">
        <f>'Wariant 0a'!J28*1000000/365</f>
        <v>0</v>
      </c>
      <c r="K29" s="5">
        <f>'Wariant 0a'!K28*1000000/365</f>
        <v>0</v>
      </c>
      <c r="L29" s="5">
        <f>'Wariant 0a'!L28*1000000/365</f>
        <v>0</v>
      </c>
      <c r="M29" s="5">
        <f>'Wariant 0a'!M28*1000000/365</f>
        <v>0</v>
      </c>
      <c r="N29" s="5">
        <f>'Wariant 0a'!N28*1000000/365</f>
        <v>0</v>
      </c>
      <c r="O29" s="5">
        <f>'Wariant 0a'!O28*1000000/365</f>
        <v>0</v>
      </c>
      <c r="P29" s="5">
        <f>'Wariant 0a'!P28*1000000/365</f>
        <v>0</v>
      </c>
      <c r="Q29" s="5">
        <f>'Wariant 0a'!Q28*1000000/365</f>
        <v>0</v>
      </c>
      <c r="R29" s="5">
        <f>'Wariant 0a'!R28*1000000/365</f>
        <v>0</v>
      </c>
      <c r="S29" s="5">
        <f>'Wariant 0a'!S28*1000000/365</f>
        <v>0</v>
      </c>
      <c r="T29" s="5">
        <f>'Wariant 0a'!T28*1000000/365</f>
        <v>0</v>
      </c>
      <c r="U29" s="5">
        <f>'Wariant 0a'!U28*1000000/365</f>
        <v>0</v>
      </c>
      <c r="V29" s="5">
        <f>'Wariant 0a'!V28*1000000/365</f>
        <v>0</v>
      </c>
      <c r="W29" s="5">
        <f>'Wariant 0a'!W28*1000000/365</f>
        <v>0</v>
      </c>
      <c r="X29" s="5">
        <f>'Wariant 0a'!X28*1000000/365</f>
        <v>0</v>
      </c>
      <c r="Y29" s="5">
        <f>'Wariant 0a'!Y28*1000000/365</f>
        <v>0</v>
      </c>
      <c r="Z29" s="5">
        <f>'Wariant 0a'!Z28*1000000/365</f>
        <v>0</v>
      </c>
    </row>
    <row r="30" spans="1:26" x14ac:dyDescent="0.25">
      <c r="A30" s="1">
        <v>110</v>
      </c>
      <c r="B30" s="5">
        <f>'Wariant 0a'!B29*1000000/365</f>
        <v>0</v>
      </c>
      <c r="C30" s="5">
        <f>'Wariant 0a'!C29*1000000/365</f>
        <v>0</v>
      </c>
      <c r="D30" s="5">
        <f>'Wariant 0a'!D29*1000000/365</f>
        <v>0</v>
      </c>
      <c r="E30" s="5">
        <f>'Wariant 0a'!E29*1000000/365</f>
        <v>0</v>
      </c>
      <c r="F30" s="5">
        <f>'Wariant 0a'!F29*1000000/365</f>
        <v>0</v>
      </c>
      <c r="G30" s="5">
        <f>'Wariant 0a'!G29*1000000/365</f>
        <v>0</v>
      </c>
      <c r="H30" s="5">
        <f>'Wariant 0a'!H29*1000000/365</f>
        <v>0</v>
      </c>
      <c r="I30" s="5">
        <f>'Wariant 0a'!I29*1000000/365</f>
        <v>0</v>
      </c>
      <c r="J30" s="5">
        <f>'Wariant 0a'!J29*1000000/365</f>
        <v>0</v>
      </c>
      <c r="K30" s="5">
        <f>'Wariant 0a'!K29*1000000/365</f>
        <v>0</v>
      </c>
      <c r="L30" s="5">
        <f>'Wariant 0a'!L29*1000000/365</f>
        <v>0</v>
      </c>
      <c r="M30" s="5">
        <f>'Wariant 0a'!M29*1000000/365</f>
        <v>0</v>
      </c>
      <c r="N30" s="5">
        <f>'Wariant 0a'!N29*1000000/365</f>
        <v>0</v>
      </c>
      <c r="O30" s="5">
        <f>'Wariant 0a'!O29*1000000/365</f>
        <v>0</v>
      </c>
      <c r="P30" s="5">
        <f>'Wariant 0a'!P29*1000000/365</f>
        <v>0</v>
      </c>
      <c r="Q30" s="5">
        <f>'Wariant 0a'!Q29*1000000/365</f>
        <v>0</v>
      </c>
      <c r="R30" s="5">
        <f>'Wariant 0a'!R29*1000000/365</f>
        <v>0</v>
      </c>
      <c r="S30" s="5">
        <f>'Wariant 0a'!S29*1000000/365</f>
        <v>0</v>
      </c>
      <c r="T30" s="5">
        <f>'Wariant 0a'!T29*1000000/365</f>
        <v>0</v>
      </c>
      <c r="U30" s="5">
        <f>'Wariant 0a'!U29*1000000/365</f>
        <v>0</v>
      </c>
      <c r="V30" s="5">
        <f>'Wariant 0a'!V29*1000000/365</f>
        <v>0</v>
      </c>
      <c r="W30" s="5">
        <f>'Wariant 0a'!W29*1000000/365</f>
        <v>0</v>
      </c>
      <c r="X30" s="5">
        <f>'Wariant 0a'!X29*1000000/365</f>
        <v>0</v>
      </c>
      <c r="Y30" s="5">
        <f>'Wariant 0a'!Y29*1000000/365</f>
        <v>0</v>
      </c>
      <c r="Z30" s="5">
        <f>'Wariant 0a'!Z29*1000000/365</f>
        <v>0</v>
      </c>
    </row>
    <row r="31" spans="1:26" x14ac:dyDescent="0.25">
      <c r="A31" s="1" t="s">
        <v>28</v>
      </c>
      <c r="B31" s="5">
        <f>SUM(B20:B30)</f>
        <v>10134.684931506848</v>
      </c>
      <c r="C31" s="5">
        <f t="shared" ref="C31" si="3">SUM(C20:C30)</f>
        <v>10226.079999999998</v>
      </c>
      <c r="D31" s="5">
        <f t="shared" ref="D31" si="4">SUM(D20:D30)</f>
        <v>10317.475068493151</v>
      </c>
      <c r="E31" s="5">
        <f t="shared" ref="E31" si="5">SUM(E20:E30)</f>
        <v>10408.870136986301</v>
      </c>
      <c r="F31" s="5">
        <f t="shared" ref="F31" si="6">SUM(F20:F30)</f>
        <v>10500.265205479453</v>
      </c>
      <c r="G31" s="5">
        <f t="shared" ref="G31" si="7">SUM(G20:G30)</f>
        <v>10591.660273972604</v>
      </c>
      <c r="H31" s="5">
        <f t="shared" ref="H31" si="8">SUM(H20:H30)</f>
        <v>10783.020273972605</v>
      </c>
      <c r="I31" s="5">
        <f t="shared" ref="I31" si="9">SUM(I20:I30)</f>
        <v>10974.380273972605</v>
      </c>
      <c r="J31" s="5">
        <f t="shared" ref="J31" si="10">SUM(J20:J30)</f>
        <v>11165.740273972604</v>
      </c>
      <c r="K31" s="5">
        <f t="shared" ref="K31" si="11">SUM(K20:K30)</f>
        <v>11357.100273972605</v>
      </c>
      <c r="L31" s="5">
        <f t="shared" ref="L31" si="12">SUM(L20:L30)</f>
        <v>11091.48493150685</v>
      </c>
      <c r="M31" s="5">
        <f t="shared" ref="M31" si="13">SUM(M20:M30)</f>
        <v>11366.258082191782</v>
      </c>
      <c r="N31" s="5">
        <f t="shared" ref="N31" si="14">SUM(N20:N30)</f>
        <v>11641.031232876716</v>
      </c>
      <c r="O31" s="5">
        <f t="shared" ref="O31" si="15">SUM(O20:O30)</f>
        <v>11915.804383561648</v>
      </c>
      <c r="P31" s="5">
        <f t="shared" ref="P31" si="16">SUM(P20:P30)</f>
        <v>12190.577534246579</v>
      </c>
      <c r="Q31" s="5">
        <f t="shared" ref="Q31" si="17">SUM(Q20:Q30)</f>
        <v>11508.550684931508</v>
      </c>
      <c r="R31" s="5">
        <f t="shared" ref="R31" si="18">SUM(R20:R30)</f>
        <v>11844.590136986302</v>
      </c>
      <c r="S31" s="5">
        <f t="shared" ref="S31" si="19">SUM(S20:S30)</f>
        <v>12180.629589041097</v>
      </c>
      <c r="T31" s="5">
        <f t="shared" ref="T31" si="20">SUM(T20:T30)</f>
        <v>12516.669041095894</v>
      </c>
      <c r="U31" s="5">
        <f t="shared" ref="U31" si="21">SUM(U20:U30)</f>
        <v>12852.708493150687</v>
      </c>
      <c r="V31" s="5">
        <f t="shared" ref="V31" si="22">SUM(V20:V30)</f>
        <v>11814.88219178082</v>
      </c>
      <c r="W31" s="5">
        <f t="shared" ref="W31" si="23">SUM(W20:W30)</f>
        <v>12213.671780821915</v>
      </c>
      <c r="X31" s="5">
        <f t="shared" ref="X31" si="24">SUM(X20:X30)</f>
        <v>12612.461369863013</v>
      </c>
      <c r="Y31" s="5">
        <f t="shared" ref="Y31" si="25">SUM(Y20:Y30)</f>
        <v>13011.250958904107</v>
      </c>
      <c r="Z31" s="5">
        <f t="shared" ref="Z31" si="26">SUM(Z20:Z30)</f>
        <v>13410.040547945206</v>
      </c>
    </row>
    <row r="33" spans="1:26" x14ac:dyDescent="0.25">
      <c r="A33" t="s">
        <v>26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27">C34+1</f>
        <v>2022</v>
      </c>
      <c r="E34" s="1">
        <f t="shared" si="27"/>
        <v>2023</v>
      </c>
      <c r="F34" s="1">
        <f t="shared" si="27"/>
        <v>2024</v>
      </c>
      <c r="G34" s="1">
        <f t="shared" si="27"/>
        <v>2025</v>
      </c>
      <c r="H34" s="1">
        <f t="shared" si="27"/>
        <v>2026</v>
      </c>
      <c r="I34" s="1">
        <f t="shared" si="27"/>
        <v>2027</v>
      </c>
      <c r="J34" s="1">
        <f t="shared" si="27"/>
        <v>2028</v>
      </c>
      <c r="K34" s="1">
        <f t="shared" si="27"/>
        <v>2029</v>
      </c>
      <c r="L34" s="1">
        <f t="shared" si="27"/>
        <v>2030</v>
      </c>
      <c r="M34" s="1">
        <f t="shared" si="27"/>
        <v>2031</v>
      </c>
      <c r="N34" s="1">
        <f t="shared" si="27"/>
        <v>2032</v>
      </c>
      <c r="O34" s="1">
        <f t="shared" si="27"/>
        <v>2033</v>
      </c>
      <c r="P34" s="1">
        <f t="shared" si="27"/>
        <v>2034</v>
      </c>
      <c r="Q34" s="1">
        <f t="shared" si="27"/>
        <v>2035</v>
      </c>
      <c r="R34" s="1">
        <f t="shared" si="27"/>
        <v>2036</v>
      </c>
      <c r="S34" s="1">
        <f t="shared" si="27"/>
        <v>2037</v>
      </c>
      <c r="T34" s="1">
        <f t="shared" si="27"/>
        <v>2038</v>
      </c>
      <c r="U34" s="1">
        <f t="shared" si="27"/>
        <v>2039</v>
      </c>
      <c r="V34" s="1">
        <f t="shared" si="27"/>
        <v>2040</v>
      </c>
      <c r="W34" s="1">
        <f t="shared" si="27"/>
        <v>2041</v>
      </c>
      <c r="X34" s="1">
        <f t="shared" si="27"/>
        <v>2042</v>
      </c>
      <c r="Y34" s="1">
        <f t="shared" si="27"/>
        <v>2043</v>
      </c>
      <c r="Z34" s="1">
        <f t="shared" si="27"/>
        <v>2044</v>
      </c>
    </row>
    <row r="35" spans="1:26" x14ac:dyDescent="0.25">
      <c r="A35" s="2" t="s">
        <v>2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</row>
    <row r="36" spans="1:26" x14ac:dyDescent="0.25">
      <c r="A36" s="1">
        <v>10</v>
      </c>
      <c r="B36" s="5">
        <f>'Wariant 0a'!B34*1000000/365</f>
        <v>0</v>
      </c>
      <c r="C36" s="5">
        <f>'Wariant 0a'!C34*1000000/365</f>
        <v>0</v>
      </c>
      <c r="D36" s="5">
        <f>'Wariant 0a'!D34*1000000/365</f>
        <v>0</v>
      </c>
      <c r="E36" s="5">
        <f>'Wariant 0a'!E34*1000000/365</f>
        <v>0</v>
      </c>
      <c r="F36" s="5">
        <f>'Wariant 0a'!F34*1000000/365</f>
        <v>0</v>
      </c>
      <c r="G36" s="5">
        <f>'Wariant 0a'!G34*1000000/365</f>
        <v>0</v>
      </c>
      <c r="H36" s="5">
        <f>'Wariant 0a'!H34*1000000/365</f>
        <v>0</v>
      </c>
      <c r="I36" s="5">
        <f>'Wariant 0a'!I34*1000000/365</f>
        <v>0</v>
      </c>
      <c r="J36" s="5">
        <f>'Wariant 0a'!J34*1000000/365</f>
        <v>0</v>
      </c>
      <c r="K36" s="5">
        <f>'Wariant 0a'!K34*1000000/365</f>
        <v>0</v>
      </c>
      <c r="L36" s="5">
        <f>'Wariant 0a'!L34*1000000/365</f>
        <v>0</v>
      </c>
      <c r="M36" s="5">
        <f>'Wariant 0a'!M34*1000000/365</f>
        <v>0</v>
      </c>
      <c r="N36" s="5">
        <f>'Wariant 0a'!N34*1000000/365</f>
        <v>0</v>
      </c>
      <c r="O36" s="5">
        <f>'Wariant 0a'!O34*1000000/365</f>
        <v>0</v>
      </c>
      <c r="P36" s="5">
        <f>'Wariant 0a'!P34*1000000/365</f>
        <v>0</v>
      </c>
      <c r="Q36" s="5">
        <f>'Wariant 0a'!Q34*1000000/365</f>
        <v>0</v>
      </c>
      <c r="R36" s="5">
        <f>'Wariant 0a'!R34*1000000/365</f>
        <v>0</v>
      </c>
      <c r="S36" s="5">
        <f>'Wariant 0a'!S34*1000000/365</f>
        <v>0</v>
      </c>
      <c r="T36" s="5">
        <f>'Wariant 0a'!T34*1000000/365</f>
        <v>0</v>
      </c>
      <c r="U36" s="5">
        <f>'Wariant 0a'!U34*1000000/365</f>
        <v>0</v>
      </c>
      <c r="V36" s="5">
        <f>'Wariant 0a'!V34*1000000/365</f>
        <v>0</v>
      </c>
      <c r="W36" s="5">
        <f>'Wariant 0a'!W34*1000000/365</f>
        <v>0</v>
      </c>
      <c r="X36" s="5">
        <f>'Wariant 0a'!X34*1000000/365</f>
        <v>0</v>
      </c>
      <c r="Y36" s="5">
        <f>'Wariant 0a'!Y34*1000000/365</f>
        <v>0</v>
      </c>
      <c r="Z36" s="5">
        <f>'Wariant 0a'!Z34*1000000/365</f>
        <v>0</v>
      </c>
    </row>
    <row r="37" spans="1:26" x14ac:dyDescent="0.25">
      <c r="A37" s="1">
        <v>20</v>
      </c>
      <c r="B37" s="5">
        <f>'Wariant 0a'!B35*1000000/365</f>
        <v>285.69315068493148</v>
      </c>
      <c r="C37" s="5">
        <f>'Wariant 0a'!C35*1000000/365</f>
        <v>327.45589041095889</v>
      </c>
      <c r="D37" s="5">
        <f>'Wariant 0a'!D35*1000000/365</f>
        <v>369.21863013698635</v>
      </c>
      <c r="E37" s="5">
        <f>'Wariant 0a'!E35*1000000/365</f>
        <v>410.98136986301375</v>
      </c>
      <c r="F37" s="5">
        <f>'Wariant 0a'!F35*1000000/365</f>
        <v>452.7441095890411</v>
      </c>
      <c r="G37" s="5">
        <f>'Wariant 0a'!G35*1000000/365</f>
        <v>494.50684931506856</v>
      </c>
      <c r="H37" s="5">
        <f>'Wariant 0a'!H35*1000000/365</f>
        <v>542.1720547945207</v>
      </c>
      <c r="I37" s="5">
        <f>'Wariant 0a'!I35*1000000/365</f>
        <v>589.83726027397267</v>
      </c>
      <c r="J37" s="5">
        <f>'Wariant 0a'!J35*1000000/365</f>
        <v>637.50246575342476</v>
      </c>
      <c r="K37" s="5">
        <f>'Wariant 0a'!K35*1000000/365</f>
        <v>685.16767123287684</v>
      </c>
      <c r="L37" s="5">
        <f>'Wariant 0a'!L35*1000000/365</f>
        <v>524.01917808219184</v>
      </c>
      <c r="M37" s="5">
        <f>'Wariant 0a'!M35*1000000/365</f>
        <v>578.66630136986305</v>
      </c>
      <c r="N37" s="5">
        <f>'Wariant 0a'!N35*1000000/365</f>
        <v>633.31342465753426</v>
      </c>
      <c r="O37" s="5">
        <f>'Wariant 0a'!O35*1000000/365</f>
        <v>687.96054794520558</v>
      </c>
      <c r="P37" s="5">
        <f>'Wariant 0a'!P35*1000000/365</f>
        <v>742.6076712328769</v>
      </c>
      <c r="Q37" s="5">
        <f>'Wariant 0a'!Q35*1000000/365</f>
        <v>558.9287671232878</v>
      </c>
      <c r="R37" s="5">
        <f>'Wariant 0a'!R35*1000000/365</f>
        <v>602.60273972602749</v>
      </c>
      <c r="S37" s="5">
        <f>'Wariant 0a'!S35*1000000/365</f>
        <v>646.27671232876719</v>
      </c>
      <c r="T37" s="5">
        <f>'Wariant 0a'!T35*1000000/365</f>
        <v>689.950684931507</v>
      </c>
      <c r="U37" s="5">
        <f>'Wariant 0a'!U35*1000000/365</f>
        <v>733.62465753424669</v>
      </c>
      <c r="V37" s="5">
        <f>'Wariant 0a'!V35*1000000/365</f>
        <v>504.06301369863013</v>
      </c>
      <c r="W37" s="5">
        <f>'Wariant 0a'!W35*1000000/365</f>
        <v>554.61369863013704</v>
      </c>
      <c r="X37" s="5">
        <f>'Wariant 0a'!X35*1000000/365</f>
        <v>605.16438356164383</v>
      </c>
      <c r="Y37" s="5">
        <f>'Wariant 0a'!Y35*1000000/365</f>
        <v>655.71506849315074</v>
      </c>
      <c r="Z37" s="5">
        <f>'Wariant 0a'!Z35*1000000/365</f>
        <v>706.26575342465753</v>
      </c>
    </row>
    <row r="38" spans="1:26" x14ac:dyDescent="0.25">
      <c r="A38" s="1">
        <v>30</v>
      </c>
      <c r="B38" s="5">
        <f>'Wariant 0a'!B36*1000000/365</f>
        <v>913.51232876712345</v>
      </c>
      <c r="C38" s="5">
        <f>'Wariant 0a'!C36*1000000/365</f>
        <v>885.54684931506858</v>
      </c>
      <c r="D38" s="5">
        <f>'Wariant 0a'!D36*1000000/365</f>
        <v>857.58136986301383</v>
      </c>
      <c r="E38" s="5">
        <f>'Wariant 0a'!E36*1000000/365</f>
        <v>829.61589041095908</v>
      </c>
      <c r="F38" s="5">
        <f>'Wariant 0a'!F36*1000000/365</f>
        <v>801.65041095890422</v>
      </c>
      <c r="G38" s="5">
        <f>'Wariant 0a'!G36*1000000/365</f>
        <v>773.68493150684935</v>
      </c>
      <c r="H38" s="5">
        <f>'Wariant 0a'!H36*1000000/365</f>
        <v>762.10575342465745</v>
      </c>
      <c r="I38" s="5">
        <f>'Wariant 0a'!I36*1000000/365</f>
        <v>750.52657534246566</v>
      </c>
      <c r="J38" s="5">
        <f>'Wariant 0a'!J36*1000000/365</f>
        <v>738.94739726027376</v>
      </c>
      <c r="K38" s="5">
        <f>'Wariant 0a'!K36*1000000/365</f>
        <v>727.36821917808197</v>
      </c>
      <c r="L38" s="5">
        <f>'Wariant 0a'!L36*1000000/365</f>
        <v>855.61643835616428</v>
      </c>
      <c r="M38" s="5">
        <f>'Wariant 0a'!M36*1000000/365</f>
        <v>862.44547945205454</v>
      </c>
      <c r="N38" s="5">
        <f>'Wariant 0a'!N36*1000000/365</f>
        <v>869.27452054794503</v>
      </c>
      <c r="O38" s="5">
        <f>'Wariant 0a'!O36*1000000/365</f>
        <v>876.10356164383529</v>
      </c>
      <c r="P38" s="5">
        <f>'Wariant 0a'!P36*1000000/365</f>
        <v>882.93260273972578</v>
      </c>
      <c r="Q38" s="5">
        <f>'Wariant 0a'!Q36*1000000/365</f>
        <v>947.65753424657521</v>
      </c>
      <c r="R38" s="5">
        <f>'Wariant 0a'!R36*1000000/365</f>
        <v>966.55835616438333</v>
      </c>
      <c r="S38" s="5">
        <f>'Wariant 0a'!S36*1000000/365</f>
        <v>985.45917808219156</v>
      </c>
      <c r="T38" s="5">
        <f>'Wariant 0a'!T36*1000000/365</f>
        <v>1004.3599999999998</v>
      </c>
      <c r="U38" s="5">
        <f>'Wariant 0a'!U36*1000000/365</f>
        <v>1023.2608219178079</v>
      </c>
      <c r="V38" s="5">
        <f>'Wariant 0a'!V36*1000000/365</f>
        <v>1008.0164383561644</v>
      </c>
      <c r="W38" s="5">
        <f>'Wariant 0a'!W36*1000000/365</f>
        <v>1045.2975342465752</v>
      </c>
      <c r="X38" s="5">
        <f>'Wariant 0a'!X36*1000000/365</f>
        <v>1082.5786301369862</v>
      </c>
      <c r="Y38" s="5">
        <f>'Wariant 0a'!Y36*1000000/365</f>
        <v>1119.8597260273973</v>
      </c>
      <c r="Z38" s="5">
        <f>'Wariant 0a'!Z36*1000000/365</f>
        <v>1157.1408219178081</v>
      </c>
    </row>
    <row r="39" spans="1:26" x14ac:dyDescent="0.25">
      <c r="A39" s="1">
        <v>40</v>
      </c>
      <c r="B39" s="5">
        <f>'Wariant 0a'!B37*1000000/365</f>
        <v>139.65205479452055</v>
      </c>
      <c r="C39" s="5">
        <f>'Wariant 0a'!C37*1000000/365</f>
        <v>135.24</v>
      </c>
      <c r="D39" s="5">
        <f>'Wariant 0a'!D37*1000000/365</f>
        <v>130.82794520547947</v>
      </c>
      <c r="E39" s="5">
        <f>'Wariant 0a'!E37*1000000/365</f>
        <v>126.41589041095889</v>
      </c>
      <c r="F39" s="5">
        <f>'Wariant 0a'!F37*1000000/365</f>
        <v>122.00383561643837</v>
      </c>
      <c r="G39" s="5">
        <f>'Wariant 0a'!G37*1000000/365</f>
        <v>117.59178082191781</v>
      </c>
      <c r="H39" s="5">
        <f>'Wariant 0a'!H37*1000000/365</f>
        <v>110.3205479452055</v>
      </c>
      <c r="I39" s="5">
        <f>'Wariant 0a'!I37*1000000/365</f>
        <v>103.04931506849314</v>
      </c>
      <c r="J39" s="5">
        <f>'Wariant 0a'!J37*1000000/365</f>
        <v>95.77808219178084</v>
      </c>
      <c r="K39" s="5">
        <f>'Wariant 0a'!K37*1000000/365</f>
        <v>88.506849315068493</v>
      </c>
      <c r="L39" s="5">
        <f>'Wariant 0a'!L37*1000000/365</f>
        <v>103.2958904109589</v>
      </c>
      <c r="M39" s="5">
        <f>'Wariant 0a'!M37*1000000/365</f>
        <v>84.247671232876712</v>
      </c>
      <c r="N39" s="5">
        <f>'Wariant 0a'!N37*1000000/365</f>
        <v>65.19945205479452</v>
      </c>
      <c r="O39" s="5">
        <f>'Wariant 0a'!O37*1000000/365</f>
        <v>46.151232876712321</v>
      </c>
      <c r="P39" s="5">
        <f>'Wariant 0a'!P37*1000000/365</f>
        <v>27.103013698630132</v>
      </c>
      <c r="Q39" s="5">
        <f>'Wariant 0a'!Q37*1000000/365</f>
        <v>44.410958904109584</v>
      </c>
      <c r="R39" s="5">
        <f>'Wariant 0a'!R37*1000000/365</f>
        <v>31.5172602739726</v>
      </c>
      <c r="S39" s="5">
        <f>'Wariant 0a'!S37*1000000/365</f>
        <v>18.623561643835618</v>
      </c>
      <c r="T39" s="5">
        <f>'Wariant 0a'!T37*1000000/365</f>
        <v>5.729863013698635</v>
      </c>
      <c r="U39" s="5">
        <f>'Wariant 0a'!U37*1000000/365</f>
        <v>-7.1638356164383481</v>
      </c>
      <c r="V39" s="5">
        <f>'Wariant 0a'!V37*1000000/365</f>
        <v>75.183561643835617</v>
      </c>
      <c r="W39" s="5">
        <f>'Wariant 0a'!W37*1000000/365</f>
        <v>82.558356164383568</v>
      </c>
      <c r="X39" s="5">
        <f>'Wariant 0a'!X37*1000000/365</f>
        <v>89.933150684931519</v>
      </c>
      <c r="Y39" s="5">
        <f>'Wariant 0a'!Y37*1000000/365</f>
        <v>97.307945205479456</v>
      </c>
      <c r="Z39" s="5">
        <f>'Wariant 0a'!Z37*1000000/365</f>
        <v>104.68273972602741</v>
      </c>
    </row>
    <row r="40" spans="1:26" x14ac:dyDescent="0.25">
      <c r="A40" s="1">
        <v>50</v>
      </c>
      <c r="B40" s="5">
        <f>'Wariant 0a'!B38*1000000/365</f>
        <v>0</v>
      </c>
      <c r="C40" s="5">
        <f>'Wariant 0a'!C38*1000000/365</f>
        <v>0</v>
      </c>
      <c r="D40" s="5">
        <f>'Wariant 0a'!D38*1000000/365</f>
        <v>0</v>
      </c>
      <c r="E40" s="5">
        <f>'Wariant 0a'!E38*1000000/365</f>
        <v>0</v>
      </c>
      <c r="F40" s="5">
        <f>'Wariant 0a'!F38*1000000/365</f>
        <v>0</v>
      </c>
      <c r="G40" s="5">
        <f>'Wariant 0a'!G38*1000000/365</f>
        <v>0</v>
      </c>
      <c r="H40" s="5">
        <f>'Wariant 0a'!H38*1000000/365</f>
        <v>0</v>
      </c>
      <c r="I40" s="5">
        <f>'Wariant 0a'!I38*1000000/365</f>
        <v>0</v>
      </c>
      <c r="J40" s="5">
        <f>'Wariant 0a'!J38*1000000/365</f>
        <v>0</v>
      </c>
      <c r="K40" s="5">
        <f>'Wariant 0a'!K38*1000000/365</f>
        <v>0</v>
      </c>
      <c r="L40" s="5">
        <f>'Wariant 0a'!L38*1000000/365</f>
        <v>0</v>
      </c>
      <c r="M40" s="5">
        <f>'Wariant 0a'!M38*1000000/365</f>
        <v>0</v>
      </c>
      <c r="N40" s="5">
        <f>'Wariant 0a'!N38*1000000/365</f>
        <v>0</v>
      </c>
      <c r="O40" s="5">
        <f>'Wariant 0a'!O38*1000000/365</f>
        <v>0</v>
      </c>
      <c r="P40" s="5">
        <f>'Wariant 0a'!P38*1000000/365</f>
        <v>0</v>
      </c>
      <c r="Q40" s="5">
        <f>'Wariant 0a'!Q38*1000000/365</f>
        <v>0</v>
      </c>
      <c r="R40" s="5">
        <f>'Wariant 0a'!R38*1000000/365</f>
        <v>0</v>
      </c>
      <c r="S40" s="5">
        <f>'Wariant 0a'!S38*1000000/365</f>
        <v>0</v>
      </c>
      <c r="T40" s="5">
        <f>'Wariant 0a'!T38*1000000/365</f>
        <v>0</v>
      </c>
      <c r="U40" s="5">
        <f>'Wariant 0a'!U38*1000000/365</f>
        <v>0</v>
      </c>
      <c r="V40" s="5">
        <f>'Wariant 0a'!V38*1000000/365</f>
        <v>0</v>
      </c>
      <c r="W40" s="5">
        <f>'Wariant 0a'!W38*1000000/365</f>
        <v>0</v>
      </c>
      <c r="X40" s="5">
        <f>'Wariant 0a'!X38*1000000/365</f>
        <v>0</v>
      </c>
      <c r="Y40" s="5">
        <f>'Wariant 0a'!Y38*1000000/365</f>
        <v>0</v>
      </c>
      <c r="Z40" s="5">
        <f>'Wariant 0a'!Z38*1000000/365</f>
        <v>0</v>
      </c>
    </row>
    <row r="41" spans="1:26" x14ac:dyDescent="0.25">
      <c r="A41" s="1">
        <v>60</v>
      </c>
      <c r="B41" s="5">
        <f>'Wariant 0a'!B39*1000000/365</f>
        <v>0</v>
      </c>
      <c r="C41" s="5">
        <f>'Wariant 0a'!C39*1000000/365</f>
        <v>0</v>
      </c>
      <c r="D41" s="5">
        <f>'Wariant 0a'!D39*1000000/365</f>
        <v>0</v>
      </c>
      <c r="E41" s="5">
        <f>'Wariant 0a'!E39*1000000/365</f>
        <v>0</v>
      </c>
      <c r="F41" s="5">
        <f>'Wariant 0a'!F39*1000000/365</f>
        <v>0</v>
      </c>
      <c r="G41" s="5">
        <f>'Wariant 0a'!G39*1000000/365</f>
        <v>0</v>
      </c>
      <c r="H41" s="5">
        <f>'Wariant 0a'!H39*1000000/365</f>
        <v>0</v>
      </c>
      <c r="I41" s="5">
        <f>'Wariant 0a'!I39*1000000/365</f>
        <v>0</v>
      </c>
      <c r="J41" s="5">
        <f>'Wariant 0a'!J39*1000000/365</f>
        <v>0</v>
      </c>
      <c r="K41" s="5">
        <f>'Wariant 0a'!K39*1000000/365</f>
        <v>0</v>
      </c>
      <c r="L41" s="5">
        <f>'Wariant 0a'!L39*1000000/365</f>
        <v>0</v>
      </c>
      <c r="M41" s="5">
        <f>'Wariant 0a'!M39*1000000/365</f>
        <v>0</v>
      </c>
      <c r="N41" s="5">
        <f>'Wariant 0a'!N39*1000000/365</f>
        <v>0</v>
      </c>
      <c r="O41" s="5">
        <f>'Wariant 0a'!O39*1000000/365</f>
        <v>0</v>
      </c>
      <c r="P41" s="5">
        <f>'Wariant 0a'!P39*1000000/365</f>
        <v>0</v>
      </c>
      <c r="Q41" s="5">
        <f>'Wariant 0a'!Q39*1000000/365</f>
        <v>0</v>
      </c>
      <c r="R41" s="5">
        <f>'Wariant 0a'!R39*1000000/365</f>
        <v>0</v>
      </c>
      <c r="S41" s="5">
        <f>'Wariant 0a'!S39*1000000/365</f>
        <v>0</v>
      </c>
      <c r="T41" s="5">
        <f>'Wariant 0a'!T39*1000000/365</f>
        <v>0</v>
      </c>
      <c r="U41" s="5">
        <f>'Wariant 0a'!U39*1000000/365</f>
        <v>0</v>
      </c>
      <c r="V41" s="5">
        <f>'Wariant 0a'!V39*1000000/365</f>
        <v>0</v>
      </c>
      <c r="W41" s="5">
        <f>'Wariant 0a'!W39*1000000/365</f>
        <v>0</v>
      </c>
      <c r="X41" s="5">
        <f>'Wariant 0a'!X39*1000000/365</f>
        <v>0</v>
      </c>
      <c r="Y41" s="5">
        <f>'Wariant 0a'!Y39*1000000/365</f>
        <v>0</v>
      </c>
      <c r="Z41" s="5">
        <f>'Wariant 0a'!Z39*1000000/365</f>
        <v>0</v>
      </c>
    </row>
    <row r="42" spans="1:26" x14ac:dyDescent="0.25">
      <c r="A42" s="1">
        <v>70</v>
      </c>
      <c r="B42" s="5">
        <f>'Wariant 0a'!B40*1000000/365</f>
        <v>0</v>
      </c>
      <c r="C42" s="5">
        <f>'Wariant 0a'!C40*1000000/365</f>
        <v>0</v>
      </c>
      <c r="D42" s="5">
        <f>'Wariant 0a'!D40*1000000/365</f>
        <v>0</v>
      </c>
      <c r="E42" s="5">
        <f>'Wariant 0a'!E40*1000000/365</f>
        <v>0</v>
      </c>
      <c r="F42" s="5">
        <f>'Wariant 0a'!F40*1000000/365</f>
        <v>0</v>
      </c>
      <c r="G42" s="5">
        <f>'Wariant 0a'!G40*1000000/365</f>
        <v>0</v>
      </c>
      <c r="H42" s="5">
        <f>'Wariant 0a'!H40*1000000/365</f>
        <v>0</v>
      </c>
      <c r="I42" s="5">
        <f>'Wariant 0a'!I40*1000000/365</f>
        <v>0</v>
      </c>
      <c r="J42" s="5">
        <f>'Wariant 0a'!J40*1000000/365</f>
        <v>0</v>
      </c>
      <c r="K42" s="5">
        <f>'Wariant 0a'!K40*1000000/365</f>
        <v>0</v>
      </c>
      <c r="L42" s="5">
        <f>'Wariant 0a'!L40*1000000/365</f>
        <v>0</v>
      </c>
      <c r="M42" s="5">
        <f>'Wariant 0a'!M40*1000000/365</f>
        <v>0</v>
      </c>
      <c r="N42" s="5">
        <f>'Wariant 0a'!N40*1000000/365</f>
        <v>0</v>
      </c>
      <c r="O42" s="5">
        <f>'Wariant 0a'!O40*1000000/365</f>
        <v>0</v>
      </c>
      <c r="P42" s="5">
        <f>'Wariant 0a'!P40*1000000/365</f>
        <v>0</v>
      </c>
      <c r="Q42" s="5">
        <f>'Wariant 0a'!Q40*1000000/365</f>
        <v>0</v>
      </c>
      <c r="R42" s="5">
        <f>'Wariant 0a'!R40*1000000/365</f>
        <v>0</v>
      </c>
      <c r="S42" s="5">
        <f>'Wariant 0a'!S40*1000000/365</f>
        <v>0</v>
      </c>
      <c r="T42" s="5">
        <f>'Wariant 0a'!T40*1000000/365</f>
        <v>0</v>
      </c>
      <c r="U42" s="5">
        <f>'Wariant 0a'!U40*1000000/365</f>
        <v>0</v>
      </c>
      <c r="V42" s="5">
        <f>'Wariant 0a'!V40*1000000/365</f>
        <v>0</v>
      </c>
      <c r="W42" s="5">
        <f>'Wariant 0a'!W40*1000000/365</f>
        <v>0</v>
      </c>
      <c r="X42" s="5">
        <f>'Wariant 0a'!X40*1000000/365</f>
        <v>0</v>
      </c>
      <c r="Y42" s="5">
        <f>'Wariant 0a'!Y40*1000000/365</f>
        <v>0</v>
      </c>
      <c r="Z42" s="5">
        <f>'Wariant 0a'!Z40*1000000/365</f>
        <v>0</v>
      </c>
    </row>
    <row r="43" spans="1:26" x14ac:dyDescent="0.25">
      <c r="A43" s="1">
        <v>80</v>
      </c>
      <c r="B43" s="5">
        <f>'Wariant 0a'!B41*1000000/365</f>
        <v>0</v>
      </c>
      <c r="C43" s="5">
        <f>'Wariant 0a'!C41*1000000/365</f>
        <v>0</v>
      </c>
      <c r="D43" s="5">
        <f>'Wariant 0a'!D41*1000000/365</f>
        <v>0</v>
      </c>
      <c r="E43" s="5">
        <f>'Wariant 0a'!E41*1000000/365</f>
        <v>0</v>
      </c>
      <c r="F43" s="5">
        <f>'Wariant 0a'!F41*1000000/365</f>
        <v>0</v>
      </c>
      <c r="G43" s="5">
        <f>'Wariant 0a'!G41*1000000/365</f>
        <v>0</v>
      </c>
      <c r="H43" s="5">
        <f>'Wariant 0a'!H41*1000000/365</f>
        <v>0</v>
      </c>
      <c r="I43" s="5">
        <f>'Wariant 0a'!I41*1000000/365</f>
        <v>0</v>
      </c>
      <c r="J43" s="5">
        <f>'Wariant 0a'!J41*1000000/365</f>
        <v>0</v>
      </c>
      <c r="K43" s="5">
        <f>'Wariant 0a'!K41*1000000/365</f>
        <v>0</v>
      </c>
      <c r="L43" s="5">
        <f>'Wariant 0a'!L41*1000000/365</f>
        <v>0</v>
      </c>
      <c r="M43" s="5">
        <f>'Wariant 0a'!M41*1000000/365</f>
        <v>0</v>
      </c>
      <c r="N43" s="5">
        <f>'Wariant 0a'!N41*1000000/365</f>
        <v>0</v>
      </c>
      <c r="O43" s="5">
        <f>'Wariant 0a'!O41*1000000/365</f>
        <v>0</v>
      </c>
      <c r="P43" s="5">
        <f>'Wariant 0a'!P41*1000000/365</f>
        <v>0</v>
      </c>
      <c r="Q43" s="5">
        <f>'Wariant 0a'!Q41*1000000/365</f>
        <v>0</v>
      </c>
      <c r="R43" s="5">
        <f>'Wariant 0a'!R41*1000000/365</f>
        <v>0</v>
      </c>
      <c r="S43" s="5">
        <f>'Wariant 0a'!S41*1000000/365</f>
        <v>0</v>
      </c>
      <c r="T43" s="5">
        <f>'Wariant 0a'!T41*1000000/365</f>
        <v>0</v>
      </c>
      <c r="U43" s="5">
        <f>'Wariant 0a'!U41*1000000/365</f>
        <v>0</v>
      </c>
      <c r="V43" s="5">
        <f>'Wariant 0a'!V41*1000000/365</f>
        <v>0</v>
      </c>
      <c r="W43" s="5">
        <f>'Wariant 0a'!W41*1000000/365</f>
        <v>0</v>
      </c>
      <c r="X43" s="5">
        <f>'Wariant 0a'!X41*1000000/365</f>
        <v>0</v>
      </c>
      <c r="Y43" s="5">
        <f>'Wariant 0a'!Y41*1000000/365</f>
        <v>0</v>
      </c>
      <c r="Z43" s="5">
        <f>'Wariant 0a'!Z41*1000000/365</f>
        <v>0</v>
      </c>
    </row>
    <row r="44" spans="1:26" x14ac:dyDescent="0.25">
      <c r="A44" s="1">
        <v>90</v>
      </c>
      <c r="B44" s="5">
        <f>'Wariant 0a'!B42*1000000/365</f>
        <v>0</v>
      </c>
      <c r="C44" s="5">
        <f>'Wariant 0a'!C42*1000000/365</f>
        <v>0</v>
      </c>
      <c r="D44" s="5">
        <f>'Wariant 0a'!D42*1000000/365</f>
        <v>0</v>
      </c>
      <c r="E44" s="5">
        <f>'Wariant 0a'!E42*1000000/365</f>
        <v>0</v>
      </c>
      <c r="F44" s="5">
        <f>'Wariant 0a'!F42*1000000/365</f>
        <v>0</v>
      </c>
      <c r="G44" s="5">
        <f>'Wariant 0a'!G42*1000000/365</f>
        <v>0</v>
      </c>
      <c r="H44" s="5">
        <f>'Wariant 0a'!H42*1000000/365</f>
        <v>0</v>
      </c>
      <c r="I44" s="5">
        <f>'Wariant 0a'!I42*1000000/365</f>
        <v>0</v>
      </c>
      <c r="J44" s="5">
        <f>'Wariant 0a'!J42*1000000/365</f>
        <v>0</v>
      </c>
      <c r="K44" s="5">
        <f>'Wariant 0a'!K42*1000000/365</f>
        <v>0</v>
      </c>
      <c r="L44" s="5">
        <f>'Wariant 0a'!L42*1000000/365</f>
        <v>0</v>
      </c>
      <c r="M44" s="5">
        <f>'Wariant 0a'!M42*1000000/365</f>
        <v>0</v>
      </c>
      <c r="N44" s="5">
        <f>'Wariant 0a'!N42*1000000/365</f>
        <v>0</v>
      </c>
      <c r="O44" s="5">
        <f>'Wariant 0a'!O42*1000000/365</f>
        <v>0</v>
      </c>
      <c r="P44" s="5">
        <f>'Wariant 0a'!P42*1000000/365</f>
        <v>0</v>
      </c>
      <c r="Q44" s="5">
        <f>'Wariant 0a'!Q42*1000000/365</f>
        <v>0</v>
      </c>
      <c r="R44" s="5">
        <f>'Wariant 0a'!R42*1000000/365</f>
        <v>0</v>
      </c>
      <c r="S44" s="5">
        <f>'Wariant 0a'!S42*1000000/365</f>
        <v>0</v>
      </c>
      <c r="T44" s="5">
        <f>'Wariant 0a'!T42*1000000/365</f>
        <v>0</v>
      </c>
      <c r="U44" s="5">
        <f>'Wariant 0a'!U42*1000000/365</f>
        <v>0</v>
      </c>
      <c r="V44" s="5">
        <f>'Wariant 0a'!V42*1000000/365</f>
        <v>0</v>
      </c>
      <c r="W44" s="5">
        <f>'Wariant 0a'!W42*1000000/365</f>
        <v>0</v>
      </c>
      <c r="X44" s="5">
        <f>'Wariant 0a'!X42*1000000/365</f>
        <v>0</v>
      </c>
      <c r="Y44" s="5">
        <f>'Wariant 0a'!Y42*1000000/365</f>
        <v>0</v>
      </c>
      <c r="Z44" s="5">
        <f>'Wariant 0a'!Z42*1000000/365</f>
        <v>0</v>
      </c>
    </row>
    <row r="45" spans="1:26" x14ac:dyDescent="0.25">
      <c r="A45" s="1">
        <v>100</v>
      </c>
      <c r="B45" s="5">
        <f>'Wariant 0a'!B43*1000000/365</f>
        <v>0</v>
      </c>
      <c r="C45" s="5">
        <f>'Wariant 0a'!C43*1000000/365</f>
        <v>0</v>
      </c>
      <c r="D45" s="5">
        <f>'Wariant 0a'!D43*1000000/365</f>
        <v>0</v>
      </c>
      <c r="E45" s="5">
        <f>'Wariant 0a'!E43*1000000/365</f>
        <v>0</v>
      </c>
      <c r="F45" s="5">
        <f>'Wariant 0a'!F43*1000000/365</f>
        <v>0</v>
      </c>
      <c r="G45" s="5">
        <f>'Wariant 0a'!G43*1000000/365</f>
        <v>0</v>
      </c>
      <c r="H45" s="5">
        <f>'Wariant 0a'!H43*1000000/365</f>
        <v>0</v>
      </c>
      <c r="I45" s="5">
        <f>'Wariant 0a'!I43*1000000/365</f>
        <v>0</v>
      </c>
      <c r="J45" s="5">
        <f>'Wariant 0a'!J43*1000000/365</f>
        <v>0</v>
      </c>
      <c r="K45" s="5">
        <f>'Wariant 0a'!K43*1000000/365</f>
        <v>0</v>
      </c>
      <c r="L45" s="5">
        <f>'Wariant 0a'!L43*1000000/365</f>
        <v>0</v>
      </c>
      <c r="M45" s="5">
        <f>'Wariant 0a'!M43*1000000/365</f>
        <v>0</v>
      </c>
      <c r="N45" s="5">
        <f>'Wariant 0a'!N43*1000000/365</f>
        <v>0</v>
      </c>
      <c r="O45" s="5">
        <f>'Wariant 0a'!O43*1000000/365</f>
        <v>0</v>
      </c>
      <c r="P45" s="5">
        <f>'Wariant 0a'!P43*1000000/365</f>
        <v>0</v>
      </c>
      <c r="Q45" s="5">
        <f>'Wariant 0a'!Q43*1000000/365</f>
        <v>0</v>
      </c>
      <c r="R45" s="5">
        <f>'Wariant 0a'!R43*1000000/365</f>
        <v>0</v>
      </c>
      <c r="S45" s="5">
        <f>'Wariant 0a'!S43*1000000/365</f>
        <v>0</v>
      </c>
      <c r="T45" s="5">
        <f>'Wariant 0a'!T43*1000000/365</f>
        <v>0</v>
      </c>
      <c r="U45" s="5">
        <f>'Wariant 0a'!U43*1000000/365</f>
        <v>0</v>
      </c>
      <c r="V45" s="5">
        <f>'Wariant 0a'!V43*1000000/365</f>
        <v>0</v>
      </c>
      <c r="W45" s="5">
        <f>'Wariant 0a'!W43*1000000/365</f>
        <v>0</v>
      </c>
      <c r="X45" s="5">
        <f>'Wariant 0a'!X43*1000000/365</f>
        <v>0</v>
      </c>
      <c r="Y45" s="5">
        <f>'Wariant 0a'!Y43*1000000/365</f>
        <v>0</v>
      </c>
      <c r="Z45" s="5">
        <f>'Wariant 0a'!Z43*1000000/365</f>
        <v>0</v>
      </c>
    </row>
    <row r="46" spans="1:26" x14ac:dyDescent="0.25">
      <c r="A46" s="1">
        <v>110</v>
      </c>
      <c r="B46" s="5">
        <f>'Wariant 0a'!B44*1000000/365</f>
        <v>0</v>
      </c>
      <c r="C46" s="5">
        <f>'Wariant 0a'!C44*1000000/365</f>
        <v>0</v>
      </c>
      <c r="D46" s="5">
        <f>'Wariant 0a'!D44*1000000/365</f>
        <v>0</v>
      </c>
      <c r="E46" s="5">
        <f>'Wariant 0a'!E44*1000000/365</f>
        <v>0</v>
      </c>
      <c r="F46" s="5">
        <f>'Wariant 0a'!F44*1000000/365</f>
        <v>0</v>
      </c>
      <c r="G46" s="5">
        <f>'Wariant 0a'!G44*1000000/365</f>
        <v>0</v>
      </c>
      <c r="H46" s="5">
        <f>'Wariant 0a'!H44*1000000/365</f>
        <v>0</v>
      </c>
      <c r="I46" s="5">
        <f>'Wariant 0a'!I44*1000000/365</f>
        <v>0</v>
      </c>
      <c r="J46" s="5">
        <f>'Wariant 0a'!J44*1000000/365</f>
        <v>0</v>
      </c>
      <c r="K46" s="5">
        <f>'Wariant 0a'!K44*1000000/365</f>
        <v>0</v>
      </c>
      <c r="L46" s="5">
        <f>'Wariant 0a'!L44*1000000/365</f>
        <v>0</v>
      </c>
      <c r="M46" s="5">
        <f>'Wariant 0a'!M44*1000000/365</f>
        <v>0</v>
      </c>
      <c r="N46" s="5">
        <f>'Wariant 0a'!N44*1000000/365</f>
        <v>0</v>
      </c>
      <c r="O46" s="5">
        <f>'Wariant 0a'!O44*1000000/365</f>
        <v>0</v>
      </c>
      <c r="P46" s="5">
        <f>'Wariant 0a'!P44*1000000/365</f>
        <v>0</v>
      </c>
      <c r="Q46" s="5">
        <f>'Wariant 0a'!Q44*1000000/365</f>
        <v>0</v>
      </c>
      <c r="R46" s="5">
        <f>'Wariant 0a'!R44*1000000/365</f>
        <v>0</v>
      </c>
      <c r="S46" s="5">
        <f>'Wariant 0a'!S44*1000000/365</f>
        <v>0</v>
      </c>
      <c r="T46" s="5">
        <f>'Wariant 0a'!T44*1000000/365</f>
        <v>0</v>
      </c>
      <c r="U46" s="5">
        <f>'Wariant 0a'!U44*1000000/365</f>
        <v>0</v>
      </c>
      <c r="V46" s="5">
        <f>'Wariant 0a'!V44*1000000/365</f>
        <v>0</v>
      </c>
      <c r="W46" s="5">
        <f>'Wariant 0a'!W44*1000000/365</f>
        <v>0</v>
      </c>
      <c r="X46" s="5">
        <f>'Wariant 0a'!X44*1000000/365</f>
        <v>0</v>
      </c>
      <c r="Y46" s="5">
        <f>'Wariant 0a'!Y44*1000000/365</f>
        <v>0</v>
      </c>
      <c r="Z46" s="5">
        <f>'Wariant 0a'!Z44*1000000/365</f>
        <v>0</v>
      </c>
    </row>
    <row r="47" spans="1:26" x14ac:dyDescent="0.25">
      <c r="A47" s="1" t="s">
        <v>28</v>
      </c>
      <c r="B47" s="5">
        <f>SUM(B36:B46)</f>
        <v>1338.8575342465756</v>
      </c>
      <c r="C47" s="5">
        <f t="shared" ref="C47:Z47" si="28">SUM(C36:C46)</f>
        <v>1348.2427397260274</v>
      </c>
      <c r="D47" s="5">
        <f t="shared" si="28"/>
        <v>1357.6279452054796</v>
      </c>
      <c r="E47" s="5">
        <f t="shared" si="28"/>
        <v>1367.0131506849316</v>
      </c>
      <c r="F47" s="5">
        <f t="shared" si="28"/>
        <v>1376.3983561643838</v>
      </c>
      <c r="G47" s="5">
        <f t="shared" si="28"/>
        <v>1385.7835616438358</v>
      </c>
      <c r="H47" s="5">
        <f t="shared" si="28"/>
        <v>1414.5983561643836</v>
      </c>
      <c r="I47" s="5">
        <f t="shared" si="28"/>
        <v>1443.4131506849315</v>
      </c>
      <c r="J47" s="5">
        <f t="shared" si="28"/>
        <v>1472.2279452054795</v>
      </c>
      <c r="K47" s="5">
        <f t="shared" si="28"/>
        <v>1501.0427397260273</v>
      </c>
      <c r="L47" s="5">
        <f t="shared" si="28"/>
        <v>1482.9315068493149</v>
      </c>
      <c r="M47" s="5">
        <f t="shared" si="28"/>
        <v>1525.3594520547942</v>
      </c>
      <c r="N47" s="5">
        <f t="shared" si="28"/>
        <v>1567.7873972602738</v>
      </c>
      <c r="O47" s="5">
        <f t="shared" si="28"/>
        <v>1610.2153424657533</v>
      </c>
      <c r="P47" s="5">
        <f t="shared" si="28"/>
        <v>1652.6432876712329</v>
      </c>
      <c r="Q47" s="5">
        <f t="shared" si="28"/>
        <v>1550.9972602739726</v>
      </c>
      <c r="R47" s="5">
        <f t="shared" si="28"/>
        <v>1600.6783561643833</v>
      </c>
      <c r="S47" s="5">
        <f t="shared" si="28"/>
        <v>1650.3594520547945</v>
      </c>
      <c r="T47" s="5">
        <f t="shared" si="28"/>
        <v>1700.0405479452054</v>
      </c>
      <c r="U47" s="5">
        <f t="shared" si="28"/>
        <v>1749.7216438356163</v>
      </c>
      <c r="V47" s="5">
        <f t="shared" si="28"/>
        <v>1587.2630136986302</v>
      </c>
      <c r="W47" s="5">
        <f t="shared" si="28"/>
        <v>1682.469589041096</v>
      </c>
      <c r="X47" s="5">
        <f t="shared" si="28"/>
        <v>1777.6761643835614</v>
      </c>
      <c r="Y47" s="5">
        <f t="shared" si="28"/>
        <v>1872.8827397260275</v>
      </c>
      <c r="Z47" s="5">
        <f t="shared" si="28"/>
        <v>1968.0893150684931</v>
      </c>
    </row>
    <row r="49" spans="1:26" x14ac:dyDescent="0.25">
      <c r="A49" t="s">
        <v>26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29">C50+1</f>
        <v>2022</v>
      </c>
      <c r="E50" s="1">
        <f t="shared" si="29"/>
        <v>2023</v>
      </c>
      <c r="F50" s="1">
        <f t="shared" si="29"/>
        <v>2024</v>
      </c>
      <c r="G50" s="1">
        <f t="shared" si="29"/>
        <v>2025</v>
      </c>
      <c r="H50" s="1">
        <f t="shared" si="29"/>
        <v>2026</v>
      </c>
      <c r="I50" s="1">
        <f t="shared" si="29"/>
        <v>2027</v>
      </c>
      <c r="J50" s="1">
        <f t="shared" si="29"/>
        <v>2028</v>
      </c>
      <c r="K50" s="1">
        <f t="shared" si="29"/>
        <v>2029</v>
      </c>
      <c r="L50" s="1">
        <f t="shared" si="29"/>
        <v>2030</v>
      </c>
      <c r="M50" s="1">
        <f t="shared" si="29"/>
        <v>2031</v>
      </c>
      <c r="N50" s="1">
        <f t="shared" si="29"/>
        <v>2032</v>
      </c>
      <c r="O50" s="1">
        <f t="shared" si="29"/>
        <v>2033</v>
      </c>
      <c r="P50" s="1">
        <f t="shared" si="29"/>
        <v>2034</v>
      </c>
      <c r="Q50" s="1">
        <f t="shared" si="29"/>
        <v>2035</v>
      </c>
      <c r="R50" s="1">
        <f t="shared" si="29"/>
        <v>2036</v>
      </c>
      <c r="S50" s="1">
        <f t="shared" si="29"/>
        <v>2037</v>
      </c>
      <c r="T50" s="1">
        <f t="shared" si="29"/>
        <v>2038</v>
      </c>
      <c r="U50" s="1">
        <f t="shared" si="29"/>
        <v>2039</v>
      </c>
      <c r="V50" s="1">
        <f t="shared" si="29"/>
        <v>2040</v>
      </c>
      <c r="W50" s="1">
        <f t="shared" si="29"/>
        <v>2041</v>
      </c>
      <c r="X50" s="1">
        <f t="shared" si="29"/>
        <v>2042</v>
      </c>
      <c r="Y50" s="1">
        <f t="shared" si="29"/>
        <v>2043</v>
      </c>
      <c r="Z50" s="1">
        <f t="shared" si="29"/>
        <v>2044</v>
      </c>
    </row>
    <row r="51" spans="1:26" x14ac:dyDescent="0.25">
      <c r="A51" s="2" t="s">
        <v>2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</row>
    <row r="52" spans="1:26" x14ac:dyDescent="0.25">
      <c r="A52" s="1">
        <v>10</v>
      </c>
      <c r="B52" s="5">
        <f>'Wariant 0a'!B49*1000000/365</f>
        <v>0</v>
      </c>
      <c r="C52" s="5">
        <f>'Wariant 0a'!C49*1000000/365</f>
        <v>0</v>
      </c>
      <c r="D52" s="5">
        <f>'Wariant 0a'!D49*1000000/365</f>
        <v>0</v>
      </c>
      <c r="E52" s="5">
        <f>'Wariant 0a'!E49*1000000/365</f>
        <v>0</v>
      </c>
      <c r="F52" s="5">
        <f>'Wariant 0a'!F49*1000000/365</f>
        <v>0</v>
      </c>
      <c r="G52" s="5">
        <f>'Wariant 0a'!G49*1000000/365</f>
        <v>0</v>
      </c>
      <c r="H52" s="5">
        <f>'Wariant 0a'!H49*1000000/365</f>
        <v>0</v>
      </c>
      <c r="I52" s="5">
        <f>'Wariant 0a'!I49*1000000/365</f>
        <v>0</v>
      </c>
      <c r="J52" s="5">
        <f>'Wariant 0a'!J49*1000000/365</f>
        <v>0</v>
      </c>
      <c r="K52" s="5">
        <f>'Wariant 0a'!K49*1000000/365</f>
        <v>0</v>
      </c>
      <c r="L52" s="5">
        <f>'Wariant 0a'!L49*1000000/365</f>
        <v>0</v>
      </c>
      <c r="M52" s="5">
        <f>'Wariant 0a'!M49*1000000/365</f>
        <v>0</v>
      </c>
      <c r="N52" s="5">
        <f>'Wariant 0a'!N49*1000000/365</f>
        <v>0</v>
      </c>
      <c r="O52" s="5">
        <f>'Wariant 0a'!O49*1000000/365</f>
        <v>0</v>
      </c>
      <c r="P52" s="5">
        <f>'Wariant 0a'!P49*1000000/365</f>
        <v>0</v>
      </c>
      <c r="Q52" s="5">
        <f>'Wariant 0a'!Q49*1000000/365</f>
        <v>0</v>
      </c>
      <c r="R52" s="5">
        <f>'Wariant 0a'!R49*1000000/365</f>
        <v>0</v>
      </c>
      <c r="S52" s="5">
        <f>'Wariant 0a'!S49*1000000/365</f>
        <v>0</v>
      </c>
      <c r="T52" s="5">
        <f>'Wariant 0a'!T49*1000000/365</f>
        <v>0</v>
      </c>
      <c r="U52" s="5">
        <f>'Wariant 0a'!U49*1000000/365</f>
        <v>0</v>
      </c>
      <c r="V52" s="5">
        <f>'Wariant 0a'!V49*1000000/365</f>
        <v>0</v>
      </c>
      <c r="W52" s="5">
        <f>'Wariant 0a'!W49*1000000/365</f>
        <v>0</v>
      </c>
      <c r="X52" s="5">
        <f>'Wariant 0a'!X49*1000000/365</f>
        <v>0</v>
      </c>
      <c r="Y52" s="5">
        <f>'Wariant 0a'!Y49*1000000/365</f>
        <v>0</v>
      </c>
      <c r="Z52" s="5">
        <f>'Wariant 0a'!Z49*1000000/365</f>
        <v>0</v>
      </c>
    </row>
    <row r="53" spans="1:26" x14ac:dyDescent="0.25">
      <c r="A53" s="1">
        <v>20</v>
      </c>
      <c r="B53" s="5">
        <f>'Wariant 0a'!B50*1000000/365</f>
        <v>310.73698630136988</v>
      </c>
      <c r="C53" s="5">
        <f>'Wariant 0a'!C50*1000000/365</f>
        <v>294.65972602739726</v>
      </c>
      <c r="D53" s="5">
        <f>'Wariant 0a'!D50*1000000/365</f>
        <v>278.58246575342463</v>
      </c>
      <c r="E53" s="5">
        <f>'Wariant 0a'!E50*1000000/365</f>
        <v>262.50520547945206</v>
      </c>
      <c r="F53" s="5">
        <f>'Wariant 0a'!F50*1000000/365</f>
        <v>246.42794520547943</v>
      </c>
      <c r="G53" s="5">
        <f>'Wariant 0a'!G50*1000000/365</f>
        <v>230.35068493150686</v>
      </c>
      <c r="H53" s="5">
        <f>'Wariant 0a'!H50*1000000/365</f>
        <v>236.75287671232877</v>
      </c>
      <c r="I53" s="5">
        <f>'Wariant 0a'!I50*1000000/365</f>
        <v>243.15506849315071</v>
      </c>
      <c r="J53" s="5">
        <f>'Wariant 0a'!J50*1000000/365</f>
        <v>249.55726027397262</v>
      </c>
      <c r="K53" s="5">
        <f>'Wariant 0a'!K50*1000000/365</f>
        <v>255.95945205479455</v>
      </c>
      <c r="L53" s="5">
        <f>'Wariant 0a'!L50*1000000/365</f>
        <v>342.74794520547948</v>
      </c>
      <c r="M53" s="5">
        <f>'Wariant 0a'!M50*1000000/365</f>
        <v>350.51068493150689</v>
      </c>
      <c r="N53" s="5">
        <f>'Wariant 0a'!N50*1000000/365</f>
        <v>358.27342465753429</v>
      </c>
      <c r="O53" s="5">
        <f>'Wariant 0a'!O50*1000000/365</f>
        <v>366.03616438356175</v>
      </c>
      <c r="P53" s="5">
        <f>'Wariant 0a'!P50*1000000/365</f>
        <v>373.79890410958905</v>
      </c>
      <c r="Q53" s="5">
        <f>'Wariant 0a'!Q50*1000000/365</f>
        <v>349.55068493150685</v>
      </c>
      <c r="R53" s="5">
        <f>'Wariant 0a'!R50*1000000/365</f>
        <v>334.3682191780822</v>
      </c>
      <c r="S53" s="5">
        <f>'Wariant 0a'!S50*1000000/365</f>
        <v>319.18575342465755</v>
      </c>
      <c r="T53" s="5">
        <f>'Wariant 0a'!T50*1000000/365</f>
        <v>304.0032876712329</v>
      </c>
      <c r="U53" s="5">
        <f>'Wariant 0a'!U50*1000000/365</f>
        <v>288.82082191780825</v>
      </c>
      <c r="V53" s="5">
        <f>'Wariant 0a'!V50*1000000/365</f>
        <v>234.82465753424663</v>
      </c>
      <c r="W53" s="5">
        <f>'Wariant 0a'!W50*1000000/365</f>
        <v>232.86684931506852</v>
      </c>
      <c r="X53" s="5">
        <f>'Wariant 0a'!X50*1000000/365</f>
        <v>230.90904109589042</v>
      </c>
      <c r="Y53" s="5">
        <f>'Wariant 0a'!Y50*1000000/365</f>
        <v>228.95123287671237</v>
      </c>
      <c r="Z53" s="5">
        <f>'Wariant 0a'!Z50*1000000/365</f>
        <v>226.99342465753423</v>
      </c>
    </row>
    <row r="54" spans="1:26" x14ac:dyDescent="0.25">
      <c r="A54" s="1">
        <v>30</v>
      </c>
      <c r="B54" s="5">
        <f>'Wariant 0a'!B51*1000000/365</f>
        <v>938.41917808219159</v>
      </c>
      <c r="C54" s="5">
        <f>'Wariant 0a'!C51*1000000/365</f>
        <v>963.06630136986291</v>
      </c>
      <c r="D54" s="5">
        <f>'Wariant 0a'!D51*1000000/365</f>
        <v>987.71342465753412</v>
      </c>
      <c r="E54" s="5">
        <f>'Wariant 0a'!E51*1000000/365</f>
        <v>1012.3605479452052</v>
      </c>
      <c r="F54" s="5">
        <f>'Wariant 0a'!F51*1000000/365</f>
        <v>1037.0076712328764</v>
      </c>
      <c r="G54" s="5">
        <f>'Wariant 0a'!G51*1000000/365</f>
        <v>1061.6547945205477</v>
      </c>
      <c r="H54" s="5">
        <f>'Wariant 0a'!H51*1000000/365</f>
        <v>1109.3490410958905</v>
      </c>
      <c r="I54" s="5">
        <f>'Wariant 0a'!I51*1000000/365</f>
        <v>1157.0432876712327</v>
      </c>
      <c r="J54" s="5">
        <f>'Wariant 0a'!J51*1000000/365</f>
        <v>1204.7375342465755</v>
      </c>
      <c r="K54" s="5">
        <f>'Wariant 0a'!K51*1000000/365</f>
        <v>1252.431780821918</v>
      </c>
      <c r="L54" s="5">
        <f>'Wariant 0a'!L51*1000000/365</f>
        <v>1176.8904109589043</v>
      </c>
      <c r="M54" s="5">
        <f>'Wariant 0a'!M51*1000000/365</f>
        <v>1234.8591780821921</v>
      </c>
      <c r="N54" s="5">
        <f>'Wariant 0a'!N51*1000000/365</f>
        <v>1292.8279452054796</v>
      </c>
      <c r="O54" s="5">
        <f>'Wariant 0a'!O51*1000000/365</f>
        <v>1350.7967123287674</v>
      </c>
      <c r="P54" s="5">
        <f>'Wariant 0a'!P51*1000000/365</f>
        <v>1408.7654794520549</v>
      </c>
      <c r="Q54" s="5">
        <f>'Wariant 0a'!Q51*1000000/365</f>
        <v>1228.2630136986302</v>
      </c>
      <c r="R54" s="5">
        <f>'Wariant 0a'!R51*1000000/365</f>
        <v>1362.3632876712329</v>
      </c>
      <c r="S54" s="5">
        <f>'Wariant 0a'!S51*1000000/365</f>
        <v>1496.4635616438359</v>
      </c>
      <c r="T54" s="5">
        <f>'Wariant 0a'!T51*1000000/365</f>
        <v>1630.5638356164384</v>
      </c>
      <c r="U54" s="5">
        <f>'Wariant 0a'!U51*1000000/365</f>
        <v>1764.6641095890409</v>
      </c>
      <c r="V54" s="5">
        <f>'Wariant 0a'!V51*1000000/365</f>
        <v>1608.9205479452055</v>
      </c>
      <c r="W54" s="5">
        <f>'Wariant 0a'!W51*1000000/365</f>
        <v>1738.1397260273973</v>
      </c>
      <c r="X54" s="5">
        <f>'Wariant 0a'!X51*1000000/365</f>
        <v>1867.358904109589</v>
      </c>
      <c r="Y54" s="5">
        <f>'Wariant 0a'!Y51*1000000/365</f>
        <v>1996.578082191781</v>
      </c>
      <c r="Z54" s="5">
        <f>'Wariant 0a'!Z51*1000000/365</f>
        <v>2125.7972602739728</v>
      </c>
    </row>
    <row r="55" spans="1:26" x14ac:dyDescent="0.25">
      <c r="A55" s="1">
        <v>40</v>
      </c>
      <c r="B55" s="5">
        <f>'Wariant 0a'!B52*1000000/365</f>
        <v>0</v>
      </c>
      <c r="C55" s="5">
        <f>'Wariant 0a'!C52*1000000/365</f>
        <v>20.489315068493152</v>
      </c>
      <c r="D55" s="5">
        <f>'Wariant 0a'!D52*1000000/365</f>
        <v>40.978630136986304</v>
      </c>
      <c r="E55" s="5">
        <f>'Wariant 0a'!E52*1000000/365</f>
        <v>61.467945205479452</v>
      </c>
      <c r="F55" s="5">
        <f>'Wariant 0a'!F52*1000000/365</f>
        <v>81.957260273972608</v>
      </c>
      <c r="G55" s="5">
        <f>'Wariant 0a'!G52*1000000/365</f>
        <v>102.44657534246575</v>
      </c>
      <c r="H55" s="5">
        <f>'Wariant 0a'!H52*1000000/365</f>
        <v>107.51780821917808</v>
      </c>
      <c r="I55" s="5">
        <f>'Wariant 0a'!I52*1000000/365</f>
        <v>112.58904109589041</v>
      </c>
      <c r="J55" s="5">
        <f>'Wariant 0a'!J52*1000000/365</f>
        <v>117.66027397260274</v>
      </c>
      <c r="K55" s="5">
        <f>'Wariant 0a'!K52*1000000/365</f>
        <v>122.73150684931507</v>
      </c>
      <c r="L55" s="5">
        <f>'Wariant 0a'!L52*1000000/365</f>
        <v>25.356164383561644</v>
      </c>
      <c r="M55" s="5">
        <f>'Wariant 0a'!M52*1000000/365</f>
        <v>54.250958904109588</v>
      </c>
      <c r="N55" s="5">
        <f>'Wariant 0a'!N52*1000000/365</f>
        <v>83.145753424657528</v>
      </c>
      <c r="O55" s="5">
        <f>'Wariant 0a'!O52*1000000/365</f>
        <v>112.04054794520546</v>
      </c>
      <c r="P55" s="5">
        <f>'Wariant 0a'!P52*1000000/365</f>
        <v>140.93534246575342</v>
      </c>
      <c r="Q55" s="5">
        <f>'Wariant 0a'!Q52*1000000/365</f>
        <v>144.47397260273974</v>
      </c>
      <c r="R55" s="5">
        <f>'Wariant 0a'!R52*1000000/365</f>
        <v>150.8909589041096</v>
      </c>
      <c r="S55" s="5">
        <f>'Wariant 0a'!S52*1000000/365</f>
        <v>157.30794520547946</v>
      </c>
      <c r="T55" s="5">
        <f>'Wariant 0a'!T52*1000000/365</f>
        <v>163.72493150684934</v>
      </c>
      <c r="U55" s="5">
        <f>'Wariant 0a'!U52*1000000/365</f>
        <v>170.14191780821918</v>
      </c>
      <c r="V55" s="5">
        <f>'Wariant 0a'!V52*1000000/365</f>
        <v>32.084931506849315</v>
      </c>
      <c r="W55" s="5">
        <f>'Wariant 0a'!W52*1000000/365</f>
        <v>80.510684931506859</v>
      </c>
      <c r="X55" s="5">
        <f>'Wariant 0a'!X52*1000000/365</f>
        <v>128.93643835616439</v>
      </c>
      <c r="Y55" s="5">
        <f>'Wariant 0a'!Y52*1000000/365</f>
        <v>177.36219178082192</v>
      </c>
      <c r="Z55" s="5">
        <f>'Wariant 0a'!Z52*1000000/365</f>
        <v>225.78794520547947</v>
      </c>
    </row>
    <row r="56" spans="1:26" x14ac:dyDescent="0.25">
      <c r="A56" s="1">
        <v>50</v>
      </c>
      <c r="B56" s="5">
        <f>'Wariant 0a'!B53*1000000/365</f>
        <v>0</v>
      </c>
      <c r="C56" s="5">
        <f>'Wariant 0a'!C53*1000000/365</f>
        <v>0</v>
      </c>
      <c r="D56" s="5">
        <f>'Wariant 0a'!D53*1000000/365</f>
        <v>0</v>
      </c>
      <c r="E56" s="5">
        <f>'Wariant 0a'!E53*1000000/365</f>
        <v>0</v>
      </c>
      <c r="F56" s="5">
        <f>'Wariant 0a'!F53*1000000/365</f>
        <v>0</v>
      </c>
      <c r="G56" s="5">
        <f>'Wariant 0a'!G53*1000000/365</f>
        <v>0</v>
      </c>
      <c r="H56" s="5">
        <f>'Wariant 0a'!H53*1000000/365</f>
        <v>0</v>
      </c>
      <c r="I56" s="5">
        <f>'Wariant 0a'!I53*1000000/365</f>
        <v>0</v>
      </c>
      <c r="J56" s="5">
        <f>'Wariant 0a'!J53*1000000/365</f>
        <v>0</v>
      </c>
      <c r="K56" s="5">
        <f>'Wariant 0a'!K53*1000000/365</f>
        <v>0</v>
      </c>
      <c r="L56" s="5">
        <f>'Wariant 0a'!L53*1000000/365</f>
        <v>0</v>
      </c>
      <c r="M56" s="5">
        <f>'Wariant 0a'!M53*1000000/365</f>
        <v>0</v>
      </c>
      <c r="N56" s="5">
        <f>'Wariant 0a'!N53*1000000/365</f>
        <v>0</v>
      </c>
      <c r="O56" s="5">
        <f>'Wariant 0a'!O53*1000000/365</f>
        <v>0</v>
      </c>
      <c r="P56" s="5">
        <f>'Wariant 0a'!P53*1000000/365</f>
        <v>0</v>
      </c>
      <c r="Q56" s="5">
        <f>'Wariant 0a'!Q53*1000000/365</f>
        <v>0</v>
      </c>
      <c r="R56" s="5">
        <f>'Wariant 0a'!R53*1000000/365</f>
        <v>0</v>
      </c>
      <c r="S56" s="5">
        <f>'Wariant 0a'!S53*1000000/365</f>
        <v>0</v>
      </c>
      <c r="T56" s="5">
        <f>'Wariant 0a'!T53*1000000/365</f>
        <v>0</v>
      </c>
      <c r="U56" s="5">
        <f>'Wariant 0a'!U53*1000000/365</f>
        <v>0</v>
      </c>
      <c r="V56" s="5">
        <f>'Wariant 0a'!V53*1000000/365</f>
        <v>0</v>
      </c>
      <c r="W56" s="5">
        <f>'Wariant 0a'!W53*1000000/365</f>
        <v>0</v>
      </c>
      <c r="X56" s="5">
        <f>'Wariant 0a'!X53*1000000/365</f>
        <v>0</v>
      </c>
      <c r="Y56" s="5">
        <f>'Wariant 0a'!Y53*1000000/365</f>
        <v>0</v>
      </c>
      <c r="Z56" s="5">
        <f>'Wariant 0a'!Z53*1000000/365</f>
        <v>0</v>
      </c>
    </row>
    <row r="57" spans="1:26" x14ac:dyDescent="0.25">
      <c r="A57" s="1">
        <v>60</v>
      </c>
      <c r="B57" s="5">
        <f>'Wariant 0a'!B54*1000000/365</f>
        <v>0</v>
      </c>
      <c r="C57" s="5">
        <f>'Wariant 0a'!C54*1000000/365</f>
        <v>0</v>
      </c>
      <c r="D57" s="5">
        <f>'Wariant 0a'!D54*1000000/365</f>
        <v>0</v>
      </c>
      <c r="E57" s="5">
        <f>'Wariant 0a'!E54*1000000/365</f>
        <v>0</v>
      </c>
      <c r="F57" s="5">
        <f>'Wariant 0a'!F54*1000000/365</f>
        <v>0</v>
      </c>
      <c r="G57" s="5">
        <f>'Wariant 0a'!G54*1000000/365</f>
        <v>0</v>
      </c>
      <c r="H57" s="5">
        <f>'Wariant 0a'!H54*1000000/365</f>
        <v>0</v>
      </c>
      <c r="I57" s="5">
        <f>'Wariant 0a'!I54*1000000/365</f>
        <v>0</v>
      </c>
      <c r="J57" s="5">
        <f>'Wariant 0a'!J54*1000000/365</f>
        <v>0</v>
      </c>
      <c r="K57" s="5">
        <f>'Wariant 0a'!K54*1000000/365</f>
        <v>0</v>
      </c>
      <c r="L57" s="5">
        <f>'Wariant 0a'!L54*1000000/365</f>
        <v>0</v>
      </c>
      <c r="M57" s="5">
        <f>'Wariant 0a'!M54*1000000/365</f>
        <v>0</v>
      </c>
      <c r="N57" s="5">
        <f>'Wariant 0a'!N54*1000000/365</f>
        <v>0</v>
      </c>
      <c r="O57" s="5">
        <f>'Wariant 0a'!O54*1000000/365</f>
        <v>0</v>
      </c>
      <c r="P57" s="5">
        <f>'Wariant 0a'!P54*1000000/365</f>
        <v>0</v>
      </c>
      <c r="Q57" s="5">
        <f>'Wariant 0a'!Q54*1000000/365</f>
        <v>0</v>
      </c>
      <c r="R57" s="5">
        <f>'Wariant 0a'!R54*1000000/365</f>
        <v>0</v>
      </c>
      <c r="S57" s="5">
        <f>'Wariant 0a'!S54*1000000/365</f>
        <v>0</v>
      </c>
      <c r="T57" s="5">
        <f>'Wariant 0a'!T54*1000000/365</f>
        <v>0</v>
      </c>
      <c r="U57" s="5">
        <f>'Wariant 0a'!U54*1000000/365</f>
        <v>0</v>
      </c>
      <c r="V57" s="5">
        <f>'Wariant 0a'!V54*1000000/365</f>
        <v>0</v>
      </c>
      <c r="W57" s="5">
        <f>'Wariant 0a'!W54*1000000/365</f>
        <v>0</v>
      </c>
      <c r="X57" s="5">
        <f>'Wariant 0a'!X54*1000000/365</f>
        <v>0</v>
      </c>
      <c r="Y57" s="5">
        <f>'Wariant 0a'!Y54*1000000/365</f>
        <v>0</v>
      </c>
      <c r="Z57" s="5">
        <f>'Wariant 0a'!Z54*1000000/365</f>
        <v>0</v>
      </c>
    </row>
    <row r="58" spans="1:26" x14ac:dyDescent="0.25">
      <c r="A58" s="1">
        <v>70</v>
      </c>
      <c r="B58" s="5">
        <f>'Wariant 0a'!B55*1000000/365</f>
        <v>0</v>
      </c>
      <c r="C58" s="5">
        <f>'Wariant 0a'!C55*1000000/365</f>
        <v>0</v>
      </c>
      <c r="D58" s="5">
        <f>'Wariant 0a'!D55*1000000/365</f>
        <v>0</v>
      </c>
      <c r="E58" s="5">
        <f>'Wariant 0a'!E55*1000000/365</f>
        <v>0</v>
      </c>
      <c r="F58" s="5">
        <f>'Wariant 0a'!F55*1000000/365</f>
        <v>0</v>
      </c>
      <c r="G58" s="5">
        <f>'Wariant 0a'!G55*1000000/365</f>
        <v>0</v>
      </c>
      <c r="H58" s="5">
        <f>'Wariant 0a'!H55*1000000/365</f>
        <v>0</v>
      </c>
      <c r="I58" s="5">
        <f>'Wariant 0a'!I55*1000000/365</f>
        <v>0</v>
      </c>
      <c r="J58" s="5">
        <f>'Wariant 0a'!J55*1000000/365</f>
        <v>0</v>
      </c>
      <c r="K58" s="5">
        <f>'Wariant 0a'!K55*1000000/365</f>
        <v>0</v>
      </c>
      <c r="L58" s="5">
        <f>'Wariant 0a'!L55*1000000/365</f>
        <v>0</v>
      </c>
      <c r="M58" s="5">
        <f>'Wariant 0a'!M55*1000000/365</f>
        <v>0</v>
      </c>
      <c r="N58" s="5">
        <f>'Wariant 0a'!N55*1000000/365</f>
        <v>0</v>
      </c>
      <c r="O58" s="5">
        <f>'Wariant 0a'!O55*1000000/365</f>
        <v>0</v>
      </c>
      <c r="P58" s="5">
        <f>'Wariant 0a'!P55*1000000/365</f>
        <v>0</v>
      </c>
      <c r="Q58" s="5">
        <f>'Wariant 0a'!Q55*1000000/365</f>
        <v>0</v>
      </c>
      <c r="R58" s="5">
        <f>'Wariant 0a'!R55*1000000/365</f>
        <v>0</v>
      </c>
      <c r="S58" s="5">
        <f>'Wariant 0a'!S55*1000000/365</f>
        <v>0</v>
      </c>
      <c r="T58" s="5">
        <f>'Wariant 0a'!T55*1000000/365</f>
        <v>0</v>
      </c>
      <c r="U58" s="5">
        <f>'Wariant 0a'!U55*1000000/365</f>
        <v>0</v>
      </c>
      <c r="V58" s="5">
        <f>'Wariant 0a'!V55*1000000/365</f>
        <v>0</v>
      </c>
      <c r="W58" s="5">
        <f>'Wariant 0a'!W55*1000000/365</f>
        <v>0</v>
      </c>
      <c r="X58" s="5">
        <f>'Wariant 0a'!X55*1000000/365</f>
        <v>0</v>
      </c>
      <c r="Y58" s="5">
        <f>'Wariant 0a'!Y55*1000000/365</f>
        <v>0</v>
      </c>
      <c r="Z58" s="5">
        <f>'Wariant 0a'!Z55*1000000/365</f>
        <v>0</v>
      </c>
    </row>
    <row r="59" spans="1:26" x14ac:dyDescent="0.25">
      <c r="A59" s="1">
        <v>80</v>
      </c>
      <c r="B59" s="5">
        <f>'Wariant 0a'!B56*1000000/365</f>
        <v>0</v>
      </c>
      <c r="C59" s="5">
        <f>'Wariant 0a'!C56*1000000/365</f>
        <v>0</v>
      </c>
      <c r="D59" s="5">
        <f>'Wariant 0a'!D56*1000000/365</f>
        <v>0</v>
      </c>
      <c r="E59" s="5">
        <f>'Wariant 0a'!E56*1000000/365</f>
        <v>0</v>
      </c>
      <c r="F59" s="5">
        <f>'Wariant 0a'!F56*1000000/365</f>
        <v>0</v>
      </c>
      <c r="G59" s="5">
        <f>'Wariant 0a'!G56*1000000/365</f>
        <v>0</v>
      </c>
      <c r="H59" s="5">
        <f>'Wariant 0a'!H56*1000000/365</f>
        <v>0</v>
      </c>
      <c r="I59" s="5">
        <f>'Wariant 0a'!I56*1000000/365</f>
        <v>0</v>
      </c>
      <c r="J59" s="5">
        <f>'Wariant 0a'!J56*1000000/365</f>
        <v>0</v>
      </c>
      <c r="K59" s="5">
        <f>'Wariant 0a'!K56*1000000/365</f>
        <v>0</v>
      </c>
      <c r="L59" s="5">
        <f>'Wariant 0a'!L56*1000000/365</f>
        <v>0</v>
      </c>
      <c r="M59" s="5">
        <f>'Wariant 0a'!M56*1000000/365</f>
        <v>0</v>
      </c>
      <c r="N59" s="5">
        <f>'Wariant 0a'!N56*1000000/365</f>
        <v>0</v>
      </c>
      <c r="O59" s="5">
        <f>'Wariant 0a'!O56*1000000/365</f>
        <v>0</v>
      </c>
      <c r="P59" s="5">
        <f>'Wariant 0a'!P56*1000000/365</f>
        <v>0</v>
      </c>
      <c r="Q59" s="5">
        <f>'Wariant 0a'!Q56*1000000/365</f>
        <v>0</v>
      </c>
      <c r="R59" s="5">
        <f>'Wariant 0a'!R56*1000000/365</f>
        <v>0</v>
      </c>
      <c r="S59" s="5">
        <f>'Wariant 0a'!S56*1000000/365</f>
        <v>0</v>
      </c>
      <c r="T59" s="5">
        <f>'Wariant 0a'!T56*1000000/365</f>
        <v>0</v>
      </c>
      <c r="U59" s="5">
        <f>'Wariant 0a'!U56*1000000/365</f>
        <v>0</v>
      </c>
      <c r="V59" s="5">
        <f>'Wariant 0a'!V56*1000000/365</f>
        <v>0</v>
      </c>
      <c r="W59" s="5">
        <f>'Wariant 0a'!W56*1000000/365</f>
        <v>0</v>
      </c>
      <c r="X59" s="5">
        <f>'Wariant 0a'!X56*1000000/365</f>
        <v>0</v>
      </c>
      <c r="Y59" s="5">
        <f>'Wariant 0a'!Y56*1000000/365</f>
        <v>0</v>
      </c>
      <c r="Z59" s="5">
        <f>'Wariant 0a'!Z56*1000000/365</f>
        <v>0</v>
      </c>
    </row>
    <row r="60" spans="1:26" x14ac:dyDescent="0.25">
      <c r="A60" s="1">
        <v>90</v>
      </c>
      <c r="B60" s="5">
        <f>'Wariant 0a'!B57*1000000/365</f>
        <v>0</v>
      </c>
      <c r="C60" s="5">
        <f>'Wariant 0a'!C57*1000000/365</f>
        <v>0</v>
      </c>
      <c r="D60" s="5">
        <f>'Wariant 0a'!D57*1000000/365</f>
        <v>0</v>
      </c>
      <c r="E60" s="5">
        <f>'Wariant 0a'!E57*1000000/365</f>
        <v>0</v>
      </c>
      <c r="F60" s="5">
        <f>'Wariant 0a'!F57*1000000/365</f>
        <v>0</v>
      </c>
      <c r="G60" s="5">
        <f>'Wariant 0a'!G57*1000000/365</f>
        <v>0</v>
      </c>
      <c r="H60" s="5">
        <f>'Wariant 0a'!H57*1000000/365</f>
        <v>0</v>
      </c>
      <c r="I60" s="5">
        <f>'Wariant 0a'!I57*1000000/365</f>
        <v>0</v>
      </c>
      <c r="J60" s="5">
        <f>'Wariant 0a'!J57*1000000/365</f>
        <v>0</v>
      </c>
      <c r="K60" s="5">
        <f>'Wariant 0a'!K57*1000000/365</f>
        <v>0</v>
      </c>
      <c r="L60" s="5">
        <f>'Wariant 0a'!L57*1000000/365</f>
        <v>0</v>
      </c>
      <c r="M60" s="5">
        <f>'Wariant 0a'!M57*1000000/365</f>
        <v>0</v>
      </c>
      <c r="N60" s="5">
        <f>'Wariant 0a'!N57*1000000/365</f>
        <v>0</v>
      </c>
      <c r="O60" s="5">
        <f>'Wariant 0a'!O57*1000000/365</f>
        <v>0</v>
      </c>
      <c r="P60" s="5">
        <f>'Wariant 0a'!P57*1000000/365</f>
        <v>0</v>
      </c>
      <c r="Q60" s="5">
        <f>'Wariant 0a'!Q57*1000000/365</f>
        <v>0</v>
      </c>
      <c r="R60" s="5">
        <f>'Wariant 0a'!R57*1000000/365</f>
        <v>0</v>
      </c>
      <c r="S60" s="5">
        <f>'Wariant 0a'!S57*1000000/365</f>
        <v>0</v>
      </c>
      <c r="T60" s="5">
        <f>'Wariant 0a'!T57*1000000/365</f>
        <v>0</v>
      </c>
      <c r="U60" s="5">
        <f>'Wariant 0a'!U57*1000000/365</f>
        <v>0</v>
      </c>
      <c r="V60" s="5">
        <f>'Wariant 0a'!V57*1000000/365</f>
        <v>0</v>
      </c>
      <c r="W60" s="5">
        <f>'Wariant 0a'!W57*1000000/365</f>
        <v>0</v>
      </c>
      <c r="X60" s="5">
        <f>'Wariant 0a'!X57*1000000/365</f>
        <v>0</v>
      </c>
      <c r="Y60" s="5">
        <f>'Wariant 0a'!Y57*1000000/365</f>
        <v>0</v>
      </c>
      <c r="Z60" s="5">
        <f>'Wariant 0a'!Z57*1000000/365</f>
        <v>0</v>
      </c>
    </row>
    <row r="61" spans="1:26" x14ac:dyDescent="0.25">
      <c r="A61" s="1">
        <v>100</v>
      </c>
      <c r="B61" s="5">
        <f>'Wariant 0a'!B58*1000000/365</f>
        <v>0</v>
      </c>
      <c r="C61" s="5">
        <f>'Wariant 0a'!C58*1000000/365</f>
        <v>0</v>
      </c>
      <c r="D61" s="5">
        <f>'Wariant 0a'!D58*1000000/365</f>
        <v>0</v>
      </c>
      <c r="E61" s="5">
        <f>'Wariant 0a'!E58*1000000/365</f>
        <v>0</v>
      </c>
      <c r="F61" s="5">
        <f>'Wariant 0a'!F58*1000000/365</f>
        <v>0</v>
      </c>
      <c r="G61" s="5">
        <f>'Wariant 0a'!G58*1000000/365</f>
        <v>0</v>
      </c>
      <c r="H61" s="5">
        <f>'Wariant 0a'!H58*1000000/365</f>
        <v>0</v>
      </c>
      <c r="I61" s="5">
        <f>'Wariant 0a'!I58*1000000/365</f>
        <v>0</v>
      </c>
      <c r="J61" s="5">
        <f>'Wariant 0a'!J58*1000000/365</f>
        <v>0</v>
      </c>
      <c r="K61" s="5">
        <f>'Wariant 0a'!K58*1000000/365</f>
        <v>0</v>
      </c>
      <c r="L61" s="5">
        <f>'Wariant 0a'!L58*1000000/365</f>
        <v>0</v>
      </c>
      <c r="M61" s="5">
        <f>'Wariant 0a'!M58*1000000/365</f>
        <v>0</v>
      </c>
      <c r="N61" s="5">
        <f>'Wariant 0a'!N58*1000000/365</f>
        <v>0</v>
      </c>
      <c r="O61" s="5">
        <f>'Wariant 0a'!O58*1000000/365</f>
        <v>0</v>
      </c>
      <c r="P61" s="5">
        <f>'Wariant 0a'!P58*1000000/365</f>
        <v>0</v>
      </c>
      <c r="Q61" s="5">
        <f>'Wariant 0a'!Q58*1000000/365</f>
        <v>0</v>
      </c>
      <c r="R61" s="5">
        <f>'Wariant 0a'!R58*1000000/365</f>
        <v>0</v>
      </c>
      <c r="S61" s="5">
        <f>'Wariant 0a'!S58*1000000/365</f>
        <v>0</v>
      </c>
      <c r="T61" s="5">
        <f>'Wariant 0a'!T58*1000000/365</f>
        <v>0</v>
      </c>
      <c r="U61" s="5">
        <f>'Wariant 0a'!U58*1000000/365</f>
        <v>0</v>
      </c>
      <c r="V61" s="5">
        <f>'Wariant 0a'!V58*1000000/365</f>
        <v>0</v>
      </c>
      <c r="W61" s="5">
        <f>'Wariant 0a'!W58*1000000/365</f>
        <v>0</v>
      </c>
      <c r="X61" s="5">
        <f>'Wariant 0a'!X58*1000000/365</f>
        <v>0</v>
      </c>
      <c r="Y61" s="5">
        <f>'Wariant 0a'!Y58*1000000/365</f>
        <v>0</v>
      </c>
      <c r="Z61" s="5">
        <f>'Wariant 0a'!Z58*1000000/365</f>
        <v>0</v>
      </c>
    </row>
    <row r="62" spans="1:26" x14ac:dyDescent="0.25">
      <c r="A62" s="1">
        <v>110</v>
      </c>
      <c r="B62" s="5">
        <f>'Wariant 0a'!B59*1000000/365</f>
        <v>0</v>
      </c>
      <c r="C62" s="5">
        <f>'Wariant 0a'!C59*1000000/365</f>
        <v>0</v>
      </c>
      <c r="D62" s="5">
        <f>'Wariant 0a'!D59*1000000/365</f>
        <v>0</v>
      </c>
      <c r="E62" s="5">
        <f>'Wariant 0a'!E59*1000000/365</f>
        <v>0</v>
      </c>
      <c r="F62" s="5">
        <f>'Wariant 0a'!F59*1000000/365</f>
        <v>0</v>
      </c>
      <c r="G62" s="5">
        <f>'Wariant 0a'!G59*1000000/365</f>
        <v>0</v>
      </c>
      <c r="H62" s="5">
        <f>'Wariant 0a'!H59*1000000/365</f>
        <v>0</v>
      </c>
      <c r="I62" s="5">
        <f>'Wariant 0a'!I59*1000000/365</f>
        <v>0</v>
      </c>
      <c r="J62" s="5">
        <f>'Wariant 0a'!J59*1000000/365</f>
        <v>0</v>
      </c>
      <c r="K62" s="5">
        <f>'Wariant 0a'!K59*1000000/365</f>
        <v>0</v>
      </c>
      <c r="L62" s="5">
        <f>'Wariant 0a'!L59*1000000/365</f>
        <v>0</v>
      </c>
      <c r="M62" s="5">
        <f>'Wariant 0a'!M59*1000000/365</f>
        <v>0</v>
      </c>
      <c r="N62" s="5">
        <f>'Wariant 0a'!N59*1000000/365</f>
        <v>0</v>
      </c>
      <c r="O62" s="5">
        <f>'Wariant 0a'!O59*1000000/365</f>
        <v>0</v>
      </c>
      <c r="P62" s="5">
        <f>'Wariant 0a'!P59*1000000/365</f>
        <v>0</v>
      </c>
      <c r="Q62" s="5">
        <f>'Wariant 0a'!Q59*1000000/365</f>
        <v>0</v>
      </c>
      <c r="R62" s="5">
        <f>'Wariant 0a'!R59*1000000/365</f>
        <v>0</v>
      </c>
      <c r="S62" s="5">
        <f>'Wariant 0a'!S59*1000000/365</f>
        <v>0</v>
      </c>
      <c r="T62" s="5">
        <f>'Wariant 0a'!T59*1000000/365</f>
        <v>0</v>
      </c>
      <c r="U62" s="5">
        <f>'Wariant 0a'!U59*1000000/365</f>
        <v>0</v>
      </c>
      <c r="V62" s="5">
        <f>'Wariant 0a'!V59*1000000/365</f>
        <v>0</v>
      </c>
      <c r="W62" s="5">
        <f>'Wariant 0a'!W59*1000000/365</f>
        <v>0</v>
      </c>
      <c r="X62" s="5">
        <f>'Wariant 0a'!X59*1000000/365</f>
        <v>0</v>
      </c>
      <c r="Y62" s="5">
        <f>'Wariant 0a'!Y59*1000000/365</f>
        <v>0</v>
      </c>
      <c r="Z62" s="5">
        <f>'Wariant 0a'!Z59*1000000/365</f>
        <v>0</v>
      </c>
    </row>
    <row r="63" spans="1:26" x14ac:dyDescent="0.25">
      <c r="A63" s="1" t="s">
        <v>28</v>
      </c>
      <c r="B63" s="5">
        <f>SUM(B52:B62)</f>
        <v>1249.1561643835614</v>
      </c>
      <c r="C63" s="5">
        <f t="shared" ref="C63:Z63" si="30">SUM(C52:C62)</f>
        <v>1278.2153424657533</v>
      </c>
      <c r="D63" s="5">
        <f t="shared" si="30"/>
        <v>1307.274520547945</v>
      </c>
      <c r="E63" s="5">
        <f t="shared" si="30"/>
        <v>1336.3336986301367</v>
      </c>
      <c r="F63" s="5">
        <f t="shared" si="30"/>
        <v>1365.3928767123284</v>
      </c>
      <c r="G63" s="5">
        <f t="shared" si="30"/>
        <v>1394.4520547945206</v>
      </c>
      <c r="H63" s="5">
        <f t="shared" si="30"/>
        <v>1453.6197260273973</v>
      </c>
      <c r="I63" s="5">
        <f t="shared" si="30"/>
        <v>1512.787397260274</v>
      </c>
      <c r="J63" s="5">
        <f t="shared" si="30"/>
        <v>1571.9550684931507</v>
      </c>
      <c r="K63" s="5">
        <f t="shared" si="30"/>
        <v>1631.1227397260277</v>
      </c>
      <c r="L63" s="5">
        <f t="shared" si="30"/>
        <v>1544.9945205479455</v>
      </c>
      <c r="M63" s="5">
        <f t="shared" si="30"/>
        <v>1639.6208219178086</v>
      </c>
      <c r="N63" s="5">
        <f t="shared" si="30"/>
        <v>1734.2471232876715</v>
      </c>
      <c r="O63" s="5">
        <f t="shared" si="30"/>
        <v>1828.8734246575345</v>
      </c>
      <c r="P63" s="5">
        <f t="shared" si="30"/>
        <v>1923.4997260273974</v>
      </c>
      <c r="Q63" s="5">
        <f t="shared" si="30"/>
        <v>1722.2876712328766</v>
      </c>
      <c r="R63" s="5">
        <f t="shared" si="30"/>
        <v>1847.6224657534246</v>
      </c>
      <c r="S63" s="5">
        <f t="shared" si="30"/>
        <v>1972.9572602739729</v>
      </c>
      <c r="T63" s="5">
        <f t="shared" si="30"/>
        <v>2098.2920547945205</v>
      </c>
      <c r="U63" s="5">
        <f t="shared" si="30"/>
        <v>2223.6268493150683</v>
      </c>
      <c r="V63" s="5">
        <f t="shared" si="30"/>
        <v>1875.8301369863013</v>
      </c>
      <c r="W63" s="5">
        <f t="shared" si="30"/>
        <v>2051.5172602739726</v>
      </c>
      <c r="X63" s="5">
        <f t="shared" si="30"/>
        <v>2227.2043835616437</v>
      </c>
      <c r="Y63" s="5">
        <f t="shared" si="30"/>
        <v>2402.8915068493152</v>
      </c>
      <c r="Z63" s="5">
        <f t="shared" si="30"/>
        <v>2578.5786301369867</v>
      </c>
    </row>
    <row r="65" spans="1:26" x14ac:dyDescent="0.25">
      <c r="A65" t="s">
        <v>26</v>
      </c>
    </row>
    <row r="66" spans="1:26" x14ac:dyDescent="0.25">
      <c r="A66" s="1" t="s">
        <v>27</v>
      </c>
      <c r="B66" s="1">
        <v>2020</v>
      </c>
      <c r="C66" s="1">
        <f>B66+1</f>
        <v>2021</v>
      </c>
      <c r="D66" s="1">
        <f t="shared" ref="D66:Z66" si="31">C66+1</f>
        <v>2022</v>
      </c>
      <c r="E66" s="1">
        <f t="shared" si="31"/>
        <v>2023</v>
      </c>
      <c r="F66" s="1">
        <f t="shared" si="31"/>
        <v>2024</v>
      </c>
      <c r="G66" s="1">
        <f t="shared" si="31"/>
        <v>2025</v>
      </c>
      <c r="H66" s="1">
        <f t="shared" si="31"/>
        <v>2026</v>
      </c>
      <c r="I66" s="1">
        <f t="shared" si="31"/>
        <v>2027</v>
      </c>
      <c r="J66" s="1">
        <f t="shared" si="31"/>
        <v>2028</v>
      </c>
      <c r="K66" s="1">
        <f t="shared" si="31"/>
        <v>2029</v>
      </c>
      <c r="L66" s="1">
        <f t="shared" si="31"/>
        <v>2030</v>
      </c>
      <c r="M66" s="1">
        <f t="shared" si="31"/>
        <v>2031</v>
      </c>
      <c r="N66" s="1">
        <f t="shared" si="31"/>
        <v>2032</v>
      </c>
      <c r="O66" s="1">
        <f t="shared" si="31"/>
        <v>2033</v>
      </c>
      <c r="P66" s="1">
        <f t="shared" si="31"/>
        <v>2034</v>
      </c>
      <c r="Q66" s="1">
        <f t="shared" si="31"/>
        <v>2035</v>
      </c>
      <c r="R66" s="1">
        <f t="shared" si="31"/>
        <v>2036</v>
      </c>
      <c r="S66" s="1">
        <f t="shared" si="31"/>
        <v>2037</v>
      </c>
      <c r="T66" s="1">
        <f t="shared" si="31"/>
        <v>2038</v>
      </c>
      <c r="U66" s="1">
        <f t="shared" si="31"/>
        <v>2039</v>
      </c>
      <c r="V66" s="1">
        <f t="shared" si="31"/>
        <v>2040</v>
      </c>
      <c r="W66" s="1">
        <f t="shared" si="31"/>
        <v>2041</v>
      </c>
      <c r="X66" s="1">
        <f t="shared" si="31"/>
        <v>2042</v>
      </c>
      <c r="Y66" s="1">
        <f t="shared" si="31"/>
        <v>2043</v>
      </c>
      <c r="Z66" s="1">
        <f t="shared" si="31"/>
        <v>2044</v>
      </c>
    </row>
    <row r="67" spans="1:26" x14ac:dyDescent="0.25">
      <c r="A67" s="2" t="s">
        <v>2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</row>
    <row r="68" spans="1:26" x14ac:dyDescent="0.25">
      <c r="A68" s="1">
        <v>10</v>
      </c>
      <c r="B68" s="5">
        <f>'Wariant 0a'!B64*1000000/365</f>
        <v>0</v>
      </c>
      <c r="C68" s="5">
        <f>'Wariant 0a'!C64*1000000/365</f>
        <v>0</v>
      </c>
      <c r="D68" s="5">
        <f>'Wariant 0a'!D64*1000000/365</f>
        <v>0</v>
      </c>
      <c r="E68" s="5">
        <f>'Wariant 0a'!E64*1000000/365</f>
        <v>0</v>
      </c>
      <c r="F68" s="5">
        <f>'Wariant 0a'!F64*1000000/365</f>
        <v>0</v>
      </c>
      <c r="G68" s="5">
        <f>'Wariant 0a'!G64*1000000/365</f>
        <v>0</v>
      </c>
      <c r="H68" s="5">
        <f>'Wariant 0a'!H64*1000000/365</f>
        <v>0</v>
      </c>
      <c r="I68" s="5">
        <f>'Wariant 0a'!I64*1000000/365</f>
        <v>0</v>
      </c>
      <c r="J68" s="5">
        <f>'Wariant 0a'!J64*1000000/365</f>
        <v>0</v>
      </c>
      <c r="K68" s="5">
        <f>'Wariant 0a'!K64*1000000/365</f>
        <v>0</v>
      </c>
      <c r="L68" s="5">
        <f>'Wariant 0a'!L64*1000000/365</f>
        <v>0</v>
      </c>
      <c r="M68" s="5">
        <f>'Wariant 0a'!M64*1000000/365</f>
        <v>0</v>
      </c>
      <c r="N68" s="5">
        <f>'Wariant 0a'!N64*1000000/365</f>
        <v>0</v>
      </c>
      <c r="O68" s="5">
        <f>'Wariant 0a'!O64*1000000/365</f>
        <v>0</v>
      </c>
      <c r="P68" s="5">
        <f>'Wariant 0a'!P64*1000000/365</f>
        <v>0</v>
      </c>
      <c r="Q68" s="5">
        <f>'Wariant 0a'!Q64*1000000/365</f>
        <v>0</v>
      </c>
      <c r="R68" s="5">
        <f>'Wariant 0a'!R64*1000000/365</f>
        <v>0</v>
      </c>
      <c r="S68" s="5">
        <f>'Wariant 0a'!S64*1000000/365</f>
        <v>0</v>
      </c>
      <c r="T68" s="5">
        <f>'Wariant 0a'!T64*1000000/365</f>
        <v>0</v>
      </c>
      <c r="U68" s="5">
        <f>'Wariant 0a'!U64*1000000/365</f>
        <v>0</v>
      </c>
      <c r="V68" s="5">
        <f>'Wariant 0a'!V64*1000000/365</f>
        <v>0</v>
      </c>
      <c r="W68" s="5">
        <f>'Wariant 0a'!W64*1000000/365</f>
        <v>0</v>
      </c>
      <c r="X68" s="5">
        <f>'Wariant 0a'!X64*1000000/365</f>
        <v>0</v>
      </c>
      <c r="Y68" s="5">
        <f>'Wariant 0a'!Y64*1000000/365</f>
        <v>0</v>
      </c>
      <c r="Z68" s="5">
        <f>'Wariant 0a'!Z64*1000000/365</f>
        <v>0</v>
      </c>
    </row>
    <row r="69" spans="1:26" x14ac:dyDescent="0.25">
      <c r="A69" s="1">
        <v>20</v>
      </c>
      <c r="B69" s="5">
        <f>'Wariant 0a'!B65*1000000/365</f>
        <v>0</v>
      </c>
      <c r="C69" s="5">
        <f>'Wariant 0a'!C65*1000000/365</f>
        <v>0</v>
      </c>
      <c r="D69" s="5">
        <f>'Wariant 0a'!D65*1000000/365</f>
        <v>0</v>
      </c>
      <c r="E69" s="5">
        <f>'Wariant 0a'!E65*1000000/365</f>
        <v>0</v>
      </c>
      <c r="F69" s="5">
        <f>'Wariant 0a'!F65*1000000/365</f>
        <v>0</v>
      </c>
      <c r="G69" s="5">
        <f>'Wariant 0a'!G65*1000000/365</f>
        <v>0</v>
      </c>
      <c r="H69" s="5">
        <f>'Wariant 0a'!H65*1000000/365</f>
        <v>0</v>
      </c>
      <c r="I69" s="5">
        <f>'Wariant 0a'!I65*1000000/365</f>
        <v>0</v>
      </c>
      <c r="J69" s="5">
        <f>'Wariant 0a'!J65*1000000/365</f>
        <v>0</v>
      </c>
      <c r="K69" s="5">
        <f>'Wariant 0a'!K65*1000000/365</f>
        <v>0</v>
      </c>
      <c r="L69" s="5">
        <f>'Wariant 0a'!L65*1000000/365</f>
        <v>0</v>
      </c>
      <c r="M69" s="5">
        <f>'Wariant 0a'!M65*1000000/365</f>
        <v>0</v>
      </c>
      <c r="N69" s="5">
        <f>'Wariant 0a'!N65*1000000/365</f>
        <v>0</v>
      </c>
      <c r="O69" s="5">
        <f>'Wariant 0a'!O65*1000000/365</f>
        <v>0</v>
      </c>
      <c r="P69" s="5">
        <f>'Wariant 0a'!P65*1000000/365</f>
        <v>0</v>
      </c>
      <c r="Q69" s="5">
        <f>'Wariant 0a'!Q65*1000000/365</f>
        <v>0</v>
      </c>
      <c r="R69" s="5">
        <f>'Wariant 0a'!R65*1000000/365</f>
        <v>0</v>
      </c>
      <c r="S69" s="5">
        <f>'Wariant 0a'!S65*1000000/365</f>
        <v>0</v>
      </c>
      <c r="T69" s="5">
        <f>'Wariant 0a'!T65*1000000/365</f>
        <v>0</v>
      </c>
      <c r="U69" s="5">
        <f>'Wariant 0a'!U65*1000000/365</f>
        <v>0</v>
      </c>
      <c r="V69" s="5">
        <f>'Wariant 0a'!V65*1000000/365</f>
        <v>0</v>
      </c>
      <c r="W69" s="5">
        <f>'Wariant 0a'!W65*1000000/365</f>
        <v>0</v>
      </c>
      <c r="X69" s="5">
        <f>'Wariant 0a'!X65*1000000/365</f>
        <v>0</v>
      </c>
      <c r="Y69" s="5">
        <f>'Wariant 0a'!Y65*1000000/365</f>
        <v>0</v>
      </c>
      <c r="Z69" s="5">
        <f>'Wariant 0a'!Z65*1000000/365</f>
        <v>0</v>
      </c>
    </row>
    <row r="70" spans="1:26" x14ac:dyDescent="0.25">
      <c r="A70" s="1">
        <v>30</v>
      </c>
      <c r="B70" s="5">
        <f>'Wariant 0a'!B66*1000000/365</f>
        <v>70.505479452054786</v>
      </c>
      <c r="C70" s="5">
        <f>'Wariant 0a'!C66*1000000/365</f>
        <v>70.856164383561634</v>
      </c>
      <c r="D70" s="5">
        <f>'Wariant 0a'!D66*1000000/365</f>
        <v>71.206849315068482</v>
      </c>
      <c r="E70" s="5">
        <f>'Wariant 0a'!E66*1000000/365</f>
        <v>71.557534246575344</v>
      </c>
      <c r="F70" s="5">
        <f>'Wariant 0a'!F66*1000000/365</f>
        <v>71.908219178082192</v>
      </c>
      <c r="G70" s="5">
        <f>'Wariant 0a'!G66*1000000/365</f>
        <v>72.258904109589039</v>
      </c>
      <c r="H70" s="5">
        <f>'Wariant 0a'!H66*1000000/365</f>
        <v>72.535890410958899</v>
      </c>
      <c r="I70" s="5">
        <f>'Wariant 0a'!I66*1000000/365</f>
        <v>72.812876712328773</v>
      </c>
      <c r="J70" s="5">
        <f>'Wariant 0a'!J66*1000000/365</f>
        <v>73.089863013698633</v>
      </c>
      <c r="K70" s="5">
        <f>'Wariant 0a'!K66*1000000/365</f>
        <v>73.366849315068507</v>
      </c>
      <c r="L70" s="5">
        <f>'Wariant 0a'!L66*1000000/365</f>
        <v>71.890410958904113</v>
      </c>
      <c r="M70" s="5">
        <f>'Wariant 0a'!M66*1000000/365</f>
        <v>77.685205479452065</v>
      </c>
      <c r="N70" s="5">
        <f>'Wariant 0a'!N66*1000000/365</f>
        <v>83.480000000000018</v>
      </c>
      <c r="O70" s="5">
        <f>'Wariant 0a'!O66*1000000/365</f>
        <v>89.274794520547957</v>
      </c>
      <c r="P70" s="5">
        <f>'Wariant 0a'!P66*1000000/365</f>
        <v>95.069589041095909</v>
      </c>
      <c r="Q70" s="5">
        <f>'Wariant 0a'!Q66*1000000/365</f>
        <v>99.479452054794521</v>
      </c>
      <c r="R70" s="5">
        <f>'Wariant 0a'!R66*1000000/365</f>
        <v>105.60493150684933</v>
      </c>
      <c r="S70" s="5">
        <f>'Wariant 0a'!S66*1000000/365</f>
        <v>111.7304109589041</v>
      </c>
      <c r="T70" s="5">
        <f>'Wariant 0a'!T66*1000000/365</f>
        <v>117.85589041095891</v>
      </c>
      <c r="U70" s="5">
        <f>'Wariant 0a'!U66*1000000/365</f>
        <v>123.98136986301371</v>
      </c>
      <c r="V70" s="5">
        <f>'Wariant 0a'!V66*1000000/365</f>
        <v>101.13287671232877</v>
      </c>
      <c r="W70" s="5">
        <f>'Wariant 0a'!W66*1000000/365</f>
        <v>107.78301369863014</v>
      </c>
      <c r="X70" s="5">
        <f>'Wariant 0a'!X66*1000000/365</f>
        <v>114.43315068493152</v>
      </c>
      <c r="Y70" s="5">
        <f>'Wariant 0a'!Y66*1000000/365</f>
        <v>121.08328767123288</v>
      </c>
      <c r="Z70" s="5">
        <f>'Wariant 0a'!Z66*1000000/365</f>
        <v>127.73342465753426</v>
      </c>
    </row>
    <row r="71" spans="1:26" x14ac:dyDescent="0.25">
      <c r="A71" s="1">
        <v>40</v>
      </c>
      <c r="B71" s="5">
        <f>'Wariant 0a'!B67*1000000/365</f>
        <v>360.98821917808232</v>
      </c>
      <c r="C71" s="5">
        <f>'Wariant 0a'!C67*1000000/365</f>
        <v>366.3108054794522</v>
      </c>
      <c r="D71" s="5">
        <f>'Wariant 0a'!D67*1000000/365</f>
        <v>371.63339178082197</v>
      </c>
      <c r="E71" s="5">
        <f>'Wariant 0a'!E67*1000000/365</f>
        <v>376.95597808219179</v>
      </c>
      <c r="F71" s="5">
        <f>'Wariant 0a'!F67*1000000/365</f>
        <v>382.27856438356167</v>
      </c>
      <c r="G71" s="5">
        <f>'Wariant 0a'!G67*1000000/365</f>
        <v>387.60115068493144</v>
      </c>
      <c r="H71" s="5">
        <f>'Wariant 0a'!H67*1000000/365</f>
        <v>399.05647123287667</v>
      </c>
      <c r="I71" s="5">
        <f>'Wariant 0a'!I67*1000000/365</f>
        <v>410.51179178082191</v>
      </c>
      <c r="J71" s="5">
        <f>'Wariant 0a'!J67*1000000/365</f>
        <v>421.96711232876703</v>
      </c>
      <c r="K71" s="5">
        <f>'Wariant 0a'!K67*1000000/365</f>
        <v>433.42243287671221</v>
      </c>
      <c r="L71" s="5">
        <f>'Wariant 0a'!L67*1000000/365</f>
        <v>418.26482191780821</v>
      </c>
      <c r="M71" s="5">
        <f>'Wariant 0a'!M67*1000000/365</f>
        <v>429.14569041095888</v>
      </c>
      <c r="N71" s="5">
        <f>'Wariant 0a'!N67*1000000/365</f>
        <v>440.02655890410955</v>
      </c>
      <c r="O71" s="5">
        <f>'Wariant 0a'!O67*1000000/365</f>
        <v>450.90742739726022</v>
      </c>
      <c r="P71" s="5">
        <f>'Wariant 0a'!P67*1000000/365</f>
        <v>461.78829589041089</v>
      </c>
      <c r="Q71" s="5">
        <f>'Wariant 0a'!Q67*1000000/365</f>
        <v>415.39256164383562</v>
      </c>
      <c r="R71" s="5">
        <f>'Wariant 0a'!R67*1000000/365</f>
        <v>429.47540273972601</v>
      </c>
      <c r="S71" s="5">
        <f>'Wariant 0a'!S67*1000000/365</f>
        <v>443.55824383561634</v>
      </c>
      <c r="T71" s="5">
        <f>'Wariant 0a'!T67*1000000/365</f>
        <v>457.64108493150667</v>
      </c>
      <c r="U71" s="5">
        <f>'Wariant 0a'!U67*1000000/365</f>
        <v>471.72392602739706</v>
      </c>
      <c r="V71" s="5">
        <f>'Wariant 0a'!V67*1000000/365</f>
        <v>431.4024246575342</v>
      </c>
      <c r="W71" s="5">
        <f>'Wariant 0a'!W67*1000000/365</f>
        <v>448.98167397260255</v>
      </c>
      <c r="X71" s="5">
        <f>'Wariant 0a'!X67*1000000/365</f>
        <v>466.56092328767107</v>
      </c>
      <c r="Y71" s="5">
        <f>'Wariant 0a'!Y67*1000000/365</f>
        <v>484.14017260273948</v>
      </c>
      <c r="Z71" s="5">
        <f>'Wariant 0a'!Z67*1000000/365</f>
        <v>501.71942191780801</v>
      </c>
    </row>
    <row r="72" spans="1:26" x14ac:dyDescent="0.25">
      <c r="A72" s="1">
        <v>50</v>
      </c>
      <c r="B72" s="5">
        <f>'Wariant 0a'!B68*1000000/365</f>
        <v>55.697260273972603</v>
      </c>
      <c r="C72" s="5">
        <f>'Wariant 0a'!C68*1000000/365</f>
        <v>56.764657534246581</v>
      </c>
      <c r="D72" s="5">
        <f>'Wariant 0a'!D68*1000000/365</f>
        <v>57.832054794520552</v>
      </c>
      <c r="E72" s="5">
        <f>'Wariant 0a'!E68*1000000/365</f>
        <v>58.899452054794516</v>
      </c>
      <c r="F72" s="5">
        <f>'Wariant 0a'!F68*1000000/365</f>
        <v>59.966849315068487</v>
      </c>
      <c r="G72" s="5">
        <f>'Wariant 0a'!G68*1000000/365</f>
        <v>61.034246575342465</v>
      </c>
      <c r="H72" s="5">
        <f>'Wariant 0a'!H68*1000000/365</f>
        <v>62.09561643835616</v>
      </c>
      <c r="I72" s="5">
        <f>'Wariant 0a'!I68*1000000/365</f>
        <v>63.156986301369862</v>
      </c>
      <c r="J72" s="5">
        <f>'Wariant 0a'!J68*1000000/365</f>
        <v>64.21835616438355</v>
      </c>
      <c r="K72" s="5">
        <f>'Wariant 0a'!K68*1000000/365</f>
        <v>65.27972602739726</v>
      </c>
      <c r="L72" s="5">
        <f>'Wariant 0a'!L68*1000000/365</f>
        <v>61.004109589041086</v>
      </c>
      <c r="M72" s="5">
        <f>'Wariant 0a'!M68*1000000/365</f>
        <v>63.633150684931501</v>
      </c>
      <c r="N72" s="5">
        <f>'Wariant 0a'!N68*1000000/365</f>
        <v>66.262191780821908</v>
      </c>
      <c r="O72" s="5">
        <f>'Wariant 0a'!O68*1000000/365</f>
        <v>68.891232876712323</v>
      </c>
      <c r="P72" s="5">
        <f>'Wariant 0a'!P68*1000000/365</f>
        <v>71.520273972602737</v>
      </c>
      <c r="Q72" s="5">
        <f>'Wariant 0a'!Q68*1000000/365</f>
        <v>68.842465753424662</v>
      </c>
      <c r="R72" s="5">
        <f>'Wariant 0a'!R68*1000000/365</f>
        <v>71.301643835616431</v>
      </c>
      <c r="S72" s="5">
        <f>'Wariant 0a'!S68*1000000/365</f>
        <v>73.760821917808215</v>
      </c>
      <c r="T72" s="5">
        <f>'Wariant 0a'!T68*1000000/365</f>
        <v>76.22</v>
      </c>
      <c r="U72" s="5">
        <f>'Wariant 0a'!U68*1000000/365</f>
        <v>78.679178082191768</v>
      </c>
      <c r="V72" s="5">
        <f>'Wariant 0a'!V68*1000000/365</f>
        <v>67.993150684931493</v>
      </c>
      <c r="W72" s="5">
        <f>'Wariant 0a'!W68*1000000/365</f>
        <v>71.250136986301357</v>
      </c>
      <c r="X72" s="5">
        <f>'Wariant 0a'!X68*1000000/365</f>
        <v>74.50712328767122</v>
      </c>
      <c r="Y72" s="5">
        <f>'Wariant 0a'!Y68*1000000/365</f>
        <v>77.764109589041084</v>
      </c>
      <c r="Z72" s="5">
        <f>'Wariant 0a'!Z68*1000000/365</f>
        <v>81.021095890410948</v>
      </c>
    </row>
    <row r="73" spans="1:26" x14ac:dyDescent="0.25">
      <c r="A73" s="1">
        <v>60</v>
      </c>
      <c r="B73" s="5">
        <f>'Wariant 0a'!B69*1000000/365</f>
        <v>165.02465753424656</v>
      </c>
      <c r="C73" s="5">
        <f>'Wariant 0a'!C69*1000000/365</f>
        <v>166.59506849315068</v>
      </c>
      <c r="D73" s="5">
        <f>'Wariant 0a'!D69*1000000/365</f>
        <v>168.1654794520548</v>
      </c>
      <c r="E73" s="5">
        <f>'Wariant 0a'!E69*1000000/365</f>
        <v>169.73589041095889</v>
      </c>
      <c r="F73" s="5">
        <f>'Wariant 0a'!F69*1000000/365</f>
        <v>171.30630136986304</v>
      </c>
      <c r="G73" s="5">
        <f>'Wariant 0a'!G69*1000000/365</f>
        <v>172.87671232876713</v>
      </c>
      <c r="H73" s="5">
        <f>'Wariant 0a'!H69*1000000/365</f>
        <v>175.66410958904109</v>
      </c>
      <c r="I73" s="5">
        <f>'Wariant 0a'!I69*1000000/365</f>
        <v>178.45150684931511</v>
      </c>
      <c r="J73" s="5">
        <f>'Wariant 0a'!J69*1000000/365</f>
        <v>181.23890410958907</v>
      </c>
      <c r="K73" s="5">
        <f>'Wariant 0a'!K69*1000000/365</f>
        <v>184.02630136986303</v>
      </c>
      <c r="L73" s="5">
        <f>'Wariant 0a'!L69*1000000/365</f>
        <v>178.96164383561646</v>
      </c>
      <c r="M73" s="5">
        <f>'Wariant 0a'!M69*1000000/365</f>
        <v>184.6024657534247</v>
      </c>
      <c r="N73" s="5">
        <f>'Wariant 0a'!N69*1000000/365</f>
        <v>190.24328767123288</v>
      </c>
      <c r="O73" s="5">
        <f>'Wariant 0a'!O69*1000000/365</f>
        <v>195.88410958904112</v>
      </c>
      <c r="P73" s="5">
        <f>'Wariant 0a'!P69*1000000/365</f>
        <v>201.52493150684938</v>
      </c>
      <c r="Q73" s="5">
        <f>'Wariant 0a'!Q69*1000000/365</f>
        <v>193.22876712328772</v>
      </c>
      <c r="R73" s="5">
        <f>'Wariant 0a'!R69*1000000/365</f>
        <v>200.81506849315068</v>
      </c>
      <c r="S73" s="5">
        <f>'Wariant 0a'!S69*1000000/365</f>
        <v>208.40136986301374</v>
      </c>
      <c r="T73" s="5">
        <f>'Wariant 0a'!T69*1000000/365</f>
        <v>215.98767123287672</v>
      </c>
      <c r="U73" s="5">
        <f>'Wariant 0a'!U69*1000000/365</f>
        <v>223.57397260273976</v>
      </c>
      <c r="V73" s="5">
        <f>'Wariant 0a'!V69*1000000/365</f>
        <v>202.9561643835616</v>
      </c>
      <c r="W73" s="5">
        <f>'Wariant 0a'!W69*1000000/365</f>
        <v>212.89369863013692</v>
      </c>
      <c r="X73" s="5">
        <f>'Wariant 0a'!X69*1000000/365</f>
        <v>222.83123287671228</v>
      </c>
      <c r="Y73" s="5">
        <f>'Wariant 0a'!Y69*1000000/365</f>
        <v>232.76876712328766</v>
      </c>
      <c r="Z73" s="5">
        <f>'Wariant 0a'!Z69*1000000/365</f>
        <v>242.70630136986298</v>
      </c>
    </row>
    <row r="74" spans="1:26" x14ac:dyDescent="0.25">
      <c r="A74" s="1">
        <v>70</v>
      </c>
      <c r="B74" s="5">
        <f>'Wariant 0a'!B70*1000000/365</f>
        <v>0</v>
      </c>
      <c r="C74" s="5">
        <f>'Wariant 0a'!C70*1000000/365</f>
        <v>0</v>
      </c>
      <c r="D74" s="5">
        <f>'Wariant 0a'!D70*1000000/365</f>
        <v>0</v>
      </c>
      <c r="E74" s="5">
        <f>'Wariant 0a'!E70*1000000/365</f>
        <v>0</v>
      </c>
      <c r="F74" s="5">
        <f>'Wariant 0a'!F70*1000000/365</f>
        <v>0</v>
      </c>
      <c r="G74" s="5">
        <f>'Wariant 0a'!G70*1000000/365</f>
        <v>0</v>
      </c>
      <c r="H74" s="5">
        <f>'Wariant 0a'!H70*1000000/365</f>
        <v>0</v>
      </c>
      <c r="I74" s="5">
        <f>'Wariant 0a'!I70*1000000/365</f>
        <v>0</v>
      </c>
      <c r="J74" s="5">
        <f>'Wariant 0a'!J70*1000000/365</f>
        <v>0</v>
      </c>
      <c r="K74" s="5">
        <f>'Wariant 0a'!K70*1000000/365</f>
        <v>0</v>
      </c>
      <c r="L74" s="5">
        <f>'Wariant 0a'!L70*1000000/365</f>
        <v>0</v>
      </c>
      <c r="M74" s="5">
        <f>'Wariant 0a'!M70*1000000/365</f>
        <v>0</v>
      </c>
      <c r="N74" s="5">
        <f>'Wariant 0a'!N70*1000000/365</f>
        <v>0</v>
      </c>
      <c r="O74" s="5">
        <f>'Wariant 0a'!O70*1000000/365</f>
        <v>0</v>
      </c>
      <c r="P74" s="5">
        <f>'Wariant 0a'!P70*1000000/365</f>
        <v>0</v>
      </c>
      <c r="Q74" s="5">
        <f>'Wariant 0a'!Q70*1000000/365</f>
        <v>0</v>
      </c>
      <c r="R74" s="5">
        <f>'Wariant 0a'!R70*1000000/365</f>
        <v>0</v>
      </c>
      <c r="S74" s="5">
        <f>'Wariant 0a'!S70*1000000/365</f>
        <v>0</v>
      </c>
      <c r="T74" s="5">
        <f>'Wariant 0a'!T70*1000000/365</f>
        <v>0</v>
      </c>
      <c r="U74" s="5">
        <f>'Wariant 0a'!U70*1000000/365</f>
        <v>0</v>
      </c>
      <c r="V74" s="5">
        <f>'Wariant 0a'!V70*1000000/365</f>
        <v>0</v>
      </c>
      <c r="W74" s="5">
        <f>'Wariant 0a'!W70*1000000/365</f>
        <v>0</v>
      </c>
      <c r="X74" s="5">
        <f>'Wariant 0a'!X70*1000000/365</f>
        <v>0</v>
      </c>
      <c r="Y74" s="5">
        <f>'Wariant 0a'!Y70*1000000/365</f>
        <v>0</v>
      </c>
      <c r="Z74" s="5">
        <f>'Wariant 0a'!Z70*1000000/365</f>
        <v>0</v>
      </c>
    </row>
    <row r="75" spans="1:26" x14ac:dyDescent="0.25">
      <c r="A75" s="1">
        <v>80</v>
      </c>
      <c r="B75" s="5">
        <f>'Wariant 0a'!B71*1000000/365</f>
        <v>0</v>
      </c>
      <c r="C75" s="5">
        <f>'Wariant 0a'!C71*1000000/365</f>
        <v>0</v>
      </c>
      <c r="D75" s="5">
        <f>'Wariant 0a'!D71*1000000/365</f>
        <v>0</v>
      </c>
      <c r="E75" s="5">
        <f>'Wariant 0a'!E71*1000000/365</f>
        <v>0</v>
      </c>
      <c r="F75" s="5">
        <f>'Wariant 0a'!F71*1000000/365</f>
        <v>0</v>
      </c>
      <c r="G75" s="5">
        <f>'Wariant 0a'!G71*1000000/365</f>
        <v>0</v>
      </c>
      <c r="H75" s="5">
        <f>'Wariant 0a'!H71*1000000/365</f>
        <v>0</v>
      </c>
      <c r="I75" s="5">
        <f>'Wariant 0a'!I71*1000000/365</f>
        <v>0</v>
      </c>
      <c r="J75" s="5">
        <f>'Wariant 0a'!J71*1000000/365</f>
        <v>0</v>
      </c>
      <c r="K75" s="5">
        <f>'Wariant 0a'!K71*1000000/365</f>
        <v>0</v>
      </c>
      <c r="L75" s="5">
        <f>'Wariant 0a'!L71*1000000/365</f>
        <v>0</v>
      </c>
      <c r="M75" s="5">
        <f>'Wariant 0a'!M71*1000000/365</f>
        <v>0</v>
      </c>
      <c r="N75" s="5">
        <f>'Wariant 0a'!N71*1000000/365</f>
        <v>0</v>
      </c>
      <c r="O75" s="5">
        <f>'Wariant 0a'!O71*1000000/365</f>
        <v>0</v>
      </c>
      <c r="P75" s="5">
        <f>'Wariant 0a'!P71*1000000/365</f>
        <v>0</v>
      </c>
      <c r="Q75" s="5">
        <f>'Wariant 0a'!Q71*1000000/365</f>
        <v>0</v>
      </c>
      <c r="R75" s="5">
        <f>'Wariant 0a'!R71*1000000/365</f>
        <v>0</v>
      </c>
      <c r="S75" s="5">
        <f>'Wariant 0a'!S71*1000000/365</f>
        <v>0</v>
      </c>
      <c r="T75" s="5">
        <f>'Wariant 0a'!T71*1000000/365</f>
        <v>0</v>
      </c>
      <c r="U75" s="5">
        <f>'Wariant 0a'!U71*1000000/365</f>
        <v>0</v>
      </c>
      <c r="V75" s="5">
        <f>'Wariant 0a'!V71*1000000/365</f>
        <v>0</v>
      </c>
      <c r="W75" s="5">
        <f>'Wariant 0a'!W71*1000000/365</f>
        <v>0</v>
      </c>
      <c r="X75" s="5">
        <f>'Wariant 0a'!X71*1000000/365</f>
        <v>0</v>
      </c>
      <c r="Y75" s="5">
        <f>'Wariant 0a'!Y71*1000000/365</f>
        <v>0</v>
      </c>
      <c r="Z75" s="5">
        <f>'Wariant 0a'!Z71*1000000/365</f>
        <v>0</v>
      </c>
    </row>
    <row r="76" spans="1:26" x14ac:dyDescent="0.25">
      <c r="A76" s="1">
        <v>90</v>
      </c>
      <c r="B76" s="5">
        <f>'Wariant 0a'!B72*1000000/365</f>
        <v>0</v>
      </c>
      <c r="C76" s="5">
        <f>'Wariant 0a'!C72*1000000/365</f>
        <v>0</v>
      </c>
      <c r="D76" s="5">
        <f>'Wariant 0a'!D72*1000000/365</f>
        <v>0</v>
      </c>
      <c r="E76" s="5">
        <f>'Wariant 0a'!E72*1000000/365</f>
        <v>0</v>
      </c>
      <c r="F76" s="5">
        <f>'Wariant 0a'!F72*1000000/365</f>
        <v>0</v>
      </c>
      <c r="G76" s="5">
        <f>'Wariant 0a'!G72*1000000/365</f>
        <v>0</v>
      </c>
      <c r="H76" s="5">
        <f>'Wariant 0a'!H72*1000000/365</f>
        <v>0</v>
      </c>
      <c r="I76" s="5">
        <f>'Wariant 0a'!I72*1000000/365</f>
        <v>0</v>
      </c>
      <c r="J76" s="5">
        <f>'Wariant 0a'!J72*1000000/365</f>
        <v>0</v>
      </c>
      <c r="K76" s="5">
        <f>'Wariant 0a'!K72*1000000/365</f>
        <v>0</v>
      </c>
      <c r="L76" s="5">
        <f>'Wariant 0a'!L72*1000000/365</f>
        <v>0</v>
      </c>
      <c r="M76" s="5">
        <f>'Wariant 0a'!M72*1000000/365</f>
        <v>0</v>
      </c>
      <c r="N76" s="5">
        <f>'Wariant 0a'!N72*1000000/365</f>
        <v>0</v>
      </c>
      <c r="O76" s="5">
        <f>'Wariant 0a'!O72*1000000/365</f>
        <v>0</v>
      </c>
      <c r="P76" s="5">
        <f>'Wariant 0a'!P72*1000000/365</f>
        <v>0</v>
      </c>
      <c r="Q76" s="5">
        <f>'Wariant 0a'!Q72*1000000/365</f>
        <v>0</v>
      </c>
      <c r="R76" s="5">
        <f>'Wariant 0a'!R72*1000000/365</f>
        <v>0</v>
      </c>
      <c r="S76" s="5">
        <f>'Wariant 0a'!S72*1000000/365</f>
        <v>0</v>
      </c>
      <c r="T76" s="5">
        <f>'Wariant 0a'!T72*1000000/365</f>
        <v>0</v>
      </c>
      <c r="U76" s="5">
        <f>'Wariant 0a'!U72*1000000/365</f>
        <v>0</v>
      </c>
      <c r="V76" s="5">
        <f>'Wariant 0a'!V72*1000000/365</f>
        <v>0</v>
      </c>
      <c r="W76" s="5">
        <f>'Wariant 0a'!W72*1000000/365</f>
        <v>0</v>
      </c>
      <c r="X76" s="5">
        <f>'Wariant 0a'!X72*1000000/365</f>
        <v>0</v>
      </c>
      <c r="Y76" s="5">
        <f>'Wariant 0a'!Y72*1000000/365</f>
        <v>0</v>
      </c>
      <c r="Z76" s="5">
        <f>'Wariant 0a'!Z72*1000000/365</f>
        <v>0</v>
      </c>
    </row>
    <row r="77" spans="1:26" x14ac:dyDescent="0.25">
      <c r="A77" s="1">
        <v>100</v>
      </c>
      <c r="B77" s="5">
        <f>'Wariant 0a'!B73*1000000/365</f>
        <v>0</v>
      </c>
      <c r="C77" s="5">
        <f>'Wariant 0a'!C73*1000000/365</f>
        <v>0</v>
      </c>
      <c r="D77" s="5">
        <f>'Wariant 0a'!D73*1000000/365</f>
        <v>0</v>
      </c>
      <c r="E77" s="5">
        <f>'Wariant 0a'!E73*1000000/365</f>
        <v>0</v>
      </c>
      <c r="F77" s="5">
        <f>'Wariant 0a'!F73*1000000/365</f>
        <v>0</v>
      </c>
      <c r="G77" s="5">
        <f>'Wariant 0a'!G73*1000000/365</f>
        <v>0</v>
      </c>
      <c r="H77" s="5">
        <f>'Wariant 0a'!H73*1000000/365</f>
        <v>0</v>
      </c>
      <c r="I77" s="5">
        <f>'Wariant 0a'!I73*1000000/365</f>
        <v>0</v>
      </c>
      <c r="J77" s="5">
        <f>'Wariant 0a'!J73*1000000/365</f>
        <v>0</v>
      </c>
      <c r="K77" s="5">
        <f>'Wariant 0a'!K73*1000000/365</f>
        <v>0</v>
      </c>
      <c r="L77" s="5">
        <f>'Wariant 0a'!L73*1000000/365</f>
        <v>0</v>
      </c>
      <c r="M77" s="5">
        <f>'Wariant 0a'!M73*1000000/365</f>
        <v>0</v>
      </c>
      <c r="N77" s="5">
        <f>'Wariant 0a'!N73*1000000/365</f>
        <v>0</v>
      </c>
      <c r="O77" s="5">
        <f>'Wariant 0a'!O73*1000000/365</f>
        <v>0</v>
      </c>
      <c r="P77" s="5">
        <f>'Wariant 0a'!P73*1000000/365</f>
        <v>0</v>
      </c>
      <c r="Q77" s="5">
        <f>'Wariant 0a'!Q73*1000000/365</f>
        <v>0</v>
      </c>
      <c r="R77" s="5">
        <f>'Wariant 0a'!R73*1000000/365</f>
        <v>0</v>
      </c>
      <c r="S77" s="5">
        <f>'Wariant 0a'!S73*1000000/365</f>
        <v>0</v>
      </c>
      <c r="T77" s="5">
        <f>'Wariant 0a'!T73*1000000/365</f>
        <v>0</v>
      </c>
      <c r="U77" s="5">
        <f>'Wariant 0a'!U73*1000000/365</f>
        <v>0</v>
      </c>
      <c r="V77" s="5">
        <f>'Wariant 0a'!V73*1000000/365</f>
        <v>0</v>
      </c>
      <c r="W77" s="5">
        <f>'Wariant 0a'!W73*1000000/365</f>
        <v>0</v>
      </c>
      <c r="X77" s="5">
        <f>'Wariant 0a'!X73*1000000/365</f>
        <v>0</v>
      </c>
      <c r="Y77" s="5">
        <f>'Wariant 0a'!Y73*1000000/365</f>
        <v>0</v>
      </c>
      <c r="Z77" s="5">
        <f>'Wariant 0a'!Z73*1000000/365</f>
        <v>0</v>
      </c>
    </row>
    <row r="78" spans="1:26" x14ac:dyDescent="0.25">
      <c r="A78" s="1">
        <v>110</v>
      </c>
      <c r="B78" s="5">
        <f>'Wariant 0a'!B74*1000000/365</f>
        <v>0</v>
      </c>
      <c r="C78" s="5">
        <f>'Wariant 0a'!C74*1000000/365</f>
        <v>0</v>
      </c>
      <c r="D78" s="5">
        <f>'Wariant 0a'!D74*1000000/365</f>
        <v>0</v>
      </c>
      <c r="E78" s="5">
        <f>'Wariant 0a'!E74*1000000/365</f>
        <v>0</v>
      </c>
      <c r="F78" s="5">
        <f>'Wariant 0a'!F74*1000000/365</f>
        <v>0</v>
      </c>
      <c r="G78" s="5">
        <f>'Wariant 0a'!G74*1000000/365</f>
        <v>0</v>
      </c>
      <c r="H78" s="5">
        <f>'Wariant 0a'!H74*1000000/365</f>
        <v>0</v>
      </c>
      <c r="I78" s="5">
        <f>'Wariant 0a'!I74*1000000/365</f>
        <v>0</v>
      </c>
      <c r="J78" s="5">
        <f>'Wariant 0a'!J74*1000000/365</f>
        <v>0</v>
      </c>
      <c r="K78" s="5">
        <f>'Wariant 0a'!K74*1000000/365</f>
        <v>0</v>
      </c>
      <c r="L78" s="5">
        <f>'Wariant 0a'!L74*1000000/365</f>
        <v>0</v>
      </c>
      <c r="M78" s="5">
        <f>'Wariant 0a'!M74*1000000/365</f>
        <v>0</v>
      </c>
      <c r="N78" s="5">
        <f>'Wariant 0a'!N74*1000000/365</f>
        <v>0</v>
      </c>
      <c r="O78" s="5">
        <f>'Wariant 0a'!O74*1000000/365</f>
        <v>0</v>
      </c>
      <c r="P78" s="5">
        <f>'Wariant 0a'!P74*1000000/365</f>
        <v>0</v>
      </c>
      <c r="Q78" s="5">
        <f>'Wariant 0a'!Q74*1000000/365</f>
        <v>0</v>
      </c>
      <c r="R78" s="5">
        <f>'Wariant 0a'!R74*1000000/365</f>
        <v>0</v>
      </c>
      <c r="S78" s="5">
        <f>'Wariant 0a'!S74*1000000/365</f>
        <v>0</v>
      </c>
      <c r="T78" s="5">
        <f>'Wariant 0a'!T74*1000000/365</f>
        <v>0</v>
      </c>
      <c r="U78" s="5">
        <f>'Wariant 0a'!U74*1000000/365</f>
        <v>0</v>
      </c>
      <c r="V78" s="5">
        <f>'Wariant 0a'!V74*1000000/365</f>
        <v>0</v>
      </c>
      <c r="W78" s="5">
        <f>'Wariant 0a'!W74*1000000/365</f>
        <v>0</v>
      </c>
      <c r="X78" s="5">
        <f>'Wariant 0a'!X74*1000000/365</f>
        <v>0</v>
      </c>
      <c r="Y78" s="5">
        <f>'Wariant 0a'!Y74*1000000/365</f>
        <v>0</v>
      </c>
      <c r="Z78" s="5">
        <f>'Wariant 0a'!Z74*1000000/365</f>
        <v>0</v>
      </c>
    </row>
    <row r="79" spans="1:26" x14ac:dyDescent="0.25">
      <c r="A79" s="1" t="s">
        <v>28</v>
      </c>
      <c r="B79" s="5">
        <f>SUM(B68:B78)</f>
        <v>652.21561643835628</v>
      </c>
      <c r="C79" s="5">
        <f t="shared" ref="C79:Z79" si="32">SUM(C68:C78)</f>
        <v>660.52669589041102</v>
      </c>
      <c r="D79" s="5">
        <f t="shared" si="32"/>
        <v>668.83777534246587</v>
      </c>
      <c r="E79" s="5">
        <f t="shared" si="32"/>
        <v>677.1488547945205</v>
      </c>
      <c r="F79" s="5">
        <f t="shared" si="32"/>
        <v>685.45993424657547</v>
      </c>
      <c r="G79" s="5">
        <f t="shared" si="32"/>
        <v>693.77101369862999</v>
      </c>
      <c r="H79" s="5">
        <f t="shared" si="32"/>
        <v>709.35208767123288</v>
      </c>
      <c r="I79" s="5">
        <f t="shared" si="32"/>
        <v>724.93316164383566</v>
      </c>
      <c r="J79" s="5">
        <f t="shared" si="32"/>
        <v>740.51423561643821</v>
      </c>
      <c r="K79" s="5">
        <f t="shared" si="32"/>
        <v>756.09530958904099</v>
      </c>
      <c r="L79" s="5">
        <f t="shared" si="32"/>
        <v>730.12098630136984</v>
      </c>
      <c r="M79" s="5">
        <f t="shared" si="32"/>
        <v>755.06651232876709</v>
      </c>
      <c r="N79" s="5">
        <f t="shared" si="32"/>
        <v>780.01203835616445</v>
      </c>
      <c r="O79" s="5">
        <f t="shared" si="32"/>
        <v>804.9575643835617</v>
      </c>
      <c r="P79" s="5">
        <f t="shared" si="32"/>
        <v>829.90309041095884</v>
      </c>
      <c r="Q79" s="5">
        <f t="shared" si="32"/>
        <v>776.94324657534253</v>
      </c>
      <c r="R79" s="5">
        <f t="shared" si="32"/>
        <v>807.19704657534248</v>
      </c>
      <c r="S79" s="5">
        <f t="shared" si="32"/>
        <v>837.45084657534244</v>
      </c>
      <c r="T79" s="5">
        <f t="shared" si="32"/>
        <v>867.70464657534239</v>
      </c>
      <c r="U79" s="5">
        <f t="shared" si="32"/>
        <v>897.95844657534235</v>
      </c>
      <c r="V79" s="5">
        <f t="shared" si="32"/>
        <v>803.48461643835606</v>
      </c>
      <c r="W79" s="5">
        <f t="shared" si="32"/>
        <v>840.90852328767096</v>
      </c>
      <c r="X79" s="5">
        <f t="shared" si="32"/>
        <v>878.33243013698609</v>
      </c>
      <c r="Y79" s="5">
        <f t="shared" si="32"/>
        <v>915.75633698630122</v>
      </c>
      <c r="Z79" s="5">
        <f t="shared" si="32"/>
        <v>953.18024383561624</v>
      </c>
    </row>
  </sheetData>
  <mergeCells count="5"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4"/>
  <sheetViews>
    <sheetView workbookViewId="0">
      <selection activeCell="B64" sqref="B64:Z74"/>
    </sheetView>
  </sheetViews>
  <sheetFormatPr defaultRowHeight="15" x14ac:dyDescent="0.25"/>
  <cols>
    <col min="1" max="1" width="12" customWidth="1"/>
  </cols>
  <sheetData>
    <row r="1" spans="1:26" x14ac:dyDescent="0.25">
      <c r="A1" t="s">
        <v>71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47" t="s">
        <v>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</row>
    <row r="4" spans="1:26" x14ac:dyDescent="0.25">
      <c r="A4" s="43">
        <v>10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</row>
    <row r="5" spans="1:26" x14ac:dyDescent="0.25">
      <c r="A5" s="43">
        <v>20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</row>
    <row r="6" spans="1:26" x14ac:dyDescent="0.25">
      <c r="A6" s="43">
        <v>30</v>
      </c>
      <c r="B6" s="4">
        <v>0.178483</v>
      </c>
      <c r="C6" s="4">
        <v>0.18054619999999999</v>
      </c>
      <c r="D6" s="4">
        <v>0.18260940000000001</v>
      </c>
      <c r="E6" s="4">
        <v>0.18467259999999999</v>
      </c>
      <c r="F6" s="4">
        <v>0.18673580000000001</v>
      </c>
      <c r="G6" s="4">
        <v>0.18879899999999999</v>
      </c>
      <c r="H6" s="4">
        <v>0.1907674</v>
      </c>
      <c r="I6" s="4">
        <v>0.19273579999999998</v>
      </c>
      <c r="J6" s="4">
        <v>0.19470419999999999</v>
      </c>
      <c r="K6" s="4">
        <v>0.19667259999999998</v>
      </c>
      <c r="L6" s="4">
        <v>0.18832499999999999</v>
      </c>
      <c r="M6" s="4">
        <v>0.20683179999999998</v>
      </c>
      <c r="N6" s="4">
        <v>0.2253386</v>
      </c>
      <c r="O6" s="4">
        <v>0.24384539999999999</v>
      </c>
      <c r="P6" s="4">
        <v>0.26235219999999998</v>
      </c>
      <c r="Q6" s="4">
        <v>0.27101700000000001</v>
      </c>
      <c r="R6" s="4">
        <v>0.29177360000000002</v>
      </c>
      <c r="S6" s="4">
        <v>0.31253020000000004</v>
      </c>
      <c r="T6" s="4">
        <v>0.33328679999999999</v>
      </c>
      <c r="U6" s="4">
        <v>0.35404340000000001</v>
      </c>
      <c r="V6" s="4">
        <v>0.28226600000000002</v>
      </c>
      <c r="W6" s="4">
        <v>0.30708020000000003</v>
      </c>
      <c r="X6" s="4">
        <v>0.33189440000000003</v>
      </c>
      <c r="Y6" s="4">
        <v>0.35670860000000004</v>
      </c>
      <c r="Z6" s="4">
        <v>0.3815228</v>
      </c>
    </row>
    <row r="7" spans="1:26" x14ac:dyDescent="0.25">
      <c r="A7" s="43">
        <v>40</v>
      </c>
      <c r="B7" s="4">
        <v>0.68164100000000005</v>
      </c>
      <c r="C7" s="4">
        <v>0.69326980000000005</v>
      </c>
      <c r="D7" s="4">
        <v>0.70489860000000004</v>
      </c>
      <c r="E7" s="4">
        <v>0.71652740000000015</v>
      </c>
      <c r="F7" s="4">
        <v>0.72815620000000014</v>
      </c>
      <c r="G7" s="4">
        <v>0.73978500000000014</v>
      </c>
      <c r="H7" s="4">
        <v>0.76466800000000013</v>
      </c>
      <c r="I7" s="4">
        <v>0.78955100000000011</v>
      </c>
      <c r="J7" s="4">
        <v>0.8144340000000001</v>
      </c>
      <c r="K7" s="4">
        <v>0.83931700000000009</v>
      </c>
      <c r="L7" s="4">
        <v>0.80605599999999999</v>
      </c>
      <c r="M7" s="4">
        <v>0.82952939999999997</v>
      </c>
      <c r="N7" s="4">
        <v>0.85300279999999995</v>
      </c>
      <c r="O7" s="4">
        <v>0.87647619999999993</v>
      </c>
      <c r="P7" s="4">
        <v>0.89994960000000002</v>
      </c>
      <c r="Q7" s="4">
        <v>0.79900800000000005</v>
      </c>
      <c r="R7" s="4">
        <v>0.82959540000000009</v>
      </c>
      <c r="S7" s="4">
        <v>0.86018280000000014</v>
      </c>
      <c r="T7" s="4">
        <v>0.89077020000000018</v>
      </c>
      <c r="U7" s="4">
        <v>0.92135760000000022</v>
      </c>
      <c r="V7" s="4">
        <v>0.83457800000000026</v>
      </c>
      <c r="W7" s="4">
        <v>0.8737674000000003</v>
      </c>
      <c r="X7" s="4">
        <v>0.91295680000000023</v>
      </c>
      <c r="Y7" s="4">
        <v>0.95214620000000028</v>
      </c>
      <c r="Z7" s="4">
        <v>0.99133560000000021</v>
      </c>
    </row>
    <row r="8" spans="1:26" x14ac:dyDescent="0.25">
      <c r="A8" s="43">
        <v>50</v>
      </c>
      <c r="B8" s="4">
        <v>9.5240000000000005E-2</v>
      </c>
      <c r="C8" s="4">
        <v>9.7214599999999998E-2</v>
      </c>
      <c r="D8" s="4">
        <v>9.9189200000000005E-2</v>
      </c>
      <c r="E8" s="4">
        <v>0.1011638</v>
      </c>
      <c r="F8" s="4">
        <v>0.10313840000000001</v>
      </c>
      <c r="G8" s="4">
        <v>0.105113</v>
      </c>
      <c r="H8" s="4">
        <v>0.1071236</v>
      </c>
      <c r="I8" s="4">
        <v>0.1091342</v>
      </c>
      <c r="J8" s="4">
        <v>0.1111448</v>
      </c>
      <c r="K8" s="4">
        <v>0.1131554</v>
      </c>
      <c r="L8" s="4">
        <v>0.10529300000000001</v>
      </c>
      <c r="M8" s="4">
        <v>0.11025580000000001</v>
      </c>
      <c r="N8" s="4">
        <v>0.1152186</v>
      </c>
      <c r="O8" s="4">
        <v>0.12018140000000001</v>
      </c>
      <c r="P8" s="4">
        <v>0.12514420000000001</v>
      </c>
      <c r="Q8" s="4">
        <v>0.12005399999999999</v>
      </c>
      <c r="R8" s="4">
        <v>0.1247822</v>
      </c>
      <c r="S8" s="4">
        <v>0.1295104</v>
      </c>
      <c r="T8" s="4">
        <v>0.13423859999999999</v>
      </c>
      <c r="U8" s="4">
        <v>0.1389668</v>
      </c>
      <c r="V8" s="4">
        <v>0.118881</v>
      </c>
      <c r="W8" s="4">
        <v>0.12521360000000001</v>
      </c>
      <c r="X8" s="4">
        <v>0.1315462</v>
      </c>
      <c r="Y8" s="4">
        <v>0.1378788</v>
      </c>
      <c r="Z8" s="4">
        <v>0.14421139999999999</v>
      </c>
    </row>
    <row r="9" spans="1:26" x14ac:dyDescent="0.25">
      <c r="A9" s="43">
        <v>60</v>
      </c>
      <c r="B9" s="4">
        <v>0.21902899999999997</v>
      </c>
      <c r="C9" s="4">
        <v>0.22111359999999999</v>
      </c>
      <c r="D9" s="4">
        <v>0.22319819999999999</v>
      </c>
      <c r="E9" s="4">
        <v>0.22528280000000001</v>
      </c>
      <c r="F9" s="4">
        <v>0.2273674</v>
      </c>
      <c r="G9" s="4">
        <v>0.22945200000000002</v>
      </c>
      <c r="H9" s="4">
        <v>0.23315220000000003</v>
      </c>
      <c r="I9" s="4">
        <v>0.23685240000000002</v>
      </c>
      <c r="J9" s="4">
        <v>0.24055260000000003</v>
      </c>
      <c r="K9" s="4">
        <v>0.24425280000000002</v>
      </c>
      <c r="L9" s="4">
        <v>0.23752999999999999</v>
      </c>
      <c r="M9" s="4">
        <v>0.24501719999999999</v>
      </c>
      <c r="N9" s="4">
        <v>0.25250440000000002</v>
      </c>
      <c r="O9" s="4">
        <v>0.25999159999999999</v>
      </c>
      <c r="P9" s="4">
        <v>0.26747880000000002</v>
      </c>
      <c r="Q9" s="4">
        <v>0.256465</v>
      </c>
      <c r="R9" s="4">
        <v>0.26653399999999999</v>
      </c>
      <c r="S9" s="4">
        <v>0.27660300000000004</v>
      </c>
      <c r="T9" s="4">
        <v>0.28667200000000004</v>
      </c>
      <c r="U9" s="4">
        <v>0.29674100000000009</v>
      </c>
      <c r="V9" s="4">
        <v>0.26937400000000006</v>
      </c>
      <c r="W9" s="4">
        <v>0.28256360000000008</v>
      </c>
      <c r="X9" s="4">
        <v>0.2957532000000001</v>
      </c>
      <c r="Y9" s="4">
        <v>0.30894280000000007</v>
      </c>
      <c r="Z9" s="4">
        <v>0.3221324000000001</v>
      </c>
    </row>
    <row r="10" spans="1:26" x14ac:dyDescent="0.25">
      <c r="A10" s="1">
        <v>70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</row>
    <row r="11" spans="1:26" x14ac:dyDescent="0.25">
      <c r="A11" s="1">
        <v>80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</row>
    <row r="12" spans="1:26" x14ac:dyDescent="0.25">
      <c r="A12" s="1">
        <v>90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</row>
    <row r="13" spans="1:26" x14ac:dyDescent="0.25">
      <c r="A13" s="1">
        <v>100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</row>
    <row r="14" spans="1:26" x14ac:dyDescent="0.25">
      <c r="A14" s="1">
        <v>110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</row>
    <row r="16" spans="1:26" x14ac:dyDescent="0.25">
      <c r="A16" t="s">
        <v>71</v>
      </c>
    </row>
    <row r="17" spans="1:26" x14ac:dyDescent="0.25">
      <c r="A17" s="1" t="s">
        <v>3</v>
      </c>
      <c r="B17" s="1">
        <v>2020</v>
      </c>
      <c r="C17" s="1">
        <f>B17+1</f>
        <v>2021</v>
      </c>
      <c r="D17" s="1">
        <f t="shared" ref="D17:Z17" si="1">C17+1</f>
        <v>2022</v>
      </c>
      <c r="E17" s="1">
        <f t="shared" si="1"/>
        <v>2023</v>
      </c>
      <c r="F17" s="1">
        <f t="shared" si="1"/>
        <v>2024</v>
      </c>
      <c r="G17" s="1">
        <f t="shared" si="1"/>
        <v>2025</v>
      </c>
      <c r="H17" s="1">
        <f t="shared" si="1"/>
        <v>2026</v>
      </c>
      <c r="I17" s="1">
        <f t="shared" si="1"/>
        <v>2027</v>
      </c>
      <c r="J17" s="1">
        <f t="shared" si="1"/>
        <v>2028</v>
      </c>
      <c r="K17" s="1">
        <f t="shared" si="1"/>
        <v>2029</v>
      </c>
      <c r="L17" s="1">
        <f t="shared" si="1"/>
        <v>2030</v>
      </c>
      <c r="M17" s="1">
        <f t="shared" si="1"/>
        <v>2031</v>
      </c>
      <c r="N17" s="1">
        <f t="shared" si="1"/>
        <v>2032</v>
      </c>
      <c r="O17" s="1">
        <f t="shared" si="1"/>
        <v>2033</v>
      </c>
      <c r="P17" s="1">
        <f t="shared" si="1"/>
        <v>2034</v>
      </c>
      <c r="Q17" s="1">
        <f t="shared" si="1"/>
        <v>2035</v>
      </c>
      <c r="R17" s="1">
        <f t="shared" si="1"/>
        <v>2036</v>
      </c>
      <c r="S17" s="1">
        <f t="shared" si="1"/>
        <v>2037</v>
      </c>
      <c r="T17" s="1">
        <f t="shared" si="1"/>
        <v>2038</v>
      </c>
      <c r="U17" s="1">
        <f t="shared" si="1"/>
        <v>2039</v>
      </c>
      <c r="V17" s="1">
        <f t="shared" si="1"/>
        <v>2040</v>
      </c>
      <c r="W17" s="1">
        <f t="shared" si="1"/>
        <v>2041</v>
      </c>
      <c r="X17" s="1">
        <f t="shared" si="1"/>
        <v>2042</v>
      </c>
      <c r="Y17" s="1">
        <f t="shared" si="1"/>
        <v>2043</v>
      </c>
      <c r="Z17" s="1">
        <f t="shared" si="1"/>
        <v>2044</v>
      </c>
    </row>
    <row r="18" spans="1:26" x14ac:dyDescent="0.25">
      <c r="A18" s="47" t="s">
        <v>2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</row>
    <row r="19" spans="1:26" x14ac:dyDescent="0.25">
      <c r="A19" s="1">
        <v>10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</row>
    <row r="20" spans="1:26" x14ac:dyDescent="0.25">
      <c r="A20" s="1">
        <v>20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</row>
    <row r="21" spans="1:26" x14ac:dyDescent="0.25">
      <c r="A21" s="1">
        <v>30</v>
      </c>
      <c r="B21" s="4">
        <v>1.2907999999999999E-2</v>
      </c>
      <c r="C21" s="4">
        <v>1.3008599999999999E-2</v>
      </c>
      <c r="D21" s="4">
        <v>1.31092E-2</v>
      </c>
      <c r="E21" s="4">
        <v>1.3209799999999999E-2</v>
      </c>
      <c r="F21" s="4">
        <v>1.33104E-2</v>
      </c>
      <c r="G21" s="4">
        <v>1.3410999999999999E-2</v>
      </c>
      <c r="H21" s="4">
        <v>1.35128E-2</v>
      </c>
      <c r="I21" s="4">
        <v>1.3614599999999999E-2</v>
      </c>
      <c r="J21" s="4">
        <v>1.37164E-2</v>
      </c>
      <c r="K21" s="4">
        <v>1.3818199999999999E-2</v>
      </c>
      <c r="L21" s="4">
        <v>1.3417E-2</v>
      </c>
      <c r="M21" s="4">
        <v>1.4536E-2</v>
      </c>
      <c r="N21" s="4">
        <v>1.5654999999999999E-2</v>
      </c>
      <c r="O21" s="4">
        <v>1.6774000000000001E-2</v>
      </c>
      <c r="P21" s="4">
        <v>1.7892999999999999E-2</v>
      </c>
      <c r="Q21" s="4">
        <v>1.8502999999999999E-2</v>
      </c>
      <c r="R21" s="4">
        <v>1.96718E-2</v>
      </c>
      <c r="S21" s="4">
        <v>2.0840600000000001E-2</v>
      </c>
      <c r="T21" s="4">
        <v>2.2009399999999998E-2</v>
      </c>
      <c r="U21" s="4">
        <v>2.3178199999999999E-2</v>
      </c>
      <c r="V21" s="4">
        <v>1.8752000000000001E-2</v>
      </c>
      <c r="W21" s="4">
        <v>2.01636E-2</v>
      </c>
      <c r="X21" s="4">
        <v>2.1575199999999999E-2</v>
      </c>
      <c r="Y21" s="4">
        <v>2.2986800000000002E-2</v>
      </c>
      <c r="Z21" s="4">
        <v>2.4398400000000001E-2</v>
      </c>
    </row>
    <row r="22" spans="1:26" x14ac:dyDescent="0.25">
      <c r="A22" s="1">
        <v>40</v>
      </c>
      <c r="B22" s="4">
        <v>6.0612999999999986E-2</v>
      </c>
      <c r="C22" s="4">
        <v>6.0564799999999988E-2</v>
      </c>
      <c r="D22" s="4">
        <v>6.0516599999999983E-2</v>
      </c>
      <c r="E22" s="4">
        <v>6.0468399999999985E-2</v>
      </c>
      <c r="F22" s="4">
        <v>6.0420199999999979E-2</v>
      </c>
      <c r="G22" s="4">
        <v>6.0371999999999981E-2</v>
      </c>
      <c r="H22" s="4">
        <v>6.2268799999999985E-2</v>
      </c>
      <c r="I22" s="4">
        <v>6.4165599999999989E-2</v>
      </c>
      <c r="J22" s="4">
        <v>6.6062399999999979E-2</v>
      </c>
      <c r="K22" s="4">
        <v>6.7959199999999984E-2</v>
      </c>
      <c r="L22" s="4">
        <v>7.0096999999999993E-2</v>
      </c>
      <c r="M22" s="4">
        <v>7.2159600000000004E-2</v>
      </c>
      <c r="N22" s="4">
        <v>7.4222200000000002E-2</v>
      </c>
      <c r="O22" s="4">
        <v>7.6284800000000014E-2</v>
      </c>
      <c r="P22" s="4">
        <v>7.8347400000000011E-2</v>
      </c>
      <c r="Q22" s="4">
        <v>7.0926000000000017E-2</v>
      </c>
      <c r="R22" s="4">
        <v>7.3081000000000021E-2</v>
      </c>
      <c r="S22" s="4">
        <v>7.5236000000000025E-2</v>
      </c>
      <c r="T22" s="4">
        <v>7.7391000000000015E-2</v>
      </c>
      <c r="U22" s="4">
        <v>7.9546000000000019E-2</v>
      </c>
      <c r="V22" s="4">
        <v>7.1387999999999993E-2</v>
      </c>
      <c r="W22" s="4">
        <v>7.4127599999999988E-2</v>
      </c>
      <c r="X22" s="4">
        <v>7.6867199999999997E-2</v>
      </c>
      <c r="Y22" s="4">
        <v>7.9606799999999991E-2</v>
      </c>
      <c r="Z22" s="4">
        <v>8.23464E-2</v>
      </c>
    </row>
    <row r="23" spans="1:26" x14ac:dyDescent="0.25">
      <c r="A23" s="1">
        <v>50</v>
      </c>
      <c r="B23" s="4">
        <v>2.1617000000000001E-2</v>
      </c>
      <c r="C23" s="4">
        <v>2.2609600000000001E-2</v>
      </c>
      <c r="D23" s="4">
        <v>2.36022E-2</v>
      </c>
      <c r="E23" s="4">
        <v>2.45948E-2</v>
      </c>
      <c r="F23" s="4">
        <v>2.55874E-2</v>
      </c>
      <c r="G23" s="4">
        <v>2.6579999999999999E-2</v>
      </c>
      <c r="H23" s="4">
        <v>2.6687599999999999E-2</v>
      </c>
      <c r="I23" s="4">
        <v>2.6795199999999998E-2</v>
      </c>
      <c r="J23" s="4">
        <v>2.6902800000000001E-2</v>
      </c>
      <c r="K23" s="4">
        <v>2.70104E-2</v>
      </c>
      <c r="L23" s="4">
        <v>2.2155000000000001E-2</v>
      </c>
      <c r="M23" s="4">
        <v>2.2218600000000002E-2</v>
      </c>
      <c r="N23" s="4">
        <v>2.2282200000000002E-2</v>
      </c>
      <c r="O23" s="4">
        <v>2.2345800000000002E-2</v>
      </c>
      <c r="P23" s="4">
        <v>2.2409400000000003E-2</v>
      </c>
      <c r="Q23" s="4">
        <v>2.1935000000000003E-2</v>
      </c>
      <c r="R23" s="4">
        <v>2.2573800000000002E-2</v>
      </c>
      <c r="S23" s="4">
        <v>2.3212600000000003E-2</v>
      </c>
      <c r="T23" s="4">
        <v>2.3851400000000002E-2</v>
      </c>
      <c r="U23" s="4">
        <v>2.4490200000000004E-2</v>
      </c>
      <c r="V23" s="4">
        <v>2.4811E-2</v>
      </c>
      <c r="W23" s="4">
        <v>2.5510999999999999E-2</v>
      </c>
      <c r="X23" s="4">
        <v>2.6210999999999998E-2</v>
      </c>
      <c r="Y23" s="4">
        <v>2.6910999999999997E-2</v>
      </c>
      <c r="Z23" s="4">
        <v>2.7610999999999997E-2</v>
      </c>
    </row>
    <row r="24" spans="1:26" x14ac:dyDescent="0.25">
      <c r="A24" s="1">
        <v>60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</row>
    <row r="25" spans="1:26" x14ac:dyDescent="0.25">
      <c r="A25" s="1">
        <v>70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</row>
    <row r="26" spans="1:26" x14ac:dyDescent="0.25">
      <c r="A26" s="1">
        <v>80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</row>
    <row r="27" spans="1:26" x14ac:dyDescent="0.25">
      <c r="A27" s="1">
        <v>90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</row>
    <row r="28" spans="1:26" x14ac:dyDescent="0.25">
      <c r="A28" s="1">
        <v>100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</row>
    <row r="29" spans="1:26" x14ac:dyDescent="0.25">
      <c r="A29" s="1">
        <v>110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</row>
    <row r="31" spans="1:26" x14ac:dyDescent="0.25">
      <c r="A31" t="s">
        <v>71</v>
      </c>
    </row>
    <row r="32" spans="1:26" x14ac:dyDescent="0.25">
      <c r="A32" s="1" t="s">
        <v>4</v>
      </c>
      <c r="B32" s="1">
        <v>2020</v>
      </c>
      <c r="C32" s="1">
        <f>B32+1</f>
        <v>2021</v>
      </c>
      <c r="D32" s="1">
        <f t="shared" ref="D32:Z32" si="2">C32+1</f>
        <v>2022</v>
      </c>
      <c r="E32" s="1">
        <f t="shared" si="2"/>
        <v>2023</v>
      </c>
      <c r="F32" s="1">
        <f t="shared" si="2"/>
        <v>2024</v>
      </c>
      <c r="G32" s="1">
        <f t="shared" si="2"/>
        <v>2025</v>
      </c>
      <c r="H32" s="1">
        <f t="shared" si="2"/>
        <v>2026</v>
      </c>
      <c r="I32" s="1">
        <f t="shared" si="2"/>
        <v>2027</v>
      </c>
      <c r="J32" s="1">
        <f t="shared" si="2"/>
        <v>2028</v>
      </c>
      <c r="K32" s="1">
        <f t="shared" si="2"/>
        <v>2029</v>
      </c>
      <c r="L32" s="1">
        <f t="shared" si="2"/>
        <v>2030</v>
      </c>
      <c r="M32" s="1">
        <f t="shared" si="2"/>
        <v>2031</v>
      </c>
      <c r="N32" s="1">
        <f t="shared" si="2"/>
        <v>2032</v>
      </c>
      <c r="O32" s="1">
        <f t="shared" si="2"/>
        <v>2033</v>
      </c>
      <c r="P32" s="1">
        <f t="shared" si="2"/>
        <v>2034</v>
      </c>
      <c r="Q32" s="1">
        <f t="shared" si="2"/>
        <v>2035</v>
      </c>
      <c r="R32" s="1">
        <f t="shared" si="2"/>
        <v>2036</v>
      </c>
      <c r="S32" s="1">
        <f t="shared" si="2"/>
        <v>2037</v>
      </c>
      <c r="T32" s="1">
        <f t="shared" si="2"/>
        <v>2038</v>
      </c>
      <c r="U32" s="1">
        <f t="shared" si="2"/>
        <v>2039</v>
      </c>
      <c r="V32" s="1">
        <f t="shared" si="2"/>
        <v>2040</v>
      </c>
      <c r="W32" s="1">
        <f t="shared" si="2"/>
        <v>2041</v>
      </c>
      <c r="X32" s="1">
        <f t="shared" si="2"/>
        <v>2042</v>
      </c>
      <c r="Y32" s="1">
        <f t="shared" si="2"/>
        <v>2043</v>
      </c>
      <c r="Z32" s="1">
        <f t="shared" si="2"/>
        <v>2044</v>
      </c>
    </row>
    <row r="33" spans="1:26" x14ac:dyDescent="0.25">
      <c r="A33" s="47" t="s">
        <v>2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</row>
    <row r="34" spans="1:26" x14ac:dyDescent="0.25">
      <c r="A34" s="1">
        <v>10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</row>
    <row r="35" spans="1:26" x14ac:dyDescent="0.25">
      <c r="A35" s="1">
        <v>20</v>
      </c>
      <c r="B35" s="4">
        <v>5.2160000000000002E-3</v>
      </c>
      <c r="C35" s="4">
        <v>5.9779999999999998E-3</v>
      </c>
      <c r="D35" s="4">
        <v>6.7399999999999995E-3</v>
      </c>
      <c r="E35" s="4">
        <v>7.502E-3</v>
      </c>
      <c r="F35" s="4">
        <v>8.2640000000000005E-3</v>
      </c>
      <c r="G35" s="4">
        <v>9.0259999999999993E-3</v>
      </c>
      <c r="H35" s="4">
        <v>9.8961999999999991E-3</v>
      </c>
      <c r="I35" s="4">
        <v>1.0766399999999999E-2</v>
      </c>
      <c r="J35" s="4">
        <v>1.16366E-2</v>
      </c>
      <c r="K35" s="4">
        <v>1.25068E-2</v>
      </c>
      <c r="L35" s="4">
        <v>9.5670000000000009E-3</v>
      </c>
      <c r="M35" s="4">
        <v>1.0564200000000001E-2</v>
      </c>
      <c r="N35" s="4">
        <v>1.1561400000000003E-2</v>
      </c>
      <c r="O35" s="4">
        <v>1.2558600000000003E-2</v>
      </c>
      <c r="P35" s="4">
        <v>1.3555800000000003E-2</v>
      </c>
      <c r="Q35" s="4">
        <v>1.0202000000000003E-2</v>
      </c>
      <c r="R35" s="4">
        <v>1.0999000000000004E-2</v>
      </c>
      <c r="S35" s="4">
        <v>1.1796000000000003E-2</v>
      </c>
      <c r="T35" s="4">
        <v>1.2593000000000003E-2</v>
      </c>
      <c r="U35" s="4">
        <v>1.3390000000000003E-2</v>
      </c>
      <c r="V35" s="4">
        <v>9.2010000000000008E-3</v>
      </c>
      <c r="W35" s="4">
        <v>1.0123400000000001E-2</v>
      </c>
      <c r="X35" s="4">
        <v>1.1045800000000001E-2</v>
      </c>
      <c r="Y35" s="4">
        <v>1.1968200000000002E-2</v>
      </c>
      <c r="Z35" s="4">
        <v>1.28906E-2</v>
      </c>
    </row>
    <row r="36" spans="1:26" x14ac:dyDescent="0.25">
      <c r="A36" s="1">
        <v>30</v>
      </c>
      <c r="B36" s="4">
        <v>1.4196999999999998E-2</v>
      </c>
      <c r="C36" s="4">
        <v>1.3648599999999999E-2</v>
      </c>
      <c r="D36" s="4">
        <v>1.3100199999999999E-2</v>
      </c>
      <c r="E36" s="4">
        <v>1.2551799999999998E-2</v>
      </c>
      <c r="F36" s="4">
        <v>1.2003399999999999E-2</v>
      </c>
      <c r="G36" s="4">
        <v>1.1455E-2</v>
      </c>
      <c r="H36" s="4">
        <v>1.11358E-2</v>
      </c>
      <c r="I36" s="4">
        <v>1.0816600000000001E-2</v>
      </c>
      <c r="J36" s="4">
        <v>1.04974E-2</v>
      </c>
      <c r="K36" s="4">
        <v>1.0178200000000002E-2</v>
      </c>
      <c r="L36" s="4">
        <v>1.2600999999999999E-2</v>
      </c>
      <c r="M36" s="4">
        <v>1.2534E-2</v>
      </c>
      <c r="N36" s="4">
        <v>1.2467000000000001E-2</v>
      </c>
      <c r="O36" s="4">
        <v>1.24E-2</v>
      </c>
      <c r="P36" s="4">
        <v>1.2333E-2</v>
      </c>
      <c r="Q36" s="4">
        <v>1.3861999999999999E-2</v>
      </c>
      <c r="R36" s="4">
        <v>1.40476E-2</v>
      </c>
      <c r="S36" s="4">
        <v>1.42332E-2</v>
      </c>
      <c r="T36" s="4">
        <v>1.4418800000000001E-2</v>
      </c>
      <c r="U36" s="4">
        <v>1.46044E-2</v>
      </c>
      <c r="V36" s="4">
        <v>1.5125E-2</v>
      </c>
      <c r="W36" s="4">
        <v>1.56174E-2</v>
      </c>
      <c r="X36" s="4">
        <v>1.6109800000000001E-2</v>
      </c>
      <c r="Y36" s="4">
        <v>1.6602200000000001E-2</v>
      </c>
      <c r="Z36" s="4">
        <v>1.7094600000000001E-2</v>
      </c>
    </row>
    <row r="37" spans="1:26" x14ac:dyDescent="0.25">
      <c r="A37" s="1">
        <v>40</v>
      </c>
      <c r="B37" s="4">
        <v>1.6980000000000001E-3</v>
      </c>
      <c r="C37" s="4">
        <v>1.6442E-3</v>
      </c>
      <c r="D37" s="4">
        <v>1.5904000000000001E-3</v>
      </c>
      <c r="E37" s="4">
        <v>1.5365999999999999E-3</v>
      </c>
      <c r="F37" s="4">
        <v>1.4828E-3</v>
      </c>
      <c r="G37" s="4">
        <v>1.4289999999999999E-3</v>
      </c>
      <c r="H37" s="4">
        <v>1.3406E-3</v>
      </c>
      <c r="I37" s="4">
        <v>1.2522E-3</v>
      </c>
      <c r="J37" s="4">
        <v>1.1638E-3</v>
      </c>
      <c r="K37" s="4">
        <v>1.0754E-3</v>
      </c>
      <c r="L37" s="4">
        <v>1.2560000000000002E-3</v>
      </c>
      <c r="M37" s="4">
        <v>1.0244000000000002E-3</v>
      </c>
      <c r="N37" s="4">
        <v>7.9280000000000008E-4</v>
      </c>
      <c r="O37" s="4">
        <v>5.6119999999999998E-4</v>
      </c>
      <c r="P37" s="4">
        <v>3.2959999999999999E-4</v>
      </c>
      <c r="Q37" s="4">
        <v>5.4000000000000001E-4</v>
      </c>
      <c r="R37" s="4">
        <v>3.8319999999999999E-4</v>
      </c>
      <c r="S37" s="4">
        <v>2.2640000000000003E-4</v>
      </c>
      <c r="T37" s="4">
        <v>6.9600000000000065E-5</v>
      </c>
      <c r="U37" s="4">
        <v>-8.7199999999999951E-5</v>
      </c>
      <c r="V37" s="4">
        <v>9.140000000000001E-4</v>
      </c>
      <c r="W37" s="4">
        <v>1.0036000000000001E-3</v>
      </c>
      <c r="X37" s="4">
        <v>1.0932000000000001E-3</v>
      </c>
      <c r="Y37" s="4">
        <v>1.1827999999999999E-3</v>
      </c>
      <c r="Z37" s="4">
        <v>1.2723999999999999E-3</v>
      </c>
    </row>
    <row r="38" spans="1:26" x14ac:dyDescent="0.25">
      <c r="A38" s="1">
        <v>50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</row>
    <row r="39" spans="1:26" x14ac:dyDescent="0.25">
      <c r="A39" s="1">
        <v>60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</row>
    <row r="40" spans="1:26" x14ac:dyDescent="0.25">
      <c r="A40" s="1">
        <v>70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</row>
    <row r="41" spans="1:26" x14ac:dyDescent="0.25">
      <c r="A41" s="1">
        <v>80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</row>
    <row r="42" spans="1:26" x14ac:dyDescent="0.25">
      <c r="A42" s="1">
        <v>90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</row>
    <row r="43" spans="1:26" x14ac:dyDescent="0.25">
      <c r="A43" s="1">
        <v>100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</row>
    <row r="44" spans="1:26" x14ac:dyDescent="0.25">
      <c r="A44" s="1">
        <v>110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</row>
    <row r="46" spans="1:26" x14ac:dyDescent="0.25">
      <c r="A46" t="s">
        <v>71</v>
      </c>
    </row>
    <row r="47" spans="1:26" x14ac:dyDescent="0.25">
      <c r="A47" s="1" t="s">
        <v>5</v>
      </c>
      <c r="B47" s="1">
        <v>2020</v>
      </c>
      <c r="C47" s="1">
        <f>B47+1</f>
        <v>2021</v>
      </c>
      <c r="D47" s="1">
        <f t="shared" ref="D47:Z47" si="3">C47+1</f>
        <v>2022</v>
      </c>
      <c r="E47" s="1">
        <f t="shared" si="3"/>
        <v>2023</v>
      </c>
      <c r="F47" s="1">
        <f t="shared" si="3"/>
        <v>2024</v>
      </c>
      <c r="G47" s="1">
        <f t="shared" si="3"/>
        <v>2025</v>
      </c>
      <c r="H47" s="1">
        <f t="shared" si="3"/>
        <v>2026</v>
      </c>
      <c r="I47" s="1">
        <f t="shared" si="3"/>
        <v>2027</v>
      </c>
      <c r="J47" s="1">
        <f t="shared" si="3"/>
        <v>2028</v>
      </c>
      <c r="K47" s="1">
        <f t="shared" si="3"/>
        <v>2029</v>
      </c>
      <c r="L47" s="1">
        <f t="shared" si="3"/>
        <v>2030</v>
      </c>
      <c r="M47" s="1">
        <f t="shared" si="3"/>
        <v>2031</v>
      </c>
      <c r="N47" s="1">
        <f t="shared" si="3"/>
        <v>2032</v>
      </c>
      <c r="O47" s="1">
        <f t="shared" si="3"/>
        <v>2033</v>
      </c>
      <c r="P47" s="1">
        <f t="shared" si="3"/>
        <v>2034</v>
      </c>
      <c r="Q47" s="1">
        <f t="shared" si="3"/>
        <v>2035</v>
      </c>
      <c r="R47" s="1">
        <f t="shared" si="3"/>
        <v>2036</v>
      </c>
      <c r="S47" s="1">
        <f t="shared" si="3"/>
        <v>2037</v>
      </c>
      <c r="T47" s="1">
        <f t="shared" si="3"/>
        <v>2038</v>
      </c>
      <c r="U47" s="1">
        <f t="shared" si="3"/>
        <v>2039</v>
      </c>
      <c r="V47" s="1">
        <f t="shared" si="3"/>
        <v>2040</v>
      </c>
      <c r="W47" s="1">
        <f t="shared" si="3"/>
        <v>2041</v>
      </c>
      <c r="X47" s="1">
        <f t="shared" si="3"/>
        <v>2042</v>
      </c>
      <c r="Y47" s="1">
        <f t="shared" si="3"/>
        <v>2043</v>
      </c>
      <c r="Z47" s="1">
        <f t="shared" si="3"/>
        <v>2044</v>
      </c>
    </row>
    <row r="48" spans="1:26" x14ac:dyDescent="0.25">
      <c r="A48" s="47" t="s">
        <v>2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</row>
    <row r="49" spans="1:26" x14ac:dyDescent="0.25">
      <c r="A49" s="43">
        <v>10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</row>
    <row r="50" spans="1:26" x14ac:dyDescent="0.25">
      <c r="A50" s="43">
        <v>20</v>
      </c>
      <c r="B50" s="4">
        <v>5.6730000000000001E-3</v>
      </c>
      <c r="C50" s="4">
        <v>5.3796E-3</v>
      </c>
      <c r="D50" s="4">
        <v>5.0861999999999999E-3</v>
      </c>
      <c r="E50" s="4">
        <v>4.7927999999999998E-3</v>
      </c>
      <c r="F50" s="4">
        <v>4.4993999999999998E-3</v>
      </c>
      <c r="G50" s="4">
        <v>4.2059999999999997E-3</v>
      </c>
      <c r="H50" s="4">
        <v>4.3227999999999999E-3</v>
      </c>
      <c r="I50" s="4">
        <v>4.4395999999999993E-3</v>
      </c>
      <c r="J50" s="4">
        <v>4.5563999999999995E-3</v>
      </c>
      <c r="K50" s="4">
        <v>4.6731999999999989E-3</v>
      </c>
      <c r="L50" s="4">
        <v>6.2569999999999995E-3</v>
      </c>
      <c r="M50" s="4">
        <v>6.3987999999999996E-3</v>
      </c>
      <c r="N50" s="4">
        <v>6.5405999999999997E-3</v>
      </c>
      <c r="O50" s="4">
        <v>6.6823999999999998E-3</v>
      </c>
      <c r="P50" s="4">
        <v>6.8241999999999999E-3</v>
      </c>
      <c r="Q50" s="4">
        <v>6.3820000000000005E-3</v>
      </c>
      <c r="R50" s="4">
        <v>6.1048000000000005E-3</v>
      </c>
      <c r="S50" s="4">
        <v>5.8276000000000005E-3</v>
      </c>
      <c r="T50" s="4">
        <v>5.5504000000000005E-3</v>
      </c>
      <c r="U50" s="4">
        <v>5.2732000000000005E-3</v>
      </c>
      <c r="V50" s="4">
        <v>4.287E-3</v>
      </c>
      <c r="W50" s="4">
        <v>4.2513999999999998E-3</v>
      </c>
      <c r="X50" s="4">
        <v>4.2157999999999996E-3</v>
      </c>
      <c r="Y50" s="4">
        <v>4.1802000000000002E-3</v>
      </c>
      <c r="Z50" s="4">
        <v>4.1446E-3</v>
      </c>
    </row>
    <row r="51" spans="1:26" x14ac:dyDescent="0.25">
      <c r="A51" s="43">
        <v>30</v>
      </c>
      <c r="B51" s="4">
        <v>1.3508999999999998E-2</v>
      </c>
      <c r="C51" s="4">
        <v>1.4000599999999998E-2</v>
      </c>
      <c r="D51" s="4">
        <v>1.4492199999999998E-2</v>
      </c>
      <c r="E51" s="4">
        <v>1.4983799999999999E-2</v>
      </c>
      <c r="F51" s="4">
        <v>1.5475399999999999E-2</v>
      </c>
      <c r="G51" s="4">
        <v>1.5966999999999999E-2</v>
      </c>
      <c r="H51" s="4">
        <v>1.66794E-2</v>
      </c>
      <c r="I51" s="4">
        <v>1.7391799999999999E-2</v>
      </c>
      <c r="J51" s="4">
        <v>1.8104200000000001E-2</v>
      </c>
      <c r="K51" s="4">
        <v>1.8816600000000003E-2</v>
      </c>
      <c r="L51" s="4">
        <v>1.7071000000000003E-2</v>
      </c>
      <c r="M51" s="4">
        <v>1.8039400000000004E-2</v>
      </c>
      <c r="N51" s="4">
        <v>1.9007800000000002E-2</v>
      </c>
      <c r="O51" s="4">
        <v>1.9976200000000003E-2</v>
      </c>
      <c r="P51" s="4">
        <v>2.0944600000000004E-2</v>
      </c>
      <c r="Q51" s="4">
        <v>1.8350999999999999E-2</v>
      </c>
      <c r="R51" s="4">
        <v>2.04932E-2</v>
      </c>
      <c r="S51" s="4">
        <v>2.26354E-2</v>
      </c>
      <c r="T51" s="4">
        <v>2.4777600000000004E-2</v>
      </c>
      <c r="U51" s="4">
        <v>2.6919800000000004E-2</v>
      </c>
      <c r="V51" s="4">
        <v>2.4220000000000005E-2</v>
      </c>
      <c r="W51" s="4">
        <v>2.6417400000000004E-2</v>
      </c>
      <c r="X51" s="4">
        <v>2.8614800000000003E-2</v>
      </c>
      <c r="Y51" s="4">
        <v>3.0812200000000005E-2</v>
      </c>
      <c r="Z51" s="4">
        <v>3.30096E-2</v>
      </c>
    </row>
    <row r="52" spans="1:26" x14ac:dyDescent="0.25">
      <c r="A52" s="43">
        <v>40</v>
      </c>
      <c r="B52" s="4">
        <v>0</v>
      </c>
      <c r="C52" s="4">
        <v>2.4899999999999998E-4</v>
      </c>
      <c r="D52" s="4">
        <v>4.9799999999999996E-4</v>
      </c>
      <c r="E52" s="4">
        <v>7.4699999999999994E-4</v>
      </c>
      <c r="F52" s="4">
        <v>9.9599999999999992E-4</v>
      </c>
      <c r="G52" s="4">
        <v>1.245E-3</v>
      </c>
      <c r="H52" s="4">
        <v>1.3066E-3</v>
      </c>
      <c r="I52" s="4">
        <v>1.3682E-3</v>
      </c>
      <c r="J52" s="4">
        <v>1.4298E-3</v>
      </c>
      <c r="K52" s="4">
        <v>1.4913999999999999E-3</v>
      </c>
      <c r="L52" s="4">
        <v>3.0800000000000001E-4</v>
      </c>
      <c r="M52" s="4">
        <v>6.5919999999999998E-4</v>
      </c>
      <c r="N52" s="4">
        <v>1.0104000000000001E-3</v>
      </c>
      <c r="O52" s="4">
        <v>1.3616000000000001E-3</v>
      </c>
      <c r="P52" s="4">
        <v>1.7128E-3</v>
      </c>
      <c r="Q52" s="4">
        <v>1.7560000000000002E-3</v>
      </c>
      <c r="R52" s="4">
        <v>1.8340000000000001E-3</v>
      </c>
      <c r="S52" s="4">
        <v>1.9120000000000001E-3</v>
      </c>
      <c r="T52" s="4">
        <v>1.99E-3</v>
      </c>
      <c r="U52" s="4">
        <v>2.0680000000000004E-3</v>
      </c>
      <c r="V52" s="4">
        <v>3.8999999999999999E-4</v>
      </c>
      <c r="W52" s="4">
        <v>9.7879999999999994E-4</v>
      </c>
      <c r="X52" s="4">
        <v>1.5675999999999999E-3</v>
      </c>
      <c r="Y52" s="4">
        <v>2.1564000000000002E-3</v>
      </c>
      <c r="Z52" s="4">
        <v>2.7452000000000002E-3</v>
      </c>
    </row>
    <row r="53" spans="1:26" x14ac:dyDescent="0.25">
      <c r="A53" s="43">
        <v>50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</row>
    <row r="54" spans="1:26" x14ac:dyDescent="0.25">
      <c r="A54" s="43">
        <v>60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</row>
    <row r="55" spans="1:26" x14ac:dyDescent="0.25">
      <c r="A55" s="43">
        <v>70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</row>
    <row r="56" spans="1:26" x14ac:dyDescent="0.25">
      <c r="A56" s="1">
        <v>80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</row>
    <row r="57" spans="1:26" x14ac:dyDescent="0.25">
      <c r="A57" s="1">
        <v>90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</row>
    <row r="58" spans="1:26" x14ac:dyDescent="0.25">
      <c r="A58" s="1">
        <v>100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</row>
    <row r="59" spans="1:26" x14ac:dyDescent="0.25">
      <c r="A59" s="1">
        <v>110</v>
      </c>
      <c r="B59" s="4">
        <v>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</row>
    <row r="61" spans="1:26" x14ac:dyDescent="0.25">
      <c r="A61" t="s">
        <v>71</v>
      </c>
    </row>
    <row r="62" spans="1:26" x14ac:dyDescent="0.25">
      <c r="A62" s="1" t="s">
        <v>44</v>
      </c>
      <c r="B62" s="1">
        <v>2020</v>
      </c>
      <c r="C62" s="1">
        <f>B62+1</f>
        <v>2021</v>
      </c>
      <c r="D62" s="1">
        <f t="shared" ref="D62:Z62" si="4">C62+1</f>
        <v>2022</v>
      </c>
      <c r="E62" s="1">
        <f t="shared" si="4"/>
        <v>2023</v>
      </c>
      <c r="F62" s="1">
        <f t="shared" si="4"/>
        <v>2024</v>
      </c>
      <c r="G62" s="1">
        <f t="shared" si="4"/>
        <v>2025</v>
      </c>
      <c r="H62" s="1">
        <f t="shared" si="4"/>
        <v>2026</v>
      </c>
      <c r="I62" s="1">
        <f t="shared" si="4"/>
        <v>2027</v>
      </c>
      <c r="J62" s="1">
        <f t="shared" si="4"/>
        <v>2028</v>
      </c>
      <c r="K62" s="1">
        <f t="shared" si="4"/>
        <v>2029</v>
      </c>
      <c r="L62" s="1">
        <f t="shared" si="4"/>
        <v>2030</v>
      </c>
      <c r="M62" s="1">
        <f t="shared" si="4"/>
        <v>2031</v>
      </c>
      <c r="N62" s="1">
        <f t="shared" si="4"/>
        <v>2032</v>
      </c>
      <c r="O62" s="1">
        <f t="shared" si="4"/>
        <v>2033</v>
      </c>
      <c r="P62" s="1">
        <f t="shared" si="4"/>
        <v>2034</v>
      </c>
      <c r="Q62" s="1">
        <f t="shared" si="4"/>
        <v>2035</v>
      </c>
      <c r="R62" s="1">
        <f t="shared" si="4"/>
        <v>2036</v>
      </c>
      <c r="S62" s="1">
        <f t="shared" si="4"/>
        <v>2037</v>
      </c>
      <c r="T62" s="1">
        <f t="shared" si="4"/>
        <v>2038</v>
      </c>
      <c r="U62" s="1">
        <f t="shared" si="4"/>
        <v>2039</v>
      </c>
      <c r="V62" s="1">
        <f t="shared" si="4"/>
        <v>2040</v>
      </c>
      <c r="W62" s="1">
        <f t="shared" si="4"/>
        <v>2041</v>
      </c>
      <c r="X62" s="1">
        <f t="shared" si="4"/>
        <v>2042</v>
      </c>
      <c r="Y62" s="1">
        <f t="shared" si="4"/>
        <v>2043</v>
      </c>
      <c r="Z62" s="1">
        <f t="shared" si="4"/>
        <v>2044</v>
      </c>
    </row>
    <row r="63" spans="1:26" x14ac:dyDescent="0.25">
      <c r="A63" s="47" t="s">
        <v>2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</row>
    <row r="64" spans="1:26" x14ac:dyDescent="0.25">
      <c r="A64" s="1">
        <v>10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</row>
    <row r="65" spans="1:26" x14ac:dyDescent="0.25">
      <c r="A65" s="1">
        <v>20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</row>
    <row r="66" spans="1:26" x14ac:dyDescent="0.25">
      <c r="A66" s="1">
        <v>30</v>
      </c>
      <c r="B66" s="4">
        <v>8.9241500000000003E-4</v>
      </c>
      <c r="C66" s="4">
        <v>9.0273100000000004E-4</v>
      </c>
      <c r="D66" s="4">
        <v>9.1304700000000006E-4</v>
      </c>
      <c r="E66" s="4">
        <v>9.2336299999999996E-4</v>
      </c>
      <c r="F66" s="4">
        <v>9.3367899999999998E-4</v>
      </c>
      <c r="G66" s="4">
        <v>9.4399499999999999E-4</v>
      </c>
      <c r="H66" s="4">
        <v>9.5383700000000002E-4</v>
      </c>
      <c r="I66" s="4">
        <v>9.6367899999999995E-4</v>
      </c>
      <c r="J66" s="4">
        <v>9.7352099999999998E-4</v>
      </c>
      <c r="K66" s="4">
        <v>9.833629999999999E-4</v>
      </c>
      <c r="L66" s="4">
        <v>9.4162499999999997E-4</v>
      </c>
      <c r="M66" s="4">
        <v>1.034159E-3</v>
      </c>
      <c r="N66" s="4">
        <v>1.126693E-3</v>
      </c>
      <c r="O66" s="4">
        <v>1.2192269999999998E-3</v>
      </c>
      <c r="P66" s="4">
        <v>1.3117609999999998E-3</v>
      </c>
      <c r="Q66" s="4">
        <v>1.355085E-3</v>
      </c>
      <c r="R66" s="4">
        <v>1.4588680000000001E-3</v>
      </c>
      <c r="S66" s="4">
        <v>1.562651E-3</v>
      </c>
      <c r="T66" s="4">
        <v>1.6664340000000001E-3</v>
      </c>
      <c r="U66" s="4">
        <v>1.7702170000000001E-3</v>
      </c>
      <c r="V66" s="4">
        <v>1.4113300000000001E-3</v>
      </c>
      <c r="W66" s="4">
        <v>1.535401E-3</v>
      </c>
      <c r="X66" s="4">
        <v>1.6594720000000002E-3</v>
      </c>
      <c r="Y66" s="4">
        <v>1.7835430000000003E-3</v>
      </c>
      <c r="Z66" s="4">
        <v>1.9076140000000002E-3</v>
      </c>
    </row>
    <row r="67" spans="1:26" x14ac:dyDescent="0.25">
      <c r="A67" s="1">
        <v>40</v>
      </c>
      <c r="B67" s="4">
        <v>3.4082050000000005E-3</v>
      </c>
      <c r="C67" s="4">
        <v>3.4663490000000005E-3</v>
      </c>
      <c r="D67" s="4">
        <v>3.5244930000000005E-3</v>
      </c>
      <c r="E67" s="4">
        <v>3.5826370000000009E-3</v>
      </c>
      <c r="F67" s="4">
        <v>3.6407810000000009E-3</v>
      </c>
      <c r="G67" s="4">
        <v>3.6989250000000009E-3</v>
      </c>
      <c r="H67" s="4">
        <v>3.8233400000000006E-3</v>
      </c>
      <c r="I67" s="4">
        <v>3.9477550000000007E-3</v>
      </c>
      <c r="J67" s="4">
        <v>4.0721700000000008E-3</v>
      </c>
      <c r="K67" s="4">
        <v>4.1965850000000001E-3</v>
      </c>
      <c r="L67" s="4">
        <v>4.0302799999999998E-3</v>
      </c>
      <c r="M67" s="4">
        <v>4.147647E-3</v>
      </c>
      <c r="N67" s="4">
        <v>4.2650139999999993E-3</v>
      </c>
      <c r="O67" s="4">
        <v>4.3823809999999994E-3</v>
      </c>
      <c r="P67" s="4">
        <v>4.4997479999999996E-3</v>
      </c>
      <c r="Q67" s="4">
        <v>3.99504E-3</v>
      </c>
      <c r="R67" s="4">
        <v>4.1479770000000006E-3</v>
      </c>
      <c r="S67" s="4">
        <v>4.3009140000000003E-3</v>
      </c>
      <c r="T67" s="4">
        <v>4.453851E-3</v>
      </c>
      <c r="U67" s="4">
        <v>4.6067880000000005E-3</v>
      </c>
      <c r="V67" s="4">
        <v>4.1728900000000011E-3</v>
      </c>
      <c r="W67" s="4">
        <v>4.3688370000000013E-3</v>
      </c>
      <c r="X67" s="4">
        <v>4.5647840000000005E-3</v>
      </c>
      <c r="Y67" s="4">
        <v>4.7607310000000007E-3</v>
      </c>
      <c r="Z67" s="4">
        <v>4.9566780000000008E-3</v>
      </c>
    </row>
    <row r="68" spans="1:26" x14ac:dyDescent="0.25">
      <c r="A68" s="1">
        <v>50</v>
      </c>
      <c r="B68" s="4">
        <v>4.7620000000000003E-4</v>
      </c>
      <c r="C68" s="4">
        <v>4.8607300000000001E-4</v>
      </c>
      <c r="D68" s="4">
        <v>4.9594600000000004E-4</v>
      </c>
      <c r="E68" s="4">
        <v>5.0581900000000002E-4</v>
      </c>
      <c r="F68" s="4">
        <v>5.15692E-4</v>
      </c>
      <c r="G68" s="4">
        <v>5.2556499999999997E-4</v>
      </c>
      <c r="H68" s="4">
        <v>5.3561799999999997E-4</v>
      </c>
      <c r="I68" s="4">
        <v>5.4567099999999996E-4</v>
      </c>
      <c r="J68" s="4">
        <v>5.5572399999999995E-4</v>
      </c>
      <c r="K68" s="4">
        <v>5.6577699999999995E-4</v>
      </c>
      <c r="L68" s="4">
        <v>5.2646500000000005E-4</v>
      </c>
      <c r="M68" s="4">
        <v>5.5127900000000001E-4</v>
      </c>
      <c r="N68" s="4">
        <v>5.7609300000000007E-4</v>
      </c>
      <c r="O68" s="4">
        <v>6.0090700000000003E-4</v>
      </c>
      <c r="P68" s="4">
        <v>6.2572099999999998E-4</v>
      </c>
      <c r="Q68" s="4">
        <v>6.0026999999999997E-4</v>
      </c>
      <c r="R68" s="4">
        <v>6.23911E-4</v>
      </c>
      <c r="S68" s="4">
        <v>6.4755199999999991E-4</v>
      </c>
      <c r="T68" s="4">
        <v>6.7119299999999994E-4</v>
      </c>
      <c r="U68" s="4">
        <v>6.9483399999999997E-4</v>
      </c>
      <c r="V68" s="4">
        <v>5.94405E-4</v>
      </c>
      <c r="W68" s="4">
        <v>6.2606800000000002E-4</v>
      </c>
      <c r="X68" s="4">
        <v>6.5773099999999994E-4</v>
      </c>
      <c r="Y68" s="4">
        <v>6.8939399999999997E-4</v>
      </c>
      <c r="Z68" s="4">
        <v>7.2105699999999999E-4</v>
      </c>
    </row>
    <row r="69" spans="1:26" x14ac:dyDescent="0.25">
      <c r="A69" s="1">
        <v>60</v>
      </c>
      <c r="B69" s="4">
        <v>1.0951449999999998E-3</v>
      </c>
      <c r="C69" s="4">
        <v>1.1055679999999999E-3</v>
      </c>
      <c r="D69" s="4">
        <v>1.115991E-3</v>
      </c>
      <c r="E69" s="4">
        <v>1.1264140000000001E-3</v>
      </c>
      <c r="F69" s="4">
        <v>1.1368370000000001E-3</v>
      </c>
      <c r="G69" s="4">
        <v>1.1472600000000002E-3</v>
      </c>
      <c r="H69" s="4">
        <v>1.1657610000000002E-3</v>
      </c>
      <c r="I69" s="4">
        <v>1.1842620000000002E-3</v>
      </c>
      <c r="J69" s="4">
        <v>1.2027630000000004E-3</v>
      </c>
      <c r="K69" s="4">
        <v>1.2212640000000003E-3</v>
      </c>
      <c r="L69" s="4">
        <v>1.1876499999999999E-3</v>
      </c>
      <c r="M69" s="4">
        <v>1.225086E-3</v>
      </c>
      <c r="N69" s="4">
        <v>1.2625220000000001E-3</v>
      </c>
      <c r="O69" s="4">
        <v>1.2999579999999999E-3</v>
      </c>
      <c r="P69" s="4">
        <v>1.337394E-3</v>
      </c>
      <c r="Q69" s="4">
        <v>1.282325E-3</v>
      </c>
      <c r="R69" s="4">
        <v>1.33267E-3</v>
      </c>
      <c r="S69" s="4">
        <v>1.383015E-3</v>
      </c>
      <c r="T69" s="4">
        <v>1.4333600000000003E-3</v>
      </c>
      <c r="U69" s="4">
        <v>1.4837050000000003E-3</v>
      </c>
      <c r="V69" s="4">
        <v>1.3468700000000002E-3</v>
      </c>
      <c r="W69" s="4">
        <v>1.4128180000000004E-3</v>
      </c>
      <c r="X69" s="4">
        <v>1.4787660000000005E-3</v>
      </c>
      <c r="Y69" s="4">
        <v>1.5447140000000004E-3</v>
      </c>
      <c r="Z69" s="4">
        <v>1.6106620000000006E-3</v>
      </c>
    </row>
    <row r="70" spans="1:26" x14ac:dyDescent="0.25">
      <c r="A70" s="1">
        <v>70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</row>
    <row r="71" spans="1:26" x14ac:dyDescent="0.25">
      <c r="A71" s="1">
        <v>80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4">
        <v>0</v>
      </c>
    </row>
    <row r="72" spans="1:26" x14ac:dyDescent="0.25">
      <c r="A72" s="1">
        <v>90</v>
      </c>
      <c r="B72" s="7">
        <v>0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</row>
    <row r="73" spans="1:26" x14ac:dyDescent="0.25">
      <c r="A73" s="1">
        <v>100</v>
      </c>
      <c r="B73" s="7">
        <v>0</v>
      </c>
      <c r="C73" s="7">
        <v>0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</row>
    <row r="74" spans="1:26" x14ac:dyDescent="0.25">
      <c r="A74" s="1">
        <v>110</v>
      </c>
      <c r="B74" s="7">
        <v>0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</row>
  </sheetData>
  <mergeCells count="5">
    <mergeCell ref="B3:Z3"/>
    <mergeCell ref="B18:Z18"/>
    <mergeCell ref="B33:Z33"/>
    <mergeCell ref="B48:Z48"/>
    <mergeCell ref="B63:Z6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9"/>
  <sheetViews>
    <sheetView topLeftCell="A58" workbookViewId="0">
      <selection activeCell="B66" sqref="B66:Z66"/>
    </sheetView>
  </sheetViews>
  <sheetFormatPr defaultRowHeight="15" x14ac:dyDescent="0.25"/>
  <cols>
    <col min="1" max="1" width="12" customWidth="1"/>
    <col min="2" max="2" width="10.5703125" bestFit="1" customWidth="1"/>
  </cols>
  <sheetData>
    <row r="1" spans="1:26" x14ac:dyDescent="0.25">
      <c r="A1" t="s">
        <v>75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3" t="s">
        <v>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</row>
    <row r="4" spans="1:26" x14ac:dyDescent="0.25">
      <c r="A4" s="1">
        <v>10</v>
      </c>
      <c r="B4" s="5">
        <f>'czas-przejazdu'!B4*1000000/5</f>
        <v>0</v>
      </c>
      <c r="C4" s="5">
        <f>'czas-przejazdu'!C4*1000000/5</f>
        <v>0</v>
      </c>
      <c r="D4" s="5">
        <f>'czas-przejazdu'!D4*1000000/5</f>
        <v>0</v>
      </c>
      <c r="E4" s="5">
        <f>'czas-przejazdu'!E4*1000000/5</f>
        <v>0</v>
      </c>
      <c r="F4" s="5">
        <f>'czas-przejazdu'!F4*1000000/5</f>
        <v>0</v>
      </c>
      <c r="G4" s="5">
        <f>'czas-przejazdu'!G4*1000000/5</f>
        <v>0</v>
      </c>
      <c r="H4" s="5">
        <f>'czas-przejazdu'!H4*1000000/5</f>
        <v>0</v>
      </c>
      <c r="I4" s="5">
        <f>'czas-przejazdu'!I4*1000000/5</f>
        <v>0</v>
      </c>
      <c r="J4" s="5">
        <f>'czas-przejazdu'!J4*1000000/5</f>
        <v>0</v>
      </c>
      <c r="K4" s="5">
        <f>'czas-przejazdu'!K4*1000000/5</f>
        <v>0</v>
      </c>
      <c r="L4" s="5">
        <f>'czas-przejazdu'!L4*1000000/5</f>
        <v>0</v>
      </c>
      <c r="M4" s="5">
        <f>'czas-przejazdu'!M4*1000000/5</f>
        <v>0</v>
      </c>
      <c r="N4" s="5">
        <f>'czas-przejazdu'!N4*1000000/5</f>
        <v>0</v>
      </c>
      <c r="O4" s="5">
        <f>'czas-przejazdu'!O4*1000000/5</f>
        <v>0</v>
      </c>
      <c r="P4" s="5">
        <f>'czas-przejazdu'!P4*1000000/5</f>
        <v>0</v>
      </c>
      <c r="Q4" s="5">
        <f>'czas-przejazdu'!Q4*1000000/5</f>
        <v>0</v>
      </c>
      <c r="R4" s="5">
        <f>'czas-przejazdu'!R4*1000000/5</f>
        <v>0</v>
      </c>
      <c r="S4" s="5">
        <f>'czas-przejazdu'!S4*1000000/5</f>
        <v>0</v>
      </c>
      <c r="T4" s="5">
        <f>'czas-przejazdu'!T4*1000000/5</f>
        <v>0</v>
      </c>
      <c r="U4" s="5">
        <f>'czas-przejazdu'!U4*1000000/5</f>
        <v>0</v>
      </c>
      <c r="V4" s="5">
        <f>'czas-przejazdu'!V4*1000000/5</f>
        <v>0</v>
      </c>
      <c r="W4" s="5">
        <f>'czas-przejazdu'!W4*1000000/5</f>
        <v>0</v>
      </c>
      <c r="X4" s="5">
        <f>'czas-przejazdu'!X4*1000000/5</f>
        <v>0</v>
      </c>
      <c r="Y4" s="5">
        <f>'czas-przejazdu'!Y4*1000000/5</f>
        <v>0</v>
      </c>
      <c r="Z4" s="5">
        <f>'czas-przejazdu'!Z4*1000000/5</f>
        <v>0</v>
      </c>
    </row>
    <row r="5" spans="1:26" x14ac:dyDescent="0.25">
      <c r="A5" s="1">
        <v>20</v>
      </c>
      <c r="B5" s="5">
        <f>'czas-przejazdu'!B5*1000000/5</f>
        <v>0</v>
      </c>
      <c r="C5" s="5">
        <f>'czas-przejazdu'!C5*1000000/5</f>
        <v>0</v>
      </c>
      <c r="D5" s="5">
        <f>'czas-przejazdu'!D5*1000000/5</f>
        <v>0</v>
      </c>
      <c r="E5" s="5">
        <f>'czas-przejazdu'!E5*1000000/5</f>
        <v>0</v>
      </c>
      <c r="F5" s="5">
        <f>'czas-przejazdu'!F5*1000000/5</f>
        <v>0</v>
      </c>
      <c r="G5" s="5">
        <f>'czas-przejazdu'!G5*1000000/5</f>
        <v>0</v>
      </c>
      <c r="H5" s="5">
        <f>'czas-przejazdu'!H5*1000000/5</f>
        <v>0</v>
      </c>
      <c r="I5" s="5">
        <f>'czas-przejazdu'!I5*1000000/5</f>
        <v>0</v>
      </c>
      <c r="J5" s="5">
        <f>'czas-przejazdu'!J5*1000000/5</f>
        <v>0</v>
      </c>
      <c r="K5" s="5">
        <f>'czas-przejazdu'!K5*1000000/5</f>
        <v>0</v>
      </c>
      <c r="L5" s="5">
        <f>'czas-przejazdu'!L5*1000000/5</f>
        <v>0</v>
      </c>
      <c r="M5" s="5">
        <f>'czas-przejazdu'!M5*1000000/5</f>
        <v>0</v>
      </c>
      <c r="N5" s="5">
        <f>'czas-przejazdu'!N5*1000000/5</f>
        <v>0</v>
      </c>
      <c r="O5" s="5">
        <f>'czas-przejazdu'!O5*1000000/5</f>
        <v>0</v>
      </c>
      <c r="P5" s="5">
        <f>'czas-przejazdu'!P5*1000000/5</f>
        <v>0</v>
      </c>
      <c r="Q5" s="5">
        <f>'czas-przejazdu'!Q5*1000000/5</f>
        <v>0</v>
      </c>
      <c r="R5" s="5">
        <f>'czas-przejazdu'!R5*1000000/5</f>
        <v>0</v>
      </c>
      <c r="S5" s="5">
        <f>'czas-przejazdu'!S5*1000000/5</f>
        <v>0</v>
      </c>
      <c r="T5" s="5">
        <f>'czas-przejazdu'!T5*1000000/5</f>
        <v>0</v>
      </c>
      <c r="U5" s="5">
        <f>'czas-przejazdu'!U5*1000000/5</f>
        <v>0</v>
      </c>
      <c r="V5" s="5">
        <f>'czas-przejazdu'!V5*1000000/5</f>
        <v>0</v>
      </c>
      <c r="W5" s="5">
        <f>'czas-przejazdu'!W5*1000000/5</f>
        <v>0</v>
      </c>
      <c r="X5" s="5">
        <f>'czas-przejazdu'!X5*1000000/5</f>
        <v>0</v>
      </c>
      <c r="Y5" s="5">
        <f>'czas-przejazdu'!Y5*1000000/5</f>
        <v>0</v>
      </c>
      <c r="Z5" s="5">
        <f>'czas-przejazdu'!Z5*1000000/5</f>
        <v>0</v>
      </c>
    </row>
    <row r="6" spans="1:26" x14ac:dyDescent="0.25">
      <c r="A6" s="1">
        <v>30</v>
      </c>
      <c r="B6" s="5">
        <f>'czas-przejazdu'!B6*1000000/5</f>
        <v>35696.6</v>
      </c>
      <c r="C6" s="5">
        <f>'czas-przejazdu'!C6*1000000/5</f>
        <v>36109.24</v>
      </c>
      <c r="D6" s="5">
        <f>'czas-przejazdu'!D6*1000000/5</f>
        <v>36521.879999999997</v>
      </c>
      <c r="E6" s="5">
        <f>'czas-przejazdu'!E6*1000000/5</f>
        <v>36934.520000000004</v>
      </c>
      <c r="F6" s="5">
        <f>'czas-przejazdu'!F6*1000000/5</f>
        <v>37347.160000000003</v>
      </c>
      <c r="G6" s="5">
        <f>'czas-przejazdu'!G6*1000000/5</f>
        <v>37759.800000000003</v>
      </c>
      <c r="H6" s="5">
        <f>'czas-przejazdu'!H6*1000000/5</f>
        <v>38153.479999999996</v>
      </c>
      <c r="I6" s="5">
        <f>'czas-przejazdu'!I6*1000000/5</f>
        <v>38547.159999999996</v>
      </c>
      <c r="J6" s="5">
        <f>'czas-przejazdu'!J6*1000000/5</f>
        <v>38940.839999999997</v>
      </c>
      <c r="K6" s="5">
        <f>'czas-przejazdu'!K6*1000000/5</f>
        <v>39334.519999999997</v>
      </c>
      <c r="L6" s="5">
        <f>'czas-przejazdu'!L6*1000000/5</f>
        <v>37665</v>
      </c>
      <c r="M6" s="5">
        <f>'czas-przejazdu'!M6*1000000/5</f>
        <v>41366.36</v>
      </c>
      <c r="N6" s="5">
        <f>'czas-przejazdu'!N6*1000000/5</f>
        <v>45067.72</v>
      </c>
      <c r="O6" s="5">
        <f>'czas-przejazdu'!O6*1000000/5</f>
        <v>48769.08</v>
      </c>
      <c r="P6" s="5">
        <f>'czas-przejazdu'!P6*1000000/5</f>
        <v>52470.439999999988</v>
      </c>
      <c r="Q6" s="5">
        <f>'czas-przejazdu'!Q6*1000000/5</f>
        <v>54203.4</v>
      </c>
      <c r="R6" s="5">
        <f>'czas-przejazdu'!R6*1000000/5</f>
        <v>58354.720000000008</v>
      </c>
      <c r="S6" s="5">
        <f>'czas-przejazdu'!S6*1000000/5</f>
        <v>62506.04</v>
      </c>
      <c r="T6" s="5">
        <f>'czas-przejazdu'!T6*1000000/5</f>
        <v>66657.36</v>
      </c>
      <c r="U6" s="5">
        <f>'czas-przejazdu'!U6*1000000/5</f>
        <v>70808.680000000008</v>
      </c>
      <c r="V6" s="5">
        <f>'czas-przejazdu'!V6*1000000/5</f>
        <v>56453.2</v>
      </c>
      <c r="W6" s="5">
        <f>'czas-przejazdu'!W6*1000000/5</f>
        <v>61416.04</v>
      </c>
      <c r="X6" s="5">
        <f>'czas-przejazdu'!X6*1000000/5</f>
        <v>66378.880000000005</v>
      </c>
      <c r="Y6" s="5">
        <f>'czas-przejazdu'!Y6*1000000/5</f>
        <v>71341.72</v>
      </c>
      <c r="Z6" s="5">
        <f>'czas-przejazdu'!Z6*1000000/5</f>
        <v>76304.56</v>
      </c>
    </row>
    <row r="7" spans="1:26" x14ac:dyDescent="0.25">
      <c r="A7" s="1">
        <v>40</v>
      </c>
      <c r="B7" s="5">
        <f>'czas-przejazdu'!B7*1000000/5</f>
        <v>136328.20000000001</v>
      </c>
      <c r="C7" s="5">
        <f>'czas-przejazdu'!C7*1000000/5</f>
        <v>138653.96000000002</v>
      </c>
      <c r="D7" s="5">
        <f>'czas-przejazdu'!D7*1000000/5</f>
        <v>140979.72000000003</v>
      </c>
      <c r="E7" s="5">
        <f>'czas-przejazdu'!E7*1000000/5</f>
        <v>143305.48000000004</v>
      </c>
      <c r="F7" s="5">
        <f>'czas-przejazdu'!F7*1000000/5</f>
        <v>145631.24000000005</v>
      </c>
      <c r="G7" s="5">
        <f>'czas-przejazdu'!G7*1000000/5</f>
        <v>147957.00000000003</v>
      </c>
      <c r="H7" s="5">
        <f>'czas-przejazdu'!H7*1000000/5</f>
        <v>152933.60000000003</v>
      </c>
      <c r="I7" s="5">
        <f>'czas-przejazdu'!I7*1000000/5</f>
        <v>157910.20000000001</v>
      </c>
      <c r="J7" s="5">
        <f>'czas-przejazdu'!J7*1000000/5</f>
        <v>162886.80000000002</v>
      </c>
      <c r="K7" s="5">
        <f>'czas-przejazdu'!K7*1000000/5</f>
        <v>167863.40000000002</v>
      </c>
      <c r="L7" s="5">
        <f>'czas-przejazdu'!L7*1000000/5</f>
        <v>161211.20000000001</v>
      </c>
      <c r="M7" s="5">
        <f>'czas-przejazdu'!M7*1000000/5</f>
        <v>165905.88</v>
      </c>
      <c r="N7" s="5">
        <f>'czas-przejazdu'!N7*1000000/5</f>
        <v>170600.56</v>
      </c>
      <c r="O7" s="5">
        <f>'czas-przejazdu'!O7*1000000/5</f>
        <v>175295.24</v>
      </c>
      <c r="P7" s="5">
        <f>'czas-przejazdu'!P7*1000000/5</f>
        <v>179989.91999999998</v>
      </c>
      <c r="Q7" s="5">
        <f>'czas-przejazdu'!Q7*1000000/5</f>
        <v>159801.60000000001</v>
      </c>
      <c r="R7" s="5">
        <f>'czas-przejazdu'!R7*1000000/5</f>
        <v>165919.08000000002</v>
      </c>
      <c r="S7" s="5">
        <f>'czas-przejazdu'!S7*1000000/5</f>
        <v>172036.56000000003</v>
      </c>
      <c r="T7" s="5">
        <f>'czas-przejazdu'!T7*1000000/5</f>
        <v>178154.04000000004</v>
      </c>
      <c r="U7" s="5">
        <f>'czas-przejazdu'!U7*1000000/5</f>
        <v>184271.52000000005</v>
      </c>
      <c r="V7" s="5">
        <f>'czas-przejazdu'!V7*1000000/5</f>
        <v>166915.60000000003</v>
      </c>
      <c r="W7" s="5">
        <f>'czas-przejazdu'!W7*1000000/5</f>
        <v>174753.48000000004</v>
      </c>
      <c r="X7" s="5">
        <f>'czas-przejazdu'!X7*1000000/5</f>
        <v>182591.36000000004</v>
      </c>
      <c r="Y7" s="5">
        <f>'czas-przejazdu'!Y7*1000000/5</f>
        <v>190429.24000000005</v>
      </c>
      <c r="Z7" s="5">
        <f>'czas-przejazdu'!Z7*1000000/5</f>
        <v>198267.12000000005</v>
      </c>
    </row>
    <row r="8" spans="1:26" x14ac:dyDescent="0.25">
      <c r="A8" s="1">
        <v>50</v>
      </c>
      <c r="B8" s="5">
        <f>'czas-przejazdu'!B8*1000000/5</f>
        <v>19048</v>
      </c>
      <c r="C8" s="5">
        <f>'czas-przejazdu'!C8*1000000/5</f>
        <v>19442.919999999998</v>
      </c>
      <c r="D8" s="5">
        <f>'czas-przejazdu'!D8*1000000/5</f>
        <v>19837.840000000004</v>
      </c>
      <c r="E8" s="5">
        <f>'czas-przejazdu'!E8*1000000/5</f>
        <v>20232.760000000002</v>
      </c>
      <c r="F8" s="5">
        <f>'czas-przejazdu'!F8*1000000/5</f>
        <v>20627.68</v>
      </c>
      <c r="G8" s="5">
        <f>'czas-przejazdu'!G8*1000000/5</f>
        <v>21022.6</v>
      </c>
      <c r="H8" s="5">
        <f>'czas-przejazdu'!H8*1000000/5</f>
        <v>21424.720000000001</v>
      </c>
      <c r="I8" s="5">
        <f>'czas-przejazdu'!I8*1000000/5</f>
        <v>21826.84</v>
      </c>
      <c r="J8" s="5">
        <f>'czas-przejazdu'!J8*1000000/5</f>
        <v>22228.959999999999</v>
      </c>
      <c r="K8" s="5">
        <f>'czas-przejazdu'!K8*1000000/5</f>
        <v>22631.08</v>
      </c>
      <c r="L8" s="5">
        <f>'czas-przejazdu'!L8*1000000/5</f>
        <v>21058.600000000002</v>
      </c>
      <c r="M8" s="5">
        <f>'czas-przejazdu'!M8*1000000/5</f>
        <v>22051.160000000003</v>
      </c>
      <c r="N8" s="5">
        <f>'czas-przejazdu'!N8*1000000/5</f>
        <v>23043.72</v>
      </c>
      <c r="O8" s="5">
        <f>'czas-przejazdu'!O8*1000000/5</f>
        <v>24036.280000000002</v>
      </c>
      <c r="P8" s="5">
        <f>'czas-przejazdu'!P8*1000000/5</f>
        <v>25028.840000000004</v>
      </c>
      <c r="Q8" s="5">
        <f>'czas-przejazdu'!Q8*1000000/5</f>
        <v>24010.799999999999</v>
      </c>
      <c r="R8" s="5">
        <f>'czas-przejazdu'!R8*1000000/5</f>
        <v>24956.44</v>
      </c>
      <c r="S8" s="5">
        <f>'czas-przejazdu'!S8*1000000/5</f>
        <v>25902.079999999998</v>
      </c>
      <c r="T8" s="5">
        <f>'czas-przejazdu'!T8*1000000/5</f>
        <v>26847.719999999994</v>
      </c>
      <c r="U8" s="5">
        <f>'czas-przejazdu'!U8*1000000/5</f>
        <v>27793.359999999997</v>
      </c>
      <c r="V8" s="5">
        <f>'czas-przejazdu'!V8*1000000/5</f>
        <v>23776.2</v>
      </c>
      <c r="W8" s="5">
        <f>'czas-przejazdu'!W8*1000000/5</f>
        <v>25042.720000000001</v>
      </c>
      <c r="X8" s="5">
        <f>'czas-przejazdu'!X8*1000000/5</f>
        <v>26309.24</v>
      </c>
      <c r="Y8" s="5">
        <f>'czas-przejazdu'!Y8*1000000/5</f>
        <v>27575.759999999998</v>
      </c>
      <c r="Z8" s="5">
        <f>'czas-przejazdu'!Z8*1000000/5</f>
        <v>28842.28</v>
      </c>
    </row>
    <row r="9" spans="1:26" x14ac:dyDescent="0.25">
      <c r="A9" s="1">
        <v>60</v>
      </c>
      <c r="B9" s="5">
        <f>'czas-przejazdu'!B9*1000000/5</f>
        <v>43805.799999999996</v>
      </c>
      <c r="C9" s="5">
        <f>'czas-przejazdu'!C9*1000000/5</f>
        <v>44222.720000000001</v>
      </c>
      <c r="D9" s="5">
        <f>'czas-przejazdu'!D9*1000000/5</f>
        <v>44639.64</v>
      </c>
      <c r="E9" s="5">
        <f>'czas-przejazdu'!E9*1000000/5</f>
        <v>45056.560000000005</v>
      </c>
      <c r="F9" s="5">
        <f>'czas-przejazdu'!F9*1000000/5</f>
        <v>45473.479999999996</v>
      </c>
      <c r="G9" s="5">
        <f>'czas-przejazdu'!G9*1000000/5</f>
        <v>45890.400000000009</v>
      </c>
      <c r="H9" s="5">
        <f>'czas-przejazdu'!H9*1000000/5</f>
        <v>46630.44000000001</v>
      </c>
      <c r="I9" s="5">
        <f>'czas-przejazdu'!I9*1000000/5</f>
        <v>47370.48</v>
      </c>
      <c r="J9" s="5">
        <f>'czas-przejazdu'!J9*1000000/5</f>
        <v>48110.520000000004</v>
      </c>
      <c r="K9" s="5">
        <f>'czas-przejazdu'!K9*1000000/5</f>
        <v>48850.560000000005</v>
      </c>
      <c r="L9" s="5">
        <f>'czas-przejazdu'!L9*1000000/5</f>
        <v>47506</v>
      </c>
      <c r="M9" s="5">
        <f>'czas-przejazdu'!M9*1000000/5</f>
        <v>49003.439999999995</v>
      </c>
      <c r="N9" s="5">
        <f>'czas-przejazdu'!N9*1000000/5</f>
        <v>50500.880000000005</v>
      </c>
      <c r="O9" s="5">
        <f>'czas-przejazdu'!O9*1000000/5</f>
        <v>51998.319999999992</v>
      </c>
      <c r="P9" s="5">
        <f>'czas-przejazdu'!P9*1000000/5</f>
        <v>53495.759999999995</v>
      </c>
      <c r="Q9" s="5">
        <f>'czas-przejazdu'!Q9*1000000/5</f>
        <v>51293</v>
      </c>
      <c r="R9" s="5">
        <f>'czas-przejazdu'!R9*1000000/5</f>
        <v>53306.8</v>
      </c>
      <c r="S9" s="5">
        <f>'czas-przejazdu'!S9*1000000/5</f>
        <v>55320.600000000013</v>
      </c>
      <c r="T9" s="5">
        <f>'czas-przejazdu'!T9*1000000/5</f>
        <v>57334.400000000009</v>
      </c>
      <c r="U9" s="5">
        <f>'czas-przejazdu'!U9*1000000/5</f>
        <v>59348.200000000026</v>
      </c>
      <c r="V9" s="5">
        <f>'czas-przejazdu'!V9*1000000/5</f>
        <v>53874.80000000001</v>
      </c>
      <c r="W9" s="5">
        <f>'czas-przejazdu'!W9*1000000/5</f>
        <v>56512.720000000016</v>
      </c>
      <c r="X9" s="5">
        <f>'czas-przejazdu'!X9*1000000/5</f>
        <v>59150.640000000029</v>
      </c>
      <c r="Y9" s="5">
        <f>'czas-przejazdu'!Y9*1000000/5</f>
        <v>61788.560000000012</v>
      </c>
      <c r="Z9" s="5">
        <f>'czas-przejazdu'!Z9*1000000/5</f>
        <v>64426.480000000018</v>
      </c>
    </row>
    <row r="10" spans="1:26" x14ac:dyDescent="0.25">
      <c r="A10" s="1">
        <v>70</v>
      </c>
      <c r="B10" s="5">
        <f>'czas-przejazdu'!B10*1000000/5</f>
        <v>0</v>
      </c>
      <c r="C10" s="5">
        <f>'czas-przejazdu'!C10*1000000/5</f>
        <v>0</v>
      </c>
      <c r="D10" s="5">
        <f>'czas-przejazdu'!D10*1000000/5</f>
        <v>0</v>
      </c>
      <c r="E10" s="5">
        <f>'czas-przejazdu'!E10*1000000/5</f>
        <v>0</v>
      </c>
      <c r="F10" s="5">
        <f>'czas-przejazdu'!F10*1000000/5</f>
        <v>0</v>
      </c>
      <c r="G10" s="5">
        <f>'czas-przejazdu'!G10*1000000/5</f>
        <v>0</v>
      </c>
      <c r="H10" s="5">
        <f>'czas-przejazdu'!H10*1000000/5</f>
        <v>0</v>
      </c>
      <c r="I10" s="5">
        <f>'czas-przejazdu'!I10*1000000/5</f>
        <v>0</v>
      </c>
      <c r="J10" s="5">
        <f>'czas-przejazdu'!J10*1000000/5</f>
        <v>0</v>
      </c>
      <c r="K10" s="5">
        <f>'czas-przejazdu'!K10*1000000/5</f>
        <v>0</v>
      </c>
      <c r="L10" s="5">
        <f>'czas-przejazdu'!L10*1000000/5</f>
        <v>0</v>
      </c>
      <c r="M10" s="5">
        <f>'czas-przejazdu'!M10*1000000/5</f>
        <v>0</v>
      </c>
      <c r="N10" s="5">
        <f>'czas-przejazdu'!N10*1000000/5</f>
        <v>0</v>
      </c>
      <c r="O10" s="5">
        <f>'czas-przejazdu'!O10*1000000/5</f>
        <v>0</v>
      </c>
      <c r="P10" s="5">
        <f>'czas-przejazdu'!P10*1000000/5</f>
        <v>0</v>
      </c>
      <c r="Q10" s="5">
        <f>'czas-przejazdu'!Q10*1000000/5</f>
        <v>0</v>
      </c>
      <c r="R10" s="5">
        <f>'czas-przejazdu'!R10*1000000/5</f>
        <v>0</v>
      </c>
      <c r="S10" s="5">
        <f>'czas-przejazdu'!S10*1000000/5</f>
        <v>0</v>
      </c>
      <c r="T10" s="5">
        <f>'czas-przejazdu'!T10*1000000/5</f>
        <v>0</v>
      </c>
      <c r="U10" s="5">
        <f>'czas-przejazdu'!U10*1000000/5</f>
        <v>0</v>
      </c>
      <c r="V10" s="5">
        <f>'czas-przejazdu'!V10*1000000/5</f>
        <v>0</v>
      </c>
      <c r="W10" s="5">
        <f>'czas-przejazdu'!W10*1000000/5</f>
        <v>0</v>
      </c>
      <c r="X10" s="5">
        <f>'czas-przejazdu'!X10*1000000/5</f>
        <v>0</v>
      </c>
      <c r="Y10" s="5">
        <f>'czas-przejazdu'!Y10*1000000/5</f>
        <v>0</v>
      </c>
      <c r="Z10" s="5">
        <f>'czas-przejazdu'!Z10*1000000/5</f>
        <v>0</v>
      </c>
    </row>
    <row r="11" spans="1:26" x14ac:dyDescent="0.25">
      <c r="A11" s="1">
        <v>80</v>
      </c>
      <c r="B11" s="5">
        <f>'czas-przejazdu'!B11*1000000/5</f>
        <v>0</v>
      </c>
      <c r="C11" s="5">
        <f>'czas-przejazdu'!C11*1000000/5</f>
        <v>0</v>
      </c>
      <c r="D11" s="5">
        <f>'czas-przejazdu'!D11*1000000/5</f>
        <v>0</v>
      </c>
      <c r="E11" s="5">
        <f>'czas-przejazdu'!E11*1000000/5</f>
        <v>0</v>
      </c>
      <c r="F11" s="5">
        <f>'czas-przejazdu'!F11*1000000/5</f>
        <v>0</v>
      </c>
      <c r="G11" s="5">
        <f>'czas-przejazdu'!G11*1000000/5</f>
        <v>0</v>
      </c>
      <c r="H11" s="5">
        <f>'czas-przejazdu'!H11*1000000/5</f>
        <v>0</v>
      </c>
      <c r="I11" s="5">
        <f>'czas-przejazdu'!I11*1000000/5</f>
        <v>0</v>
      </c>
      <c r="J11" s="5">
        <f>'czas-przejazdu'!J11*1000000/5</f>
        <v>0</v>
      </c>
      <c r="K11" s="5">
        <f>'czas-przejazdu'!K11*1000000/5</f>
        <v>0</v>
      </c>
      <c r="L11" s="5">
        <f>'czas-przejazdu'!L11*1000000/5</f>
        <v>0</v>
      </c>
      <c r="M11" s="5">
        <f>'czas-przejazdu'!M11*1000000/5</f>
        <v>0</v>
      </c>
      <c r="N11" s="5">
        <f>'czas-przejazdu'!N11*1000000/5</f>
        <v>0</v>
      </c>
      <c r="O11" s="5">
        <f>'czas-przejazdu'!O11*1000000/5</f>
        <v>0</v>
      </c>
      <c r="P11" s="5">
        <f>'czas-przejazdu'!P11*1000000/5</f>
        <v>0</v>
      </c>
      <c r="Q11" s="5">
        <f>'czas-przejazdu'!Q11*1000000/5</f>
        <v>0</v>
      </c>
      <c r="R11" s="5">
        <f>'czas-przejazdu'!R11*1000000/5</f>
        <v>0</v>
      </c>
      <c r="S11" s="5">
        <f>'czas-przejazdu'!S11*1000000/5</f>
        <v>0</v>
      </c>
      <c r="T11" s="5">
        <f>'czas-przejazdu'!T11*1000000/5</f>
        <v>0</v>
      </c>
      <c r="U11" s="5">
        <f>'czas-przejazdu'!U11*1000000/5</f>
        <v>0</v>
      </c>
      <c r="V11" s="5">
        <f>'czas-przejazdu'!V11*1000000/5</f>
        <v>0</v>
      </c>
      <c r="W11" s="5">
        <f>'czas-przejazdu'!W11*1000000/5</f>
        <v>0</v>
      </c>
      <c r="X11" s="5">
        <f>'czas-przejazdu'!X11*1000000/5</f>
        <v>0</v>
      </c>
      <c r="Y11" s="5">
        <f>'czas-przejazdu'!Y11*1000000/5</f>
        <v>0</v>
      </c>
      <c r="Z11" s="5">
        <f>'czas-przejazdu'!Z11*1000000/5</f>
        <v>0</v>
      </c>
    </row>
    <row r="12" spans="1:26" x14ac:dyDescent="0.25">
      <c r="A12" s="1">
        <v>90</v>
      </c>
      <c r="B12" s="5">
        <f>'czas-przejazdu'!B12*1000000/5</f>
        <v>0</v>
      </c>
      <c r="C12" s="5">
        <f>'czas-przejazdu'!C12*1000000/5</f>
        <v>0</v>
      </c>
      <c r="D12" s="5">
        <f>'czas-przejazdu'!D12*1000000/5</f>
        <v>0</v>
      </c>
      <c r="E12" s="5">
        <f>'czas-przejazdu'!E12*1000000/5</f>
        <v>0</v>
      </c>
      <c r="F12" s="5">
        <f>'czas-przejazdu'!F12*1000000/5</f>
        <v>0</v>
      </c>
      <c r="G12" s="5">
        <f>'czas-przejazdu'!G12*1000000/5</f>
        <v>0</v>
      </c>
      <c r="H12" s="5">
        <f>'czas-przejazdu'!H12*1000000/5</f>
        <v>0</v>
      </c>
      <c r="I12" s="5">
        <f>'czas-przejazdu'!I12*1000000/5</f>
        <v>0</v>
      </c>
      <c r="J12" s="5">
        <f>'czas-przejazdu'!J12*1000000/5</f>
        <v>0</v>
      </c>
      <c r="K12" s="5">
        <f>'czas-przejazdu'!K12*1000000/5</f>
        <v>0</v>
      </c>
      <c r="L12" s="5">
        <f>'czas-przejazdu'!L12*1000000/5</f>
        <v>0</v>
      </c>
      <c r="M12" s="5">
        <f>'czas-przejazdu'!M12*1000000/5</f>
        <v>0</v>
      </c>
      <c r="N12" s="5">
        <f>'czas-przejazdu'!N12*1000000/5</f>
        <v>0</v>
      </c>
      <c r="O12" s="5">
        <f>'czas-przejazdu'!O12*1000000/5</f>
        <v>0</v>
      </c>
      <c r="P12" s="5">
        <f>'czas-przejazdu'!P12*1000000/5</f>
        <v>0</v>
      </c>
      <c r="Q12" s="5">
        <f>'czas-przejazdu'!Q12*1000000/5</f>
        <v>0</v>
      </c>
      <c r="R12" s="5">
        <f>'czas-przejazdu'!R12*1000000/5</f>
        <v>0</v>
      </c>
      <c r="S12" s="5">
        <f>'czas-przejazdu'!S12*1000000/5</f>
        <v>0</v>
      </c>
      <c r="T12" s="5">
        <f>'czas-przejazdu'!T12*1000000/5</f>
        <v>0</v>
      </c>
      <c r="U12" s="5">
        <f>'czas-przejazdu'!U12*1000000/5</f>
        <v>0</v>
      </c>
      <c r="V12" s="5">
        <f>'czas-przejazdu'!V12*1000000/5</f>
        <v>0</v>
      </c>
      <c r="W12" s="5">
        <f>'czas-przejazdu'!W12*1000000/5</f>
        <v>0</v>
      </c>
      <c r="X12" s="5">
        <f>'czas-przejazdu'!X12*1000000/5</f>
        <v>0</v>
      </c>
      <c r="Y12" s="5">
        <f>'czas-przejazdu'!Y12*1000000/5</f>
        <v>0</v>
      </c>
      <c r="Z12" s="5">
        <f>'czas-przejazdu'!Z12*1000000/5</f>
        <v>0</v>
      </c>
    </row>
    <row r="13" spans="1:26" x14ac:dyDescent="0.25">
      <c r="A13" s="1">
        <v>100</v>
      </c>
      <c r="B13" s="5">
        <f>'czas-przejazdu'!B13*1000000/5</f>
        <v>0</v>
      </c>
      <c r="C13" s="5">
        <f>'czas-przejazdu'!C13*1000000/5</f>
        <v>0</v>
      </c>
      <c r="D13" s="5">
        <f>'czas-przejazdu'!D13*1000000/5</f>
        <v>0</v>
      </c>
      <c r="E13" s="5">
        <f>'czas-przejazdu'!E13*1000000/5</f>
        <v>0</v>
      </c>
      <c r="F13" s="5">
        <f>'czas-przejazdu'!F13*1000000/5</f>
        <v>0</v>
      </c>
      <c r="G13" s="5">
        <f>'czas-przejazdu'!G13*1000000/5</f>
        <v>0</v>
      </c>
      <c r="H13" s="5">
        <f>'czas-przejazdu'!H13*1000000/5</f>
        <v>0</v>
      </c>
      <c r="I13" s="5">
        <f>'czas-przejazdu'!I13*1000000/5</f>
        <v>0</v>
      </c>
      <c r="J13" s="5">
        <f>'czas-przejazdu'!J13*1000000/5</f>
        <v>0</v>
      </c>
      <c r="K13" s="5">
        <f>'czas-przejazdu'!K13*1000000/5</f>
        <v>0</v>
      </c>
      <c r="L13" s="5">
        <f>'czas-przejazdu'!L13*1000000/5</f>
        <v>0</v>
      </c>
      <c r="M13" s="5">
        <f>'czas-przejazdu'!M13*1000000/5</f>
        <v>0</v>
      </c>
      <c r="N13" s="5">
        <f>'czas-przejazdu'!N13*1000000/5</f>
        <v>0</v>
      </c>
      <c r="O13" s="5">
        <f>'czas-przejazdu'!O13*1000000/5</f>
        <v>0</v>
      </c>
      <c r="P13" s="5">
        <f>'czas-przejazdu'!P13*1000000/5</f>
        <v>0</v>
      </c>
      <c r="Q13" s="5">
        <f>'czas-przejazdu'!Q13*1000000/5</f>
        <v>0</v>
      </c>
      <c r="R13" s="5">
        <f>'czas-przejazdu'!R13*1000000/5</f>
        <v>0</v>
      </c>
      <c r="S13" s="5">
        <f>'czas-przejazdu'!S13*1000000/5</f>
        <v>0</v>
      </c>
      <c r="T13" s="5">
        <f>'czas-przejazdu'!T13*1000000/5</f>
        <v>0</v>
      </c>
      <c r="U13" s="5">
        <f>'czas-przejazdu'!U13*1000000/5</f>
        <v>0</v>
      </c>
      <c r="V13" s="5">
        <f>'czas-przejazdu'!V13*1000000/5</f>
        <v>0</v>
      </c>
      <c r="W13" s="5">
        <f>'czas-przejazdu'!W13*1000000/5</f>
        <v>0</v>
      </c>
      <c r="X13" s="5">
        <f>'czas-przejazdu'!X13*1000000/5</f>
        <v>0</v>
      </c>
      <c r="Y13" s="5">
        <f>'czas-przejazdu'!Y13*1000000/5</f>
        <v>0</v>
      </c>
      <c r="Z13" s="5">
        <f>'czas-przejazdu'!Z13*1000000/5</f>
        <v>0</v>
      </c>
    </row>
    <row r="14" spans="1:26" x14ac:dyDescent="0.25">
      <c r="A14" s="1">
        <v>110</v>
      </c>
      <c r="B14" s="5">
        <f>'czas-przejazdu'!B14*1000000/5</f>
        <v>0</v>
      </c>
      <c r="C14" s="5">
        <f>'czas-przejazdu'!C14*1000000/5</f>
        <v>0</v>
      </c>
      <c r="D14" s="5">
        <f>'czas-przejazdu'!D14*1000000/5</f>
        <v>0</v>
      </c>
      <c r="E14" s="5">
        <f>'czas-przejazdu'!E14*1000000/5</f>
        <v>0</v>
      </c>
      <c r="F14" s="5">
        <f>'czas-przejazdu'!F14*1000000/5</f>
        <v>0</v>
      </c>
      <c r="G14" s="5">
        <f>'czas-przejazdu'!G14*1000000/5</f>
        <v>0</v>
      </c>
      <c r="H14" s="5">
        <f>'czas-przejazdu'!H14*1000000/5</f>
        <v>0</v>
      </c>
      <c r="I14" s="5">
        <f>'czas-przejazdu'!I14*1000000/5</f>
        <v>0</v>
      </c>
      <c r="J14" s="5">
        <f>'czas-przejazdu'!J14*1000000/5</f>
        <v>0</v>
      </c>
      <c r="K14" s="5">
        <f>'czas-przejazdu'!K14*1000000/5</f>
        <v>0</v>
      </c>
      <c r="L14" s="5">
        <f>'czas-przejazdu'!L14*1000000/5</f>
        <v>0</v>
      </c>
      <c r="M14" s="5">
        <f>'czas-przejazdu'!M14*1000000/5</f>
        <v>0</v>
      </c>
      <c r="N14" s="5">
        <f>'czas-przejazdu'!N14*1000000/5</f>
        <v>0</v>
      </c>
      <c r="O14" s="5">
        <f>'czas-przejazdu'!O14*1000000/5</f>
        <v>0</v>
      </c>
      <c r="P14" s="5">
        <f>'czas-przejazdu'!P14*1000000/5</f>
        <v>0</v>
      </c>
      <c r="Q14" s="5">
        <f>'czas-przejazdu'!Q14*1000000/5</f>
        <v>0</v>
      </c>
      <c r="R14" s="5">
        <f>'czas-przejazdu'!R14*1000000/5</f>
        <v>0</v>
      </c>
      <c r="S14" s="5">
        <f>'czas-przejazdu'!S14*1000000/5</f>
        <v>0</v>
      </c>
      <c r="T14" s="5">
        <f>'czas-przejazdu'!T14*1000000/5</f>
        <v>0</v>
      </c>
      <c r="U14" s="5">
        <f>'czas-przejazdu'!U14*1000000/5</f>
        <v>0</v>
      </c>
      <c r="V14" s="5">
        <f>'czas-przejazdu'!V14*1000000/5</f>
        <v>0</v>
      </c>
      <c r="W14" s="5">
        <f>'czas-przejazdu'!W14*1000000/5</f>
        <v>0</v>
      </c>
      <c r="X14" s="5">
        <f>'czas-przejazdu'!X14*1000000/5</f>
        <v>0</v>
      </c>
      <c r="Y14" s="5">
        <f>'czas-przejazdu'!Y14*1000000/5</f>
        <v>0</v>
      </c>
      <c r="Z14" s="5">
        <f>'czas-przejazdu'!Z14*1000000/5</f>
        <v>0</v>
      </c>
    </row>
    <row r="15" spans="1:26" x14ac:dyDescent="0.25">
      <c r="A15" s="1" t="s">
        <v>28</v>
      </c>
      <c r="B15" s="5">
        <f>SUM(B4:B14)</f>
        <v>234878.6</v>
      </c>
      <c r="C15" s="5">
        <f t="shared" ref="C15:Z15" si="1">SUM(C4:C14)</f>
        <v>238428.84</v>
      </c>
      <c r="D15" s="5">
        <f t="shared" si="1"/>
        <v>241979.08000000002</v>
      </c>
      <c r="E15" s="5">
        <f t="shared" si="1"/>
        <v>245529.32000000007</v>
      </c>
      <c r="F15" s="5">
        <f t="shared" si="1"/>
        <v>249079.56000000006</v>
      </c>
      <c r="G15" s="5">
        <f t="shared" si="1"/>
        <v>252629.80000000005</v>
      </c>
      <c r="H15" s="5">
        <f t="shared" si="1"/>
        <v>259142.24000000002</v>
      </c>
      <c r="I15" s="5">
        <f t="shared" si="1"/>
        <v>265654.68</v>
      </c>
      <c r="J15" s="5">
        <f t="shared" si="1"/>
        <v>272167.12</v>
      </c>
      <c r="K15" s="5">
        <f t="shared" si="1"/>
        <v>278679.56</v>
      </c>
      <c r="L15" s="5">
        <f t="shared" si="1"/>
        <v>267440.80000000005</v>
      </c>
      <c r="M15" s="5">
        <f t="shared" si="1"/>
        <v>278326.83999999997</v>
      </c>
      <c r="N15" s="5">
        <f t="shared" si="1"/>
        <v>289212.88</v>
      </c>
      <c r="O15" s="5">
        <f t="shared" si="1"/>
        <v>300098.92</v>
      </c>
      <c r="P15" s="5">
        <f t="shared" si="1"/>
        <v>310984.95999999996</v>
      </c>
      <c r="Q15" s="5">
        <f t="shared" si="1"/>
        <v>289308.79999999999</v>
      </c>
      <c r="R15" s="5">
        <f t="shared" si="1"/>
        <v>302537.04000000004</v>
      </c>
      <c r="S15" s="5">
        <f t="shared" si="1"/>
        <v>315765.28000000003</v>
      </c>
      <c r="T15" s="5">
        <f t="shared" si="1"/>
        <v>328993.52</v>
      </c>
      <c r="U15" s="5">
        <f t="shared" si="1"/>
        <v>342221.76000000007</v>
      </c>
      <c r="V15" s="5">
        <f t="shared" si="1"/>
        <v>301019.80000000005</v>
      </c>
      <c r="W15" s="5">
        <f t="shared" si="1"/>
        <v>317724.96000000008</v>
      </c>
      <c r="X15" s="5">
        <f t="shared" si="1"/>
        <v>334430.12000000005</v>
      </c>
      <c r="Y15" s="5">
        <f t="shared" si="1"/>
        <v>351135.28</v>
      </c>
      <c r="Z15" s="5">
        <f t="shared" si="1"/>
        <v>367840.44000000012</v>
      </c>
    </row>
    <row r="17" spans="1:26" x14ac:dyDescent="0.25">
      <c r="A17" t="s">
        <v>75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3" t="s">
        <v>2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</row>
    <row r="20" spans="1:26" x14ac:dyDescent="0.25">
      <c r="A20" s="1">
        <v>10</v>
      </c>
      <c r="B20" s="5">
        <f>'czas-przejazdu'!B19*1000000/5</f>
        <v>0</v>
      </c>
      <c r="C20" s="5">
        <f>'czas-przejazdu'!C19*1000000/5</f>
        <v>0</v>
      </c>
      <c r="D20" s="5">
        <f>'czas-przejazdu'!D19*1000000/5</f>
        <v>0</v>
      </c>
      <c r="E20" s="5">
        <f>'czas-przejazdu'!E19*1000000/5</f>
        <v>0</v>
      </c>
      <c r="F20" s="5">
        <f>'czas-przejazdu'!F19*1000000/5</f>
        <v>0</v>
      </c>
      <c r="G20" s="5">
        <f>'czas-przejazdu'!G19*1000000/5</f>
        <v>0</v>
      </c>
      <c r="H20" s="5">
        <f>'czas-przejazdu'!H19*1000000/5</f>
        <v>0</v>
      </c>
      <c r="I20" s="5">
        <f>'czas-przejazdu'!I19*1000000/5</f>
        <v>0</v>
      </c>
      <c r="J20" s="5">
        <f>'czas-przejazdu'!J19*1000000/5</f>
        <v>0</v>
      </c>
      <c r="K20" s="5">
        <f>'czas-przejazdu'!K19*1000000/5</f>
        <v>0</v>
      </c>
      <c r="L20" s="5">
        <f>'czas-przejazdu'!L19*1000000/5</f>
        <v>0</v>
      </c>
      <c r="M20" s="5">
        <f>'czas-przejazdu'!M19*1000000/5</f>
        <v>0</v>
      </c>
      <c r="N20" s="5">
        <f>'czas-przejazdu'!N19*1000000/5</f>
        <v>0</v>
      </c>
      <c r="O20" s="5">
        <f>'czas-przejazdu'!O19*1000000/5</f>
        <v>0</v>
      </c>
      <c r="P20" s="5">
        <f>'czas-przejazdu'!P19*1000000/5</f>
        <v>0</v>
      </c>
      <c r="Q20" s="5">
        <f>'czas-przejazdu'!Q19*1000000/5</f>
        <v>0</v>
      </c>
      <c r="R20" s="5">
        <f>'czas-przejazdu'!R19*1000000/5</f>
        <v>0</v>
      </c>
      <c r="S20" s="5">
        <f>'czas-przejazdu'!S19*1000000/5</f>
        <v>0</v>
      </c>
      <c r="T20" s="5">
        <f>'czas-przejazdu'!T19*1000000/5</f>
        <v>0</v>
      </c>
      <c r="U20" s="5">
        <f>'czas-przejazdu'!U19*1000000/5</f>
        <v>0</v>
      </c>
      <c r="V20" s="5">
        <f>'czas-przejazdu'!V19*1000000/5</f>
        <v>0</v>
      </c>
      <c r="W20" s="5">
        <f>'czas-przejazdu'!W19*1000000/5</f>
        <v>0</v>
      </c>
      <c r="X20" s="5">
        <f>'czas-przejazdu'!X19*1000000/5</f>
        <v>0</v>
      </c>
      <c r="Y20" s="5">
        <f>'czas-przejazdu'!Y19*1000000/5</f>
        <v>0</v>
      </c>
      <c r="Z20" s="5">
        <f>'czas-przejazdu'!Z19*1000000/5</f>
        <v>0</v>
      </c>
    </row>
    <row r="21" spans="1:26" x14ac:dyDescent="0.25">
      <c r="A21" s="1">
        <v>20</v>
      </c>
      <c r="B21" s="5">
        <f>'czas-przejazdu'!B20*1000000/5</f>
        <v>0</v>
      </c>
      <c r="C21" s="5">
        <f>'czas-przejazdu'!C20*1000000/5</f>
        <v>0</v>
      </c>
      <c r="D21" s="5">
        <f>'czas-przejazdu'!D20*1000000/5</f>
        <v>0</v>
      </c>
      <c r="E21" s="5">
        <f>'czas-przejazdu'!E20*1000000/5</f>
        <v>0</v>
      </c>
      <c r="F21" s="5">
        <f>'czas-przejazdu'!F20*1000000/5</f>
        <v>0</v>
      </c>
      <c r="G21" s="5">
        <f>'czas-przejazdu'!G20*1000000/5</f>
        <v>0</v>
      </c>
      <c r="H21" s="5">
        <f>'czas-przejazdu'!H20*1000000/5</f>
        <v>0</v>
      </c>
      <c r="I21" s="5">
        <f>'czas-przejazdu'!I20*1000000/5</f>
        <v>0</v>
      </c>
      <c r="J21" s="5">
        <f>'czas-przejazdu'!J20*1000000/5</f>
        <v>0</v>
      </c>
      <c r="K21" s="5">
        <f>'czas-przejazdu'!K20*1000000/5</f>
        <v>0</v>
      </c>
      <c r="L21" s="5">
        <f>'czas-przejazdu'!L20*1000000/5</f>
        <v>0</v>
      </c>
      <c r="M21" s="5">
        <f>'czas-przejazdu'!M20*1000000/5</f>
        <v>0</v>
      </c>
      <c r="N21" s="5">
        <f>'czas-przejazdu'!N20*1000000/5</f>
        <v>0</v>
      </c>
      <c r="O21" s="5">
        <f>'czas-przejazdu'!O20*1000000/5</f>
        <v>0</v>
      </c>
      <c r="P21" s="5">
        <f>'czas-przejazdu'!P20*1000000/5</f>
        <v>0</v>
      </c>
      <c r="Q21" s="5">
        <f>'czas-przejazdu'!Q20*1000000/5</f>
        <v>0</v>
      </c>
      <c r="R21" s="5">
        <f>'czas-przejazdu'!R20*1000000/5</f>
        <v>0</v>
      </c>
      <c r="S21" s="5">
        <f>'czas-przejazdu'!S20*1000000/5</f>
        <v>0</v>
      </c>
      <c r="T21" s="5">
        <f>'czas-przejazdu'!T20*1000000/5</f>
        <v>0</v>
      </c>
      <c r="U21" s="5">
        <f>'czas-przejazdu'!U20*1000000/5</f>
        <v>0</v>
      </c>
      <c r="V21" s="5">
        <f>'czas-przejazdu'!V20*1000000/5</f>
        <v>0</v>
      </c>
      <c r="W21" s="5">
        <f>'czas-przejazdu'!W20*1000000/5</f>
        <v>0</v>
      </c>
      <c r="X21" s="5">
        <f>'czas-przejazdu'!X20*1000000/5</f>
        <v>0</v>
      </c>
      <c r="Y21" s="5">
        <f>'czas-przejazdu'!Y20*1000000/5</f>
        <v>0</v>
      </c>
      <c r="Z21" s="5">
        <f>'czas-przejazdu'!Z20*1000000/5</f>
        <v>0</v>
      </c>
    </row>
    <row r="22" spans="1:26" x14ac:dyDescent="0.25">
      <c r="A22" s="1">
        <v>30</v>
      </c>
      <c r="B22" s="5">
        <f>'czas-przejazdu'!B21*1000000/5</f>
        <v>2581.6</v>
      </c>
      <c r="C22" s="5">
        <f>'czas-przejazdu'!C21*1000000/5</f>
        <v>2601.7199999999998</v>
      </c>
      <c r="D22" s="5">
        <f>'czas-przejazdu'!D21*1000000/5</f>
        <v>2621.8399999999997</v>
      </c>
      <c r="E22" s="5">
        <f>'czas-przejazdu'!E21*1000000/5</f>
        <v>2641.96</v>
      </c>
      <c r="F22" s="5">
        <f>'czas-przejazdu'!F21*1000000/5</f>
        <v>2662.08</v>
      </c>
      <c r="G22" s="5">
        <f>'czas-przejazdu'!G21*1000000/5</f>
        <v>2682.2</v>
      </c>
      <c r="H22" s="5">
        <f>'czas-przejazdu'!H21*1000000/5</f>
        <v>2702.56</v>
      </c>
      <c r="I22" s="5">
        <f>'czas-przejazdu'!I21*1000000/5</f>
        <v>2722.9199999999996</v>
      </c>
      <c r="J22" s="5">
        <f>'czas-przejazdu'!J21*1000000/5</f>
        <v>2743.2799999999997</v>
      </c>
      <c r="K22" s="5">
        <f>'czas-przejazdu'!K21*1000000/5</f>
        <v>2763.64</v>
      </c>
      <c r="L22" s="5">
        <f>'czas-przejazdu'!L21*1000000/5</f>
        <v>2683.4</v>
      </c>
      <c r="M22" s="5">
        <f>'czas-przejazdu'!M21*1000000/5</f>
        <v>2907.2</v>
      </c>
      <c r="N22" s="5">
        <f>'czas-przejazdu'!N21*1000000/5</f>
        <v>3130.9999999999995</v>
      </c>
      <c r="O22" s="5">
        <f>'czas-przejazdu'!O21*1000000/5</f>
        <v>3354.8</v>
      </c>
      <c r="P22" s="5">
        <f>'czas-przejazdu'!P21*1000000/5</f>
        <v>3578.6</v>
      </c>
      <c r="Q22" s="5">
        <f>'czas-przejazdu'!Q21*1000000/5</f>
        <v>3700.6</v>
      </c>
      <c r="R22" s="5">
        <f>'czas-przejazdu'!R21*1000000/5</f>
        <v>3934.3599999999997</v>
      </c>
      <c r="S22" s="5">
        <f>'czas-przejazdu'!S21*1000000/5</f>
        <v>4168.1200000000008</v>
      </c>
      <c r="T22" s="5">
        <f>'czas-przejazdu'!T21*1000000/5</f>
        <v>4401.8799999999992</v>
      </c>
      <c r="U22" s="5">
        <f>'czas-przejazdu'!U21*1000000/5</f>
        <v>4635.6400000000003</v>
      </c>
      <c r="V22" s="5">
        <f>'czas-przejazdu'!V21*1000000/5</f>
        <v>3750.4</v>
      </c>
      <c r="W22" s="5">
        <f>'czas-przejazdu'!W21*1000000/5</f>
        <v>4032.72</v>
      </c>
      <c r="X22" s="5">
        <f>'czas-przejazdu'!X21*1000000/5</f>
        <v>4315.04</v>
      </c>
      <c r="Y22" s="5">
        <f>'czas-przejazdu'!Y21*1000000/5</f>
        <v>4597.3600000000006</v>
      </c>
      <c r="Z22" s="5">
        <f>'czas-przejazdu'!Z21*1000000/5</f>
        <v>4879.68</v>
      </c>
    </row>
    <row r="23" spans="1:26" x14ac:dyDescent="0.25">
      <c r="A23" s="1">
        <v>40</v>
      </c>
      <c r="B23" s="5">
        <f>'czas-przejazdu'!B22*1000000/5</f>
        <v>12122.599999999997</v>
      </c>
      <c r="C23" s="5">
        <f>'czas-przejazdu'!C22*1000000/5</f>
        <v>12112.959999999997</v>
      </c>
      <c r="D23" s="5">
        <f>'czas-przejazdu'!D22*1000000/5</f>
        <v>12103.319999999996</v>
      </c>
      <c r="E23" s="5">
        <f>'czas-przejazdu'!E22*1000000/5</f>
        <v>12093.679999999997</v>
      </c>
      <c r="F23" s="5">
        <f>'czas-przejazdu'!F22*1000000/5</f>
        <v>12084.039999999997</v>
      </c>
      <c r="G23" s="5">
        <f>'czas-przejazdu'!G22*1000000/5</f>
        <v>12074.399999999996</v>
      </c>
      <c r="H23" s="5">
        <f>'czas-przejazdu'!H22*1000000/5</f>
        <v>12453.759999999998</v>
      </c>
      <c r="I23" s="5">
        <f>'czas-przejazdu'!I22*1000000/5</f>
        <v>12833.119999999999</v>
      </c>
      <c r="J23" s="5">
        <f>'czas-przejazdu'!J22*1000000/5</f>
        <v>13212.479999999996</v>
      </c>
      <c r="K23" s="5">
        <f>'czas-przejazdu'!K22*1000000/5</f>
        <v>13591.839999999997</v>
      </c>
      <c r="L23" s="5">
        <f>'czas-przejazdu'!L22*1000000/5</f>
        <v>14019.399999999998</v>
      </c>
      <c r="M23" s="5">
        <f>'czas-przejazdu'!M22*1000000/5</f>
        <v>14431.920000000002</v>
      </c>
      <c r="N23" s="5">
        <f>'czas-przejazdu'!N22*1000000/5</f>
        <v>14844.439999999999</v>
      </c>
      <c r="O23" s="5">
        <f>'czas-przejazdu'!O22*1000000/5</f>
        <v>15256.960000000003</v>
      </c>
      <c r="P23" s="5">
        <f>'czas-przejazdu'!P22*1000000/5</f>
        <v>15669.480000000001</v>
      </c>
      <c r="Q23" s="5">
        <f>'czas-przejazdu'!Q22*1000000/5</f>
        <v>14185.200000000003</v>
      </c>
      <c r="R23" s="5">
        <f>'czas-przejazdu'!R22*1000000/5</f>
        <v>14616.200000000003</v>
      </c>
      <c r="S23" s="5">
        <f>'czas-przejazdu'!S22*1000000/5</f>
        <v>15047.200000000006</v>
      </c>
      <c r="T23" s="5">
        <f>'czas-przejazdu'!T22*1000000/5</f>
        <v>15478.200000000003</v>
      </c>
      <c r="U23" s="5">
        <f>'czas-przejazdu'!U22*1000000/5</f>
        <v>15909.200000000003</v>
      </c>
      <c r="V23" s="5">
        <f>'czas-przejazdu'!V22*1000000/5</f>
        <v>14277.6</v>
      </c>
      <c r="W23" s="5">
        <f>'czas-przejazdu'!W22*1000000/5</f>
        <v>14825.519999999999</v>
      </c>
      <c r="X23" s="5">
        <f>'czas-przejazdu'!X22*1000000/5</f>
        <v>15373.439999999999</v>
      </c>
      <c r="Y23" s="5">
        <f>'czas-przejazdu'!Y22*1000000/5</f>
        <v>15921.359999999997</v>
      </c>
      <c r="Z23" s="5">
        <f>'czas-przejazdu'!Z22*1000000/5</f>
        <v>16469.28</v>
      </c>
    </row>
    <row r="24" spans="1:26" x14ac:dyDescent="0.25">
      <c r="A24" s="1">
        <v>50</v>
      </c>
      <c r="B24" s="5">
        <f>'czas-przejazdu'!B23*1000000/5</f>
        <v>4323.3999999999996</v>
      </c>
      <c r="C24" s="5">
        <f>'czas-przejazdu'!C23*1000000/5</f>
        <v>4521.92</v>
      </c>
      <c r="D24" s="5">
        <f>'czas-przejazdu'!D23*1000000/5</f>
        <v>4720.4400000000005</v>
      </c>
      <c r="E24" s="5">
        <f>'czas-przejazdu'!E23*1000000/5</f>
        <v>4918.96</v>
      </c>
      <c r="F24" s="5">
        <f>'czas-przejazdu'!F23*1000000/5</f>
        <v>5117.4800000000005</v>
      </c>
      <c r="G24" s="5">
        <f>'czas-przejazdu'!G23*1000000/5</f>
        <v>5316</v>
      </c>
      <c r="H24" s="5">
        <f>'czas-przejazdu'!H23*1000000/5</f>
        <v>5337.5199999999995</v>
      </c>
      <c r="I24" s="5">
        <f>'czas-przejazdu'!I23*1000000/5</f>
        <v>5359.0399999999991</v>
      </c>
      <c r="J24" s="5">
        <f>'czas-przejazdu'!J23*1000000/5</f>
        <v>5380.5599999999995</v>
      </c>
      <c r="K24" s="5">
        <f>'czas-przejazdu'!K23*1000000/5</f>
        <v>5402.08</v>
      </c>
      <c r="L24" s="5">
        <f>'czas-przejazdu'!L23*1000000/5</f>
        <v>4431</v>
      </c>
      <c r="M24" s="5">
        <f>'czas-przejazdu'!M23*1000000/5</f>
        <v>4443.72</v>
      </c>
      <c r="N24" s="5">
        <f>'czas-przejazdu'!N23*1000000/5</f>
        <v>4456.4400000000005</v>
      </c>
      <c r="O24" s="5">
        <f>'czas-przejazdu'!O23*1000000/5</f>
        <v>4469.1600000000008</v>
      </c>
      <c r="P24" s="5">
        <f>'czas-przejazdu'!P23*1000000/5</f>
        <v>4481.88</v>
      </c>
      <c r="Q24" s="5">
        <f>'czas-przejazdu'!Q23*1000000/5</f>
        <v>4387.0000000000009</v>
      </c>
      <c r="R24" s="5">
        <f>'czas-przejazdu'!R23*1000000/5</f>
        <v>4514.76</v>
      </c>
      <c r="S24" s="5">
        <f>'czas-przejazdu'!S23*1000000/5</f>
        <v>4642.5200000000004</v>
      </c>
      <c r="T24" s="5">
        <f>'czas-przejazdu'!T23*1000000/5</f>
        <v>4770.2800000000007</v>
      </c>
      <c r="U24" s="5">
        <f>'czas-przejazdu'!U23*1000000/5</f>
        <v>4898.0400000000009</v>
      </c>
      <c r="V24" s="5">
        <f>'czas-przejazdu'!V23*1000000/5</f>
        <v>4962.2</v>
      </c>
      <c r="W24" s="5">
        <f>'czas-przejazdu'!W23*1000000/5</f>
        <v>5102.2</v>
      </c>
      <c r="X24" s="5">
        <f>'czas-przejazdu'!X23*1000000/5</f>
        <v>5242.2</v>
      </c>
      <c r="Y24" s="5">
        <f>'czas-przejazdu'!Y23*1000000/5</f>
        <v>5382.1999999999989</v>
      </c>
      <c r="Z24" s="5">
        <f>'czas-przejazdu'!Z23*1000000/5</f>
        <v>5522.1999999999989</v>
      </c>
    </row>
    <row r="25" spans="1:26" x14ac:dyDescent="0.25">
      <c r="A25" s="1">
        <v>60</v>
      </c>
      <c r="B25" s="5">
        <f>'czas-przejazdu'!B24*1000000/5</f>
        <v>0</v>
      </c>
      <c r="C25" s="5">
        <f>'czas-przejazdu'!C24*1000000/5</f>
        <v>0</v>
      </c>
      <c r="D25" s="5">
        <f>'czas-przejazdu'!D24*1000000/5</f>
        <v>0</v>
      </c>
      <c r="E25" s="5">
        <f>'czas-przejazdu'!E24*1000000/5</f>
        <v>0</v>
      </c>
      <c r="F25" s="5">
        <f>'czas-przejazdu'!F24*1000000/5</f>
        <v>0</v>
      </c>
      <c r="G25" s="5">
        <f>'czas-przejazdu'!G24*1000000/5</f>
        <v>0</v>
      </c>
      <c r="H25" s="5">
        <f>'czas-przejazdu'!H24*1000000/5</f>
        <v>0</v>
      </c>
      <c r="I25" s="5">
        <f>'czas-przejazdu'!I24*1000000/5</f>
        <v>0</v>
      </c>
      <c r="J25" s="5">
        <f>'czas-przejazdu'!J24*1000000/5</f>
        <v>0</v>
      </c>
      <c r="K25" s="5">
        <f>'czas-przejazdu'!K24*1000000/5</f>
        <v>0</v>
      </c>
      <c r="L25" s="5">
        <f>'czas-przejazdu'!L24*1000000/5</f>
        <v>0</v>
      </c>
      <c r="M25" s="5">
        <f>'czas-przejazdu'!M24*1000000/5</f>
        <v>0</v>
      </c>
      <c r="N25" s="5">
        <f>'czas-przejazdu'!N24*1000000/5</f>
        <v>0</v>
      </c>
      <c r="O25" s="5">
        <f>'czas-przejazdu'!O24*1000000/5</f>
        <v>0</v>
      </c>
      <c r="P25" s="5">
        <f>'czas-przejazdu'!P24*1000000/5</f>
        <v>0</v>
      </c>
      <c r="Q25" s="5">
        <f>'czas-przejazdu'!Q24*1000000/5</f>
        <v>0</v>
      </c>
      <c r="R25" s="5">
        <f>'czas-przejazdu'!R24*1000000/5</f>
        <v>0</v>
      </c>
      <c r="S25" s="5">
        <f>'czas-przejazdu'!S24*1000000/5</f>
        <v>0</v>
      </c>
      <c r="T25" s="5">
        <f>'czas-przejazdu'!T24*1000000/5</f>
        <v>0</v>
      </c>
      <c r="U25" s="5">
        <f>'czas-przejazdu'!U24*1000000/5</f>
        <v>0</v>
      </c>
      <c r="V25" s="5">
        <f>'czas-przejazdu'!V24*1000000/5</f>
        <v>0</v>
      </c>
      <c r="W25" s="5">
        <f>'czas-przejazdu'!W24*1000000/5</f>
        <v>0</v>
      </c>
      <c r="X25" s="5">
        <f>'czas-przejazdu'!X24*1000000/5</f>
        <v>0</v>
      </c>
      <c r="Y25" s="5">
        <f>'czas-przejazdu'!Y24*1000000/5</f>
        <v>0</v>
      </c>
      <c r="Z25" s="5">
        <f>'czas-przejazdu'!Z24*1000000/5</f>
        <v>0</v>
      </c>
    </row>
    <row r="26" spans="1:26" x14ac:dyDescent="0.25">
      <c r="A26" s="1">
        <v>70</v>
      </c>
      <c r="B26" s="5">
        <f>'czas-przejazdu'!B25*1000000/5</f>
        <v>0</v>
      </c>
      <c r="C26" s="5">
        <f>'czas-przejazdu'!C25*1000000/5</f>
        <v>0</v>
      </c>
      <c r="D26" s="5">
        <f>'czas-przejazdu'!D25*1000000/5</f>
        <v>0</v>
      </c>
      <c r="E26" s="5">
        <f>'czas-przejazdu'!E25*1000000/5</f>
        <v>0</v>
      </c>
      <c r="F26" s="5">
        <f>'czas-przejazdu'!F25*1000000/5</f>
        <v>0</v>
      </c>
      <c r="G26" s="5">
        <f>'czas-przejazdu'!G25*1000000/5</f>
        <v>0</v>
      </c>
      <c r="H26" s="5">
        <f>'czas-przejazdu'!H25*1000000/5</f>
        <v>0</v>
      </c>
      <c r="I26" s="5">
        <f>'czas-przejazdu'!I25*1000000/5</f>
        <v>0</v>
      </c>
      <c r="J26" s="5">
        <f>'czas-przejazdu'!J25*1000000/5</f>
        <v>0</v>
      </c>
      <c r="K26" s="5">
        <f>'czas-przejazdu'!K25*1000000/5</f>
        <v>0</v>
      </c>
      <c r="L26" s="5">
        <f>'czas-przejazdu'!L25*1000000/5</f>
        <v>0</v>
      </c>
      <c r="M26" s="5">
        <f>'czas-przejazdu'!M25*1000000/5</f>
        <v>0</v>
      </c>
      <c r="N26" s="5">
        <f>'czas-przejazdu'!N25*1000000/5</f>
        <v>0</v>
      </c>
      <c r="O26" s="5">
        <f>'czas-przejazdu'!O25*1000000/5</f>
        <v>0</v>
      </c>
      <c r="P26" s="5">
        <f>'czas-przejazdu'!P25*1000000/5</f>
        <v>0</v>
      </c>
      <c r="Q26" s="5">
        <f>'czas-przejazdu'!Q25*1000000/5</f>
        <v>0</v>
      </c>
      <c r="R26" s="5">
        <f>'czas-przejazdu'!R25*1000000/5</f>
        <v>0</v>
      </c>
      <c r="S26" s="5">
        <f>'czas-przejazdu'!S25*1000000/5</f>
        <v>0</v>
      </c>
      <c r="T26" s="5">
        <f>'czas-przejazdu'!T25*1000000/5</f>
        <v>0</v>
      </c>
      <c r="U26" s="5">
        <f>'czas-przejazdu'!U25*1000000/5</f>
        <v>0</v>
      </c>
      <c r="V26" s="5">
        <f>'czas-przejazdu'!V25*1000000/5</f>
        <v>0</v>
      </c>
      <c r="W26" s="5">
        <f>'czas-przejazdu'!W25*1000000/5</f>
        <v>0</v>
      </c>
      <c r="X26" s="5">
        <f>'czas-przejazdu'!X25*1000000/5</f>
        <v>0</v>
      </c>
      <c r="Y26" s="5">
        <f>'czas-przejazdu'!Y25*1000000/5</f>
        <v>0</v>
      </c>
      <c r="Z26" s="5">
        <f>'czas-przejazdu'!Z25*1000000/5</f>
        <v>0</v>
      </c>
    </row>
    <row r="27" spans="1:26" x14ac:dyDescent="0.25">
      <c r="A27" s="1">
        <v>80</v>
      </c>
      <c r="B27" s="5">
        <f>'czas-przejazdu'!B26*1000000/5</f>
        <v>0</v>
      </c>
      <c r="C27" s="5">
        <f>'czas-przejazdu'!C26*1000000/5</f>
        <v>0</v>
      </c>
      <c r="D27" s="5">
        <f>'czas-przejazdu'!D26*1000000/5</f>
        <v>0</v>
      </c>
      <c r="E27" s="5">
        <f>'czas-przejazdu'!E26*1000000/5</f>
        <v>0</v>
      </c>
      <c r="F27" s="5">
        <f>'czas-przejazdu'!F26*1000000/5</f>
        <v>0</v>
      </c>
      <c r="G27" s="5">
        <f>'czas-przejazdu'!G26*1000000/5</f>
        <v>0</v>
      </c>
      <c r="H27" s="5">
        <f>'czas-przejazdu'!H26*1000000/5</f>
        <v>0</v>
      </c>
      <c r="I27" s="5">
        <f>'czas-przejazdu'!I26*1000000/5</f>
        <v>0</v>
      </c>
      <c r="J27" s="5">
        <f>'czas-przejazdu'!J26*1000000/5</f>
        <v>0</v>
      </c>
      <c r="K27" s="5">
        <f>'czas-przejazdu'!K26*1000000/5</f>
        <v>0</v>
      </c>
      <c r="L27" s="5">
        <f>'czas-przejazdu'!L26*1000000/5</f>
        <v>0</v>
      </c>
      <c r="M27" s="5">
        <f>'czas-przejazdu'!M26*1000000/5</f>
        <v>0</v>
      </c>
      <c r="N27" s="5">
        <f>'czas-przejazdu'!N26*1000000/5</f>
        <v>0</v>
      </c>
      <c r="O27" s="5">
        <f>'czas-przejazdu'!O26*1000000/5</f>
        <v>0</v>
      </c>
      <c r="P27" s="5">
        <f>'czas-przejazdu'!P26*1000000/5</f>
        <v>0</v>
      </c>
      <c r="Q27" s="5">
        <f>'czas-przejazdu'!Q26*1000000/5</f>
        <v>0</v>
      </c>
      <c r="R27" s="5">
        <f>'czas-przejazdu'!R26*1000000/5</f>
        <v>0</v>
      </c>
      <c r="S27" s="5">
        <f>'czas-przejazdu'!S26*1000000/5</f>
        <v>0</v>
      </c>
      <c r="T27" s="5">
        <f>'czas-przejazdu'!T26*1000000/5</f>
        <v>0</v>
      </c>
      <c r="U27" s="5">
        <f>'czas-przejazdu'!U26*1000000/5</f>
        <v>0</v>
      </c>
      <c r="V27" s="5">
        <f>'czas-przejazdu'!V26*1000000/5</f>
        <v>0</v>
      </c>
      <c r="W27" s="5">
        <f>'czas-przejazdu'!W26*1000000/5</f>
        <v>0</v>
      </c>
      <c r="X27" s="5">
        <f>'czas-przejazdu'!X26*1000000/5</f>
        <v>0</v>
      </c>
      <c r="Y27" s="5">
        <f>'czas-przejazdu'!Y26*1000000/5</f>
        <v>0</v>
      </c>
      <c r="Z27" s="5">
        <f>'czas-przejazdu'!Z26*1000000/5</f>
        <v>0</v>
      </c>
    </row>
    <row r="28" spans="1:26" x14ac:dyDescent="0.25">
      <c r="A28" s="1">
        <v>90</v>
      </c>
      <c r="B28" s="5">
        <f>'czas-przejazdu'!B27*1000000/5</f>
        <v>0</v>
      </c>
      <c r="C28" s="5">
        <f>'czas-przejazdu'!C27*1000000/5</f>
        <v>0</v>
      </c>
      <c r="D28" s="5">
        <f>'czas-przejazdu'!D27*1000000/5</f>
        <v>0</v>
      </c>
      <c r="E28" s="5">
        <f>'czas-przejazdu'!E27*1000000/5</f>
        <v>0</v>
      </c>
      <c r="F28" s="5">
        <f>'czas-przejazdu'!F27*1000000/5</f>
        <v>0</v>
      </c>
      <c r="G28" s="5">
        <f>'czas-przejazdu'!G27*1000000/5</f>
        <v>0</v>
      </c>
      <c r="H28" s="5">
        <f>'czas-przejazdu'!H27*1000000/5</f>
        <v>0</v>
      </c>
      <c r="I28" s="5">
        <f>'czas-przejazdu'!I27*1000000/5</f>
        <v>0</v>
      </c>
      <c r="J28" s="5">
        <f>'czas-przejazdu'!J27*1000000/5</f>
        <v>0</v>
      </c>
      <c r="K28" s="5">
        <f>'czas-przejazdu'!K27*1000000/5</f>
        <v>0</v>
      </c>
      <c r="L28" s="5">
        <f>'czas-przejazdu'!L27*1000000/5</f>
        <v>0</v>
      </c>
      <c r="M28" s="5">
        <f>'czas-przejazdu'!M27*1000000/5</f>
        <v>0</v>
      </c>
      <c r="N28" s="5">
        <f>'czas-przejazdu'!N27*1000000/5</f>
        <v>0</v>
      </c>
      <c r="O28" s="5">
        <f>'czas-przejazdu'!O27*1000000/5</f>
        <v>0</v>
      </c>
      <c r="P28" s="5">
        <f>'czas-przejazdu'!P27*1000000/5</f>
        <v>0</v>
      </c>
      <c r="Q28" s="5">
        <f>'czas-przejazdu'!Q27*1000000/5</f>
        <v>0</v>
      </c>
      <c r="R28" s="5">
        <f>'czas-przejazdu'!R27*1000000/5</f>
        <v>0</v>
      </c>
      <c r="S28" s="5">
        <f>'czas-przejazdu'!S27*1000000/5</f>
        <v>0</v>
      </c>
      <c r="T28" s="5">
        <f>'czas-przejazdu'!T27*1000000/5</f>
        <v>0</v>
      </c>
      <c r="U28" s="5">
        <f>'czas-przejazdu'!U27*1000000/5</f>
        <v>0</v>
      </c>
      <c r="V28" s="5">
        <f>'czas-przejazdu'!V27*1000000/5</f>
        <v>0</v>
      </c>
      <c r="W28" s="5">
        <f>'czas-przejazdu'!W27*1000000/5</f>
        <v>0</v>
      </c>
      <c r="X28" s="5">
        <f>'czas-przejazdu'!X27*1000000/5</f>
        <v>0</v>
      </c>
      <c r="Y28" s="5">
        <f>'czas-przejazdu'!Y27*1000000/5</f>
        <v>0</v>
      </c>
      <c r="Z28" s="5">
        <f>'czas-przejazdu'!Z27*1000000/5</f>
        <v>0</v>
      </c>
    </row>
    <row r="29" spans="1:26" x14ac:dyDescent="0.25">
      <c r="A29" s="1">
        <v>100</v>
      </c>
      <c r="B29" s="5">
        <f>'czas-przejazdu'!B28*1000000/5</f>
        <v>0</v>
      </c>
      <c r="C29" s="5">
        <f>'czas-przejazdu'!C28*1000000/5</f>
        <v>0</v>
      </c>
      <c r="D29" s="5">
        <f>'czas-przejazdu'!D28*1000000/5</f>
        <v>0</v>
      </c>
      <c r="E29" s="5">
        <f>'czas-przejazdu'!E28*1000000/5</f>
        <v>0</v>
      </c>
      <c r="F29" s="5">
        <f>'czas-przejazdu'!F28*1000000/5</f>
        <v>0</v>
      </c>
      <c r="G29" s="5">
        <f>'czas-przejazdu'!G28*1000000/5</f>
        <v>0</v>
      </c>
      <c r="H29" s="5">
        <f>'czas-przejazdu'!H28*1000000/5</f>
        <v>0</v>
      </c>
      <c r="I29" s="5">
        <f>'czas-przejazdu'!I28*1000000/5</f>
        <v>0</v>
      </c>
      <c r="J29" s="5">
        <f>'czas-przejazdu'!J28*1000000/5</f>
        <v>0</v>
      </c>
      <c r="K29" s="5">
        <f>'czas-przejazdu'!K28*1000000/5</f>
        <v>0</v>
      </c>
      <c r="L29" s="5">
        <f>'czas-przejazdu'!L28*1000000/5</f>
        <v>0</v>
      </c>
      <c r="M29" s="5">
        <f>'czas-przejazdu'!M28*1000000/5</f>
        <v>0</v>
      </c>
      <c r="N29" s="5">
        <f>'czas-przejazdu'!N28*1000000/5</f>
        <v>0</v>
      </c>
      <c r="O29" s="5">
        <f>'czas-przejazdu'!O28*1000000/5</f>
        <v>0</v>
      </c>
      <c r="P29" s="5">
        <f>'czas-przejazdu'!P28*1000000/5</f>
        <v>0</v>
      </c>
      <c r="Q29" s="5">
        <f>'czas-przejazdu'!Q28*1000000/5</f>
        <v>0</v>
      </c>
      <c r="R29" s="5">
        <f>'czas-przejazdu'!R28*1000000/5</f>
        <v>0</v>
      </c>
      <c r="S29" s="5">
        <f>'czas-przejazdu'!S28*1000000/5</f>
        <v>0</v>
      </c>
      <c r="T29" s="5">
        <f>'czas-przejazdu'!T28*1000000/5</f>
        <v>0</v>
      </c>
      <c r="U29" s="5">
        <f>'czas-przejazdu'!U28*1000000/5</f>
        <v>0</v>
      </c>
      <c r="V29" s="5">
        <f>'czas-przejazdu'!V28*1000000/5</f>
        <v>0</v>
      </c>
      <c r="W29" s="5">
        <f>'czas-przejazdu'!W28*1000000/5</f>
        <v>0</v>
      </c>
      <c r="X29" s="5">
        <f>'czas-przejazdu'!X28*1000000/5</f>
        <v>0</v>
      </c>
      <c r="Y29" s="5">
        <f>'czas-przejazdu'!Y28*1000000/5</f>
        <v>0</v>
      </c>
      <c r="Z29" s="5">
        <f>'czas-przejazdu'!Z28*1000000/5</f>
        <v>0</v>
      </c>
    </row>
    <row r="30" spans="1:26" x14ac:dyDescent="0.25">
      <c r="A30" s="1">
        <v>110</v>
      </c>
      <c r="B30" s="5">
        <f>'czas-przejazdu'!B29*1000000/5</f>
        <v>0</v>
      </c>
      <c r="C30" s="5">
        <f>'czas-przejazdu'!C29*1000000/5</f>
        <v>0</v>
      </c>
      <c r="D30" s="5">
        <f>'czas-przejazdu'!D29*1000000/5</f>
        <v>0</v>
      </c>
      <c r="E30" s="5">
        <f>'czas-przejazdu'!E29*1000000/5</f>
        <v>0</v>
      </c>
      <c r="F30" s="5">
        <f>'czas-przejazdu'!F29*1000000/5</f>
        <v>0</v>
      </c>
      <c r="G30" s="5">
        <f>'czas-przejazdu'!G29*1000000/5</f>
        <v>0</v>
      </c>
      <c r="H30" s="5">
        <f>'czas-przejazdu'!H29*1000000/5</f>
        <v>0</v>
      </c>
      <c r="I30" s="5">
        <f>'czas-przejazdu'!I29*1000000/5</f>
        <v>0</v>
      </c>
      <c r="J30" s="5">
        <f>'czas-przejazdu'!J29*1000000/5</f>
        <v>0</v>
      </c>
      <c r="K30" s="5">
        <f>'czas-przejazdu'!K29*1000000/5</f>
        <v>0</v>
      </c>
      <c r="L30" s="5">
        <f>'czas-przejazdu'!L29*1000000/5</f>
        <v>0</v>
      </c>
      <c r="M30" s="5">
        <f>'czas-przejazdu'!M29*1000000/5</f>
        <v>0</v>
      </c>
      <c r="N30" s="5">
        <f>'czas-przejazdu'!N29*1000000/5</f>
        <v>0</v>
      </c>
      <c r="O30" s="5">
        <f>'czas-przejazdu'!O29*1000000/5</f>
        <v>0</v>
      </c>
      <c r="P30" s="5">
        <f>'czas-przejazdu'!P29*1000000/5</f>
        <v>0</v>
      </c>
      <c r="Q30" s="5">
        <f>'czas-przejazdu'!Q29*1000000/5</f>
        <v>0</v>
      </c>
      <c r="R30" s="5">
        <f>'czas-przejazdu'!R29*1000000/5</f>
        <v>0</v>
      </c>
      <c r="S30" s="5">
        <f>'czas-przejazdu'!S29*1000000/5</f>
        <v>0</v>
      </c>
      <c r="T30" s="5">
        <f>'czas-przejazdu'!T29*1000000/5</f>
        <v>0</v>
      </c>
      <c r="U30" s="5">
        <f>'czas-przejazdu'!U29*1000000/5</f>
        <v>0</v>
      </c>
      <c r="V30" s="5">
        <f>'czas-przejazdu'!V29*1000000/5</f>
        <v>0</v>
      </c>
      <c r="W30" s="5">
        <f>'czas-przejazdu'!W29*1000000/5</f>
        <v>0</v>
      </c>
      <c r="X30" s="5">
        <f>'czas-przejazdu'!X29*1000000/5</f>
        <v>0</v>
      </c>
      <c r="Y30" s="5">
        <f>'czas-przejazdu'!Y29*1000000/5</f>
        <v>0</v>
      </c>
      <c r="Z30" s="5">
        <f>'czas-przejazdu'!Z29*1000000/5</f>
        <v>0</v>
      </c>
    </row>
    <row r="31" spans="1:26" x14ac:dyDescent="0.25">
      <c r="A31" s="1" t="s">
        <v>28</v>
      </c>
      <c r="B31" s="5">
        <f>SUM(B20:B30)</f>
        <v>19027.599999999999</v>
      </c>
      <c r="C31" s="5">
        <f t="shared" ref="C31:Z31" si="3">SUM(C20:C30)</f>
        <v>19236.599999999999</v>
      </c>
      <c r="D31" s="5">
        <f t="shared" si="3"/>
        <v>19445.599999999999</v>
      </c>
      <c r="E31" s="5">
        <f t="shared" si="3"/>
        <v>19654.599999999995</v>
      </c>
      <c r="F31" s="5">
        <f t="shared" si="3"/>
        <v>19863.599999999999</v>
      </c>
      <c r="G31" s="5">
        <f t="shared" si="3"/>
        <v>20072.599999999995</v>
      </c>
      <c r="H31" s="5">
        <f t="shared" si="3"/>
        <v>20493.839999999997</v>
      </c>
      <c r="I31" s="5">
        <f t="shared" si="3"/>
        <v>20915.079999999998</v>
      </c>
      <c r="J31" s="5">
        <f t="shared" si="3"/>
        <v>21336.319999999992</v>
      </c>
      <c r="K31" s="5">
        <f t="shared" si="3"/>
        <v>21757.559999999998</v>
      </c>
      <c r="L31" s="5">
        <f t="shared" si="3"/>
        <v>21133.8</v>
      </c>
      <c r="M31" s="5">
        <f t="shared" si="3"/>
        <v>21782.840000000004</v>
      </c>
      <c r="N31" s="5">
        <f t="shared" si="3"/>
        <v>22431.879999999997</v>
      </c>
      <c r="O31" s="5">
        <f t="shared" si="3"/>
        <v>23080.920000000002</v>
      </c>
      <c r="P31" s="5">
        <f t="shared" si="3"/>
        <v>23729.960000000003</v>
      </c>
      <c r="Q31" s="5">
        <f t="shared" si="3"/>
        <v>22272.800000000003</v>
      </c>
      <c r="R31" s="5">
        <f t="shared" si="3"/>
        <v>23065.32</v>
      </c>
      <c r="S31" s="5">
        <f t="shared" si="3"/>
        <v>23857.840000000007</v>
      </c>
      <c r="T31" s="5">
        <f t="shared" si="3"/>
        <v>24650.36</v>
      </c>
      <c r="U31" s="5">
        <f t="shared" si="3"/>
        <v>25442.880000000005</v>
      </c>
      <c r="V31" s="5">
        <f t="shared" si="3"/>
        <v>22990.2</v>
      </c>
      <c r="W31" s="5">
        <f t="shared" si="3"/>
        <v>23960.44</v>
      </c>
      <c r="X31" s="5">
        <f t="shared" si="3"/>
        <v>24930.68</v>
      </c>
      <c r="Y31" s="5">
        <f t="shared" si="3"/>
        <v>25900.92</v>
      </c>
      <c r="Z31" s="5">
        <f t="shared" si="3"/>
        <v>26871.159999999996</v>
      </c>
    </row>
    <row r="33" spans="1:26" x14ac:dyDescent="0.25">
      <c r="A33" t="s">
        <v>75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3" t="s">
        <v>2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</row>
    <row r="36" spans="1:26" x14ac:dyDescent="0.25">
      <c r="A36" s="1">
        <v>10</v>
      </c>
      <c r="B36" s="5">
        <f>'czas-przejazdu'!B34*1000000/5</f>
        <v>0</v>
      </c>
      <c r="C36" s="5">
        <f>'czas-przejazdu'!C34*1000000/5</f>
        <v>0</v>
      </c>
      <c r="D36" s="5">
        <f>'czas-przejazdu'!D34*1000000/5</f>
        <v>0</v>
      </c>
      <c r="E36" s="5">
        <f>'czas-przejazdu'!E34*1000000/5</f>
        <v>0</v>
      </c>
      <c r="F36" s="5">
        <f>'czas-przejazdu'!F34*1000000/5</f>
        <v>0</v>
      </c>
      <c r="G36" s="5">
        <f>'czas-przejazdu'!G34*1000000/5</f>
        <v>0</v>
      </c>
      <c r="H36" s="5">
        <f>'czas-przejazdu'!H34*1000000/5</f>
        <v>0</v>
      </c>
      <c r="I36" s="5">
        <f>'czas-przejazdu'!I34*1000000/5</f>
        <v>0</v>
      </c>
      <c r="J36" s="5">
        <f>'czas-przejazdu'!J34*1000000/5</f>
        <v>0</v>
      </c>
      <c r="K36" s="5">
        <f>'czas-przejazdu'!K34*1000000/5</f>
        <v>0</v>
      </c>
      <c r="L36" s="5">
        <f>'czas-przejazdu'!L34*1000000/5</f>
        <v>0</v>
      </c>
      <c r="M36" s="5">
        <f>'czas-przejazdu'!M34*1000000/5</f>
        <v>0</v>
      </c>
      <c r="N36" s="5">
        <f>'czas-przejazdu'!N34*1000000/5</f>
        <v>0</v>
      </c>
      <c r="O36" s="5">
        <f>'czas-przejazdu'!O34*1000000/5</f>
        <v>0</v>
      </c>
      <c r="P36" s="5">
        <f>'czas-przejazdu'!P34*1000000/5</f>
        <v>0</v>
      </c>
      <c r="Q36" s="5">
        <f>'czas-przejazdu'!Q34*1000000/5</f>
        <v>0</v>
      </c>
      <c r="R36" s="5">
        <f>'czas-przejazdu'!R34*1000000/5</f>
        <v>0</v>
      </c>
      <c r="S36" s="5">
        <f>'czas-przejazdu'!S34*1000000/5</f>
        <v>0</v>
      </c>
      <c r="T36" s="5">
        <f>'czas-przejazdu'!T34*1000000/5</f>
        <v>0</v>
      </c>
      <c r="U36" s="5">
        <f>'czas-przejazdu'!U34*1000000/5</f>
        <v>0</v>
      </c>
      <c r="V36" s="5">
        <f>'czas-przejazdu'!V34*1000000/5</f>
        <v>0</v>
      </c>
      <c r="W36" s="5">
        <f>'czas-przejazdu'!W34*1000000/5</f>
        <v>0</v>
      </c>
      <c r="X36" s="5">
        <f>'czas-przejazdu'!X34*1000000/5</f>
        <v>0</v>
      </c>
      <c r="Y36" s="5">
        <f>'czas-przejazdu'!Y34*1000000/5</f>
        <v>0</v>
      </c>
      <c r="Z36" s="5">
        <f>'czas-przejazdu'!Z34*1000000/5</f>
        <v>0</v>
      </c>
    </row>
    <row r="37" spans="1:26" x14ac:dyDescent="0.25">
      <c r="A37" s="1">
        <v>20</v>
      </c>
      <c r="B37" s="5">
        <f>'czas-przejazdu'!B35*1000000/5</f>
        <v>1043.2</v>
      </c>
      <c r="C37" s="5">
        <f>'czas-przejazdu'!C35*1000000/5</f>
        <v>1195.5999999999999</v>
      </c>
      <c r="D37" s="5">
        <f>'czas-przejazdu'!D35*1000000/5</f>
        <v>1347.9999999999998</v>
      </c>
      <c r="E37" s="5">
        <f>'czas-przejazdu'!E35*1000000/5</f>
        <v>1500.4</v>
      </c>
      <c r="F37" s="5">
        <f>'czas-przejazdu'!F35*1000000/5</f>
        <v>1652.8</v>
      </c>
      <c r="G37" s="5">
        <f>'czas-przejazdu'!G35*1000000/5</f>
        <v>1805.2</v>
      </c>
      <c r="H37" s="5">
        <f>'czas-przejazdu'!H35*1000000/5</f>
        <v>1979.2399999999998</v>
      </c>
      <c r="I37" s="5">
        <f>'czas-przejazdu'!I35*1000000/5</f>
        <v>2153.2799999999997</v>
      </c>
      <c r="J37" s="5">
        <f>'czas-przejazdu'!J35*1000000/5</f>
        <v>2327.3200000000002</v>
      </c>
      <c r="K37" s="5">
        <f>'czas-przejazdu'!K35*1000000/5</f>
        <v>2501.36</v>
      </c>
      <c r="L37" s="5">
        <f>'czas-przejazdu'!L35*1000000/5</f>
        <v>1913.4</v>
      </c>
      <c r="M37" s="5">
        <f>'czas-przejazdu'!M35*1000000/5</f>
        <v>2112.84</v>
      </c>
      <c r="N37" s="5">
        <f>'czas-przejazdu'!N35*1000000/5</f>
        <v>2312.2800000000007</v>
      </c>
      <c r="O37" s="5">
        <f>'czas-przejazdu'!O35*1000000/5</f>
        <v>2511.7200000000007</v>
      </c>
      <c r="P37" s="5">
        <f>'czas-przejazdu'!P35*1000000/5</f>
        <v>2711.1600000000008</v>
      </c>
      <c r="Q37" s="5">
        <f>'czas-przejazdu'!Q35*1000000/5</f>
        <v>2040.4000000000008</v>
      </c>
      <c r="R37" s="5">
        <f>'czas-przejazdu'!R35*1000000/5</f>
        <v>2199.8000000000006</v>
      </c>
      <c r="S37" s="5">
        <f>'czas-przejazdu'!S35*1000000/5</f>
        <v>2359.2000000000003</v>
      </c>
      <c r="T37" s="5">
        <f>'czas-przejazdu'!T35*1000000/5</f>
        <v>2518.6000000000008</v>
      </c>
      <c r="U37" s="5">
        <f>'czas-przejazdu'!U35*1000000/5</f>
        <v>2678.0000000000005</v>
      </c>
      <c r="V37" s="5">
        <f>'czas-przejazdu'!V35*1000000/5</f>
        <v>1840.2</v>
      </c>
      <c r="W37" s="5">
        <f>'czas-przejazdu'!W35*1000000/5</f>
        <v>2024.6800000000003</v>
      </c>
      <c r="X37" s="5">
        <f>'czas-przejazdu'!X35*1000000/5</f>
        <v>2209.1600000000003</v>
      </c>
      <c r="Y37" s="5">
        <f>'czas-przejazdu'!Y35*1000000/5</f>
        <v>2393.6400000000003</v>
      </c>
      <c r="Z37" s="5">
        <f>'czas-przejazdu'!Z35*1000000/5</f>
        <v>2578.12</v>
      </c>
    </row>
    <row r="38" spans="1:26" x14ac:dyDescent="0.25">
      <c r="A38" s="1">
        <v>30</v>
      </c>
      <c r="B38" s="5">
        <f>'czas-przejazdu'!B36*1000000/5</f>
        <v>2839.3999999999996</v>
      </c>
      <c r="C38" s="5">
        <f>'czas-przejazdu'!C36*1000000/5</f>
        <v>2729.72</v>
      </c>
      <c r="D38" s="5">
        <f>'czas-przejazdu'!D36*1000000/5</f>
        <v>2620.04</v>
      </c>
      <c r="E38" s="5">
        <f>'czas-przejazdu'!E36*1000000/5</f>
        <v>2510.3599999999997</v>
      </c>
      <c r="F38" s="5">
        <f>'czas-przejazdu'!F36*1000000/5</f>
        <v>2400.6799999999998</v>
      </c>
      <c r="G38" s="5">
        <f>'czas-przejazdu'!G36*1000000/5</f>
        <v>2291</v>
      </c>
      <c r="H38" s="5">
        <f>'czas-przejazdu'!H36*1000000/5</f>
        <v>2227.16</v>
      </c>
      <c r="I38" s="5">
        <f>'czas-przejazdu'!I36*1000000/5</f>
        <v>2163.3200000000002</v>
      </c>
      <c r="J38" s="5">
        <f>'czas-przejazdu'!J36*1000000/5</f>
        <v>2099.48</v>
      </c>
      <c r="K38" s="5">
        <f>'czas-przejazdu'!K36*1000000/5</f>
        <v>2035.6400000000006</v>
      </c>
      <c r="L38" s="5">
        <f>'czas-przejazdu'!L36*1000000/5</f>
        <v>2520.1999999999998</v>
      </c>
      <c r="M38" s="5">
        <f>'czas-przejazdu'!M36*1000000/5</f>
        <v>2506.8000000000002</v>
      </c>
      <c r="N38" s="5">
        <f>'czas-przejazdu'!N36*1000000/5</f>
        <v>2493.4</v>
      </c>
      <c r="O38" s="5">
        <f>'czas-przejazdu'!O36*1000000/5</f>
        <v>2480</v>
      </c>
      <c r="P38" s="5">
        <f>'czas-przejazdu'!P36*1000000/5</f>
        <v>2466.6</v>
      </c>
      <c r="Q38" s="5">
        <f>'czas-przejazdu'!Q36*1000000/5</f>
        <v>2772.4</v>
      </c>
      <c r="R38" s="5">
        <f>'czas-przejazdu'!R36*1000000/5</f>
        <v>2809.52</v>
      </c>
      <c r="S38" s="5">
        <f>'czas-przejazdu'!S36*1000000/5</f>
        <v>2846.64</v>
      </c>
      <c r="T38" s="5">
        <f>'czas-przejazdu'!T36*1000000/5</f>
        <v>2883.76</v>
      </c>
      <c r="U38" s="5">
        <f>'czas-przejazdu'!U36*1000000/5</f>
        <v>2920.88</v>
      </c>
      <c r="V38" s="5">
        <f>'czas-przejazdu'!V36*1000000/5</f>
        <v>3025</v>
      </c>
      <c r="W38" s="5">
        <f>'czas-przejazdu'!W36*1000000/5</f>
        <v>3123.48</v>
      </c>
      <c r="X38" s="5">
        <f>'czas-przejazdu'!X36*1000000/5</f>
        <v>3221.96</v>
      </c>
      <c r="Y38" s="5">
        <f>'czas-przejazdu'!Y36*1000000/5</f>
        <v>3320.44</v>
      </c>
      <c r="Z38" s="5">
        <f>'czas-przejazdu'!Z36*1000000/5</f>
        <v>3418.9200000000005</v>
      </c>
    </row>
    <row r="39" spans="1:26" x14ac:dyDescent="0.25">
      <c r="A39" s="1">
        <v>40</v>
      </c>
      <c r="B39" s="5">
        <f>'czas-przejazdu'!B37*1000000/5</f>
        <v>339.6</v>
      </c>
      <c r="C39" s="5">
        <f>'czas-przejazdu'!C37*1000000/5</f>
        <v>328.84000000000003</v>
      </c>
      <c r="D39" s="5">
        <f>'czas-przejazdu'!D37*1000000/5</f>
        <v>318.08000000000004</v>
      </c>
      <c r="E39" s="5">
        <f>'czas-przejazdu'!E37*1000000/5</f>
        <v>307.32</v>
      </c>
      <c r="F39" s="5">
        <f>'czas-przejazdu'!F37*1000000/5</f>
        <v>296.56</v>
      </c>
      <c r="G39" s="5">
        <f>'czas-przejazdu'!G37*1000000/5</f>
        <v>285.8</v>
      </c>
      <c r="H39" s="5">
        <f>'czas-przejazdu'!H37*1000000/5</f>
        <v>268.12</v>
      </c>
      <c r="I39" s="5">
        <f>'czas-przejazdu'!I37*1000000/5</f>
        <v>250.44</v>
      </c>
      <c r="J39" s="5">
        <f>'czas-przejazdu'!J37*1000000/5</f>
        <v>232.76</v>
      </c>
      <c r="K39" s="5">
        <f>'czas-przejazdu'!K37*1000000/5</f>
        <v>215.08</v>
      </c>
      <c r="L39" s="5">
        <f>'czas-przejazdu'!L37*1000000/5</f>
        <v>251.20000000000005</v>
      </c>
      <c r="M39" s="5">
        <f>'czas-przejazdu'!M37*1000000/5</f>
        <v>204.88000000000002</v>
      </c>
      <c r="N39" s="5">
        <f>'czas-przejazdu'!N37*1000000/5</f>
        <v>158.56</v>
      </c>
      <c r="O39" s="5">
        <f>'czas-przejazdu'!O37*1000000/5</f>
        <v>112.23999999999998</v>
      </c>
      <c r="P39" s="5">
        <f>'czas-przejazdu'!P37*1000000/5</f>
        <v>65.919999999999987</v>
      </c>
      <c r="Q39" s="5">
        <f>'czas-przejazdu'!Q37*1000000/5</f>
        <v>108</v>
      </c>
      <c r="R39" s="5">
        <f>'czas-przejazdu'!R37*1000000/5</f>
        <v>76.64</v>
      </c>
      <c r="S39" s="5">
        <f>'czas-przejazdu'!S37*1000000/5</f>
        <v>45.280000000000008</v>
      </c>
      <c r="T39" s="5">
        <f>'czas-przejazdu'!T37*1000000/5</f>
        <v>13.920000000000012</v>
      </c>
      <c r="U39" s="5">
        <f>'czas-przejazdu'!U37*1000000/5</f>
        <v>-17.439999999999991</v>
      </c>
      <c r="V39" s="5">
        <f>'czas-przejazdu'!V37*1000000/5</f>
        <v>182.8</v>
      </c>
      <c r="W39" s="5">
        <f>'czas-przejazdu'!W37*1000000/5</f>
        <v>200.72000000000003</v>
      </c>
      <c r="X39" s="5">
        <f>'czas-przejazdu'!X37*1000000/5</f>
        <v>218.64000000000001</v>
      </c>
      <c r="Y39" s="5">
        <f>'czas-przejazdu'!Y37*1000000/5</f>
        <v>236.56</v>
      </c>
      <c r="Z39" s="5">
        <f>'czas-przejazdu'!Z37*1000000/5</f>
        <v>254.47999999999996</v>
      </c>
    </row>
    <row r="40" spans="1:26" x14ac:dyDescent="0.25">
      <c r="A40" s="1">
        <v>50</v>
      </c>
      <c r="B40" s="5">
        <f>'czas-przejazdu'!B38*1000000/5</f>
        <v>0</v>
      </c>
      <c r="C40" s="5">
        <f>'czas-przejazdu'!C38*1000000/5</f>
        <v>0</v>
      </c>
      <c r="D40" s="5">
        <f>'czas-przejazdu'!D38*1000000/5</f>
        <v>0</v>
      </c>
      <c r="E40" s="5">
        <f>'czas-przejazdu'!E38*1000000/5</f>
        <v>0</v>
      </c>
      <c r="F40" s="5">
        <f>'czas-przejazdu'!F38*1000000/5</f>
        <v>0</v>
      </c>
      <c r="G40" s="5">
        <f>'czas-przejazdu'!G38*1000000/5</f>
        <v>0</v>
      </c>
      <c r="H40" s="5">
        <f>'czas-przejazdu'!H38*1000000/5</f>
        <v>0</v>
      </c>
      <c r="I40" s="5">
        <f>'czas-przejazdu'!I38*1000000/5</f>
        <v>0</v>
      </c>
      <c r="J40" s="5">
        <f>'czas-przejazdu'!J38*1000000/5</f>
        <v>0</v>
      </c>
      <c r="K40" s="5">
        <f>'czas-przejazdu'!K38*1000000/5</f>
        <v>0</v>
      </c>
      <c r="L40" s="5">
        <f>'czas-przejazdu'!L38*1000000/5</f>
        <v>0</v>
      </c>
      <c r="M40" s="5">
        <f>'czas-przejazdu'!M38*1000000/5</f>
        <v>0</v>
      </c>
      <c r="N40" s="5">
        <f>'czas-przejazdu'!N38*1000000/5</f>
        <v>0</v>
      </c>
      <c r="O40" s="5">
        <f>'czas-przejazdu'!O38*1000000/5</f>
        <v>0</v>
      </c>
      <c r="P40" s="5">
        <f>'czas-przejazdu'!P38*1000000/5</f>
        <v>0</v>
      </c>
      <c r="Q40" s="5">
        <f>'czas-przejazdu'!Q38*1000000/5</f>
        <v>0</v>
      </c>
      <c r="R40" s="5">
        <f>'czas-przejazdu'!R38*1000000/5</f>
        <v>0</v>
      </c>
      <c r="S40" s="5">
        <f>'czas-przejazdu'!S38*1000000/5</f>
        <v>0</v>
      </c>
      <c r="T40" s="5">
        <f>'czas-przejazdu'!T38*1000000/5</f>
        <v>0</v>
      </c>
      <c r="U40" s="5">
        <f>'czas-przejazdu'!U38*1000000/5</f>
        <v>0</v>
      </c>
      <c r="V40" s="5">
        <f>'czas-przejazdu'!V38*1000000/5</f>
        <v>0</v>
      </c>
      <c r="W40" s="5">
        <f>'czas-przejazdu'!W38*1000000/5</f>
        <v>0</v>
      </c>
      <c r="X40" s="5">
        <f>'czas-przejazdu'!X38*1000000/5</f>
        <v>0</v>
      </c>
      <c r="Y40" s="5">
        <f>'czas-przejazdu'!Y38*1000000/5</f>
        <v>0</v>
      </c>
      <c r="Z40" s="5">
        <f>'czas-przejazdu'!Z38*1000000/5</f>
        <v>0</v>
      </c>
    </row>
    <row r="41" spans="1:26" x14ac:dyDescent="0.25">
      <c r="A41" s="1">
        <v>60</v>
      </c>
      <c r="B41" s="5">
        <f>'czas-przejazdu'!B39*1000000/5</f>
        <v>0</v>
      </c>
      <c r="C41" s="5">
        <f>'czas-przejazdu'!C39*1000000/5</f>
        <v>0</v>
      </c>
      <c r="D41" s="5">
        <f>'czas-przejazdu'!D39*1000000/5</f>
        <v>0</v>
      </c>
      <c r="E41" s="5">
        <f>'czas-przejazdu'!E39*1000000/5</f>
        <v>0</v>
      </c>
      <c r="F41" s="5">
        <f>'czas-przejazdu'!F39*1000000/5</f>
        <v>0</v>
      </c>
      <c r="G41" s="5">
        <f>'czas-przejazdu'!G39*1000000/5</f>
        <v>0</v>
      </c>
      <c r="H41" s="5">
        <f>'czas-przejazdu'!H39*1000000/5</f>
        <v>0</v>
      </c>
      <c r="I41" s="5">
        <f>'czas-przejazdu'!I39*1000000/5</f>
        <v>0</v>
      </c>
      <c r="J41" s="5">
        <f>'czas-przejazdu'!J39*1000000/5</f>
        <v>0</v>
      </c>
      <c r="K41" s="5">
        <f>'czas-przejazdu'!K39*1000000/5</f>
        <v>0</v>
      </c>
      <c r="L41" s="5">
        <f>'czas-przejazdu'!L39*1000000/5</f>
        <v>0</v>
      </c>
      <c r="M41" s="5">
        <f>'czas-przejazdu'!M39*1000000/5</f>
        <v>0</v>
      </c>
      <c r="N41" s="5">
        <f>'czas-przejazdu'!N39*1000000/5</f>
        <v>0</v>
      </c>
      <c r="O41" s="5">
        <f>'czas-przejazdu'!O39*1000000/5</f>
        <v>0</v>
      </c>
      <c r="P41" s="5">
        <f>'czas-przejazdu'!P39*1000000/5</f>
        <v>0</v>
      </c>
      <c r="Q41" s="5">
        <f>'czas-przejazdu'!Q39*1000000/5</f>
        <v>0</v>
      </c>
      <c r="R41" s="5">
        <f>'czas-przejazdu'!R39*1000000/5</f>
        <v>0</v>
      </c>
      <c r="S41" s="5">
        <f>'czas-przejazdu'!S39*1000000/5</f>
        <v>0</v>
      </c>
      <c r="T41" s="5">
        <f>'czas-przejazdu'!T39*1000000/5</f>
        <v>0</v>
      </c>
      <c r="U41" s="5">
        <f>'czas-przejazdu'!U39*1000000/5</f>
        <v>0</v>
      </c>
      <c r="V41" s="5">
        <f>'czas-przejazdu'!V39*1000000/5</f>
        <v>0</v>
      </c>
      <c r="W41" s="5">
        <f>'czas-przejazdu'!W39*1000000/5</f>
        <v>0</v>
      </c>
      <c r="X41" s="5">
        <f>'czas-przejazdu'!X39*1000000/5</f>
        <v>0</v>
      </c>
      <c r="Y41" s="5">
        <f>'czas-przejazdu'!Y39*1000000/5</f>
        <v>0</v>
      </c>
      <c r="Z41" s="5">
        <f>'czas-przejazdu'!Z39*1000000/5</f>
        <v>0</v>
      </c>
    </row>
    <row r="42" spans="1:26" x14ac:dyDescent="0.25">
      <c r="A42" s="1">
        <v>70</v>
      </c>
      <c r="B42" s="5">
        <f>'czas-przejazdu'!B40*1000000/5</f>
        <v>0</v>
      </c>
      <c r="C42" s="5">
        <f>'czas-przejazdu'!C40*1000000/5</f>
        <v>0</v>
      </c>
      <c r="D42" s="5">
        <f>'czas-przejazdu'!D40*1000000/5</f>
        <v>0</v>
      </c>
      <c r="E42" s="5">
        <f>'czas-przejazdu'!E40*1000000/5</f>
        <v>0</v>
      </c>
      <c r="F42" s="5">
        <f>'czas-przejazdu'!F40*1000000/5</f>
        <v>0</v>
      </c>
      <c r="G42" s="5">
        <f>'czas-przejazdu'!G40*1000000/5</f>
        <v>0</v>
      </c>
      <c r="H42" s="5">
        <f>'czas-przejazdu'!H40*1000000/5</f>
        <v>0</v>
      </c>
      <c r="I42" s="5">
        <f>'czas-przejazdu'!I40*1000000/5</f>
        <v>0</v>
      </c>
      <c r="J42" s="5">
        <f>'czas-przejazdu'!J40*1000000/5</f>
        <v>0</v>
      </c>
      <c r="K42" s="5">
        <f>'czas-przejazdu'!K40*1000000/5</f>
        <v>0</v>
      </c>
      <c r="L42" s="5">
        <f>'czas-przejazdu'!L40*1000000/5</f>
        <v>0</v>
      </c>
      <c r="M42" s="5">
        <f>'czas-przejazdu'!M40*1000000/5</f>
        <v>0</v>
      </c>
      <c r="N42" s="5">
        <f>'czas-przejazdu'!N40*1000000/5</f>
        <v>0</v>
      </c>
      <c r="O42" s="5">
        <f>'czas-przejazdu'!O40*1000000/5</f>
        <v>0</v>
      </c>
      <c r="P42" s="5">
        <f>'czas-przejazdu'!P40*1000000/5</f>
        <v>0</v>
      </c>
      <c r="Q42" s="5">
        <f>'czas-przejazdu'!Q40*1000000/5</f>
        <v>0</v>
      </c>
      <c r="R42" s="5">
        <f>'czas-przejazdu'!R40*1000000/5</f>
        <v>0</v>
      </c>
      <c r="S42" s="5">
        <f>'czas-przejazdu'!S40*1000000/5</f>
        <v>0</v>
      </c>
      <c r="T42" s="5">
        <f>'czas-przejazdu'!T40*1000000/5</f>
        <v>0</v>
      </c>
      <c r="U42" s="5">
        <f>'czas-przejazdu'!U40*1000000/5</f>
        <v>0</v>
      </c>
      <c r="V42" s="5">
        <f>'czas-przejazdu'!V40*1000000/5</f>
        <v>0</v>
      </c>
      <c r="W42" s="5">
        <f>'czas-przejazdu'!W40*1000000/5</f>
        <v>0</v>
      </c>
      <c r="X42" s="5">
        <f>'czas-przejazdu'!X40*1000000/5</f>
        <v>0</v>
      </c>
      <c r="Y42" s="5">
        <f>'czas-przejazdu'!Y40*1000000/5</f>
        <v>0</v>
      </c>
      <c r="Z42" s="5">
        <f>'czas-przejazdu'!Z40*1000000/5</f>
        <v>0</v>
      </c>
    </row>
    <row r="43" spans="1:26" x14ac:dyDescent="0.25">
      <c r="A43" s="1">
        <v>80</v>
      </c>
      <c r="B43" s="5">
        <f>'czas-przejazdu'!B41*1000000/5</f>
        <v>0</v>
      </c>
      <c r="C43" s="5">
        <f>'czas-przejazdu'!C41*1000000/5</f>
        <v>0</v>
      </c>
      <c r="D43" s="5">
        <f>'czas-przejazdu'!D41*1000000/5</f>
        <v>0</v>
      </c>
      <c r="E43" s="5">
        <f>'czas-przejazdu'!E41*1000000/5</f>
        <v>0</v>
      </c>
      <c r="F43" s="5">
        <f>'czas-przejazdu'!F41*1000000/5</f>
        <v>0</v>
      </c>
      <c r="G43" s="5">
        <f>'czas-przejazdu'!G41*1000000/5</f>
        <v>0</v>
      </c>
      <c r="H43" s="5">
        <f>'czas-przejazdu'!H41*1000000/5</f>
        <v>0</v>
      </c>
      <c r="I43" s="5">
        <f>'czas-przejazdu'!I41*1000000/5</f>
        <v>0</v>
      </c>
      <c r="J43" s="5">
        <f>'czas-przejazdu'!J41*1000000/5</f>
        <v>0</v>
      </c>
      <c r="K43" s="5">
        <f>'czas-przejazdu'!K41*1000000/5</f>
        <v>0</v>
      </c>
      <c r="L43" s="5">
        <f>'czas-przejazdu'!L41*1000000/5</f>
        <v>0</v>
      </c>
      <c r="M43" s="5">
        <f>'czas-przejazdu'!M41*1000000/5</f>
        <v>0</v>
      </c>
      <c r="N43" s="5">
        <f>'czas-przejazdu'!N41*1000000/5</f>
        <v>0</v>
      </c>
      <c r="O43" s="5">
        <f>'czas-przejazdu'!O41*1000000/5</f>
        <v>0</v>
      </c>
      <c r="P43" s="5">
        <f>'czas-przejazdu'!P41*1000000/5</f>
        <v>0</v>
      </c>
      <c r="Q43" s="5">
        <f>'czas-przejazdu'!Q41*1000000/5</f>
        <v>0</v>
      </c>
      <c r="R43" s="5">
        <f>'czas-przejazdu'!R41*1000000/5</f>
        <v>0</v>
      </c>
      <c r="S43" s="5">
        <f>'czas-przejazdu'!S41*1000000/5</f>
        <v>0</v>
      </c>
      <c r="T43" s="5">
        <f>'czas-przejazdu'!T41*1000000/5</f>
        <v>0</v>
      </c>
      <c r="U43" s="5">
        <f>'czas-przejazdu'!U41*1000000/5</f>
        <v>0</v>
      </c>
      <c r="V43" s="5">
        <f>'czas-przejazdu'!V41*1000000/5</f>
        <v>0</v>
      </c>
      <c r="W43" s="5">
        <f>'czas-przejazdu'!W41*1000000/5</f>
        <v>0</v>
      </c>
      <c r="X43" s="5">
        <f>'czas-przejazdu'!X41*1000000/5</f>
        <v>0</v>
      </c>
      <c r="Y43" s="5">
        <f>'czas-przejazdu'!Y41*1000000/5</f>
        <v>0</v>
      </c>
      <c r="Z43" s="5">
        <f>'czas-przejazdu'!Z41*1000000/5</f>
        <v>0</v>
      </c>
    </row>
    <row r="44" spans="1:26" x14ac:dyDescent="0.25">
      <c r="A44" s="1">
        <v>90</v>
      </c>
      <c r="B44" s="5">
        <f>'czas-przejazdu'!B42*1000000/5</f>
        <v>0</v>
      </c>
      <c r="C44" s="5">
        <f>'czas-przejazdu'!C42*1000000/5</f>
        <v>0</v>
      </c>
      <c r="D44" s="5">
        <f>'czas-przejazdu'!D42*1000000/5</f>
        <v>0</v>
      </c>
      <c r="E44" s="5">
        <f>'czas-przejazdu'!E42*1000000/5</f>
        <v>0</v>
      </c>
      <c r="F44" s="5">
        <f>'czas-przejazdu'!F42*1000000/5</f>
        <v>0</v>
      </c>
      <c r="G44" s="5">
        <f>'czas-przejazdu'!G42*1000000/5</f>
        <v>0</v>
      </c>
      <c r="H44" s="5">
        <f>'czas-przejazdu'!H42*1000000/5</f>
        <v>0</v>
      </c>
      <c r="I44" s="5">
        <f>'czas-przejazdu'!I42*1000000/5</f>
        <v>0</v>
      </c>
      <c r="J44" s="5">
        <f>'czas-przejazdu'!J42*1000000/5</f>
        <v>0</v>
      </c>
      <c r="K44" s="5">
        <f>'czas-przejazdu'!K42*1000000/5</f>
        <v>0</v>
      </c>
      <c r="L44" s="5">
        <f>'czas-przejazdu'!L42*1000000/5</f>
        <v>0</v>
      </c>
      <c r="M44" s="5">
        <f>'czas-przejazdu'!M42*1000000/5</f>
        <v>0</v>
      </c>
      <c r="N44" s="5">
        <f>'czas-przejazdu'!N42*1000000/5</f>
        <v>0</v>
      </c>
      <c r="O44" s="5">
        <f>'czas-przejazdu'!O42*1000000/5</f>
        <v>0</v>
      </c>
      <c r="P44" s="5">
        <f>'czas-przejazdu'!P42*1000000/5</f>
        <v>0</v>
      </c>
      <c r="Q44" s="5">
        <f>'czas-przejazdu'!Q42*1000000/5</f>
        <v>0</v>
      </c>
      <c r="R44" s="5">
        <f>'czas-przejazdu'!R42*1000000/5</f>
        <v>0</v>
      </c>
      <c r="S44" s="5">
        <f>'czas-przejazdu'!S42*1000000/5</f>
        <v>0</v>
      </c>
      <c r="T44" s="5">
        <f>'czas-przejazdu'!T42*1000000/5</f>
        <v>0</v>
      </c>
      <c r="U44" s="5">
        <f>'czas-przejazdu'!U42*1000000/5</f>
        <v>0</v>
      </c>
      <c r="V44" s="5">
        <f>'czas-przejazdu'!V42*1000000/5</f>
        <v>0</v>
      </c>
      <c r="W44" s="5">
        <f>'czas-przejazdu'!W42*1000000/5</f>
        <v>0</v>
      </c>
      <c r="X44" s="5">
        <f>'czas-przejazdu'!X42*1000000/5</f>
        <v>0</v>
      </c>
      <c r="Y44" s="5">
        <f>'czas-przejazdu'!Y42*1000000/5</f>
        <v>0</v>
      </c>
      <c r="Z44" s="5">
        <f>'czas-przejazdu'!Z42*1000000/5</f>
        <v>0</v>
      </c>
    </row>
    <row r="45" spans="1:26" x14ac:dyDescent="0.25">
      <c r="A45" s="1">
        <v>100</v>
      </c>
      <c r="B45" s="5">
        <f>'czas-przejazdu'!B43*1000000/5</f>
        <v>0</v>
      </c>
      <c r="C45" s="5">
        <f>'czas-przejazdu'!C43*1000000/5</f>
        <v>0</v>
      </c>
      <c r="D45" s="5">
        <f>'czas-przejazdu'!D43*1000000/5</f>
        <v>0</v>
      </c>
      <c r="E45" s="5">
        <f>'czas-przejazdu'!E43*1000000/5</f>
        <v>0</v>
      </c>
      <c r="F45" s="5">
        <f>'czas-przejazdu'!F43*1000000/5</f>
        <v>0</v>
      </c>
      <c r="G45" s="5">
        <f>'czas-przejazdu'!G43*1000000/5</f>
        <v>0</v>
      </c>
      <c r="H45" s="5">
        <f>'czas-przejazdu'!H43*1000000/5</f>
        <v>0</v>
      </c>
      <c r="I45" s="5">
        <f>'czas-przejazdu'!I43*1000000/5</f>
        <v>0</v>
      </c>
      <c r="J45" s="5">
        <f>'czas-przejazdu'!J43*1000000/5</f>
        <v>0</v>
      </c>
      <c r="K45" s="5">
        <f>'czas-przejazdu'!K43*1000000/5</f>
        <v>0</v>
      </c>
      <c r="L45" s="5">
        <f>'czas-przejazdu'!L43*1000000/5</f>
        <v>0</v>
      </c>
      <c r="M45" s="5">
        <f>'czas-przejazdu'!M43*1000000/5</f>
        <v>0</v>
      </c>
      <c r="N45" s="5">
        <f>'czas-przejazdu'!N43*1000000/5</f>
        <v>0</v>
      </c>
      <c r="O45" s="5">
        <f>'czas-przejazdu'!O43*1000000/5</f>
        <v>0</v>
      </c>
      <c r="P45" s="5">
        <f>'czas-przejazdu'!P43*1000000/5</f>
        <v>0</v>
      </c>
      <c r="Q45" s="5">
        <f>'czas-przejazdu'!Q43*1000000/5</f>
        <v>0</v>
      </c>
      <c r="R45" s="5">
        <f>'czas-przejazdu'!R43*1000000/5</f>
        <v>0</v>
      </c>
      <c r="S45" s="5">
        <f>'czas-przejazdu'!S43*1000000/5</f>
        <v>0</v>
      </c>
      <c r="T45" s="5">
        <f>'czas-przejazdu'!T43*1000000/5</f>
        <v>0</v>
      </c>
      <c r="U45" s="5">
        <f>'czas-przejazdu'!U43*1000000/5</f>
        <v>0</v>
      </c>
      <c r="V45" s="5">
        <f>'czas-przejazdu'!V43*1000000/5</f>
        <v>0</v>
      </c>
      <c r="W45" s="5">
        <f>'czas-przejazdu'!W43*1000000/5</f>
        <v>0</v>
      </c>
      <c r="X45" s="5">
        <f>'czas-przejazdu'!X43*1000000/5</f>
        <v>0</v>
      </c>
      <c r="Y45" s="5">
        <f>'czas-przejazdu'!Y43*1000000/5</f>
        <v>0</v>
      </c>
      <c r="Z45" s="5">
        <f>'czas-przejazdu'!Z43*1000000/5</f>
        <v>0</v>
      </c>
    </row>
    <row r="46" spans="1:26" x14ac:dyDescent="0.25">
      <c r="A46" s="1">
        <v>110</v>
      </c>
      <c r="B46" s="5">
        <f>'czas-przejazdu'!B44*1000000/5</f>
        <v>0</v>
      </c>
      <c r="C46" s="5">
        <f>'czas-przejazdu'!C44*1000000/5</f>
        <v>0</v>
      </c>
      <c r="D46" s="5">
        <f>'czas-przejazdu'!D44*1000000/5</f>
        <v>0</v>
      </c>
      <c r="E46" s="5">
        <f>'czas-przejazdu'!E44*1000000/5</f>
        <v>0</v>
      </c>
      <c r="F46" s="5">
        <f>'czas-przejazdu'!F44*1000000/5</f>
        <v>0</v>
      </c>
      <c r="G46" s="5">
        <f>'czas-przejazdu'!G44*1000000/5</f>
        <v>0</v>
      </c>
      <c r="H46" s="5">
        <f>'czas-przejazdu'!H44*1000000/5</f>
        <v>0</v>
      </c>
      <c r="I46" s="5">
        <f>'czas-przejazdu'!I44*1000000/5</f>
        <v>0</v>
      </c>
      <c r="J46" s="5">
        <f>'czas-przejazdu'!J44*1000000/5</f>
        <v>0</v>
      </c>
      <c r="K46" s="5">
        <f>'czas-przejazdu'!K44*1000000/5</f>
        <v>0</v>
      </c>
      <c r="L46" s="5">
        <f>'czas-przejazdu'!L44*1000000/5</f>
        <v>0</v>
      </c>
      <c r="M46" s="5">
        <f>'czas-przejazdu'!M44*1000000/5</f>
        <v>0</v>
      </c>
      <c r="N46" s="5">
        <f>'czas-przejazdu'!N44*1000000/5</f>
        <v>0</v>
      </c>
      <c r="O46" s="5">
        <f>'czas-przejazdu'!O44*1000000/5</f>
        <v>0</v>
      </c>
      <c r="P46" s="5">
        <f>'czas-przejazdu'!P44*1000000/5</f>
        <v>0</v>
      </c>
      <c r="Q46" s="5">
        <f>'czas-przejazdu'!Q44*1000000/5</f>
        <v>0</v>
      </c>
      <c r="R46" s="5">
        <f>'czas-przejazdu'!R44*1000000/5</f>
        <v>0</v>
      </c>
      <c r="S46" s="5">
        <f>'czas-przejazdu'!S44*1000000/5</f>
        <v>0</v>
      </c>
      <c r="T46" s="5">
        <f>'czas-przejazdu'!T44*1000000/5</f>
        <v>0</v>
      </c>
      <c r="U46" s="5">
        <f>'czas-przejazdu'!U44*1000000/5</f>
        <v>0</v>
      </c>
      <c r="V46" s="5">
        <f>'czas-przejazdu'!V44*1000000/5</f>
        <v>0</v>
      </c>
      <c r="W46" s="5">
        <f>'czas-przejazdu'!W44*1000000/5</f>
        <v>0</v>
      </c>
      <c r="X46" s="5">
        <f>'czas-przejazdu'!X44*1000000/5</f>
        <v>0</v>
      </c>
      <c r="Y46" s="5">
        <f>'czas-przejazdu'!Y44*1000000/5</f>
        <v>0</v>
      </c>
      <c r="Z46" s="5">
        <f>'czas-przejazdu'!Z44*1000000/5</f>
        <v>0</v>
      </c>
    </row>
    <row r="47" spans="1:26" x14ac:dyDescent="0.25">
      <c r="A47" s="1" t="s">
        <v>28</v>
      </c>
      <c r="B47" s="5">
        <f>SUM(B36:B46)</f>
        <v>4222.2</v>
      </c>
      <c r="C47" s="5">
        <f t="shared" ref="C47:Z47" si="5">SUM(C36:C46)</f>
        <v>4254.16</v>
      </c>
      <c r="D47" s="5">
        <f t="shared" si="5"/>
        <v>4286.12</v>
      </c>
      <c r="E47" s="5">
        <f t="shared" si="5"/>
        <v>4318.08</v>
      </c>
      <c r="F47" s="5">
        <f t="shared" si="5"/>
        <v>4350.04</v>
      </c>
      <c r="G47" s="5">
        <f t="shared" si="5"/>
        <v>4382</v>
      </c>
      <c r="H47" s="5">
        <f t="shared" si="5"/>
        <v>4474.5199999999995</v>
      </c>
      <c r="I47" s="5">
        <f t="shared" si="5"/>
        <v>4567.04</v>
      </c>
      <c r="J47" s="5">
        <f t="shared" si="5"/>
        <v>4659.5600000000004</v>
      </c>
      <c r="K47" s="5">
        <f t="shared" si="5"/>
        <v>4752.0800000000008</v>
      </c>
      <c r="L47" s="5">
        <f t="shared" si="5"/>
        <v>4684.8</v>
      </c>
      <c r="M47" s="5">
        <f t="shared" si="5"/>
        <v>4824.5200000000004</v>
      </c>
      <c r="N47" s="5">
        <f t="shared" si="5"/>
        <v>4964.2400000000007</v>
      </c>
      <c r="O47" s="5">
        <f t="shared" si="5"/>
        <v>5103.9600000000009</v>
      </c>
      <c r="P47" s="5">
        <f t="shared" si="5"/>
        <v>5243.68</v>
      </c>
      <c r="Q47" s="5">
        <f t="shared" si="5"/>
        <v>4920.8000000000011</v>
      </c>
      <c r="R47" s="5">
        <f t="shared" si="5"/>
        <v>5085.9600000000009</v>
      </c>
      <c r="S47" s="5">
        <f t="shared" si="5"/>
        <v>5251.12</v>
      </c>
      <c r="T47" s="5">
        <f t="shared" si="5"/>
        <v>5416.2800000000007</v>
      </c>
      <c r="U47" s="5">
        <f t="shared" si="5"/>
        <v>5581.4400000000014</v>
      </c>
      <c r="V47" s="5">
        <f t="shared" si="5"/>
        <v>5048</v>
      </c>
      <c r="W47" s="5">
        <f t="shared" si="5"/>
        <v>5348.88</v>
      </c>
      <c r="X47" s="5">
        <f t="shared" si="5"/>
        <v>5649.7600000000011</v>
      </c>
      <c r="Y47" s="5">
        <f t="shared" si="5"/>
        <v>5950.64</v>
      </c>
      <c r="Z47" s="5">
        <f t="shared" si="5"/>
        <v>6251.52</v>
      </c>
    </row>
    <row r="49" spans="1:26" x14ac:dyDescent="0.25">
      <c r="A49" t="s">
        <v>75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3" t="s">
        <v>2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</row>
    <row r="52" spans="1:26" x14ac:dyDescent="0.25">
      <c r="A52" s="1">
        <v>10</v>
      </c>
      <c r="B52" s="5">
        <f>'czas-przejazdu'!B49*1000000/5</f>
        <v>0</v>
      </c>
      <c r="C52" s="5">
        <f>'czas-przejazdu'!C49*1000000/5</f>
        <v>0</v>
      </c>
      <c r="D52" s="5">
        <f>'czas-przejazdu'!D49*1000000/5</f>
        <v>0</v>
      </c>
      <c r="E52" s="5">
        <f>'czas-przejazdu'!E49*1000000/5</f>
        <v>0</v>
      </c>
      <c r="F52" s="5">
        <f>'czas-przejazdu'!F49*1000000/5</f>
        <v>0</v>
      </c>
      <c r="G52" s="5">
        <f>'czas-przejazdu'!G49*1000000/5</f>
        <v>0</v>
      </c>
      <c r="H52" s="5">
        <f>'czas-przejazdu'!H49*1000000/5</f>
        <v>0</v>
      </c>
      <c r="I52" s="5">
        <f>'czas-przejazdu'!I49*1000000/5</f>
        <v>0</v>
      </c>
      <c r="J52" s="5">
        <f>'czas-przejazdu'!J49*1000000/5</f>
        <v>0</v>
      </c>
      <c r="K52" s="5">
        <f>'czas-przejazdu'!K49*1000000/5</f>
        <v>0</v>
      </c>
      <c r="L52" s="5">
        <f>'czas-przejazdu'!L49*1000000/5</f>
        <v>0</v>
      </c>
      <c r="M52" s="5">
        <f>'czas-przejazdu'!M49*1000000/5</f>
        <v>0</v>
      </c>
      <c r="N52" s="5">
        <f>'czas-przejazdu'!N49*1000000/5</f>
        <v>0</v>
      </c>
      <c r="O52" s="5">
        <f>'czas-przejazdu'!O49*1000000/5</f>
        <v>0</v>
      </c>
      <c r="P52" s="5">
        <f>'czas-przejazdu'!P49*1000000/5</f>
        <v>0</v>
      </c>
      <c r="Q52" s="5">
        <f>'czas-przejazdu'!Q49*1000000/5</f>
        <v>0</v>
      </c>
      <c r="R52" s="5">
        <f>'czas-przejazdu'!R49*1000000/5</f>
        <v>0</v>
      </c>
      <c r="S52" s="5">
        <f>'czas-przejazdu'!S49*1000000/5</f>
        <v>0</v>
      </c>
      <c r="T52" s="5">
        <f>'czas-przejazdu'!T49*1000000/5</f>
        <v>0</v>
      </c>
      <c r="U52" s="5">
        <f>'czas-przejazdu'!U49*1000000/5</f>
        <v>0</v>
      </c>
      <c r="V52" s="5">
        <f>'czas-przejazdu'!V49*1000000/5</f>
        <v>0</v>
      </c>
      <c r="W52" s="5">
        <f>'czas-przejazdu'!W49*1000000/5</f>
        <v>0</v>
      </c>
      <c r="X52" s="5">
        <f>'czas-przejazdu'!X49*1000000/5</f>
        <v>0</v>
      </c>
      <c r="Y52" s="5">
        <f>'czas-przejazdu'!Y49*1000000/5</f>
        <v>0</v>
      </c>
      <c r="Z52" s="5">
        <f>'czas-przejazdu'!Z49*1000000/5</f>
        <v>0</v>
      </c>
    </row>
    <row r="53" spans="1:26" x14ac:dyDescent="0.25">
      <c r="A53" s="1">
        <v>20</v>
      </c>
      <c r="B53" s="5">
        <f>'czas-przejazdu'!B50*1000000/5</f>
        <v>1134.5999999999999</v>
      </c>
      <c r="C53" s="5">
        <f>'czas-przejazdu'!C50*1000000/5</f>
        <v>1075.92</v>
      </c>
      <c r="D53" s="5">
        <f>'czas-przejazdu'!D50*1000000/5</f>
        <v>1017.24</v>
      </c>
      <c r="E53" s="5">
        <f>'czas-przejazdu'!E50*1000000/5</f>
        <v>958.56000000000006</v>
      </c>
      <c r="F53" s="5">
        <f>'czas-przejazdu'!F50*1000000/5</f>
        <v>899.87999999999988</v>
      </c>
      <c r="G53" s="5">
        <f>'czas-przejazdu'!G50*1000000/5</f>
        <v>841.2</v>
      </c>
      <c r="H53" s="5">
        <f>'czas-przejazdu'!H50*1000000/5</f>
        <v>864.56000000000006</v>
      </c>
      <c r="I53" s="5">
        <f>'czas-przejazdu'!I50*1000000/5</f>
        <v>887.91999999999985</v>
      </c>
      <c r="J53" s="5">
        <f>'czas-przejazdu'!J50*1000000/5</f>
        <v>911.28</v>
      </c>
      <c r="K53" s="5">
        <f>'czas-przejazdu'!K50*1000000/5</f>
        <v>934.63999999999976</v>
      </c>
      <c r="L53" s="5">
        <f>'czas-przejazdu'!L50*1000000/5</f>
        <v>1251.3999999999999</v>
      </c>
      <c r="M53" s="5">
        <f>'czas-przejazdu'!M50*1000000/5</f>
        <v>1279.7599999999998</v>
      </c>
      <c r="N53" s="5">
        <f>'czas-przejazdu'!N50*1000000/5</f>
        <v>1308.1199999999999</v>
      </c>
      <c r="O53" s="5">
        <f>'czas-przejazdu'!O50*1000000/5</f>
        <v>1336.48</v>
      </c>
      <c r="P53" s="5">
        <f>'czas-przejazdu'!P50*1000000/5</f>
        <v>1364.84</v>
      </c>
      <c r="Q53" s="5">
        <f>'czas-przejazdu'!Q50*1000000/5</f>
        <v>1276.4000000000001</v>
      </c>
      <c r="R53" s="5">
        <f>'czas-przejazdu'!R50*1000000/5</f>
        <v>1220.96</v>
      </c>
      <c r="S53" s="5">
        <f>'czas-przejazdu'!S50*1000000/5</f>
        <v>1165.52</v>
      </c>
      <c r="T53" s="5">
        <f>'czas-przejazdu'!T50*1000000/5</f>
        <v>1110.0800000000002</v>
      </c>
      <c r="U53" s="5">
        <f>'czas-przejazdu'!U50*1000000/5</f>
        <v>1054.6400000000001</v>
      </c>
      <c r="V53" s="5">
        <f>'czas-przejazdu'!V50*1000000/5</f>
        <v>857.4</v>
      </c>
      <c r="W53" s="5">
        <f>'czas-przejazdu'!W50*1000000/5</f>
        <v>850.28</v>
      </c>
      <c r="X53" s="5">
        <f>'czas-przejazdu'!X50*1000000/5</f>
        <v>843.15999999999985</v>
      </c>
      <c r="Y53" s="5">
        <f>'czas-przejazdu'!Y50*1000000/5</f>
        <v>836.04</v>
      </c>
      <c r="Z53" s="5">
        <f>'czas-przejazdu'!Z50*1000000/5</f>
        <v>828.92000000000007</v>
      </c>
    </row>
    <row r="54" spans="1:26" x14ac:dyDescent="0.25">
      <c r="A54" s="1">
        <v>30</v>
      </c>
      <c r="B54" s="5">
        <f>'czas-przejazdu'!B51*1000000/5</f>
        <v>2701.7999999999997</v>
      </c>
      <c r="C54" s="5">
        <f>'czas-przejazdu'!C51*1000000/5</f>
        <v>2800.12</v>
      </c>
      <c r="D54" s="5">
        <f>'czas-przejazdu'!D51*1000000/5</f>
        <v>2898.4399999999996</v>
      </c>
      <c r="E54" s="5">
        <f>'czas-przejazdu'!E51*1000000/5</f>
        <v>2996.7599999999998</v>
      </c>
      <c r="F54" s="5">
        <f>'czas-przejazdu'!F51*1000000/5</f>
        <v>3095.0799999999995</v>
      </c>
      <c r="G54" s="5">
        <f>'czas-przejazdu'!G51*1000000/5</f>
        <v>3193.3999999999996</v>
      </c>
      <c r="H54" s="5">
        <f>'czas-przejazdu'!H51*1000000/5</f>
        <v>3335.88</v>
      </c>
      <c r="I54" s="5">
        <f>'czas-przejazdu'!I51*1000000/5</f>
        <v>3478.3599999999997</v>
      </c>
      <c r="J54" s="5">
        <f>'czas-przejazdu'!J51*1000000/5</f>
        <v>3620.84</v>
      </c>
      <c r="K54" s="5">
        <f>'czas-przejazdu'!K51*1000000/5</f>
        <v>3763.3200000000006</v>
      </c>
      <c r="L54" s="5">
        <f>'czas-przejazdu'!L51*1000000/5</f>
        <v>3414.2000000000007</v>
      </c>
      <c r="M54" s="5">
        <f>'czas-przejazdu'!M51*1000000/5</f>
        <v>3607.880000000001</v>
      </c>
      <c r="N54" s="5">
        <f>'czas-przejazdu'!N51*1000000/5</f>
        <v>3801.5600000000004</v>
      </c>
      <c r="O54" s="5">
        <f>'czas-przejazdu'!O51*1000000/5</f>
        <v>3995.2400000000007</v>
      </c>
      <c r="P54" s="5">
        <f>'czas-przejazdu'!P51*1000000/5</f>
        <v>4188.920000000001</v>
      </c>
      <c r="Q54" s="5">
        <f>'czas-przejazdu'!Q51*1000000/5</f>
        <v>3670.2</v>
      </c>
      <c r="R54" s="5">
        <f>'czas-przejazdu'!R51*1000000/5</f>
        <v>4098.6400000000003</v>
      </c>
      <c r="S54" s="5">
        <f>'czas-przejazdu'!S51*1000000/5</f>
        <v>4527.08</v>
      </c>
      <c r="T54" s="5">
        <f>'czas-przejazdu'!T51*1000000/5</f>
        <v>4955.5200000000004</v>
      </c>
      <c r="U54" s="5">
        <f>'czas-przejazdu'!U51*1000000/5</f>
        <v>5383.9600000000009</v>
      </c>
      <c r="V54" s="5">
        <f>'czas-przejazdu'!V51*1000000/5</f>
        <v>4844.0000000000009</v>
      </c>
      <c r="W54" s="5">
        <f>'czas-przejazdu'!W51*1000000/5</f>
        <v>5283.4800000000014</v>
      </c>
      <c r="X54" s="5">
        <f>'czas-przejazdu'!X51*1000000/5</f>
        <v>5722.9600000000009</v>
      </c>
      <c r="Y54" s="5">
        <f>'czas-przejazdu'!Y51*1000000/5</f>
        <v>6162.4400000000005</v>
      </c>
      <c r="Z54" s="5">
        <f>'czas-przejazdu'!Z51*1000000/5</f>
        <v>6601.92</v>
      </c>
    </row>
    <row r="55" spans="1:26" x14ac:dyDescent="0.25">
      <c r="A55" s="1">
        <v>40</v>
      </c>
      <c r="B55" s="5">
        <f>'czas-przejazdu'!B52*1000000/5</f>
        <v>0</v>
      </c>
      <c r="C55" s="5">
        <f>'czas-przejazdu'!C52*1000000/5</f>
        <v>49.8</v>
      </c>
      <c r="D55" s="5">
        <f>'czas-przejazdu'!D52*1000000/5</f>
        <v>99.6</v>
      </c>
      <c r="E55" s="5">
        <f>'czas-przejazdu'!E52*1000000/5</f>
        <v>149.39999999999998</v>
      </c>
      <c r="F55" s="5">
        <f>'czas-przejazdu'!F52*1000000/5</f>
        <v>199.2</v>
      </c>
      <c r="G55" s="5">
        <f>'czas-przejazdu'!G52*1000000/5</f>
        <v>249</v>
      </c>
      <c r="H55" s="5">
        <f>'czas-przejazdu'!H52*1000000/5</f>
        <v>261.32</v>
      </c>
      <c r="I55" s="5">
        <f>'czas-przejazdu'!I52*1000000/5</f>
        <v>273.64</v>
      </c>
      <c r="J55" s="5">
        <f>'czas-przejazdu'!J52*1000000/5</f>
        <v>285.95999999999998</v>
      </c>
      <c r="K55" s="5">
        <f>'czas-przejazdu'!K52*1000000/5</f>
        <v>298.27999999999997</v>
      </c>
      <c r="L55" s="5">
        <f>'czas-przejazdu'!L52*1000000/5</f>
        <v>61.6</v>
      </c>
      <c r="M55" s="5">
        <f>'czas-przejazdu'!M52*1000000/5</f>
        <v>131.83999999999997</v>
      </c>
      <c r="N55" s="5">
        <f>'czas-przejazdu'!N52*1000000/5</f>
        <v>202.08</v>
      </c>
      <c r="O55" s="5">
        <f>'czas-przejazdu'!O52*1000000/5</f>
        <v>272.32000000000005</v>
      </c>
      <c r="P55" s="5">
        <f>'czas-przejazdu'!P52*1000000/5</f>
        <v>342.56</v>
      </c>
      <c r="Q55" s="5">
        <f>'czas-przejazdu'!Q52*1000000/5</f>
        <v>351.20000000000005</v>
      </c>
      <c r="R55" s="5">
        <f>'czas-przejazdu'!R52*1000000/5</f>
        <v>366.80000000000007</v>
      </c>
      <c r="S55" s="5">
        <f>'czas-przejazdu'!S52*1000000/5</f>
        <v>382.4</v>
      </c>
      <c r="T55" s="5">
        <f>'czas-przejazdu'!T52*1000000/5</f>
        <v>398</v>
      </c>
      <c r="U55" s="5">
        <f>'czas-przejazdu'!U52*1000000/5</f>
        <v>413.60000000000008</v>
      </c>
      <c r="V55" s="5">
        <f>'czas-przejazdu'!V52*1000000/5</f>
        <v>78</v>
      </c>
      <c r="W55" s="5">
        <f>'czas-przejazdu'!W52*1000000/5</f>
        <v>195.76</v>
      </c>
      <c r="X55" s="5">
        <f>'czas-przejazdu'!X52*1000000/5</f>
        <v>313.52</v>
      </c>
      <c r="Y55" s="5">
        <f>'czas-przejazdu'!Y52*1000000/5</f>
        <v>431.28000000000003</v>
      </c>
      <c r="Z55" s="5">
        <f>'czas-przejazdu'!Z52*1000000/5</f>
        <v>549.04000000000008</v>
      </c>
    </row>
    <row r="56" spans="1:26" x14ac:dyDescent="0.25">
      <c r="A56" s="1">
        <v>50</v>
      </c>
      <c r="B56" s="5">
        <f>'czas-przejazdu'!B53*1000000/5</f>
        <v>0</v>
      </c>
      <c r="C56" s="5">
        <f>'czas-przejazdu'!C53*1000000/5</f>
        <v>0</v>
      </c>
      <c r="D56" s="5">
        <f>'czas-przejazdu'!D53*1000000/5</f>
        <v>0</v>
      </c>
      <c r="E56" s="5">
        <f>'czas-przejazdu'!E53*1000000/5</f>
        <v>0</v>
      </c>
      <c r="F56" s="5">
        <f>'czas-przejazdu'!F53*1000000/5</f>
        <v>0</v>
      </c>
      <c r="G56" s="5">
        <f>'czas-przejazdu'!G53*1000000/5</f>
        <v>0</v>
      </c>
      <c r="H56" s="5">
        <f>'czas-przejazdu'!H53*1000000/5</f>
        <v>0</v>
      </c>
      <c r="I56" s="5">
        <f>'czas-przejazdu'!I53*1000000/5</f>
        <v>0</v>
      </c>
      <c r="J56" s="5">
        <f>'czas-przejazdu'!J53*1000000/5</f>
        <v>0</v>
      </c>
      <c r="K56" s="5">
        <f>'czas-przejazdu'!K53*1000000/5</f>
        <v>0</v>
      </c>
      <c r="L56" s="5">
        <f>'czas-przejazdu'!L53*1000000/5</f>
        <v>0</v>
      </c>
      <c r="M56" s="5">
        <f>'czas-przejazdu'!M53*1000000/5</f>
        <v>0</v>
      </c>
      <c r="N56" s="5">
        <f>'czas-przejazdu'!N53*1000000/5</f>
        <v>0</v>
      </c>
      <c r="O56" s="5">
        <f>'czas-przejazdu'!O53*1000000/5</f>
        <v>0</v>
      </c>
      <c r="P56" s="5">
        <f>'czas-przejazdu'!P53*1000000/5</f>
        <v>0</v>
      </c>
      <c r="Q56" s="5">
        <f>'czas-przejazdu'!Q53*1000000/5</f>
        <v>0</v>
      </c>
      <c r="R56" s="5">
        <f>'czas-przejazdu'!R53*1000000/5</f>
        <v>0</v>
      </c>
      <c r="S56" s="5">
        <f>'czas-przejazdu'!S53*1000000/5</f>
        <v>0</v>
      </c>
      <c r="T56" s="5">
        <f>'czas-przejazdu'!T53*1000000/5</f>
        <v>0</v>
      </c>
      <c r="U56" s="5">
        <f>'czas-przejazdu'!U53*1000000/5</f>
        <v>0</v>
      </c>
      <c r="V56" s="5">
        <f>'czas-przejazdu'!V53*1000000/5</f>
        <v>0</v>
      </c>
      <c r="W56" s="5">
        <f>'czas-przejazdu'!W53*1000000/5</f>
        <v>0</v>
      </c>
      <c r="X56" s="5">
        <f>'czas-przejazdu'!X53*1000000/5</f>
        <v>0</v>
      </c>
      <c r="Y56" s="5">
        <f>'czas-przejazdu'!Y53*1000000/5</f>
        <v>0</v>
      </c>
      <c r="Z56" s="5">
        <f>'czas-przejazdu'!Z53*1000000/5</f>
        <v>0</v>
      </c>
    </row>
    <row r="57" spans="1:26" x14ac:dyDescent="0.25">
      <c r="A57" s="1">
        <v>60</v>
      </c>
      <c r="B57" s="5">
        <f>'czas-przejazdu'!B54*1000000/5</f>
        <v>0</v>
      </c>
      <c r="C57" s="5">
        <f>'czas-przejazdu'!C54*1000000/5</f>
        <v>0</v>
      </c>
      <c r="D57" s="5">
        <f>'czas-przejazdu'!D54*1000000/5</f>
        <v>0</v>
      </c>
      <c r="E57" s="5">
        <f>'czas-przejazdu'!E54*1000000/5</f>
        <v>0</v>
      </c>
      <c r="F57" s="5">
        <f>'czas-przejazdu'!F54*1000000/5</f>
        <v>0</v>
      </c>
      <c r="G57" s="5">
        <f>'czas-przejazdu'!G54*1000000/5</f>
        <v>0</v>
      </c>
      <c r="H57" s="5">
        <f>'czas-przejazdu'!H54*1000000/5</f>
        <v>0</v>
      </c>
      <c r="I57" s="5">
        <f>'czas-przejazdu'!I54*1000000/5</f>
        <v>0</v>
      </c>
      <c r="J57" s="5">
        <f>'czas-przejazdu'!J54*1000000/5</f>
        <v>0</v>
      </c>
      <c r="K57" s="5">
        <f>'czas-przejazdu'!K54*1000000/5</f>
        <v>0</v>
      </c>
      <c r="L57" s="5">
        <f>'czas-przejazdu'!L54*1000000/5</f>
        <v>0</v>
      </c>
      <c r="M57" s="5">
        <f>'czas-przejazdu'!M54*1000000/5</f>
        <v>0</v>
      </c>
      <c r="N57" s="5">
        <f>'czas-przejazdu'!N54*1000000/5</f>
        <v>0</v>
      </c>
      <c r="O57" s="5">
        <f>'czas-przejazdu'!O54*1000000/5</f>
        <v>0</v>
      </c>
      <c r="P57" s="5">
        <f>'czas-przejazdu'!P54*1000000/5</f>
        <v>0</v>
      </c>
      <c r="Q57" s="5">
        <f>'czas-przejazdu'!Q54*1000000/5</f>
        <v>0</v>
      </c>
      <c r="R57" s="5">
        <f>'czas-przejazdu'!R54*1000000/5</f>
        <v>0</v>
      </c>
      <c r="S57" s="5">
        <f>'czas-przejazdu'!S54*1000000/5</f>
        <v>0</v>
      </c>
      <c r="T57" s="5">
        <f>'czas-przejazdu'!T54*1000000/5</f>
        <v>0</v>
      </c>
      <c r="U57" s="5">
        <f>'czas-przejazdu'!U54*1000000/5</f>
        <v>0</v>
      </c>
      <c r="V57" s="5">
        <f>'czas-przejazdu'!V54*1000000/5</f>
        <v>0</v>
      </c>
      <c r="W57" s="5">
        <f>'czas-przejazdu'!W54*1000000/5</f>
        <v>0</v>
      </c>
      <c r="X57" s="5">
        <f>'czas-przejazdu'!X54*1000000/5</f>
        <v>0</v>
      </c>
      <c r="Y57" s="5">
        <f>'czas-przejazdu'!Y54*1000000/5</f>
        <v>0</v>
      </c>
      <c r="Z57" s="5">
        <f>'czas-przejazdu'!Z54*1000000/5</f>
        <v>0</v>
      </c>
    </row>
    <row r="58" spans="1:26" x14ac:dyDescent="0.25">
      <c r="A58" s="1">
        <v>70</v>
      </c>
      <c r="B58" s="5">
        <f>'czas-przejazdu'!B55*1000000/5</f>
        <v>0</v>
      </c>
      <c r="C58" s="5">
        <f>'czas-przejazdu'!C55*1000000/5</f>
        <v>0</v>
      </c>
      <c r="D58" s="5">
        <f>'czas-przejazdu'!D55*1000000/5</f>
        <v>0</v>
      </c>
      <c r="E58" s="5">
        <f>'czas-przejazdu'!E55*1000000/5</f>
        <v>0</v>
      </c>
      <c r="F58" s="5">
        <f>'czas-przejazdu'!F55*1000000/5</f>
        <v>0</v>
      </c>
      <c r="G58" s="5">
        <f>'czas-przejazdu'!G55*1000000/5</f>
        <v>0</v>
      </c>
      <c r="H58" s="5">
        <f>'czas-przejazdu'!H55*1000000/5</f>
        <v>0</v>
      </c>
      <c r="I58" s="5">
        <f>'czas-przejazdu'!I55*1000000/5</f>
        <v>0</v>
      </c>
      <c r="J58" s="5">
        <f>'czas-przejazdu'!J55*1000000/5</f>
        <v>0</v>
      </c>
      <c r="K58" s="5">
        <f>'czas-przejazdu'!K55*1000000/5</f>
        <v>0</v>
      </c>
      <c r="L58" s="5">
        <f>'czas-przejazdu'!L55*1000000/5</f>
        <v>0</v>
      </c>
      <c r="M58" s="5">
        <f>'czas-przejazdu'!M55*1000000/5</f>
        <v>0</v>
      </c>
      <c r="N58" s="5">
        <f>'czas-przejazdu'!N55*1000000/5</f>
        <v>0</v>
      </c>
      <c r="O58" s="5">
        <f>'czas-przejazdu'!O55*1000000/5</f>
        <v>0</v>
      </c>
      <c r="P58" s="5">
        <f>'czas-przejazdu'!P55*1000000/5</f>
        <v>0</v>
      </c>
      <c r="Q58" s="5">
        <f>'czas-przejazdu'!Q55*1000000/5</f>
        <v>0</v>
      </c>
      <c r="R58" s="5">
        <f>'czas-przejazdu'!R55*1000000/5</f>
        <v>0</v>
      </c>
      <c r="S58" s="5">
        <f>'czas-przejazdu'!S55*1000000/5</f>
        <v>0</v>
      </c>
      <c r="T58" s="5">
        <f>'czas-przejazdu'!T55*1000000/5</f>
        <v>0</v>
      </c>
      <c r="U58" s="5">
        <f>'czas-przejazdu'!U55*1000000/5</f>
        <v>0</v>
      </c>
      <c r="V58" s="5">
        <f>'czas-przejazdu'!V55*1000000/5</f>
        <v>0</v>
      </c>
      <c r="W58" s="5">
        <f>'czas-przejazdu'!W55*1000000/5</f>
        <v>0</v>
      </c>
      <c r="X58" s="5">
        <f>'czas-przejazdu'!X55*1000000/5</f>
        <v>0</v>
      </c>
      <c r="Y58" s="5">
        <f>'czas-przejazdu'!Y55*1000000/5</f>
        <v>0</v>
      </c>
      <c r="Z58" s="5">
        <f>'czas-przejazdu'!Z55*1000000/5</f>
        <v>0</v>
      </c>
    </row>
    <row r="59" spans="1:26" x14ac:dyDescent="0.25">
      <c r="A59" s="1">
        <v>80</v>
      </c>
      <c r="B59" s="5">
        <f>'czas-przejazdu'!B56*1000000/5</f>
        <v>0</v>
      </c>
      <c r="C59" s="5">
        <f>'czas-przejazdu'!C56*1000000/5</f>
        <v>0</v>
      </c>
      <c r="D59" s="5">
        <f>'czas-przejazdu'!D56*1000000/5</f>
        <v>0</v>
      </c>
      <c r="E59" s="5">
        <f>'czas-przejazdu'!E56*1000000/5</f>
        <v>0</v>
      </c>
      <c r="F59" s="5">
        <f>'czas-przejazdu'!F56*1000000/5</f>
        <v>0</v>
      </c>
      <c r="G59" s="5">
        <f>'czas-przejazdu'!G56*1000000/5</f>
        <v>0</v>
      </c>
      <c r="H59" s="5">
        <f>'czas-przejazdu'!H56*1000000/5</f>
        <v>0</v>
      </c>
      <c r="I59" s="5">
        <f>'czas-przejazdu'!I56*1000000/5</f>
        <v>0</v>
      </c>
      <c r="J59" s="5">
        <f>'czas-przejazdu'!J56*1000000/5</f>
        <v>0</v>
      </c>
      <c r="K59" s="5">
        <f>'czas-przejazdu'!K56*1000000/5</f>
        <v>0</v>
      </c>
      <c r="L59" s="5">
        <f>'czas-przejazdu'!L56*1000000/5</f>
        <v>0</v>
      </c>
      <c r="M59" s="5">
        <f>'czas-przejazdu'!M56*1000000/5</f>
        <v>0</v>
      </c>
      <c r="N59" s="5">
        <f>'czas-przejazdu'!N56*1000000/5</f>
        <v>0</v>
      </c>
      <c r="O59" s="5">
        <f>'czas-przejazdu'!O56*1000000/5</f>
        <v>0</v>
      </c>
      <c r="P59" s="5">
        <f>'czas-przejazdu'!P56*1000000/5</f>
        <v>0</v>
      </c>
      <c r="Q59" s="5">
        <f>'czas-przejazdu'!Q56*1000000/5</f>
        <v>0</v>
      </c>
      <c r="R59" s="5">
        <f>'czas-przejazdu'!R56*1000000/5</f>
        <v>0</v>
      </c>
      <c r="S59" s="5">
        <f>'czas-przejazdu'!S56*1000000/5</f>
        <v>0</v>
      </c>
      <c r="T59" s="5">
        <f>'czas-przejazdu'!T56*1000000/5</f>
        <v>0</v>
      </c>
      <c r="U59" s="5">
        <f>'czas-przejazdu'!U56*1000000/5</f>
        <v>0</v>
      </c>
      <c r="V59" s="5">
        <f>'czas-przejazdu'!V56*1000000/5</f>
        <v>0</v>
      </c>
      <c r="W59" s="5">
        <f>'czas-przejazdu'!W56*1000000/5</f>
        <v>0</v>
      </c>
      <c r="X59" s="5">
        <f>'czas-przejazdu'!X56*1000000/5</f>
        <v>0</v>
      </c>
      <c r="Y59" s="5">
        <f>'czas-przejazdu'!Y56*1000000/5</f>
        <v>0</v>
      </c>
      <c r="Z59" s="5">
        <f>'czas-przejazdu'!Z56*1000000/5</f>
        <v>0</v>
      </c>
    </row>
    <row r="60" spans="1:26" x14ac:dyDescent="0.25">
      <c r="A60" s="1">
        <v>90</v>
      </c>
      <c r="B60" s="5">
        <f>'czas-przejazdu'!B57*1000000/5</f>
        <v>0</v>
      </c>
      <c r="C60" s="5">
        <f>'czas-przejazdu'!C57*1000000/5</f>
        <v>0</v>
      </c>
      <c r="D60" s="5">
        <f>'czas-przejazdu'!D57*1000000/5</f>
        <v>0</v>
      </c>
      <c r="E60" s="5">
        <f>'czas-przejazdu'!E57*1000000/5</f>
        <v>0</v>
      </c>
      <c r="F60" s="5">
        <f>'czas-przejazdu'!F57*1000000/5</f>
        <v>0</v>
      </c>
      <c r="G60" s="5">
        <f>'czas-przejazdu'!G57*1000000/5</f>
        <v>0</v>
      </c>
      <c r="H60" s="5">
        <f>'czas-przejazdu'!H57*1000000/5</f>
        <v>0</v>
      </c>
      <c r="I60" s="5">
        <f>'czas-przejazdu'!I57*1000000/5</f>
        <v>0</v>
      </c>
      <c r="J60" s="5">
        <f>'czas-przejazdu'!J57*1000000/5</f>
        <v>0</v>
      </c>
      <c r="K60" s="5">
        <f>'czas-przejazdu'!K57*1000000/5</f>
        <v>0</v>
      </c>
      <c r="L60" s="5">
        <f>'czas-przejazdu'!L57*1000000/5</f>
        <v>0</v>
      </c>
      <c r="M60" s="5">
        <f>'czas-przejazdu'!M57*1000000/5</f>
        <v>0</v>
      </c>
      <c r="N60" s="5">
        <f>'czas-przejazdu'!N57*1000000/5</f>
        <v>0</v>
      </c>
      <c r="O60" s="5">
        <f>'czas-przejazdu'!O57*1000000/5</f>
        <v>0</v>
      </c>
      <c r="P60" s="5">
        <f>'czas-przejazdu'!P57*1000000/5</f>
        <v>0</v>
      </c>
      <c r="Q60" s="5">
        <f>'czas-przejazdu'!Q57*1000000/5</f>
        <v>0</v>
      </c>
      <c r="R60" s="5">
        <f>'czas-przejazdu'!R57*1000000/5</f>
        <v>0</v>
      </c>
      <c r="S60" s="5">
        <f>'czas-przejazdu'!S57*1000000/5</f>
        <v>0</v>
      </c>
      <c r="T60" s="5">
        <f>'czas-przejazdu'!T57*1000000/5</f>
        <v>0</v>
      </c>
      <c r="U60" s="5">
        <f>'czas-przejazdu'!U57*1000000/5</f>
        <v>0</v>
      </c>
      <c r="V60" s="5">
        <f>'czas-przejazdu'!V57*1000000/5</f>
        <v>0</v>
      </c>
      <c r="W60" s="5">
        <f>'czas-przejazdu'!W57*1000000/5</f>
        <v>0</v>
      </c>
      <c r="X60" s="5">
        <f>'czas-przejazdu'!X57*1000000/5</f>
        <v>0</v>
      </c>
      <c r="Y60" s="5">
        <f>'czas-przejazdu'!Y57*1000000/5</f>
        <v>0</v>
      </c>
      <c r="Z60" s="5">
        <f>'czas-przejazdu'!Z57*1000000/5</f>
        <v>0</v>
      </c>
    </row>
    <row r="61" spans="1:26" x14ac:dyDescent="0.25">
      <c r="A61" s="1">
        <v>100</v>
      </c>
      <c r="B61" s="5">
        <f>'czas-przejazdu'!B58*1000000/5</f>
        <v>0</v>
      </c>
      <c r="C61" s="5">
        <f>'czas-przejazdu'!C58*1000000/5</f>
        <v>0</v>
      </c>
      <c r="D61" s="5">
        <f>'czas-przejazdu'!D58*1000000/5</f>
        <v>0</v>
      </c>
      <c r="E61" s="5">
        <f>'czas-przejazdu'!E58*1000000/5</f>
        <v>0</v>
      </c>
      <c r="F61" s="5">
        <f>'czas-przejazdu'!F58*1000000/5</f>
        <v>0</v>
      </c>
      <c r="G61" s="5">
        <f>'czas-przejazdu'!G58*1000000/5</f>
        <v>0</v>
      </c>
      <c r="H61" s="5">
        <f>'czas-przejazdu'!H58*1000000/5</f>
        <v>0</v>
      </c>
      <c r="I61" s="5">
        <f>'czas-przejazdu'!I58*1000000/5</f>
        <v>0</v>
      </c>
      <c r="J61" s="5">
        <f>'czas-przejazdu'!J58*1000000/5</f>
        <v>0</v>
      </c>
      <c r="K61" s="5">
        <f>'czas-przejazdu'!K58*1000000/5</f>
        <v>0</v>
      </c>
      <c r="L61" s="5">
        <f>'czas-przejazdu'!L58*1000000/5</f>
        <v>0</v>
      </c>
      <c r="M61" s="5">
        <f>'czas-przejazdu'!M58*1000000/5</f>
        <v>0</v>
      </c>
      <c r="N61" s="5">
        <f>'czas-przejazdu'!N58*1000000/5</f>
        <v>0</v>
      </c>
      <c r="O61" s="5">
        <f>'czas-przejazdu'!O58*1000000/5</f>
        <v>0</v>
      </c>
      <c r="P61" s="5">
        <f>'czas-przejazdu'!P58*1000000/5</f>
        <v>0</v>
      </c>
      <c r="Q61" s="5">
        <f>'czas-przejazdu'!Q58*1000000/5</f>
        <v>0</v>
      </c>
      <c r="R61" s="5">
        <f>'czas-przejazdu'!R58*1000000/5</f>
        <v>0</v>
      </c>
      <c r="S61" s="5">
        <f>'czas-przejazdu'!S58*1000000/5</f>
        <v>0</v>
      </c>
      <c r="T61" s="5">
        <f>'czas-przejazdu'!T58*1000000/5</f>
        <v>0</v>
      </c>
      <c r="U61" s="5">
        <f>'czas-przejazdu'!U58*1000000/5</f>
        <v>0</v>
      </c>
      <c r="V61" s="5">
        <f>'czas-przejazdu'!V58*1000000/5</f>
        <v>0</v>
      </c>
      <c r="W61" s="5">
        <f>'czas-przejazdu'!W58*1000000/5</f>
        <v>0</v>
      </c>
      <c r="X61" s="5">
        <f>'czas-przejazdu'!X58*1000000/5</f>
        <v>0</v>
      </c>
      <c r="Y61" s="5">
        <f>'czas-przejazdu'!Y58*1000000/5</f>
        <v>0</v>
      </c>
      <c r="Z61" s="5">
        <f>'czas-przejazdu'!Z58*1000000/5</f>
        <v>0</v>
      </c>
    </row>
    <row r="62" spans="1:26" x14ac:dyDescent="0.25">
      <c r="A62" s="1">
        <v>110</v>
      </c>
      <c r="B62" s="5">
        <f>'czas-przejazdu'!B59*1000000/5</f>
        <v>0</v>
      </c>
      <c r="C62" s="5">
        <f>'czas-przejazdu'!C59*1000000/5</f>
        <v>0</v>
      </c>
      <c r="D62" s="5">
        <f>'czas-przejazdu'!D59*1000000/5</f>
        <v>0</v>
      </c>
      <c r="E62" s="5">
        <f>'czas-przejazdu'!E59*1000000/5</f>
        <v>0</v>
      </c>
      <c r="F62" s="5">
        <f>'czas-przejazdu'!F59*1000000/5</f>
        <v>0</v>
      </c>
      <c r="G62" s="5">
        <f>'czas-przejazdu'!G59*1000000/5</f>
        <v>0</v>
      </c>
      <c r="H62" s="5">
        <f>'czas-przejazdu'!H59*1000000/5</f>
        <v>0</v>
      </c>
      <c r="I62" s="5">
        <f>'czas-przejazdu'!I59*1000000/5</f>
        <v>0</v>
      </c>
      <c r="J62" s="5">
        <f>'czas-przejazdu'!J59*1000000/5</f>
        <v>0</v>
      </c>
      <c r="K62" s="5">
        <f>'czas-przejazdu'!K59*1000000/5</f>
        <v>0</v>
      </c>
      <c r="L62" s="5">
        <f>'czas-przejazdu'!L59*1000000/5</f>
        <v>0</v>
      </c>
      <c r="M62" s="5">
        <f>'czas-przejazdu'!M59*1000000/5</f>
        <v>0</v>
      </c>
      <c r="N62" s="5">
        <f>'czas-przejazdu'!N59*1000000/5</f>
        <v>0</v>
      </c>
      <c r="O62" s="5">
        <f>'czas-przejazdu'!O59*1000000/5</f>
        <v>0</v>
      </c>
      <c r="P62" s="5">
        <f>'czas-przejazdu'!P59*1000000/5</f>
        <v>0</v>
      </c>
      <c r="Q62" s="5">
        <f>'czas-przejazdu'!Q59*1000000/5</f>
        <v>0</v>
      </c>
      <c r="R62" s="5">
        <f>'czas-przejazdu'!R59*1000000/5</f>
        <v>0</v>
      </c>
      <c r="S62" s="5">
        <f>'czas-przejazdu'!S59*1000000/5</f>
        <v>0</v>
      </c>
      <c r="T62" s="5">
        <f>'czas-przejazdu'!T59*1000000/5</f>
        <v>0</v>
      </c>
      <c r="U62" s="5">
        <f>'czas-przejazdu'!U59*1000000/5</f>
        <v>0</v>
      </c>
      <c r="V62" s="5">
        <f>'czas-przejazdu'!V59*1000000/5</f>
        <v>0</v>
      </c>
      <c r="W62" s="5">
        <f>'czas-przejazdu'!W59*1000000/5</f>
        <v>0</v>
      </c>
      <c r="X62" s="5">
        <f>'czas-przejazdu'!X59*1000000/5</f>
        <v>0</v>
      </c>
      <c r="Y62" s="5">
        <f>'czas-przejazdu'!Y59*1000000/5</f>
        <v>0</v>
      </c>
      <c r="Z62" s="5">
        <f>'czas-przejazdu'!Z59*1000000/5</f>
        <v>0</v>
      </c>
    </row>
    <row r="63" spans="1:26" x14ac:dyDescent="0.25">
      <c r="A63" s="1" t="s">
        <v>28</v>
      </c>
      <c r="B63" s="5">
        <f>SUM(B52:B62)</f>
        <v>3836.3999999999996</v>
      </c>
      <c r="C63" s="5">
        <f t="shared" ref="C63:Z63" si="7">SUM(C52:C62)</f>
        <v>3925.84</v>
      </c>
      <c r="D63" s="5">
        <f t="shared" si="7"/>
        <v>4015.2799999999993</v>
      </c>
      <c r="E63" s="5">
        <f t="shared" si="7"/>
        <v>4104.7199999999993</v>
      </c>
      <c r="F63" s="5">
        <f t="shared" si="7"/>
        <v>4194.1599999999989</v>
      </c>
      <c r="G63" s="5">
        <f t="shared" si="7"/>
        <v>4283.5999999999995</v>
      </c>
      <c r="H63" s="5">
        <f t="shared" si="7"/>
        <v>4461.76</v>
      </c>
      <c r="I63" s="5">
        <f t="shared" si="7"/>
        <v>4639.92</v>
      </c>
      <c r="J63" s="5">
        <f t="shared" si="7"/>
        <v>4818.08</v>
      </c>
      <c r="K63" s="5">
        <f t="shared" si="7"/>
        <v>4996.24</v>
      </c>
      <c r="L63" s="5">
        <f t="shared" si="7"/>
        <v>4727.2000000000007</v>
      </c>
      <c r="M63" s="5">
        <f t="shared" si="7"/>
        <v>5019.4800000000014</v>
      </c>
      <c r="N63" s="5">
        <f t="shared" si="7"/>
        <v>5311.76</v>
      </c>
      <c r="O63" s="5">
        <f t="shared" si="7"/>
        <v>5604.0400000000009</v>
      </c>
      <c r="P63" s="5">
        <f t="shared" si="7"/>
        <v>5896.3200000000015</v>
      </c>
      <c r="Q63" s="5">
        <f t="shared" si="7"/>
        <v>5297.8</v>
      </c>
      <c r="R63" s="5">
        <f t="shared" si="7"/>
        <v>5686.4000000000005</v>
      </c>
      <c r="S63" s="5">
        <f t="shared" si="7"/>
        <v>6075</v>
      </c>
      <c r="T63" s="5">
        <f t="shared" si="7"/>
        <v>6463.6</v>
      </c>
      <c r="U63" s="5">
        <f t="shared" si="7"/>
        <v>6852.2000000000016</v>
      </c>
      <c r="V63" s="5">
        <f t="shared" si="7"/>
        <v>5779.4000000000005</v>
      </c>
      <c r="W63" s="5">
        <f t="shared" si="7"/>
        <v>6329.5200000000013</v>
      </c>
      <c r="X63" s="5">
        <f t="shared" si="7"/>
        <v>6879.6400000000012</v>
      </c>
      <c r="Y63" s="5">
        <f t="shared" si="7"/>
        <v>7429.76</v>
      </c>
      <c r="Z63" s="5">
        <f t="shared" si="7"/>
        <v>7979.88</v>
      </c>
    </row>
    <row r="65" spans="1:26" x14ac:dyDescent="0.25">
      <c r="A65" t="s">
        <v>75</v>
      </c>
    </row>
    <row r="66" spans="1:26" x14ac:dyDescent="0.25">
      <c r="A66" s="1" t="s">
        <v>27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</row>
    <row r="68" spans="1:26" x14ac:dyDescent="0.25">
      <c r="A68" s="1">
        <v>10</v>
      </c>
      <c r="B68" s="5">
        <f>'czas-przejazdu'!B64*1000000/5</f>
        <v>0</v>
      </c>
      <c r="C68" s="5">
        <f>'czas-przejazdu'!C64*1000000/5</f>
        <v>0</v>
      </c>
      <c r="D68" s="5">
        <f>'czas-przejazdu'!D64*1000000/5</f>
        <v>0</v>
      </c>
      <c r="E68" s="5">
        <f>'czas-przejazdu'!E64*1000000/5</f>
        <v>0</v>
      </c>
      <c r="F68" s="5">
        <f>'czas-przejazdu'!F64*1000000/5</f>
        <v>0</v>
      </c>
      <c r="G68" s="5">
        <f>'czas-przejazdu'!G64*1000000/5</f>
        <v>0</v>
      </c>
      <c r="H68" s="5">
        <f>'czas-przejazdu'!H64*1000000/5</f>
        <v>0</v>
      </c>
      <c r="I68" s="5">
        <f>'czas-przejazdu'!I64*1000000/5</f>
        <v>0</v>
      </c>
      <c r="J68" s="5">
        <f>'czas-przejazdu'!J64*1000000/5</f>
        <v>0</v>
      </c>
      <c r="K68" s="5">
        <f>'czas-przejazdu'!K64*1000000/5</f>
        <v>0</v>
      </c>
      <c r="L68" s="5">
        <f>'czas-przejazdu'!L64*1000000/5</f>
        <v>0</v>
      </c>
      <c r="M68" s="5">
        <f>'czas-przejazdu'!M64*1000000/5</f>
        <v>0</v>
      </c>
      <c r="N68" s="5">
        <f>'czas-przejazdu'!N64*1000000/5</f>
        <v>0</v>
      </c>
      <c r="O68" s="5">
        <f>'czas-przejazdu'!O64*1000000/5</f>
        <v>0</v>
      </c>
      <c r="P68" s="5">
        <f>'czas-przejazdu'!P64*1000000/5</f>
        <v>0</v>
      </c>
      <c r="Q68" s="5">
        <f>'czas-przejazdu'!Q64*1000000/5</f>
        <v>0</v>
      </c>
      <c r="R68" s="5">
        <f>'czas-przejazdu'!R64*1000000/5</f>
        <v>0</v>
      </c>
      <c r="S68" s="5">
        <f>'czas-przejazdu'!S64*1000000/5</f>
        <v>0</v>
      </c>
      <c r="T68" s="5">
        <f>'czas-przejazdu'!T64*1000000/5</f>
        <v>0</v>
      </c>
      <c r="U68" s="5">
        <f>'czas-przejazdu'!U64*1000000/5</f>
        <v>0</v>
      </c>
      <c r="V68" s="5">
        <f>'czas-przejazdu'!V64*1000000/5</f>
        <v>0</v>
      </c>
      <c r="W68" s="5">
        <f>'czas-przejazdu'!W64*1000000/5</f>
        <v>0</v>
      </c>
      <c r="X68" s="5">
        <f>'czas-przejazdu'!X64*1000000/5</f>
        <v>0</v>
      </c>
      <c r="Y68" s="5">
        <f>'czas-przejazdu'!Y64*1000000/5</f>
        <v>0</v>
      </c>
      <c r="Z68" s="5">
        <f>'czas-przejazdu'!Z64*1000000/5</f>
        <v>0</v>
      </c>
    </row>
    <row r="69" spans="1:26" x14ac:dyDescent="0.25">
      <c r="A69" s="1">
        <v>20</v>
      </c>
      <c r="B69" s="5">
        <f>'czas-przejazdu'!B65*1000000/5</f>
        <v>0</v>
      </c>
      <c r="C69" s="5">
        <f>'czas-przejazdu'!C65*1000000/5</f>
        <v>0</v>
      </c>
      <c r="D69" s="5">
        <f>'czas-przejazdu'!D65*1000000/5</f>
        <v>0</v>
      </c>
      <c r="E69" s="5">
        <f>'czas-przejazdu'!E65*1000000/5</f>
        <v>0</v>
      </c>
      <c r="F69" s="5">
        <f>'czas-przejazdu'!F65*1000000/5</f>
        <v>0</v>
      </c>
      <c r="G69" s="5">
        <f>'czas-przejazdu'!G65*1000000/5</f>
        <v>0</v>
      </c>
      <c r="H69" s="5">
        <f>'czas-przejazdu'!H65*1000000/5</f>
        <v>0</v>
      </c>
      <c r="I69" s="5">
        <f>'czas-przejazdu'!I65*1000000/5</f>
        <v>0</v>
      </c>
      <c r="J69" s="5">
        <f>'czas-przejazdu'!J65*1000000/5</f>
        <v>0</v>
      </c>
      <c r="K69" s="5">
        <f>'czas-przejazdu'!K65*1000000/5</f>
        <v>0</v>
      </c>
      <c r="L69" s="5">
        <f>'czas-przejazdu'!L65*1000000/5</f>
        <v>0</v>
      </c>
      <c r="M69" s="5">
        <f>'czas-przejazdu'!M65*1000000/5</f>
        <v>0</v>
      </c>
      <c r="N69" s="5">
        <f>'czas-przejazdu'!N65*1000000/5</f>
        <v>0</v>
      </c>
      <c r="O69" s="5">
        <f>'czas-przejazdu'!O65*1000000/5</f>
        <v>0</v>
      </c>
      <c r="P69" s="5">
        <f>'czas-przejazdu'!P65*1000000/5</f>
        <v>0</v>
      </c>
      <c r="Q69" s="5">
        <f>'czas-przejazdu'!Q65*1000000/5</f>
        <v>0</v>
      </c>
      <c r="R69" s="5">
        <f>'czas-przejazdu'!R65*1000000/5</f>
        <v>0</v>
      </c>
      <c r="S69" s="5">
        <f>'czas-przejazdu'!S65*1000000/5</f>
        <v>0</v>
      </c>
      <c r="T69" s="5">
        <f>'czas-przejazdu'!T65*1000000/5</f>
        <v>0</v>
      </c>
      <c r="U69" s="5">
        <f>'czas-przejazdu'!U65*1000000/5</f>
        <v>0</v>
      </c>
      <c r="V69" s="5">
        <f>'czas-przejazdu'!V65*1000000/5</f>
        <v>0</v>
      </c>
      <c r="W69" s="5">
        <f>'czas-przejazdu'!W65*1000000/5</f>
        <v>0</v>
      </c>
      <c r="X69" s="5">
        <f>'czas-przejazdu'!X65*1000000/5</f>
        <v>0</v>
      </c>
      <c r="Y69" s="5">
        <f>'czas-przejazdu'!Y65*1000000/5</f>
        <v>0</v>
      </c>
      <c r="Z69" s="5">
        <f>'czas-przejazdu'!Z65*1000000/5</f>
        <v>0</v>
      </c>
    </row>
    <row r="70" spans="1:26" x14ac:dyDescent="0.25">
      <c r="A70" s="1">
        <v>30</v>
      </c>
      <c r="B70" s="5">
        <f>'czas-przejazdu'!B66*1000000/5</f>
        <v>178.483</v>
      </c>
      <c r="C70" s="5">
        <f>'czas-przejazdu'!C66*1000000/5</f>
        <v>180.5462</v>
      </c>
      <c r="D70" s="5">
        <f>'czas-przejazdu'!D66*1000000/5</f>
        <v>182.60939999999999</v>
      </c>
      <c r="E70" s="5">
        <f>'czas-przejazdu'!E66*1000000/5</f>
        <v>184.67259999999999</v>
      </c>
      <c r="F70" s="5">
        <f>'czas-przejazdu'!F66*1000000/5</f>
        <v>186.73579999999998</v>
      </c>
      <c r="G70" s="5">
        <f>'czas-przejazdu'!G66*1000000/5</f>
        <v>188.79900000000001</v>
      </c>
      <c r="H70" s="5">
        <f>'czas-przejazdu'!H66*1000000/5</f>
        <v>190.76740000000001</v>
      </c>
      <c r="I70" s="5">
        <f>'czas-przejazdu'!I66*1000000/5</f>
        <v>192.73579999999998</v>
      </c>
      <c r="J70" s="5">
        <f>'czas-przejazdu'!J66*1000000/5</f>
        <v>194.70419999999999</v>
      </c>
      <c r="K70" s="5">
        <f>'czas-przejazdu'!K66*1000000/5</f>
        <v>196.67259999999999</v>
      </c>
      <c r="L70" s="5">
        <f>'czas-przejazdu'!L66*1000000/5</f>
        <v>188.32499999999999</v>
      </c>
      <c r="M70" s="5">
        <f>'czas-przejazdu'!M66*1000000/5</f>
        <v>206.83179999999999</v>
      </c>
      <c r="N70" s="5">
        <f>'czas-przejazdu'!N66*1000000/5</f>
        <v>225.33859999999999</v>
      </c>
      <c r="O70" s="5">
        <f>'czas-przejazdu'!O66*1000000/5</f>
        <v>243.84539999999998</v>
      </c>
      <c r="P70" s="5">
        <f>'czas-przejazdu'!P66*1000000/5</f>
        <v>262.35219999999993</v>
      </c>
      <c r="Q70" s="5">
        <f>'czas-przejazdu'!Q66*1000000/5</f>
        <v>271.017</v>
      </c>
      <c r="R70" s="5">
        <f>'czas-przejazdu'!R66*1000000/5</f>
        <v>291.77360000000004</v>
      </c>
      <c r="S70" s="5">
        <f>'czas-przejazdu'!S66*1000000/5</f>
        <v>312.53020000000004</v>
      </c>
      <c r="T70" s="5">
        <f>'czas-przejazdu'!T66*1000000/5</f>
        <v>333.28679999999997</v>
      </c>
      <c r="U70" s="5">
        <f>'czas-przejazdu'!U66*1000000/5</f>
        <v>354.04340000000002</v>
      </c>
      <c r="V70" s="5">
        <f>'czas-przejazdu'!V66*1000000/5</f>
        <v>282.26600000000002</v>
      </c>
      <c r="W70" s="5">
        <f>'czas-przejazdu'!W66*1000000/5</f>
        <v>307.08019999999999</v>
      </c>
      <c r="X70" s="5">
        <f>'czas-przejazdu'!X66*1000000/5</f>
        <v>331.89440000000002</v>
      </c>
      <c r="Y70" s="5">
        <f>'czas-przejazdu'!Y66*1000000/5</f>
        <v>356.70860000000005</v>
      </c>
      <c r="Z70" s="5">
        <f>'czas-przejazdu'!Z66*1000000/5</f>
        <v>381.52280000000007</v>
      </c>
    </row>
    <row r="71" spans="1:26" x14ac:dyDescent="0.25">
      <c r="A71" s="1">
        <v>40</v>
      </c>
      <c r="B71" s="5">
        <f>'czas-przejazdu'!B67*1000000/5</f>
        <v>681.64100000000008</v>
      </c>
      <c r="C71" s="5">
        <f>'czas-przejazdu'!C67*1000000/5</f>
        <v>693.26980000000015</v>
      </c>
      <c r="D71" s="5">
        <f>'czas-przejazdu'!D67*1000000/5</f>
        <v>704.8986000000001</v>
      </c>
      <c r="E71" s="5">
        <f>'czas-przejazdu'!E67*1000000/5</f>
        <v>716.52740000000017</v>
      </c>
      <c r="F71" s="5">
        <f>'czas-przejazdu'!F67*1000000/5</f>
        <v>728.15620000000013</v>
      </c>
      <c r="G71" s="5">
        <f>'czas-przejazdu'!G67*1000000/5</f>
        <v>739.7850000000002</v>
      </c>
      <c r="H71" s="5">
        <f>'czas-przejazdu'!H67*1000000/5</f>
        <v>764.66800000000012</v>
      </c>
      <c r="I71" s="5">
        <f>'czas-przejazdu'!I67*1000000/5</f>
        <v>789.55100000000016</v>
      </c>
      <c r="J71" s="5">
        <f>'czas-przejazdu'!J67*1000000/5</f>
        <v>814.4340000000002</v>
      </c>
      <c r="K71" s="5">
        <f>'czas-przejazdu'!K67*1000000/5</f>
        <v>839.31700000000001</v>
      </c>
      <c r="L71" s="5">
        <f>'czas-przejazdu'!L67*1000000/5</f>
        <v>806.05599999999993</v>
      </c>
      <c r="M71" s="5">
        <f>'czas-przejazdu'!M67*1000000/5</f>
        <v>829.52940000000001</v>
      </c>
      <c r="N71" s="5">
        <f>'czas-przejazdu'!N67*1000000/5</f>
        <v>853.00279999999987</v>
      </c>
      <c r="O71" s="5">
        <f>'czas-przejazdu'!O67*1000000/5</f>
        <v>876.47619999999984</v>
      </c>
      <c r="P71" s="5">
        <f>'czas-przejazdu'!P67*1000000/5</f>
        <v>899.94959999999992</v>
      </c>
      <c r="Q71" s="5">
        <f>'czas-przejazdu'!Q67*1000000/5</f>
        <v>799.00800000000004</v>
      </c>
      <c r="R71" s="5">
        <f>'czas-przejazdu'!R67*1000000/5</f>
        <v>829.59540000000015</v>
      </c>
      <c r="S71" s="5">
        <f>'czas-przejazdu'!S67*1000000/5</f>
        <v>860.18280000000016</v>
      </c>
      <c r="T71" s="5">
        <f>'czas-przejazdu'!T67*1000000/5</f>
        <v>890.77019999999993</v>
      </c>
      <c r="U71" s="5">
        <f>'czas-przejazdu'!U67*1000000/5</f>
        <v>921.35760000000005</v>
      </c>
      <c r="V71" s="5">
        <f>'czas-przejazdu'!V67*1000000/5</f>
        <v>834.5780000000002</v>
      </c>
      <c r="W71" s="5">
        <f>'czas-przejazdu'!W67*1000000/5</f>
        <v>873.76740000000029</v>
      </c>
      <c r="X71" s="5">
        <f>'czas-przejazdu'!X67*1000000/5</f>
        <v>912.95680000000016</v>
      </c>
      <c r="Y71" s="5">
        <f>'czas-przejazdu'!Y67*1000000/5</f>
        <v>952.14620000000014</v>
      </c>
      <c r="Z71" s="5">
        <f>'czas-przejazdu'!Z67*1000000/5</f>
        <v>991.33560000000011</v>
      </c>
    </row>
    <row r="72" spans="1:26" x14ac:dyDescent="0.25">
      <c r="A72" s="1">
        <v>50</v>
      </c>
      <c r="B72" s="5">
        <f>'czas-przejazdu'!B68*1000000/5</f>
        <v>95.240000000000009</v>
      </c>
      <c r="C72" s="5">
        <f>'czas-przejazdu'!C68*1000000/5</f>
        <v>97.21459999999999</v>
      </c>
      <c r="D72" s="5">
        <f>'czas-przejazdu'!D68*1000000/5</f>
        <v>99.1892</v>
      </c>
      <c r="E72" s="5">
        <f>'czas-przejazdu'!E68*1000000/5</f>
        <v>101.16380000000001</v>
      </c>
      <c r="F72" s="5">
        <f>'czas-przejazdu'!F68*1000000/5</f>
        <v>103.1384</v>
      </c>
      <c r="G72" s="5">
        <f>'czas-przejazdu'!G68*1000000/5</f>
        <v>105.11299999999999</v>
      </c>
      <c r="H72" s="5">
        <f>'czas-przejazdu'!H68*1000000/5</f>
        <v>107.12359999999998</v>
      </c>
      <c r="I72" s="5">
        <f>'czas-przejazdu'!I68*1000000/5</f>
        <v>109.13419999999999</v>
      </c>
      <c r="J72" s="5">
        <f>'czas-przejazdu'!J68*1000000/5</f>
        <v>111.14479999999999</v>
      </c>
      <c r="K72" s="5">
        <f>'czas-przejazdu'!K68*1000000/5</f>
        <v>113.15539999999999</v>
      </c>
      <c r="L72" s="5">
        <f>'czas-przejazdu'!L68*1000000/5</f>
        <v>105.29300000000001</v>
      </c>
      <c r="M72" s="5">
        <f>'czas-przejazdu'!M68*1000000/5</f>
        <v>110.25579999999999</v>
      </c>
      <c r="N72" s="5">
        <f>'czas-przejazdu'!N68*1000000/5</f>
        <v>115.21860000000001</v>
      </c>
      <c r="O72" s="5">
        <f>'czas-przejazdu'!O68*1000000/5</f>
        <v>120.18140000000001</v>
      </c>
      <c r="P72" s="5">
        <f>'czas-przejazdu'!P68*1000000/5</f>
        <v>125.1442</v>
      </c>
      <c r="Q72" s="5">
        <f>'czas-przejazdu'!Q68*1000000/5</f>
        <v>120.054</v>
      </c>
      <c r="R72" s="5">
        <f>'czas-przejazdu'!R68*1000000/5</f>
        <v>124.78219999999999</v>
      </c>
      <c r="S72" s="5">
        <f>'czas-przejazdu'!S68*1000000/5</f>
        <v>129.51039999999998</v>
      </c>
      <c r="T72" s="5">
        <f>'czas-przejazdu'!T68*1000000/5</f>
        <v>134.23859999999999</v>
      </c>
      <c r="U72" s="5">
        <f>'czas-przejazdu'!U68*1000000/5</f>
        <v>138.96679999999998</v>
      </c>
      <c r="V72" s="5">
        <f>'czas-przejazdu'!V68*1000000/5</f>
        <v>118.881</v>
      </c>
      <c r="W72" s="5">
        <f>'czas-przejazdu'!W68*1000000/5</f>
        <v>125.2136</v>
      </c>
      <c r="X72" s="5">
        <f>'czas-przejazdu'!X68*1000000/5</f>
        <v>131.5462</v>
      </c>
      <c r="Y72" s="5">
        <f>'czas-przejazdu'!Y68*1000000/5</f>
        <v>137.87880000000001</v>
      </c>
      <c r="Z72" s="5">
        <f>'czas-przejazdu'!Z68*1000000/5</f>
        <v>144.2114</v>
      </c>
    </row>
    <row r="73" spans="1:26" x14ac:dyDescent="0.25">
      <c r="A73" s="1">
        <v>60</v>
      </c>
      <c r="B73" s="5">
        <f>'czas-przejazdu'!B69*1000000/5</f>
        <v>219.02899999999994</v>
      </c>
      <c r="C73" s="5">
        <f>'czas-przejazdu'!C69*1000000/5</f>
        <v>221.11359999999999</v>
      </c>
      <c r="D73" s="5">
        <f>'czas-przejazdu'!D69*1000000/5</f>
        <v>223.19819999999999</v>
      </c>
      <c r="E73" s="5">
        <f>'czas-przejazdu'!E69*1000000/5</f>
        <v>225.28280000000001</v>
      </c>
      <c r="F73" s="5">
        <f>'czas-przejazdu'!F69*1000000/5</f>
        <v>227.36740000000003</v>
      </c>
      <c r="G73" s="5">
        <f>'czas-przejazdu'!G69*1000000/5</f>
        <v>229.45200000000006</v>
      </c>
      <c r="H73" s="5">
        <f>'czas-przejazdu'!H69*1000000/5</f>
        <v>233.15220000000005</v>
      </c>
      <c r="I73" s="5">
        <f>'czas-przejazdu'!I69*1000000/5</f>
        <v>236.85240000000005</v>
      </c>
      <c r="J73" s="5">
        <f>'czas-przejazdu'!J69*1000000/5</f>
        <v>240.55260000000007</v>
      </c>
      <c r="K73" s="5">
        <f>'czas-przejazdu'!K69*1000000/5</f>
        <v>244.25280000000006</v>
      </c>
      <c r="L73" s="5">
        <f>'czas-przejazdu'!L69*1000000/5</f>
        <v>237.52999999999997</v>
      </c>
      <c r="M73" s="5">
        <f>'czas-przejazdu'!M69*1000000/5</f>
        <v>245.0172</v>
      </c>
      <c r="N73" s="5">
        <f>'czas-przejazdu'!N69*1000000/5</f>
        <v>252.50440000000003</v>
      </c>
      <c r="O73" s="5">
        <f>'czas-przejazdu'!O69*1000000/5</f>
        <v>259.99159999999995</v>
      </c>
      <c r="P73" s="5">
        <f>'czas-przejazdu'!P69*1000000/5</f>
        <v>267.47879999999998</v>
      </c>
      <c r="Q73" s="5">
        <f>'czas-przejazdu'!Q69*1000000/5</f>
        <v>256.46500000000003</v>
      </c>
      <c r="R73" s="5">
        <f>'czas-przejazdu'!R69*1000000/5</f>
        <v>266.53399999999999</v>
      </c>
      <c r="S73" s="5">
        <f>'czas-przejazdu'!S69*1000000/5</f>
        <v>276.60300000000001</v>
      </c>
      <c r="T73" s="5">
        <f>'czas-przejazdu'!T69*1000000/5</f>
        <v>286.67200000000008</v>
      </c>
      <c r="U73" s="5">
        <f>'czas-przejazdu'!U69*1000000/5</f>
        <v>296.7410000000001</v>
      </c>
      <c r="V73" s="5">
        <f>'czas-przejazdu'!V69*1000000/5</f>
        <v>269.37400000000002</v>
      </c>
      <c r="W73" s="5">
        <f>'czas-przejazdu'!W69*1000000/5</f>
        <v>282.56360000000006</v>
      </c>
      <c r="X73" s="5">
        <f>'czas-przejazdu'!X69*1000000/5</f>
        <v>295.75320000000011</v>
      </c>
      <c r="Y73" s="5">
        <f>'czas-przejazdu'!Y69*1000000/5</f>
        <v>308.94280000000009</v>
      </c>
      <c r="Z73" s="5">
        <f>'czas-przejazdu'!Z69*1000000/5</f>
        <v>322.13240000000008</v>
      </c>
    </row>
    <row r="74" spans="1:26" x14ac:dyDescent="0.25">
      <c r="A74" s="1">
        <v>70</v>
      </c>
      <c r="B74" s="5">
        <f>'czas-przejazdu'!B70*1000000/5</f>
        <v>0</v>
      </c>
      <c r="C74" s="5">
        <f>'czas-przejazdu'!C70*1000000/5</f>
        <v>0</v>
      </c>
      <c r="D74" s="5">
        <f>'czas-przejazdu'!D70*1000000/5</f>
        <v>0</v>
      </c>
      <c r="E74" s="5">
        <f>'czas-przejazdu'!E70*1000000/5</f>
        <v>0</v>
      </c>
      <c r="F74" s="5">
        <f>'czas-przejazdu'!F70*1000000/5</f>
        <v>0</v>
      </c>
      <c r="G74" s="5">
        <f>'czas-przejazdu'!G70*1000000/5</f>
        <v>0</v>
      </c>
      <c r="H74" s="5">
        <f>'czas-przejazdu'!H70*1000000/5</f>
        <v>0</v>
      </c>
      <c r="I74" s="5">
        <f>'czas-przejazdu'!I70*1000000/5</f>
        <v>0</v>
      </c>
      <c r="J74" s="5">
        <f>'czas-przejazdu'!J70*1000000/5</f>
        <v>0</v>
      </c>
      <c r="K74" s="5">
        <f>'czas-przejazdu'!K70*1000000/5</f>
        <v>0</v>
      </c>
      <c r="L74" s="5">
        <f>'czas-przejazdu'!L70*1000000/5</f>
        <v>0</v>
      </c>
      <c r="M74" s="5">
        <f>'czas-przejazdu'!M70*1000000/5</f>
        <v>0</v>
      </c>
      <c r="N74" s="5">
        <f>'czas-przejazdu'!N70*1000000/5</f>
        <v>0</v>
      </c>
      <c r="O74" s="5">
        <f>'czas-przejazdu'!O70*1000000/5</f>
        <v>0</v>
      </c>
      <c r="P74" s="5">
        <f>'czas-przejazdu'!P70*1000000/5</f>
        <v>0</v>
      </c>
      <c r="Q74" s="5">
        <f>'czas-przejazdu'!Q70*1000000/5</f>
        <v>0</v>
      </c>
      <c r="R74" s="5">
        <f>'czas-przejazdu'!R70*1000000/5</f>
        <v>0</v>
      </c>
      <c r="S74" s="5">
        <f>'czas-przejazdu'!S70*1000000/5</f>
        <v>0</v>
      </c>
      <c r="T74" s="5">
        <f>'czas-przejazdu'!T70*1000000/5</f>
        <v>0</v>
      </c>
      <c r="U74" s="5">
        <f>'czas-przejazdu'!U70*1000000/5</f>
        <v>0</v>
      </c>
      <c r="V74" s="5">
        <f>'czas-przejazdu'!V70*1000000/5</f>
        <v>0</v>
      </c>
      <c r="W74" s="5">
        <f>'czas-przejazdu'!W70*1000000/5</f>
        <v>0</v>
      </c>
      <c r="X74" s="5">
        <f>'czas-przejazdu'!X70*1000000/5</f>
        <v>0</v>
      </c>
      <c r="Y74" s="5">
        <f>'czas-przejazdu'!Y70*1000000/5</f>
        <v>0</v>
      </c>
      <c r="Z74" s="5">
        <f>'czas-przejazdu'!Z70*1000000/5</f>
        <v>0</v>
      </c>
    </row>
    <row r="75" spans="1:26" x14ac:dyDescent="0.25">
      <c r="A75" s="1">
        <v>80</v>
      </c>
      <c r="B75" s="5">
        <f>'czas-przejazdu'!B71*1000000/5</f>
        <v>0</v>
      </c>
      <c r="C75" s="5">
        <f>'czas-przejazdu'!C71*1000000/5</f>
        <v>0</v>
      </c>
      <c r="D75" s="5">
        <f>'czas-przejazdu'!D71*1000000/5</f>
        <v>0</v>
      </c>
      <c r="E75" s="5">
        <f>'czas-przejazdu'!E71*1000000/5</f>
        <v>0</v>
      </c>
      <c r="F75" s="5">
        <f>'czas-przejazdu'!F71*1000000/5</f>
        <v>0</v>
      </c>
      <c r="G75" s="5">
        <f>'czas-przejazdu'!G71*1000000/5</f>
        <v>0</v>
      </c>
      <c r="H75" s="5">
        <f>'czas-przejazdu'!H71*1000000/5</f>
        <v>0</v>
      </c>
      <c r="I75" s="5">
        <f>'czas-przejazdu'!I71*1000000/5</f>
        <v>0</v>
      </c>
      <c r="J75" s="5">
        <f>'czas-przejazdu'!J71*1000000/5</f>
        <v>0</v>
      </c>
      <c r="K75" s="5">
        <f>'czas-przejazdu'!K71*1000000/5</f>
        <v>0</v>
      </c>
      <c r="L75" s="5">
        <f>'czas-przejazdu'!L71*1000000/5</f>
        <v>0</v>
      </c>
      <c r="M75" s="5">
        <f>'czas-przejazdu'!M71*1000000/5</f>
        <v>0</v>
      </c>
      <c r="N75" s="5">
        <f>'czas-przejazdu'!N71*1000000/5</f>
        <v>0</v>
      </c>
      <c r="O75" s="5">
        <f>'czas-przejazdu'!O71*1000000/5</f>
        <v>0</v>
      </c>
      <c r="P75" s="5">
        <f>'czas-przejazdu'!P71*1000000/5</f>
        <v>0</v>
      </c>
      <c r="Q75" s="5">
        <f>'czas-przejazdu'!Q71*1000000/5</f>
        <v>0</v>
      </c>
      <c r="R75" s="5">
        <f>'czas-przejazdu'!R71*1000000/5</f>
        <v>0</v>
      </c>
      <c r="S75" s="5">
        <f>'czas-przejazdu'!S71*1000000/5</f>
        <v>0</v>
      </c>
      <c r="T75" s="5">
        <f>'czas-przejazdu'!T71*1000000/5</f>
        <v>0</v>
      </c>
      <c r="U75" s="5">
        <f>'czas-przejazdu'!U71*1000000/5</f>
        <v>0</v>
      </c>
      <c r="V75" s="5">
        <f>'czas-przejazdu'!V71*1000000/5</f>
        <v>0</v>
      </c>
      <c r="W75" s="5">
        <f>'czas-przejazdu'!W71*1000000/5</f>
        <v>0</v>
      </c>
      <c r="X75" s="5">
        <f>'czas-przejazdu'!X71*1000000/5</f>
        <v>0</v>
      </c>
      <c r="Y75" s="5">
        <f>'czas-przejazdu'!Y71*1000000/5</f>
        <v>0</v>
      </c>
      <c r="Z75" s="5">
        <f>'czas-przejazdu'!Z71*1000000/5</f>
        <v>0</v>
      </c>
    </row>
    <row r="76" spans="1:26" x14ac:dyDescent="0.25">
      <c r="A76" s="1">
        <v>90</v>
      </c>
      <c r="B76" s="5">
        <f>'czas-przejazdu'!B72*1000000/5</f>
        <v>0</v>
      </c>
      <c r="C76" s="5">
        <f>'czas-przejazdu'!C72*1000000/5</f>
        <v>0</v>
      </c>
      <c r="D76" s="5">
        <f>'czas-przejazdu'!D72*1000000/5</f>
        <v>0</v>
      </c>
      <c r="E76" s="5">
        <f>'czas-przejazdu'!E72*1000000/5</f>
        <v>0</v>
      </c>
      <c r="F76" s="5">
        <f>'czas-przejazdu'!F72*1000000/5</f>
        <v>0</v>
      </c>
      <c r="G76" s="5">
        <f>'czas-przejazdu'!G72*1000000/5</f>
        <v>0</v>
      </c>
      <c r="H76" s="5">
        <f>'czas-przejazdu'!H72*1000000/5</f>
        <v>0</v>
      </c>
      <c r="I76" s="5">
        <f>'czas-przejazdu'!I72*1000000/5</f>
        <v>0</v>
      </c>
      <c r="J76" s="5">
        <f>'czas-przejazdu'!J72*1000000/5</f>
        <v>0</v>
      </c>
      <c r="K76" s="5">
        <f>'czas-przejazdu'!K72*1000000/5</f>
        <v>0</v>
      </c>
      <c r="L76" s="5">
        <f>'czas-przejazdu'!L72*1000000/5</f>
        <v>0</v>
      </c>
      <c r="M76" s="5">
        <f>'czas-przejazdu'!M72*1000000/5</f>
        <v>0</v>
      </c>
      <c r="N76" s="5">
        <f>'czas-przejazdu'!N72*1000000/5</f>
        <v>0</v>
      </c>
      <c r="O76" s="5">
        <f>'czas-przejazdu'!O72*1000000/5</f>
        <v>0</v>
      </c>
      <c r="P76" s="5">
        <f>'czas-przejazdu'!P72*1000000/5</f>
        <v>0</v>
      </c>
      <c r="Q76" s="5">
        <f>'czas-przejazdu'!Q72*1000000/5</f>
        <v>0</v>
      </c>
      <c r="R76" s="5">
        <f>'czas-przejazdu'!R72*1000000/5</f>
        <v>0</v>
      </c>
      <c r="S76" s="5">
        <f>'czas-przejazdu'!S72*1000000/5</f>
        <v>0</v>
      </c>
      <c r="T76" s="5">
        <f>'czas-przejazdu'!T72*1000000/5</f>
        <v>0</v>
      </c>
      <c r="U76" s="5">
        <f>'czas-przejazdu'!U72*1000000/5</f>
        <v>0</v>
      </c>
      <c r="V76" s="5">
        <f>'czas-przejazdu'!V72*1000000/5</f>
        <v>0</v>
      </c>
      <c r="W76" s="5">
        <f>'czas-przejazdu'!W72*1000000/5</f>
        <v>0</v>
      </c>
      <c r="X76" s="5">
        <f>'czas-przejazdu'!X72*1000000/5</f>
        <v>0</v>
      </c>
      <c r="Y76" s="5">
        <f>'czas-przejazdu'!Y72*1000000/5</f>
        <v>0</v>
      </c>
      <c r="Z76" s="5">
        <f>'czas-przejazdu'!Z72*1000000/5</f>
        <v>0</v>
      </c>
    </row>
    <row r="77" spans="1:26" x14ac:dyDescent="0.25">
      <c r="A77" s="1">
        <v>100</v>
      </c>
      <c r="B77" s="5">
        <f>'czas-przejazdu'!B73*1000000/5</f>
        <v>0</v>
      </c>
      <c r="C77" s="5">
        <f>'czas-przejazdu'!C73*1000000/5</f>
        <v>0</v>
      </c>
      <c r="D77" s="5">
        <f>'czas-przejazdu'!D73*1000000/5</f>
        <v>0</v>
      </c>
      <c r="E77" s="5">
        <f>'czas-przejazdu'!E73*1000000/5</f>
        <v>0</v>
      </c>
      <c r="F77" s="5">
        <f>'czas-przejazdu'!F73*1000000/5</f>
        <v>0</v>
      </c>
      <c r="G77" s="5">
        <f>'czas-przejazdu'!G73*1000000/5</f>
        <v>0</v>
      </c>
      <c r="H77" s="5">
        <f>'czas-przejazdu'!H73*1000000/5</f>
        <v>0</v>
      </c>
      <c r="I77" s="5">
        <f>'czas-przejazdu'!I73*1000000/5</f>
        <v>0</v>
      </c>
      <c r="J77" s="5">
        <f>'czas-przejazdu'!J73*1000000/5</f>
        <v>0</v>
      </c>
      <c r="K77" s="5">
        <f>'czas-przejazdu'!K73*1000000/5</f>
        <v>0</v>
      </c>
      <c r="L77" s="5">
        <f>'czas-przejazdu'!L73*1000000/5</f>
        <v>0</v>
      </c>
      <c r="M77" s="5">
        <f>'czas-przejazdu'!M73*1000000/5</f>
        <v>0</v>
      </c>
      <c r="N77" s="5">
        <f>'czas-przejazdu'!N73*1000000/5</f>
        <v>0</v>
      </c>
      <c r="O77" s="5">
        <f>'czas-przejazdu'!O73*1000000/5</f>
        <v>0</v>
      </c>
      <c r="P77" s="5">
        <f>'czas-przejazdu'!P73*1000000/5</f>
        <v>0</v>
      </c>
      <c r="Q77" s="5">
        <f>'czas-przejazdu'!Q73*1000000/5</f>
        <v>0</v>
      </c>
      <c r="R77" s="5">
        <f>'czas-przejazdu'!R73*1000000/5</f>
        <v>0</v>
      </c>
      <c r="S77" s="5">
        <f>'czas-przejazdu'!S73*1000000/5</f>
        <v>0</v>
      </c>
      <c r="T77" s="5">
        <f>'czas-przejazdu'!T73*1000000/5</f>
        <v>0</v>
      </c>
      <c r="U77" s="5">
        <f>'czas-przejazdu'!U73*1000000/5</f>
        <v>0</v>
      </c>
      <c r="V77" s="5">
        <f>'czas-przejazdu'!V73*1000000/5</f>
        <v>0</v>
      </c>
      <c r="W77" s="5">
        <f>'czas-przejazdu'!W73*1000000/5</f>
        <v>0</v>
      </c>
      <c r="X77" s="5">
        <f>'czas-przejazdu'!X73*1000000/5</f>
        <v>0</v>
      </c>
      <c r="Y77" s="5">
        <f>'czas-przejazdu'!Y73*1000000/5</f>
        <v>0</v>
      </c>
      <c r="Z77" s="5">
        <f>'czas-przejazdu'!Z73*1000000/5</f>
        <v>0</v>
      </c>
    </row>
    <row r="78" spans="1:26" x14ac:dyDescent="0.25">
      <c r="A78" s="1">
        <v>110</v>
      </c>
      <c r="B78" s="5">
        <f>'czas-przejazdu'!B74*1000000/5</f>
        <v>0</v>
      </c>
      <c r="C78" s="5">
        <f>'czas-przejazdu'!C74*1000000/5</f>
        <v>0</v>
      </c>
      <c r="D78" s="5">
        <f>'czas-przejazdu'!D74*1000000/5</f>
        <v>0</v>
      </c>
      <c r="E78" s="5">
        <f>'czas-przejazdu'!E74*1000000/5</f>
        <v>0</v>
      </c>
      <c r="F78" s="5">
        <f>'czas-przejazdu'!F74*1000000/5</f>
        <v>0</v>
      </c>
      <c r="G78" s="5">
        <f>'czas-przejazdu'!G74*1000000/5</f>
        <v>0</v>
      </c>
      <c r="H78" s="5">
        <f>'czas-przejazdu'!H74*1000000/5</f>
        <v>0</v>
      </c>
      <c r="I78" s="5">
        <f>'czas-przejazdu'!I74*1000000/5</f>
        <v>0</v>
      </c>
      <c r="J78" s="5">
        <f>'czas-przejazdu'!J74*1000000/5</f>
        <v>0</v>
      </c>
      <c r="K78" s="5">
        <f>'czas-przejazdu'!K74*1000000/5</f>
        <v>0</v>
      </c>
      <c r="L78" s="5">
        <f>'czas-przejazdu'!L74*1000000/5</f>
        <v>0</v>
      </c>
      <c r="M78" s="5">
        <f>'czas-przejazdu'!M74*1000000/5</f>
        <v>0</v>
      </c>
      <c r="N78" s="5">
        <f>'czas-przejazdu'!N74*1000000/5</f>
        <v>0</v>
      </c>
      <c r="O78" s="5">
        <f>'czas-przejazdu'!O74*1000000/5</f>
        <v>0</v>
      </c>
      <c r="P78" s="5">
        <f>'czas-przejazdu'!P74*1000000/5</f>
        <v>0</v>
      </c>
      <c r="Q78" s="5">
        <f>'czas-przejazdu'!Q74*1000000/5</f>
        <v>0</v>
      </c>
      <c r="R78" s="5">
        <f>'czas-przejazdu'!R74*1000000/5</f>
        <v>0</v>
      </c>
      <c r="S78" s="5">
        <f>'czas-przejazdu'!S74*1000000/5</f>
        <v>0</v>
      </c>
      <c r="T78" s="5">
        <f>'czas-przejazdu'!T74*1000000/5</f>
        <v>0</v>
      </c>
      <c r="U78" s="5">
        <f>'czas-przejazdu'!U74*1000000/5</f>
        <v>0</v>
      </c>
      <c r="V78" s="5">
        <f>'czas-przejazdu'!V74*1000000/5</f>
        <v>0</v>
      </c>
      <c r="W78" s="5">
        <f>'czas-przejazdu'!W74*1000000/5</f>
        <v>0</v>
      </c>
      <c r="X78" s="5">
        <f>'czas-przejazdu'!X74*1000000/5</f>
        <v>0</v>
      </c>
      <c r="Y78" s="5">
        <f>'czas-przejazdu'!Y74*1000000/5</f>
        <v>0</v>
      </c>
      <c r="Z78" s="5">
        <f>'czas-przejazdu'!Z74*1000000/5</f>
        <v>0</v>
      </c>
    </row>
    <row r="79" spans="1:26" x14ac:dyDescent="0.25">
      <c r="A79" s="1" t="s">
        <v>28</v>
      </c>
      <c r="B79" s="5">
        <f>SUM(B68:B78)</f>
        <v>1174.393</v>
      </c>
      <c r="C79" s="5">
        <f t="shared" ref="C79:Z79" si="9">SUM(C68:C78)</f>
        <v>1192.1442000000002</v>
      </c>
      <c r="D79" s="5">
        <f t="shared" si="9"/>
        <v>1209.8954000000001</v>
      </c>
      <c r="E79" s="5">
        <f t="shared" si="9"/>
        <v>1227.6466000000003</v>
      </c>
      <c r="F79" s="5">
        <f t="shared" si="9"/>
        <v>1245.3978000000002</v>
      </c>
      <c r="G79" s="5">
        <f t="shared" si="9"/>
        <v>1263.1490000000001</v>
      </c>
      <c r="H79" s="5">
        <f t="shared" si="9"/>
        <v>1295.7112</v>
      </c>
      <c r="I79" s="5">
        <f t="shared" si="9"/>
        <v>1328.2734</v>
      </c>
      <c r="J79" s="5">
        <f t="shared" si="9"/>
        <v>1360.8356000000001</v>
      </c>
      <c r="K79" s="5">
        <f t="shared" si="9"/>
        <v>1393.3978</v>
      </c>
      <c r="L79" s="5">
        <f t="shared" si="9"/>
        <v>1337.204</v>
      </c>
      <c r="M79" s="5">
        <f t="shared" si="9"/>
        <v>1391.6342</v>
      </c>
      <c r="N79" s="5">
        <f t="shared" si="9"/>
        <v>1446.0643999999998</v>
      </c>
      <c r="O79" s="5">
        <f t="shared" si="9"/>
        <v>1500.4945999999995</v>
      </c>
      <c r="P79" s="5">
        <f t="shared" si="9"/>
        <v>1554.9247999999998</v>
      </c>
      <c r="Q79" s="5">
        <f t="shared" si="9"/>
        <v>1446.5440000000003</v>
      </c>
      <c r="R79" s="5">
        <f t="shared" si="9"/>
        <v>1512.6852000000003</v>
      </c>
      <c r="S79" s="5">
        <f t="shared" si="9"/>
        <v>1578.8264000000001</v>
      </c>
      <c r="T79" s="5">
        <f t="shared" si="9"/>
        <v>1644.9675999999997</v>
      </c>
      <c r="U79" s="5">
        <f t="shared" si="9"/>
        <v>1711.1088</v>
      </c>
      <c r="V79" s="5">
        <f t="shared" si="9"/>
        <v>1505.0990000000004</v>
      </c>
      <c r="W79" s="5">
        <f t="shared" si="9"/>
        <v>1588.6248000000005</v>
      </c>
      <c r="X79" s="5">
        <f t="shared" si="9"/>
        <v>1672.1506000000002</v>
      </c>
      <c r="Y79" s="5">
        <f t="shared" si="9"/>
        <v>1755.6764000000001</v>
      </c>
      <c r="Z79" s="5">
        <f t="shared" si="9"/>
        <v>1839.2022000000002</v>
      </c>
    </row>
  </sheetData>
  <mergeCells count="5"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5"/>
  <sheetViews>
    <sheetView topLeftCell="A37" workbookViewId="0">
      <selection activeCell="AA1" sqref="AA1:AB1048576"/>
    </sheetView>
  </sheetViews>
  <sheetFormatPr defaultRowHeight="15" x14ac:dyDescent="0.25"/>
  <cols>
    <col min="1" max="1" width="12" customWidth="1"/>
    <col min="2" max="26" width="11.140625" customWidth="1"/>
  </cols>
  <sheetData>
    <row r="1" spans="1:26" x14ac:dyDescent="0.25">
      <c r="A1" t="s">
        <v>76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2" t="s">
        <v>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</row>
    <row r="4" spans="1:26" x14ac:dyDescent="0.25">
      <c r="A4" s="1">
        <v>10</v>
      </c>
      <c r="B4" s="5">
        <f>'Praca eksploatacyjna'!B4*exploatacja!$P84*$K$86</f>
        <v>0</v>
      </c>
      <c r="C4" s="5">
        <f>'Praca eksploatacyjna'!C4*exploatacja!$P84*$K$86</f>
        <v>0</v>
      </c>
      <c r="D4" s="5">
        <f>'Praca eksploatacyjna'!D4*exploatacja!$P84*$K$86</f>
        <v>0</v>
      </c>
      <c r="E4" s="5">
        <f>'Praca eksploatacyjna'!E4*exploatacja!$P84*$K$86</f>
        <v>0</v>
      </c>
      <c r="F4" s="5">
        <f>'Praca eksploatacyjna'!F4*exploatacja!$P84*$K$86</f>
        <v>0</v>
      </c>
      <c r="G4" s="5">
        <f>'Praca eksploatacyjna'!G4*exploatacja!$P84*$K$86</f>
        <v>0</v>
      </c>
      <c r="H4" s="5">
        <f>'Praca eksploatacyjna'!H4*exploatacja!$P84*$K$86</f>
        <v>0</v>
      </c>
      <c r="I4" s="5">
        <f>'Praca eksploatacyjna'!I4*exploatacja!$P84*$K$86</f>
        <v>0</v>
      </c>
      <c r="J4" s="5">
        <f>'Praca eksploatacyjna'!J4*exploatacja!$P84*$K$86</f>
        <v>0</v>
      </c>
      <c r="K4" s="5">
        <f>'Praca eksploatacyjna'!K4*exploatacja!$P84*$K$86</f>
        <v>0</v>
      </c>
      <c r="L4" s="5">
        <f>'Praca eksploatacyjna'!L4*exploatacja!$P84*$K$86</f>
        <v>0</v>
      </c>
      <c r="M4" s="5">
        <f>'Praca eksploatacyjna'!M4*exploatacja!$P84*$K$86</f>
        <v>0</v>
      </c>
      <c r="N4" s="5">
        <f>'Praca eksploatacyjna'!N4*exploatacja!$P84*$K$86</f>
        <v>0</v>
      </c>
      <c r="O4" s="5">
        <f>'Praca eksploatacyjna'!O4*exploatacja!$P84*$K$86</f>
        <v>0</v>
      </c>
      <c r="P4" s="5">
        <f>'Praca eksploatacyjna'!P4*exploatacja!$P84*$K$86</f>
        <v>0</v>
      </c>
      <c r="Q4" s="5">
        <f>'Praca eksploatacyjna'!Q4*exploatacja!$P84*$K$86</f>
        <v>0</v>
      </c>
      <c r="R4" s="5">
        <f>'Praca eksploatacyjna'!R4*exploatacja!$P84*$K$86</f>
        <v>0</v>
      </c>
      <c r="S4" s="5">
        <f>'Praca eksploatacyjna'!S4*exploatacja!$P84*$K$86</f>
        <v>0</v>
      </c>
      <c r="T4" s="5">
        <f>'Praca eksploatacyjna'!T4*exploatacja!$P84*$K$86</f>
        <v>0</v>
      </c>
      <c r="U4" s="5">
        <f>'Praca eksploatacyjna'!U4*exploatacja!$P84*$K$86</f>
        <v>0</v>
      </c>
      <c r="V4" s="5">
        <f>'Praca eksploatacyjna'!V4*exploatacja!$P84*$K$86</f>
        <v>0</v>
      </c>
      <c r="W4" s="5">
        <f>'Praca eksploatacyjna'!W4*exploatacja!$P84*$K$86</f>
        <v>0</v>
      </c>
      <c r="X4" s="5">
        <f>'Praca eksploatacyjna'!X4*exploatacja!$P84*$K$86</f>
        <v>0</v>
      </c>
      <c r="Y4" s="5">
        <f>'Praca eksploatacyjna'!Y4*exploatacja!$P84*$K$86</f>
        <v>0</v>
      </c>
      <c r="Z4" s="5">
        <f>'Praca eksploatacyjna'!Z4*exploatacja!$P84*$K$86</f>
        <v>0</v>
      </c>
    </row>
    <row r="5" spans="1:26" x14ac:dyDescent="0.25">
      <c r="A5" s="1">
        <v>20</v>
      </c>
      <c r="B5" s="5">
        <f>'Praca eksploatacyjna'!B5*exploatacja!$P85*$K$86</f>
        <v>0</v>
      </c>
      <c r="C5" s="5">
        <f>'Praca eksploatacyjna'!C5*exploatacja!$P85*$K$86</f>
        <v>0</v>
      </c>
      <c r="D5" s="5">
        <f>'Praca eksploatacyjna'!D5*exploatacja!$P85*$K$86</f>
        <v>0</v>
      </c>
      <c r="E5" s="5">
        <f>'Praca eksploatacyjna'!E5*exploatacja!$P85*$K$86</f>
        <v>0</v>
      </c>
      <c r="F5" s="5">
        <f>'Praca eksploatacyjna'!F5*exploatacja!$P85*$K$86</f>
        <v>0</v>
      </c>
      <c r="G5" s="5">
        <f>'Praca eksploatacyjna'!G5*exploatacja!$P85*$K$86</f>
        <v>0</v>
      </c>
      <c r="H5" s="5">
        <f>'Praca eksploatacyjna'!H5*exploatacja!$P85*$K$86</f>
        <v>0</v>
      </c>
      <c r="I5" s="5">
        <f>'Praca eksploatacyjna'!I5*exploatacja!$P85*$K$86</f>
        <v>0</v>
      </c>
      <c r="J5" s="5">
        <f>'Praca eksploatacyjna'!J5*exploatacja!$P85*$K$86</f>
        <v>0</v>
      </c>
      <c r="K5" s="5">
        <f>'Praca eksploatacyjna'!K5*exploatacja!$P85*$K$86</f>
        <v>0</v>
      </c>
      <c r="L5" s="5">
        <f>'Praca eksploatacyjna'!L5*exploatacja!$P85*$K$86</f>
        <v>0</v>
      </c>
      <c r="M5" s="5">
        <f>'Praca eksploatacyjna'!M5*exploatacja!$P85*$K$86</f>
        <v>0</v>
      </c>
      <c r="N5" s="5">
        <f>'Praca eksploatacyjna'!N5*exploatacja!$P85*$K$86</f>
        <v>0</v>
      </c>
      <c r="O5" s="5">
        <f>'Praca eksploatacyjna'!O5*exploatacja!$P85*$K$86</f>
        <v>0</v>
      </c>
      <c r="P5" s="5">
        <f>'Praca eksploatacyjna'!P5*exploatacja!$P85*$K$86</f>
        <v>0</v>
      </c>
      <c r="Q5" s="5">
        <f>'Praca eksploatacyjna'!Q5*exploatacja!$P85*$K$86</f>
        <v>0</v>
      </c>
      <c r="R5" s="5">
        <f>'Praca eksploatacyjna'!R5*exploatacja!$P85*$K$86</f>
        <v>0</v>
      </c>
      <c r="S5" s="5">
        <f>'Praca eksploatacyjna'!S5*exploatacja!$P85*$K$86</f>
        <v>0</v>
      </c>
      <c r="T5" s="5">
        <f>'Praca eksploatacyjna'!T5*exploatacja!$P85*$K$86</f>
        <v>0</v>
      </c>
      <c r="U5" s="5">
        <f>'Praca eksploatacyjna'!U5*exploatacja!$P85*$K$86</f>
        <v>0</v>
      </c>
      <c r="V5" s="5">
        <f>'Praca eksploatacyjna'!V5*exploatacja!$P85*$K$86</f>
        <v>0</v>
      </c>
      <c r="W5" s="5">
        <f>'Praca eksploatacyjna'!W5*exploatacja!$P85*$K$86</f>
        <v>0</v>
      </c>
      <c r="X5" s="5">
        <f>'Praca eksploatacyjna'!X5*exploatacja!$P85*$K$86</f>
        <v>0</v>
      </c>
      <c r="Y5" s="5">
        <f>'Praca eksploatacyjna'!Y5*exploatacja!$P85*$K$86</f>
        <v>0</v>
      </c>
      <c r="Z5" s="5">
        <f>'Praca eksploatacyjna'!Z5*exploatacja!$P85*$K$86</f>
        <v>0</v>
      </c>
    </row>
    <row r="6" spans="1:26" x14ac:dyDescent="0.25">
      <c r="A6" s="1">
        <v>30</v>
      </c>
      <c r="B6" s="5">
        <f>'Praca eksploatacyjna'!B6*exploatacja!$P86*$K$86</f>
        <v>3723535.3808219177</v>
      </c>
      <c r="C6" s="5">
        <f>'Praca eksploatacyjna'!C6*exploatacja!$P86*$K$86</f>
        <v>3742055.7534246566</v>
      </c>
      <c r="D6" s="5">
        <f>'Praca eksploatacyjna'!D6*exploatacja!$P86*$K$86</f>
        <v>3760576.1260273964</v>
      </c>
      <c r="E6" s="5">
        <f>'Praca eksploatacyjna'!E6*exploatacja!$P86*$K$86</f>
        <v>3779096.4986301372</v>
      </c>
      <c r="F6" s="5">
        <f>'Praca eksploatacyjna'!F6*exploatacja!$P86*$K$86</f>
        <v>3797616.8712328766</v>
      </c>
      <c r="G6" s="5">
        <f>'Praca eksploatacyjna'!G6*exploatacja!$P86*$K$86</f>
        <v>3816137.2438356164</v>
      </c>
      <c r="H6" s="5">
        <f>'Praca eksploatacyjna'!H6*exploatacja!$P86*$K$86</f>
        <v>3830765.4443835616</v>
      </c>
      <c r="I6" s="5">
        <f>'Praca eksploatacyjna'!I6*exploatacja!$P86*$K$86</f>
        <v>3845393.6449315073</v>
      </c>
      <c r="J6" s="5">
        <f>'Praca eksploatacyjna'!J6*exploatacja!$P86*$K$86</f>
        <v>3860021.8454794525</v>
      </c>
      <c r="K6" s="5">
        <f>'Praca eksploatacyjna'!K6*exploatacja!$P86*$K$86</f>
        <v>3874650.0460273968</v>
      </c>
      <c r="L6" s="5">
        <f>'Praca eksploatacyjna'!L6*exploatacja!$P86*$K$86</f>
        <v>3796676.3835616438</v>
      </c>
      <c r="M6" s="5">
        <f>'Praca eksploatacyjna'!M6*exploatacja!$P86*$K$86</f>
        <v>4102711.0717808218</v>
      </c>
      <c r="N6" s="5">
        <f>'Praca eksploatacyjna'!N6*exploatacja!$P86*$K$86</f>
        <v>4408745.7600000007</v>
      </c>
      <c r="O6" s="5">
        <f>'Praca eksploatacyjna'!O6*exploatacja!$P86*$K$86</f>
        <v>4714780.4482191792</v>
      </c>
      <c r="P6" s="5">
        <f>'Praca eksploatacyjna'!P6*exploatacja!$P86*$K$86</f>
        <v>5020815.1364383558</v>
      </c>
      <c r="Q6" s="5">
        <f>'Praca eksploatacyjna'!Q6*exploatacja!$P86*$K$86</f>
        <v>5253708.8219178086</v>
      </c>
      <c r="R6" s="5">
        <f>'Praca eksploatacyjna'!R6*exploatacja!$P86*$K$86</f>
        <v>5577207.6427397272</v>
      </c>
      <c r="S6" s="5">
        <f>'Praca eksploatacyjna'!S6*exploatacja!$P86*$K$86</f>
        <v>5900706.4635616438</v>
      </c>
      <c r="T6" s="5">
        <f>'Praca eksploatacyjna'!T6*exploatacja!$P86*$K$86</f>
        <v>6224205.2843835624</v>
      </c>
      <c r="U6" s="5">
        <f>'Praca eksploatacyjna'!U6*exploatacja!$P86*$K$86</f>
        <v>6547704.1052054809</v>
      </c>
      <c r="V6" s="5">
        <f>'Praca eksploatacyjna'!V6*exploatacja!$P86*$K$86</f>
        <v>5341029.4849315071</v>
      </c>
      <c r="W6" s="5">
        <f>'Praca eksploatacyjna'!W6*exploatacja!$P86*$K$86</f>
        <v>5692236.5194520541</v>
      </c>
      <c r="X6" s="5">
        <f>'Praca eksploatacyjna'!X6*exploatacja!$P86*$K$86</f>
        <v>6043443.5539726019</v>
      </c>
      <c r="Y6" s="5">
        <f>'Praca eksploatacyjna'!Y6*exploatacja!$P86*$K$86</f>
        <v>6394650.5884931507</v>
      </c>
      <c r="Z6" s="5">
        <f>'Praca eksploatacyjna'!Z6*exploatacja!$P86*$K$86</f>
        <v>6745857.6230136966</v>
      </c>
    </row>
    <row r="7" spans="1:26" x14ac:dyDescent="0.25">
      <c r="A7" s="1">
        <v>40</v>
      </c>
      <c r="B7" s="5">
        <f>'Praca eksploatacyjna'!B7*exploatacja!$P87*$K$86</f>
        <v>18553350.512876719</v>
      </c>
      <c r="C7" s="5">
        <f>'Praca eksploatacyjna'!C7*exploatacja!$P87*$K$86</f>
        <v>18826910.158421922</v>
      </c>
      <c r="D7" s="5">
        <f>'Praca eksploatacyjna'!D7*exploatacja!$P87*$K$86</f>
        <v>19100469.803967122</v>
      </c>
      <c r="E7" s="5">
        <f>'Praca eksploatacyjna'!E7*exploatacja!$P87*$K$86</f>
        <v>19374029.449512329</v>
      </c>
      <c r="F7" s="5">
        <f>'Praca eksploatacyjna'!F7*exploatacja!$P87*$K$86</f>
        <v>19647589.095057532</v>
      </c>
      <c r="G7" s="5">
        <f>'Praca eksploatacyjna'!G7*exploatacja!$P87*$K$86</f>
        <v>19921148.740602743</v>
      </c>
      <c r="H7" s="5">
        <f>'Praca eksploatacyjna'!H7*exploatacja!$P87*$K$86</f>
        <v>20509906.395484932</v>
      </c>
      <c r="I7" s="5">
        <f>'Praca eksploatacyjna'!I7*exploatacja!$P87*$K$86</f>
        <v>21098664.050367124</v>
      </c>
      <c r="J7" s="5">
        <f>'Praca eksploatacyjna'!J7*exploatacja!$P87*$K$86</f>
        <v>21687421.705249313</v>
      </c>
      <c r="K7" s="5">
        <f>'Praca eksploatacyjna'!K7*exploatacja!$P87*$K$86</f>
        <v>22276179.360131506</v>
      </c>
      <c r="L7" s="5">
        <f>'Praca eksploatacyjna'!L7*exploatacja!$P87*$K$86</f>
        <v>21497138.787287675</v>
      </c>
      <c r="M7" s="5">
        <f>'Praca eksploatacyjna'!M7*exploatacja!$P87*$K$86</f>
        <v>22056371.904361643</v>
      </c>
      <c r="N7" s="5">
        <f>'Praca eksploatacyjna'!N7*exploatacja!$P87*$K$86</f>
        <v>22615605.021435615</v>
      </c>
      <c r="O7" s="5">
        <f>'Praca eksploatacyjna'!O7*exploatacja!$P87*$K$86</f>
        <v>23174838.13850959</v>
      </c>
      <c r="P7" s="5">
        <f>'Praca eksploatacyjna'!P7*exploatacja!$P87*$K$86</f>
        <v>23734071.255583562</v>
      </c>
      <c r="Q7" s="5">
        <f>'Praca eksploatacyjna'!Q7*exploatacja!$P87*$K$86</f>
        <v>21349516.098246574</v>
      </c>
      <c r="R7" s="5">
        <f>'Praca eksploatacyjna'!R7*exploatacja!$P87*$K$86</f>
        <v>22073317.799210954</v>
      </c>
      <c r="S7" s="5">
        <f>'Praca eksploatacyjna'!S7*exploatacja!$P87*$K$86</f>
        <v>22797119.500175338</v>
      </c>
      <c r="T7" s="5">
        <f>'Praca eksploatacyjna'!T7*exploatacja!$P87*$K$86</f>
        <v>23520921.201139722</v>
      </c>
      <c r="U7" s="5">
        <f>'Praca eksploatacyjna'!U7*exploatacja!$P87*$K$86</f>
        <v>24244722.902104106</v>
      </c>
      <c r="V7" s="5">
        <f>'Praca eksploatacyjna'!V7*exploatacja!$P87*$K$86</f>
        <v>22172359.017698627</v>
      </c>
      <c r="W7" s="5">
        <f>'Praca eksploatacyjna'!W7*exploatacja!$P87*$K$86</f>
        <v>23075862.115495887</v>
      </c>
      <c r="X7" s="5">
        <f>'Praca eksploatacyjna'!X7*exploatacja!$P87*$K$86</f>
        <v>23979365.213293139</v>
      </c>
      <c r="Y7" s="5">
        <f>'Praca eksploatacyjna'!Y7*exploatacja!$P87*$K$86</f>
        <v>24882868.311090402</v>
      </c>
      <c r="Z7" s="5">
        <f>'Praca eksploatacyjna'!Z7*exploatacja!$P87*$K$86</f>
        <v>25786371.408887662</v>
      </c>
    </row>
    <row r="8" spans="1:26" x14ac:dyDescent="0.25">
      <c r="A8" s="1">
        <v>50</v>
      </c>
      <c r="B8" s="5">
        <f>'Praca eksploatacyjna'!B8*exploatacja!$P88*$K$86</f>
        <v>2802463.3479452054</v>
      </c>
      <c r="C8" s="5">
        <f>'Praca eksploatacyjna'!C8*exploatacja!$P88*$K$86</f>
        <v>2856170.5084931506</v>
      </c>
      <c r="D8" s="5">
        <f>'Praca eksploatacyjna'!D8*exploatacja!$P88*$K$86</f>
        <v>2909877.6690410953</v>
      </c>
      <c r="E8" s="5">
        <f>'Praca eksploatacyjna'!E8*exploatacja!$P88*$K$86</f>
        <v>2963584.8295890405</v>
      </c>
      <c r="F8" s="5">
        <f>'Praca eksploatacyjna'!F8*exploatacja!$P88*$K$86</f>
        <v>3017291.9901369861</v>
      </c>
      <c r="G8" s="5">
        <f>'Praca eksploatacyjna'!G8*exploatacja!$P88*$K$86</f>
        <v>3070999.1506849308</v>
      </c>
      <c r="H8" s="5">
        <f>'Praca eksploatacyjna'!H8*exploatacja!$P88*$K$86</f>
        <v>3124403.036712328</v>
      </c>
      <c r="I8" s="5">
        <f>'Praca eksploatacyjna'!I8*exploatacja!$P88*$K$86</f>
        <v>3177806.922739726</v>
      </c>
      <c r="J8" s="5">
        <f>'Praca eksploatacyjna'!J8*exploatacja!$P88*$K$86</f>
        <v>3231210.8087671222</v>
      </c>
      <c r="K8" s="5">
        <f>'Praca eksploatacyjna'!K8*exploatacja!$P88*$K$86</f>
        <v>3284614.6947945207</v>
      </c>
      <c r="L8" s="5">
        <f>'Praca eksploatacyjna'!L8*exploatacja!$P88*$K$86</f>
        <v>3069482.7780821915</v>
      </c>
      <c r="M8" s="5">
        <f>'Praca eksploatacyjna'!M8*exploatacja!$P88*$K$86</f>
        <v>3201765.6098630126</v>
      </c>
      <c r="N8" s="5">
        <f>'Praca eksploatacyjna'!N8*exploatacja!$P88*$K$86</f>
        <v>3334048.4416438355</v>
      </c>
      <c r="O8" s="5">
        <f>'Praca eksploatacyjna'!O8*exploatacja!$P88*$K$86</f>
        <v>3466331.2734246566</v>
      </c>
      <c r="P8" s="5">
        <f>'Praca eksploatacyjna'!P8*exploatacja!$P88*$K$86</f>
        <v>3598614.1052054786</v>
      </c>
      <c r="Q8" s="5">
        <f>'Praca eksploatacyjna'!Q8*exploatacja!$P88*$K$86</f>
        <v>3463877.5068493146</v>
      </c>
      <c r="R8" s="5">
        <f>'Praca eksploatacyjna'!R8*exploatacja!$P88*$K$86</f>
        <v>3587613.5112328762</v>
      </c>
      <c r="S8" s="5">
        <f>'Praca eksploatacyjna'!S8*exploatacja!$P88*$K$86</f>
        <v>3711349.5156164374</v>
      </c>
      <c r="T8" s="5">
        <f>'Praca eksploatacyjna'!T8*exploatacja!$P88*$K$86</f>
        <v>3835085.52</v>
      </c>
      <c r="U8" s="5">
        <f>'Praca eksploatacyjna'!U8*exploatacja!$P88*$K$86</f>
        <v>3958821.5243835603</v>
      </c>
      <c r="V8" s="5">
        <f>'Praca eksploatacyjna'!V8*exploatacja!$P88*$K$86</f>
        <v>3421143.3698630128</v>
      </c>
      <c r="W8" s="5">
        <f>'Praca eksploatacyjna'!W8*exploatacja!$P88*$K$86</f>
        <v>3585021.8926027385</v>
      </c>
      <c r="X8" s="5">
        <f>'Praca eksploatacyjna'!X8*exploatacja!$P88*$K$86</f>
        <v>3748900.4153424646</v>
      </c>
      <c r="Y8" s="5">
        <f>'Praca eksploatacyjna'!Y8*exploatacja!$P88*$K$86</f>
        <v>3912778.9380821907</v>
      </c>
      <c r="Z8" s="5">
        <f>'Praca eksploatacyjna'!Z8*exploatacja!$P88*$K$86</f>
        <v>4076657.4608219168</v>
      </c>
    </row>
    <row r="9" spans="1:26" x14ac:dyDescent="0.25">
      <c r="A9" s="1">
        <v>60</v>
      </c>
      <c r="B9" s="5">
        <f>'Praca eksploatacyjna'!B9*exploatacja!$P89*$K$86</f>
        <v>8186543.2109589037</v>
      </c>
      <c r="C9" s="5">
        <f>'Praca eksploatacyjna'!C9*exploatacja!$P89*$K$86</f>
        <v>8264448.1578082172</v>
      </c>
      <c r="D9" s="5">
        <f>'Praca eksploatacyjna'!D9*exploatacja!$P89*$K$86</f>
        <v>8342353.1046575336</v>
      </c>
      <c r="E9" s="5">
        <f>'Praca eksploatacyjna'!E9*exploatacja!$P89*$K$86</f>
        <v>8420258.051506849</v>
      </c>
      <c r="F9" s="5">
        <f>'Praca eksploatacyjna'!F9*exploatacja!$P89*$K$86</f>
        <v>8498162.9983561654</v>
      </c>
      <c r="G9" s="5">
        <f>'Praca eksploatacyjna'!G9*exploatacja!$P89*$K$86</f>
        <v>8576067.9452054799</v>
      </c>
      <c r="H9" s="5">
        <f>'Praca eksploatacyjna'!H9*exploatacja!$P89*$K$86</f>
        <v>8714345.1484931521</v>
      </c>
      <c r="I9" s="5">
        <f>'Praca eksploatacyjna'!I9*exploatacja!$P89*$K$86</f>
        <v>8852622.3517808225</v>
      </c>
      <c r="J9" s="5">
        <f>'Praca eksploatacyjna'!J9*exploatacja!$P89*$K$86</f>
        <v>8990899.5550684948</v>
      </c>
      <c r="K9" s="5">
        <f>'Praca eksploatacyjna'!K9*exploatacja!$P89*$K$86</f>
        <v>9129176.7583561651</v>
      </c>
      <c r="L9" s="5">
        <f>'Praca eksploatacyjna'!L9*exploatacja!$P89*$K$86</f>
        <v>8877929.2273972612</v>
      </c>
      <c r="M9" s="5">
        <f>'Praca eksploatacyjna'!M9*exploatacja!$P89*$K$86</f>
        <v>9157759.121095892</v>
      </c>
      <c r="N9" s="5">
        <f>'Praca eksploatacyjna'!N9*exploatacja!$P89*$K$86</f>
        <v>9437589.014794521</v>
      </c>
      <c r="O9" s="5">
        <f>'Praca eksploatacyjna'!O9*exploatacja!$P89*$K$86</f>
        <v>9717418.9084931519</v>
      </c>
      <c r="P9" s="5">
        <f>'Praca eksploatacyjna'!P9*exploatacja!$P89*$K$86</f>
        <v>9997248.8021917809</v>
      </c>
      <c r="Q9" s="5">
        <f>'Praca eksploatacyjna'!Q9*exploatacja!$P89*$K$86</f>
        <v>9585692.6794520542</v>
      </c>
      <c r="R9" s="5">
        <f>'Praca eksploatacyjna'!R9*exploatacja!$P89*$K$86</f>
        <v>9962033.9178082198</v>
      </c>
      <c r="S9" s="5">
        <f>'Praca eksploatacyjna'!S9*exploatacja!$P89*$K$86</f>
        <v>10338375.156164384</v>
      </c>
      <c r="T9" s="5">
        <f>'Praca eksploatacyjna'!T9*exploatacja!$P89*$K$86</f>
        <v>10714716.394520549</v>
      </c>
      <c r="U9" s="5">
        <f>'Praca eksploatacyjna'!U9*exploatacja!$P89*$K$86</f>
        <v>11091057.632876713</v>
      </c>
      <c r="V9" s="5">
        <f>'Praca eksploatacyjna'!V9*exploatacja!$P89*$K$86</f>
        <v>10068249.402739724</v>
      </c>
      <c r="W9" s="5">
        <f>'Praca eksploatacyjna'!W9*exploatacja!$P89*$K$86</f>
        <v>10561230.601643834</v>
      </c>
      <c r="X9" s="5">
        <f>'Praca eksploatacyjna'!X9*exploatacja!$P89*$K$86</f>
        <v>11054211.800547944</v>
      </c>
      <c r="Y9" s="5">
        <f>'Praca eksploatacyjna'!Y9*exploatacja!$P89*$K$86</f>
        <v>11547192.999452055</v>
      </c>
      <c r="Z9" s="5">
        <f>'Praca eksploatacyjna'!Z9*exploatacja!$P89*$K$86</f>
        <v>12040174.198356166</v>
      </c>
    </row>
    <row r="10" spans="1:26" x14ac:dyDescent="0.25">
      <c r="A10" s="1">
        <v>70</v>
      </c>
      <c r="B10" s="5">
        <f>'Praca eksploatacyjna'!B10*exploatacja!$P90*$K$86</f>
        <v>0</v>
      </c>
      <c r="C10" s="5">
        <f>'Praca eksploatacyjna'!C10*exploatacja!$P90*$K$86</f>
        <v>0</v>
      </c>
      <c r="D10" s="5">
        <f>'Praca eksploatacyjna'!D10*exploatacja!$P90*$K$86</f>
        <v>0</v>
      </c>
      <c r="E10" s="5">
        <f>'Praca eksploatacyjna'!E10*exploatacja!$P90*$K$86</f>
        <v>0</v>
      </c>
      <c r="F10" s="5">
        <f>'Praca eksploatacyjna'!F10*exploatacja!$P90*$K$86</f>
        <v>0</v>
      </c>
      <c r="G10" s="5">
        <f>'Praca eksploatacyjna'!G10*exploatacja!$P90*$K$86</f>
        <v>0</v>
      </c>
      <c r="H10" s="5">
        <f>'Praca eksploatacyjna'!H10*exploatacja!$P90*$K$86</f>
        <v>0</v>
      </c>
      <c r="I10" s="5">
        <f>'Praca eksploatacyjna'!I10*exploatacja!$P90*$K$86</f>
        <v>0</v>
      </c>
      <c r="J10" s="5">
        <f>'Praca eksploatacyjna'!J10*exploatacja!$P90*$K$86</f>
        <v>0</v>
      </c>
      <c r="K10" s="5">
        <f>'Praca eksploatacyjna'!K10*exploatacja!$P90*$K$86</f>
        <v>0</v>
      </c>
      <c r="L10" s="5">
        <f>'Praca eksploatacyjna'!L10*exploatacja!$P90*$K$86</f>
        <v>0</v>
      </c>
      <c r="M10" s="5">
        <f>'Praca eksploatacyjna'!M10*exploatacja!$P90*$K$86</f>
        <v>0</v>
      </c>
      <c r="N10" s="5">
        <f>'Praca eksploatacyjna'!N10*exploatacja!$P90*$K$86</f>
        <v>0</v>
      </c>
      <c r="O10" s="5">
        <f>'Praca eksploatacyjna'!O10*exploatacja!$P90*$K$86</f>
        <v>0</v>
      </c>
      <c r="P10" s="5">
        <f>'Praca eksploatacyjna'!P10*exploatacja!$P90*$K$86</f>
        <v>0</v>
      </c>
      <c r="Q10" s="5">
        <f>'Praca eksploatacyjna'!Q10*exploatacja!$P90*$K$86</f>
        <v>0</v>
      </c>
      <c r="R10" s="5">
        <f>'Praca eksploatacyjna'!R10*exploatacja!$P90*$K$86</f>
        <v>0</v>
      </c>
      <c r="S10" s="5">
        <f>'Praca eksploatacyjna'!S10*exploatacja!$P90*$K$86</f>
        <v>0</v>
      </c>
      <c r="T10" s="5">
        <f>'Praca eksploatacyjna'!T10*exploatacja!$P90*$K$86</f>
        <v>0</v>
      </c>
      <c r="U10" s="5">
        <f>'Praca eksploatacyjna'!U10*exploatacja!$P90*$K$86</f>
        <v>0</v>
      </c>
      <c r="V10" s="5">
        <f>'Praca eksploatacyjna'!V10*exploatacja!$P90*$K$86</f>
        <v>0</v>
      </c>
      <c r="W10" s="5">
        <f>'Praca eksploatacyjna'!W10*exploatacja!$P90*$K$86</f>
        <v>0</v>
      </c>
      <c r="X10" s="5">
        <f>'Praca eksploatacyjna'!X10*exploatacja!$P90*$K$86</f>
        <v>0</v>
      </c>
      <c r="Y10" s="5">
        <f>'Praca eksploatacyjna'!Y10*exploatacja!$P90*$K$86</f>
        <v>0</v>
      </c>
      <c r="Z10" s="5">
        <f>'Praca eksploatacyjna'!Z10*exploatacja!$P90*$K$86</f>
        <v>0</v>
      </c>
    </row>
    <row r="11" spans="1:26" x14ac:dyDescent="0.25">
      <c r="A11" s="1">
        <v>80</v>
      </c>
      <c r="B11" s="5">
        <f>'Praca eksploatacyjna'!B11*exploatacja!$P91*$K$86</f>
        <v>0</v>
      </c>
      <c r="C11" s="5">
        <f>'Praca eksploatacyjna'!C11*exploatacja!$P91*$K$86</f>
        <v>0</v>
      </c>
      <c r="D11" s="5">
        <f>'Praca eksploatacyjna'!D11*exploatacja!$P91*$K$86</f>
        <v>0</v>
      </c>
      <c r="E11" s="5">
        <f>'Praca eksploatacyjna'!E11*exploatacja!$P91*$K$86</f>
        <v>0</v>
      </c>
      <c r="F11" s="5">
        <f>'Praca eksploatacyjna'!F11*exploatacja!$P91*$K$86</f>
        <v>0</v>
      </c>
      <c r="G11" s="5">
        <f>'Praca eksploatacyjna'!G11*exploatacja!$P91*$K$86</f>
        <v>0</v>
      </c>
      <c r="H11" s="5">
        <f>'Praca eksploatacyjna'!H11*exploatacja!$P91*$K$86</f>
        <v>0</v>
      </c>
      <c r="I11" s="5">
        <f>'Praca eksploatacyjna'!I11*exploatacja!$P91*$K$86</f>
        <v>0</v>
      </c>
      <c r="J11" s="5">
        <f>'Praca eksploatacyjna'!J11*exploatacja!$P91*$K$86</f>
        <v>0</v>
      </c>
      <c r="K11" s="5">
        <f>'Praca eksploatacyjna'!K11*exploatacja!$P91*$K$86</f>
        <v>0</v>
      </c>
      <c r="L11" s="5">
        <f>'Praca eksploatacyjna'!L11*exploatacja!$P91*$K$86</f>
        <v>0</v>
      </c>
      <c r="M11" s="5">
        <f>'Praca eksploatacyjna'!M11*exploatacja!$P91*$K$86</f>
        <v>0</v>
      </c>
      <c r="N11" s="5">
        <f>'Praca eksploatacyjna'!N11*exploatacja!$P91*$K$86</f>
        <v>0</v>
      </c>
      <c r="O11" s="5">
        <f>'Praca eksploatacyjna'!O11*exploatacja!$P91*$K$86</f>
        <v>0</v>
      </c>
      <c r="P11" s="5">
        <f>'Praca eksploatacyjna'!P11*exploatacja!$P91*$K$86</f>
        <v>0</v>
      </c>
      <c r="Q11" s="5">
        <f>'Praca eksploatacyjna'!Q11*exploatacja!$P91*$K$86</f>
        <v>0</v>
      </c>
      <c r="R11" s="5">
        <f>'Praca eksploatacyjna'!R11*exploatacja!$P91*$K$86</f>
        <v>0</v>
      </c>
      <c r="S11" s="5">
        <f>'Praca eksploatacyjna'!S11*exploatacja!$P91*$K$86</f>
        <v>0</v>
      </c>
      <c r="T11" s="5">
        <f>'Praca eksploatacyjna'!T11*exploatacja!$P91*$K$86</f>
        <v>0</v>
      </c>
      <c r="U11" s="5">
        <f>'Praca eksploatacyjna'!U11*exploatacja!$P91*$K$86</f>
        <v>0</v>
      </c>
      <c r="V11" s="5">
        <f>'Praca eksploatacyjna'!V11*exploatacja!$P91*$K$86</f>
        <v>0</v>
      </c>
      <c r="W11" s="5">
        <f>'Praca eksploatacyjna'!W11*exploatacja!$P91*$K$86</f>
        <v>0</v>
      </c>
      <c r="X11" s="5">
        <f>'Praca eksploatacyjna'!X11*exploatacja!$P91*$K$86</f>
        <v>0</v>
      </c>
      <c r="Y11" s="5">
        <f>'Praca eksploatacyjna'!Y11*exploatacja!$P91*$K$86</f>
        <v>0</v>
      </c>
      <c r="Z11" s="5">
        <f>'Praca eksploatacyjna'!Z11*exploatacja!$P91*$K$86</f>
        <v>0</v>
      </c>
    </row>
    <row r="12" spans="1:26" x14ac:dyDescent="0.25">
      <c r="A12" s="1">
        <v>90</v>
      </c>
      <c r="B12" s="5">
        <f>'Praca eksploatacyjna'!B12*exploatacja!$P92*$K$86</f>
        <v>0</v>
      </c>
      <c r="C12" s="5">
        <f>'Praca eksploatacyjna'!C12*exploatacja!$P92*$K$86</f>
        <v>0</v>
      </c>
      <c r="D12" s="5">
        <f>'Praca eksploatacyjna'!D12*exploatacja!$P92*$K$86</f>
        <v>0</v>
      </c>
      <c r="E12" s="5">
        <f>'Praca eksploatacyjna'!E12*exploatacja!$P92*$K$86</f>
        <v>0</v>
      </c>
      <c r="F12" s="5">
        <f>'Praca eksploatacyjna'!F12*exploatacja!$P92*$K$86</f>
        <v>0</v>
      </c>
      <c r="G12" s="5">
        <f>'Praca eksploatacyjna'!G12*exploatacja!$P92*$K$86</f>
        <v>0</v>
      </c>
      <c r="H12" s="5">
        <f>'Praca eksploatacyjna'!H12*exploatacja!$P92*$K$86</f>
        <v>0</v>
      </c>
      <c r="I12" s="5">
        <f>'Praca eksploatacyjna'!I12*exploatacja!$P92*$K$86</f>
        <v>0</v>
      </c>
      <c r="J12" s="5">
        <f>'Praca eksploatacyjna'!J12*exploatacja!$P92*$K$86</f>
        <v>0</v>
      </c>
      <c r="K12" s="5">
        <f>'Praca eksploatacyjna'!K12*exploatacja!$P92*$K$86</f>
        <v>0</v>
      </c>
      <c r="L12" s="5">
        <f>'Praca eksploatacyjna'!L12*exploatacja!$P92*$K$86</f>
        <v>0</v>
      </c>
      <c r="M12" s="5">
        <f>'Praca eksploatacyjna'!M12*exploatacja!$P92*$K$86</f>
        <v>0</v>
      </c>
      <c r="N12" s="5">
        <f>'Praca eksploatacyjna'!N12*exploatacja!$P92*$K$86</f>
        <v>0</v>
      </c>
      <c r="O12" s="5">
        <f>'Praca eksploatacyjna'!O12*exploatacja!$P92*$K$86</f>
        <v>0</v>
      </c>
      <c r="P12" s="5">
        <f>'Praca eksploatacyjna'!P12*exploatacja!$P92*$K$86</f>
        <v>0</v>
      </c>
      <c r="Q12" s="5">
        <f>'Praca eksploatacyjna'!Q12*exploatacja!$P92*$K$86</f>
        <v>0</v>
      </c>
      <c r="R12" s="5">
        <f>'Praca eksploatacyjna'!R12*exploatacja!$P92*$K$86</f>
        <v>0</v>
      </c>
      <c r="S12" s="5">
        <f>'Praca eksploatacyjna'!S12*exploatacja!$P92*$K$86</f>
        <v>0</v>
      </c>
      <c r="T12" s="5">
        <f>'Praca eksploatacyjna'!T12*exploatacja!$P92*$K$86</f>
        <v>0</v>
      </c>
      <c r="U12" s="5">
        <f>'Praca eksploatacyjna'!U12*exploatacja!$P92*$K$86</f>
        <v>0</v>
      </c>
      <c r="V12" s="5">
        <f>'Praca eksploatacyjna'!V12*exploatacja!$P92*$K$86</f>
        <v>0</v>
      </c>
      <c r="W12" s="5">
        <f>'Praca eksploatacyjna'!W12*exploatacja!$P92*$K$86</f>
        <v>0</v>
      </c>
      <c r="X12" s="5">
        <f>'Praca eksploatacyjna'!X12*exploatacja!$P92*$K$86</f>
        <v>0</v>
      </c>
      <c r="Y12" s="5">
        <f>'Praca eksploatacyjna'!Y12*exploatacja!$P92*$K$86</f>
        <v>0</v>
      </c>
      <c r="Z12" s="5">
        <f>'Praca eksploatacyjna'!Z12*exploatacja!$P92*$K$86</f>
        <v>0</v>
      </c>
    </row>
    <row r="13" spans="1:26" x14ac:dyDescent="0.25">
      <c r="A13" s="1">
        <v>100</v>
      </c>
      <c r="B13" s="5">
        <f>'Praca eksploatacyjna'!B13*exploatacja!$P93*$K$86</f>
        <v>0</v>
      </c>
      <c r="C13" s="5">
        <f>'Praca eksploatacyjna'!C13*exploatacja!$P93*$K$86</f>
        <v>0</v>
      </c>
      <c r="D13" s="5">
        <f>'Praca eksploatacyjna'!D13*exploatacja!$P93*$K$86</f>
        <v>0</v>
      </c>
      <c r="E13" s="5">
        <f>'Praca eksploatacyjna'!E13*exploatacja!$P93*$K$86</f>
        <v>0</v>
      </c>
      <c r="F13" s="5">
        <f>'Praca eksploatacyjna'!F13*exploatacja!$P93*$K$86</f>
        <v>0</v>
      </c>
      <c r="G13" s="5">
        <f>'Praca eksploatacyjna'!G13*exploatacja!$P93*$K$86</f>
        <v>0</v>
      </c>
      <c r="H13" s="5">
        <f>'Praca eksploatacyjna'!H13*exploatacja!$P93*$K$86</f>
        <v>0</v>
      </c>
      <c r="I13" s="5">
        <f>'Praca eksploatacyjna'!I13*exploatacja!$P93*$K$86</f>
        <v>0</v>
      </c>
      <c r="J13" s="5">
        <f>'Praca eksploatacyjna'!J13*exploatacja!$P93*$K$86</f>
        <v>0</v>
      </c>
      <c r="K13" s="5">
        <f>'Praca eksploatacyjna'!K13*exploatacja!$P93*$K$86</f>
        <v>0</v>
      </c>
      <c r="L13" s="5">
        <f>'Praca eksploatacyjna'!L13*exploatacja!$P93*$K$86</f>
        <v>0</v>
      </c>
      <c r="M13" s="5">
        <f>'Praca eksploatacyjna'!M13*exploatacja!$P93*$K$86</f>
        <v>0</v>
      </c>
      <c r="N13" s="5">
        <f>'Praca eksploatacyjna'!N13*exploatacja!$P93*$K$86</f>
        <v>0</v>
      </c>
      <c r="O13" s="5">
        <f>'Praca eksploatacyjna'!O13*exploatacja!$P93*$K$86</f>
        <v>0</v>
      </c>
      <c r="P13" s="5">
        <f>'Praca eksploatacyjna'!P13*exploatacja!$P93*$K$86</f>
        <v>0</v>
      </c>
      <c r="Q13" s="5">
        <f>'Praca eksploatacyjna'!Q13*exploatacja!$P93*$K$86</f>
        <v>0</v>
      </c>
      <c r="R13" s="5">
        <f>'Praca eksploatacyjna'!R13*exploatacja!$P93*$K$86</f>
        <v>0</v>
      </c>
      <c r="S13" s="5">
        <f>'Praca eksploatacyjna'!S13*exploatacja!$P93*$K$86</f>
        <v>0</v>
      </c>
      <c r="T13" s="5">
        <f>'Praca eksploatacyjna'!T13*exploatacja!$P93*$K$86</f>
        <v>0</v>
      </c>
      <c r="U13" s="5">
        <f>'Praca eksploatacyjna'!U13*exploatacja!$P93*$K$86</f>
        <v>0</v>
      </c>
      <c r="V13" s="5">
        <f>'Praca eksploatacyjna'!V13*exploatacja!$P93*$K$86</f>
        <v>0</v>
      </c>
      <c r="W13" s="5">
        <f>'Praca eksploatacyjna'!W13*exploatacja!$P93*$K$86</f>
        <v>0</v>
      </c>
      <c r="X13" s="5">
        <f>'Praca eksploatacyjna'!X13*exploatacja!$P93*$K$86</f>
        <v>0</v>
      </c>
      <c r="Y13" s="5">
        <f>'Praca eksploatacyjna'!Y13*exploatacja!$P93*$K$86</f>
        <v>0</v>
      </c>
      <c r="Z13" s="5">
        <f>'Praca eksploatacyjna'!Z13*exploatacja!$P93*$K$86</f>
        <v>0</v>
      </c>
    </row>
    <row r="14" spans="1:26" x14ac:dyDescent="0.25">
      <c r="A14" s="1">
        <v>110</v>
      </c>
      <c r="B14" s="5">
        <f>'Praca eksploatacyjna'!B14*exploatacja!$P94*$K$86</f>
        <v>0</v>
      </c>
      <c r="C14" s="5">
        <f>'Praca eksploatacyjna'!C14*exploatacja!$P94*$K$86</f>
        <v>0</v>
      </c>
      <c r="D14" s="5">
        <f>'Praca eksploatacyjna'!D14*exploatacja!$P94*$K$86</f>
        <v>0</v>
      </c>
      <c r="E14" s="5">
        <f>'Praca eksploatacyjna'!E14*exploatacja!$P94*$K$86</f>
        <v>0</v>
      </c>
      <c r="F14" s="5">
        <f>'Praca eksploatacyjna'!F14*exploatacja!$P94*$K$86</f>
        <v>0</v>
      </c>
      <c r="G14" s="5">
        <f>'Praca eksploatacyjna'!G14*exploatacja!$P94*$K$86</f>
        <v>0</v>
      </c>
      <c r="H14" s="5">
        <f>'Praca eksploatacyjna'!H14*exploatacja!$P94*$K$86</f>
        <v>0</v>
      </c>
      <c r="I14" s="5">
        <f>'Praca eksploatacyjna'!I14*exploatacja!$P94*$K$86</f>
        <v>0</v>
      </c>
      <c r="J14" s="5">
        <f>'Praca eksploatacyjna'!J14*exploatacja!$P94*$K$86</f>
        <v>0</v>
      </c>
      <c r="K14" s="5">
        <f>'Praca eksploatacyjna'!K14*exploatacja!$P94*$K$86</f>
        <v>0</v>
      </c>
      <c r="L14" s="5">
        <f>'Praca eksploatacyjna'!L14*exploatacja!$P94*$K$86</f>
        <v>0</v>
      </c>
      <c r="M14" s="5">
        <f>'Praca eksploatacyjna'!M14*exploatacja!$P94*$K$86</f>
        <v>0</v>
      </c>
      <c r="N14" s="5">
        <f>'Praca eksploatacyjna'!N14*exploatacja!$P94*$K$86</f>
        <v>0</v>
      </c>
      <c r="O14" s="5">
        <f>'Praca eksploatacyjna'!O14*exploatacja!$P94*$K$86</f>
        <v>0</v>
      </c>
      <c r="P14" s="5">
        <f>'Praca eksploatacyjna'!P14*exploatacja!$P94*$K$86</f>
        <v>0</v>
      </c>
      <c r="Q14" s="5">
        <f>'Praca eksploatacyjna'!Q14*exploatacja!$P94*$K$86</f>
        <v>0</v>
      </c>
      <c r="R14" s="5">
        <f>'Praca eksploatacyjna'!R14*exploatacja!$P94*$K$86</f>
        <v>0</v>
      </c>
      <c r="S14" s="5">
        <f>'Praca eksploatacyjna'!S14*exploatacja!$P94*$K$86</f>
        <v>0</v>
      </c>
      <c r="T14" s="5">
        <f>'Praca eksploatacyjna'!T14*exploatacja!$P94*$K$86</f>
        <v>0</v>
      </c>
      <c r="U14" s="5">
        <f>'Praca eksploatacyjna'!U14*exploatacja!$P94*$K$86</f>
        <v>0</v>
      </c>
      <c r="V14" s="5">
        <f>'Praca eksploatacyjna'!V14*exploatacja!$P94*$K$86</f>
        <v>0</v>
      </c>
      <c r="W14" s="5">
        <f>'Praca eksploatacyjna'!W14*exploatacja!$P94*$K$86</f>
        <v>0</v>
      </c>
      <c r="X14" s="5">
        <f>'Praca eksploatacyjna'!X14*exploatacja!$P94*$K$86</f>
        <v>0</v>
      </c>
      <c r="Y14" s="5">
        <f>'Praca eksploatacyjna'!Y14*exploatacja!$P94*$K$86</f>
        <v>0</v>
      </c>
      <c r="Z14" s="5">
        <f>'Praca eksploatacyjna'!Z14*exploatacja!$P94*$K$86</f>
        <v>0</v>
      </c>
    </row>
    <row r="15" spans="1:26" x14ac:dyDescent="0.25">
      <c r="A15" s="1" t="s">
        <v>28</v>
      </c>
      <c r="B15" s="5">
        <f>SUM(B4:B14)</f>
        <v>33265892.452602744</v>
      </c>
      <c r="C15" s="5">
        <f t="shared" ref="C15:Z15" si="1">SUM(C4:C14)</f>
        <v>33689584.578147948</v>
      </c>
      <c r="D15" s="5">
        <f t="shared" si="1"/>
        <v>34113276.703693144</v>
      </c>
      <c r="E15" s="5">
        <f t="shared" si="1"/>
        <v>34536968.829238355</v>
      </c>
      <c r="F15" s="5">
        <f t="shared" si="1"/>
        <v>34960660.954783559</v>
      </c>
      <c r="G15" s="5">
        <f t="shared" si="1"/>
        <v>35384353.08032877</v>
      </c>
      <c r="H15" s="5">
        <f t="shared" si="1"/>
        <v>36179420.025073975</v>
      </c>
      <c r="I15" s="5">
        <f t="shared" si="1"/>
        <v>36974486.969819181</v>
      </c>
      <c r="J15" s="5">
        <f t="shared" si="1"/>
        <v>37769553.914564379</v>
      </c>
      <c r="K15" s="5">
        <f t="shared" si="1"/>
        <v>38564620.859309584</v>
      </c>
      <c r="L15" s="5">
        <f t="shared" si="1"/>
        <v>37241227.176328771</v>
      </c>
      <c r="M15" s="5">
        <f t="shared" si="1"/>
        <v>38518607.707101375</v>
      </c>
      <c r="N15" s="5">
        <f t="shared" si="1"/>
        <v>39795988.237873971</v>
      </c>
      <c r="O15" s="5">
        <f t="shared" si="1"/>
        <v>41073368.768646576</v>
      </c>
      <c r="P15" s="5">
        <f t="shared" si="1"/>
        <v>42350749.29941918</v>
      </c>
      <c r="Q15" s="5">
        <f t="shared" si="1"/>
        <v>39652795.106465757</v>
      </c>
      <c r="R15" s="5">
        <f t="shared" si="1"/>
        <v>41200172.870991781</v>
      </c>
      <c r="S15" s="5">
        <f t="shared" si="1"/>
        <v>42747550.635517806</v>
      </c>
      <c r="T15" s="5">
        <f t="shared" si="1"/>
        <v>44294928.400043838</v>
      </c>
      <c r="U15" s="5">
        <f t="shared" si="1"/>
        <v>45842306.164569855</v>
      </c>
      <c r="V15" s="5">
        <f t="shared" si="1"/>
        <v>41002781.275232874</v>
      </c>
      <c r="W15" s="5">
        <f t="shared" si="1"/>
        <v>42914351.129194513</v>
      </c>
      <c r="X15" s="5">
        <f t="shared" si="1"/>
        <v>44825920.983156145</v>
      </c>
      <c r="Y15" s="5">
        <f t="shared" si="1"/>
        <v>46737490.837117799</v>
      </c>
      <c r="Z15" s="5">
        <f t="shared" si="1"/>
        <v>48649060.691079445</v>
      </c>
    </row>
    <row r="17" spans="1:26" x14ac:dyDescent="0.25">
      <c r="A17" t="s">
        <v>76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2" t="s">
        <v>2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</row>
    <row r="20" spans="1:26" x14ac:dyDescent="0.25">
      <c r="A20" s="1">
        <v>10</v>
      </c>
      <c r="B20" s="5">
        <f>'Praca eksploatacyjna'!B20*exploatacja!$P84*$K$86</f>
        <v>0</v>
      </c>
      <c r="C20" s="5">
        <f>'Praca eksploatacyjna'!C20*exploatacja!$P84*$K$86</f>
        <v>0</v>
      </c>
      <c r="D20" s="5">
        <f>'Praca eksploatacyjna'!D20*exploatacja!$P84*$K$86</f>
        <v>0</v>
      </c>
      <c r="E20" s="5">
        <f>'Praca eksploatacyjna'!E20*exploatacja!$P84*$K$86</f>
        <v>0</v>
      </c>
      <c r="F20" s="5">
        <f>'Praca eksploatacyjna'!F20*exploatacja!$P84*$K$86</f>
        <v>0</v>
      </c>
      <c r="G20" s="5">
        <f>'Praca eksploatacyjna'!G20*exploatacja!$P84*$K$86</f>
        <v>0</v>
      </c>
      <c r="H20" s="5">
        <f>'Praca eksploatacyjna'!H20*exploatacja!$P84*$K$86</f>
        <v>0</v>
      </c>
      <c r="I20" s="5">
        <f>'Praca eksploatacyjna'!I20*exploatacja!$P84*$K$86</f>
        <v>0</v>
      </c>
      <c r="J20" s="5">
        <f>'Praca eksploatacyjna'!J20*exploatacja!$P84*$K$86</f>
        <v>0</v>
      </c>
      <c r="K20" s="5">
        <f>'Praca eksploatacyjna'!K20*exploatacja!$P84*$K$86</f>
        <v>0</v>
      </c>
      <c r="L20" s="5">
        <f>'Praca eksploatacyjna'!L20*exploatacja!$P84*$K$86</f>
        <v>0</v>
      </c>
      <c r="M20" s="5">
        <f>'Praca eksploatacyjna'!M20*exploatacja!$P84*$K$86</f>
        <v>0</v>
      </c>
      <c r="N20" s="5">
        <f>'Praca eksploatacyjna'!N20*exploatacja!$P84*$K$86</f>
        <v>0</v>
      </c>
      <c r="O20" s="5">
        <f>'Praca eksploatacyjna'!O20*exploatacja!$P84*$K$86</f>
        <v>0</v>
      </c>
      <c r="P20" s="5">
        <f>'Praca eksploatacyjna'!P20*exploatacja!$P84*$K$86</f>
        <v>0</v>
      </c>
      <c r="Q20" s="5">
        <f>'Praca eksploatacyjna'!Q20*exploatacja!$P84*$K$86</f>
        <v>0</v>
      </c>
      <c r="R20" s="5">
        <f>'Praca eksploatacyjna'!R20*exploatacja!$P84*$K$86</f>
        <v>0</v>
      </c>
      <c r="S20" s="5">
        <f>'Praca eksploatacyjna'!S20*exploatacja!$P84*$K$86</f>
        <v>0</v>
      </c>
      <c r="T20" s="5">
        <f>'Praca eksploatacyjna'!T20*exploatacja!$P84*$K$86</f>
        <v>0</v>
      </c>
      <c r="U20" s="5">
        <f>'Praca eksploatacyjna'!U20*exploatacja!$P84*$K$86</f>
        <v>0</v>
      </c>
      <c r="V20" s="5">
        <f>'Praca eksploatacyjna'!V20*exploatacja!$P84*$K$86</f>
        <v>0</v>
      </c>
      <c r="W20" s="5">
        <f>'Praca eksploatacyjna'!W20*exploatacja!$P84*$K$86</f>
        <v>0</v>
      </c>
      <c r="X20" s="5">
        <f>'Praca eksploatacyjna'!X20*exploatacja!$P84*$K$86</f>
        <v>0</v>
      </c>
      <c r="Y20" s="5">
        <f>'Praca eksploatacyjna'!Y20*exploatacja!$P84*$K$86</f>
        <v>0</v>
      </c>
      <c r="Z20" s="5">
        <f>'Praca eksploatacyjna'!Z20*exploatacja!$P84*$K$86</f>
        <v>0</v>
      </c>
    </row>
    <row r="21" spans="1:26" x14ac:dyDescent="0.25">
      <c r="A21" s="1">
        <v>20</v>
      </c>
      <c r="B21" s="5">
        <f>'Praca eksploatacyjna'!B21*exploatacja!$P85*$K$86</f>
        <v>0</v>
      </c>
      <c r="C21" s="5">
        <f>'Praca eksploatacyjna'!C21*exploatacja!$P85*$K$86</f>
        <v>0</v>
      </c>
      <c r="D21" s="5">
        <f>'Praca eksploatacyjna'!D21*exploatacja!$P85*$K$86</f>
        <v>0</v>
      </c>
      <c r="E21" s="5">
        <f>'Praca eksploatacyjna'!E21*exploatacja!$P85*$K$86</f>
        <v>0</v>
      </c>
      <c r="F21" s="5">
        <f>'Praca eksploatacyjna'!F21*exploatacja!$P85*$K$86</f>
        <v>0</v>
      </c>
      <c r="G21" s="5">
        <f>'Praca eksploatacyjna'!G21*exploatacja!$P85*$K$86</f>
        <v>0</v>
      </c>
      <c r="H21" s="5">
        <f>'Praca eksploatacyjna'!H21*exploatacja!$P85*$K$86</f>
        <v>0</v>
      </c>
      <c r="I21" s="5">
        <f>'Praca eksploatacyjna'!I21*exploatacja!$P85*$K$86</f>
        <v>0</v>
      </c>
      <c r="J21" s="5">
        <f>'Praca eksploatacyjna'!J21*exploatacja!$P85*$K$86</f>
        <v>0</v>
      </c>
      <c r="K21" s="5">
        <f>'Praca eksploatacyjna'!K21*exploatacja!$P85*$K$86</f>
        <v>0</v>
      </c>
      <c r="L21" s="5">
        <f>'Praca eksploatacyjna'!L21*exploatacja!$P85*$K$86</f>
        <v>0</v>
      </c>
      <c r="M21" s="5">
        <f>'Praca eksploatacyjna'!M21*exploatacja!$P85*$K$86</f>
        <v>0</v>
      </c>
      <c r="N21" s="5">
        <f>'Praca eksploatacyjna'!N21*exploatacja!$P85*$K$86</f>
        <v>0</v>
      </c>
      <c r="O21" s="5">
        <f>'Praca eksploatacyjna'!O21*exploatacja!$P85*$K$86</f>
        <v>0</v>
      </c>
      <c r="P21" s="5">
        <f>'Praca eksploatacyjna'!P21*exploatacja!$P85*$K$86</f>
        <v>0</v>
      </c>
      <c r="Q21" s="5">
        <f>'Praca eksploatacyjna'!Q21*exploatacja!$P85*$K$86</f>
        <v>0</v>
      </c>
      <c r="R21" s="5">
        <f>'Praca eksploatacyjna'!R21*exploatacja!$P85*$K$86</f>
        <v>0</v>
      </c>
      <c r="S21" s="5">
        <f>'Praca eksploatacyjna'!S21*exploatacja!$P85*$K$86</f>
        <v>0</v>
      </c>
      <c r="T21" s="5">
        <f>'Praca eksploatacyjna'!T21*exploatacja!$P85*$K$86</f>
        <v>0</v>
      </c>
      <c r="U21" s="5">
        <f>'Praca eksploatacyjna'!U21*exploatacja!$P85*$K$86</f>
        <v>0</v>
      </c>
      <c r="V21" s="5">
        <f>'Praca eksploatacyjna'!V21*exploatacja!$P85*$K$86</f>
        <v>0</v>
      </c>
      <c r="W21" s="5">
        <f>'Praca eksploatacyjna'!W21*exploatacja!$P85*$K$86</f>
        <v>0</v>
      </c>
      <c r="X21" s="5">
        <f>'Praca eksploatacyjna'!X21*exploatacja!$P85*$K$86</f>
        <v>0</v>
      </c>
      <c r="Y21" s="5">
        <f>'Praca eksploatacyjna'!Y21*exploatacja!$P85*$K$86</f>
        <v>0</v>
      </c>
      <c r="Z21" s="5">
        <f>'Praca eksploatacyjna'!Z21*exploatacja!$P85*$K$86</f>
        <v>0</v>
      </c>
    </row>
    <row r="22" spans="1:26" x14ac:dyDescent="0.25">
      <c r="A22" s="1">
        <v>30</v>
      </c>
      <c r="B22" s="5">
        <f>'Praca eksploatacyjna'!B22*exploatacja!$P86*$K$86</f>
        <v>269302.85704109591</v>
      </c>
      <c r="C22" s="5">
        <f>'Praca eksploatacyjna'!C22*exploatacja!$P86*$K$86</f>
        <v>269653.58659726026</v>
      </c>
      <c r="D22" s="5">
        <f>'Praca eksploatacyjna'!D22*exploatacja!$P86*$K$86</f>
        <v>270004.31615342468</v>
      </c>
      <c r="E22" s="5">
        <f>'Praca eksploatacyjna'!E22*exploatacja!$P86*$K$86</f>
        <v>270355.04570958897</v>
      </c>
      <c r="F22" s="5">
        <f>'Praca eksploatacyjna'!F22*exploatacja!$P86*$K$86</f>
        <v>270705.77526575339</v>
      </c>
      <c r="G22" s="5">
        <f>'Praca eksploatacyjna'!G22*exploatacja!$P86*$K$86</f>
        <v>271056.5048219178</v>
      </c>
      <c r="H22" s="5">
        <f>'Praca eksploatacyjna'!H22*exploatacja!$P86*$K$86</f>
        <v>271309.85773150681</v>
      </c>
      <c r="I22" s="5">
        <f>'Praca eksploatacyjna'!I22*exploatacja!$P86*$K$86</f>
        <v>271563.21064109588</v>
      </c>
      <c r="J22" s="5">
        <f>'Praca eksploatacyjna'!J22*exploatacja!$P86*$K$86</f>
        <v>271816.56355068489</v>
      </c>
      <c r="K22" s="5">
        <f>'Praca eksploatacyjna'!K22*exploatacja!$P86*$K$86</f>
        <v>272069.9164602739</v>
      </c>
      <c r="L22" s="5">
        <f>'Praca eksploatacyjna'!L22*exploatacja!$P86*$K$86</f>
        <v>270569.62158904108</v>
      </c>
      <c r="M22" s="5">
        <f>'Praca eksploatacyjna'!M22*exploatacja!$P86*$K$86</f>
        <v>288258.31370958901</v>
      </c>
      <c r="N22" s="5">
        <f>'Praca eksploatacyjna'!N22*exploatacja!$P86*$K$86</f>
        <v>305947.005830137</v>
      </c>
      <c r="O22" s="5">
        <f>'Praca eksploatacyjna'!O22*exploatacja!$P86*$K$86</f>
        <v>323635.69795068499</v>
      </c>
      <c r="P22" s="5">
        <f>'Praca eksploatacyjna'!P22*exploatacja!$P86*$K$86</f>
        <v>341324.39007123286</v>
      </c>
      <c r="Q22" s="5">
        <f>'Praca eksploatacyjna'!Q22*exploatacja!$P86*$K$86</f>
        <v>357746.31764383562</v>
      </c>
      <c r="R22" s="5">
        <f>'Praca eksploatacyjna'!R22*exploatacja!$P86*$K$86</f>
        <v>374684.9346739726</v>
      </c>
      <c r="S22" s="5">
        <f>'Praca eksploatacyjna'!S22*exploatacja!$P86*$K$86</f>
        <v>391623.55170410953</v>
      </c>
      <c r="T22" s="5">
        <f>'Praca eksploatacyjna'!T22*exploatacja!$P86*$K$86</f>
        <v>408562.16873424663</v>
      </c>
      <c r="U22" s="5">
        <f>'Praca eksploatacyjna'!U22*exploatacja!$P86*$K$86</f>
        <v>425500.78576438356</v>
      </c>
      <c r="V22" s="5">
        <f>'Praca eksploatacyjna'!V22*exploatacja!$P86*$K$86</f>
        <v>353995.94219178084</v>
      </c>
      <c r="W22" s="5">
        <f>'Praca eksploatacyjna'!W22*exploatacja!$P86*$K$86</f>
        <v>372285.09951780818</v>
      </c>
      <c r="X22" s="5">
        <f>'Praca eksploatacyjna'!X22*exploatacja!$P86*$K$86</f>
        <v>390574.2568438357</v>
      </c>
      <c r="Y22" s="5">
        <f>'Praca eksploatacyjna'!Y22*exploatacja!$P86*$K$86</f>
        <v>408863.41416986304</v>
      </c>
      <c r="Z22" s="5">
        <f>'Praca eksploatacyjna'!Z22*exploatacja!$P86*$K$86</f>
        <v>427152.57149589038</v>
      </c>
    </row>
    <row r="23" spans="1:26" x14ac:dyDescent="0.25">
      <c r="A23" s="1">
        <v>40</v>
      </c>
      <c r="B23" s="5">
        <f>'Praca eksploatacyjna'!B23*exploatacja!$P87*$K$86</f>
        <v>1663672.3267397259</v>
      </c>
      <c r="C23" s="5">
        <f>'Praca eksploatacyjna'!C23*exploatacja!$P87*$K$86</f>
        <v>1658763.6567123285</v>
      </c>
      <c r="D23" s="5">
        <f>'Praca eksploatacyjna'!D23*exploatacja!$P87*$K$86</f>
        <v>1653854.9866849317</v>
      </c>
      <c r="E23" s="5">
        <f>'Praca eksploatacyjna'!E23*exploatacja!$P87*$K$86</f>
        <v>1648946.3166575343</v>
      </c>
      <c r="F23" s="5">
        <f>'Praca eksploatacyjna'!F23*exploatacja!$P87*$K$86</f>
        <v>1644037.6466301372</v>
      </c>
      <c r="G23" s="5">
        <f>'Praca eksploatacyjna'!G23*exploatacja!$P87*$K$86</f>
        <v>1639128.9766027399</v>
      </c>
      <c r="H23" s="5">
        <f>'Praca eksploatacyjna'!H23*exploatacja!$P87*$K$86</f>
        <v>1684759.8943232882</v>
      </c>
      <c r="I23" s="5">
        <f>'Praca eksploatacyjna'!I23*exploatacja!$P87*$K$86</f>
        <v>1730390.8120438361</v>
      </c>
      <c r="J23" s="5">
        <f>'Praca eksploatacyjna'!J23*exploatacja!$P87*$K$86</f>
        <v>1776021.729764384</v>
      </c>
      <c r="K23" s="5">
        <f>'Praca eksploatacyjna'!K23*exploatacja!$P87*$K$86</f>
        <v>1821652.6474849321</v>
      </c>
      <c r="L23" s="5">
        <f>'Praca eksploatacyjna'!L23*exploatacja!$P87*$K$86</f>
        <v>1891826.9153424662</v>
      </c>
      <c r="M23" s="5">
        <f>'Praca eksploatacyjna'!M23*exploatacja!$P87*$K$86</f>
        <v>1942509.8486465761</v>
      </c>
      <c r="N23" s="5">
        <f>'Praca eksploatacyjna'!N23*exploatacja!$P87*$K$86</f>
        <v>1993192.7819506857</v>
      </c>
      <c r="O23" s="5">
        <f>'Praca eksploatacyjna'!O23*exploatacja!$P87*$K$86</f>
        <v>2043875.7152547955</v>
      </c>
      <c r="P23" s="5">
        <f>'Praca eksploatacyjna'!P23*exploatacja!$P87*$K$86</f>
        <v>2094558.6485589051</v>
      </c>
      <c r="Q23" s="5">
        <f>'Praca eksploatacyjna'!Q23*exploatacja!$P87*$K$86</f>
        <v>1917086.9932602742</v>
      </c>
      <c r="R23" s="5">
        <f>'Praca eksploatacyjna'!R23*exploatacja!$P87*$K$86</f>
        <v>1967550.5430904115</v>
      </c>
      <c r="S23" s="5">
        <f>'Praca eksploatacyjna'!S23*exploatacja!$P87*$K$86</f>
        <v>2018014.092920548</v>
      </c>
      <c r="T23" s="5">
        <f>'Praca eksploatacyjna'!T23*exploatacja!$P87*$K$86</f>
        <v>2068477.6427506856</v>
      </c>
      <c r="U23" s="5">
        <f>'Praca eksploatacyjna'!U23*exploatacja!$P87*$K$86</f>
        <v>2118941.1925808224</v>
      </c>
      <c r="V23" s="5">
        <f>'Praca eksploatacyjna'!V23*exploatacja!$P87*$K$86</f>
        <v>1915990.0758904105</v>
      </c>
      <c r="W23" s="5">
        <f>'Praca eksploatacyjna'!W23*exploatacja!$P87*$K$86</f>
        <v>1978874.8420273967</v>
      </c>
      <c r="X23" s="5">
        <f>'Praca eksploatacyjna'!X23*exploatacja!$P87*$K$86</f>
        <v>2041759.6081643831</v>
      </c>
      <c r="Y23" s="5">
        <f>'Praca eksploatacyjna'!Y23*exploatacja!$P87*$K$86</f>
        <v>2104644.3743013698</v>
      </c>
      <c r="Z23" s="5">
        <f>'Praca eksploatacyjna'!Z23*exploatacja!$P87*$K$86</f>
        <v>2167529.140438356</v>
      </c>
    </row>
    <row r="24" spans="1:26" x14ac:dyDescent="0.25">
      <c r="A24" s="1">
        <v>50</v>
      </c>
      <c r="B24" s="5">
        <f>'Praca eksploatacyjna'!B24*exploatacja!$P88*$K$86</f>
        <v>664395.89884931501</v>
      </c>
      <c r="C24" s="5">
        <f>'Praca eksploatacyjna'!C24*exploatacja!$P88*$K$86</f>
        <v>691860.43943013693</v>
      </c>
      <c r="D24" s="5">
        <f>'Praca eksploatacyjna'!D24*exploatacja!$P88*$K$86</f>
        <v>719324.98001095874</v>
      </c>
      <c r="E24" s="5">
        <f>'Praca eksploatacyjna'!E24*exploatacja!$P88*$K$86</f>
        <v>746789.52059178066</v>
      </c>
      <c r="F24" s="5">
        <f>'Praca eksploatacyjna'!F24*exploatacja!$P88*$K$86</f>
        <v>774254.06117260247</v>
      </c>
      <c r="G24" s="5">
        <f>'Praca eksploatacyjna'!G24*exploatacja!$P88*$K$86</f>
        <v>801718.60175342439</v>
      </c>
      <c r="H24" s="5">
        <f>'Praca eksploatacyjna'!H24*exploatacja!$P88*$K$86</f>
        <v>804947.51043287653</v>
      </c>
      <c r="I24" s="5">
        <f>'Praca eksploatacyjna'!I24*exploatacja!$P88*$K$86</f>
        <v>808176.41911232867</v>
      </c>
      <c r="J24" s="5">
        <f>'Praca eksploatacyjna'!J24*exploatacja!$P88*$K$86</f>
        <v>811405.32779178082</v>
      </c>
      <c r="K24" s="5">
        <f>'Praca eksploatacyjna'!K24*exploatacja!$P88*$K$86</f>
        <v>814634.23647123273</v>
      </c>
      <c r="L24" s="5">
        <f>'Praca eksploatacyjna'!L24*exploatacja!$P88*$K$86</f>
        <v>680540.44224657526</v>
      </c>
      <c r="M24" s="5">
        <f>'Praca eksploatacyjna'!M24*exploatacja!$P88*$K$86</f>
        <v>683197.26489863009</v>
      </c>
      <c r="N24" s="5">
        <f>'Praca eksploatacyjna'!N24*exploatacja!$P88*$K$86</f>
        <v>685854.08755068481</v>
      </c>
      <c r="O24" s="5">
        <f>'Praca eksploatacyjna'!O24*exploatacja!$P88*$K$86</f>
        <v>688510.91020273976</v>
      </c>
      <c r="P24" s="5">
        <f>'Praca eksploatacyjna'!P24*exploatacja!$P88*$K$86</f>
        <v>691167.73285479448</v>
      </c>
      <c r="Q24" s="5">
        <f>'Praca eksploatacyjna'!Q24*exploatacja!$P88*$K$86</f>
        <v>677680.01210958906</v>
      </c>
      <c r="R24" s="5">
        <f>'Praca eksploatacyjna'!R24*exploatacja!$P88*$K$86</f>
        <v>696679.60941369866</v>
      </c>
      <c r="S24" s="5">
        <f>'Praca eksploatacyjna'!S24*exploatacja!$P88*$K$86</f>
        <v>715679.20671780827</v>
      </c>
      <c r="T24" s="5">
        <f>'Praca eksploatacyjna'!T24*exploatacja!$P88*$K$86</f>
        <v>734678.80402191798</v>
      </c>
      <c r="U24" s="5">
        <f>'Praca eksploatacyjna'!U24*exploatacja!$P88*$K$86</f>
        <v>753678.40132602747</v>
      </c>
      <c r="V24" s="5">
        <f>'Praca eksploatacyjna'!V24*exploatacja!$P88*$K$86</f>
        <v>759393.8853698629</v>
      </c>
      <c r="W24" s="5">
        <f>'Praca eksploatacyjna'!W24*exploatacja!$P88*$K$86</f>
        <v>780733.24560000002</v>
      </c>
      <c r="X24" s="5">
        <f>'Praca eksploatacyjna'!X24*exploatacja!$P88*$K$86</f>
        <v>802072.60583013692</v>
      </c>
      <c r="Y24" s="5">
        <f>'Praca eksploatacyjna'!Y24*exploatacja!$P88*$K$86</f>
        <v>823411.9660602737</v>
      </c>
      <c r="Z24" s="5">
        <f>'Praca eksploatacyjna'!Z24*exploatacja!$P88*$K$86</f>
        <v>844751.32629041083</v>
      </c>
    </row>
    <row r="25" spans="1:26" x14ac:dyDescent="0.25">
      <c r="A25" s="1">
        <v>60</v>
      </c>
      <c r="B25" s="5">
        <f>'Praca eksploatacyjna'!B25*exploatacja!$P89*$K$86</f>
        <v>0</v>
      </c>
      <c r="C25" s="5">
        <f>'Praca eksploatacyjna'!C25*exploatacja!$P89*$K$86</f>
        <v>0</v>
      </c>
      <c r="D25" s="5">
        <f>'Praca eksploatacyjna'!D25*exploatacja!$P89*$K$86</f>
        <v>0</v>
      </c>
      <c r="E25" s="5">
        <f>'Praca eksploatacyjna'!E25*exploatacja!$P89*$K$86</f>
        <v>0</v>
      </c>
      <c r="F25" s="5">
        <f>'Praca eksploatacyjna'!F25*exploatacja!$P89*$K$86</f>
        <v>0</v>
      </c>
      <c r="G25" s="5">
        <f>'Praca eksploatacyjna'!G25*exploatacja!$P89*$K$86</f>
        <v>0</v>
      </c>
      <c r="H25" s="5">
        <f>'Praca eksploatacyjna'!H25*exploatacja!$P89*$K$86</f>
        <v>0</v>
      </c>
      <c r="I25" s="5">
        <f>'Praca eksploatacyjna'!I25*exploatacja!$P89*$K$86</f>
        <v>0</v>
      </c>
      <c r="J25" s="5">
        <f>'Praca eksploatacyjna'!J25*exploatacja!$P89*$K$86</f>
        <v>0</v>
      </c>
      <c r="K25" s="5">
        <f>'Praca eksploatacyjna'!K25*exploatacja!$P89*$K$86</f>
        <v>0</v>
      </c>
      <c r="L25" s="5">
        <f>'Praca eksploatacyjna'!L25*exploatacja!$P89*$K$86</f>
        <v>0</v>
      </c>
      <c r="M25" s="5">
        <f>'Praca eksploatacyjna'!M25*exploatacja!$P89*$K$86</f>
        <v>0</v>
      </c>
      <c r="N25" s="5">
        <f>'Praca eksploatacyjna'!N25*exploatacja!$P89*$K$86</f>
        <v>0</v>
      </c>
      <c r="O25" s="5">
        <f>'Praca eksploatacyjna'!O25*exploatacja!$P89*$K$86</f>
        <v>0</v>
      </c>
      <c r="P25" s="5">
        <f>'Praca eksploatacyjna'!P25*exploatacja!$P89*$K$86</f>
        <v>0</v>
      </c>
      <c r="Q25" s="5">
        <f>'Praca eksploatacyjna'!Q25*exploatacja!$P89*$K$86</f>
        <v>0</v>
      </c>
      <c r="R25" s="5">
        <f>'Praca eksploatacyjna'!R25*exploatacja!$P89*$K$86</f>
        <v>0</v>
      </c>
      <c r="S25" s="5">
        <f>'Praca eksploatacyjna'!S25*exploatacja!$P89*$K$86</f>
        <v>0</v>
      </c>
      <c r="T25" s="5">
        <f>'Praca eksploatacyjna'!T25*exploatacja!$P89*$K$86</f>
        <v>0</v>
      </c>
      <c r="U25" s="5">
        <f>'Praca eksploatacyjna'!U25*exploatacja!$P89*$K$86</f>
        <v>0</v>
      </c>
      <c r="V25" s="5">
        <f>'Praca eksploatacyjna'!V25*exploatacja!$P89*$K$86</f>
        <v>0</v>
      </c>
      <c r="W25" s="5">
        <f>'Praca eksploatacyjna'!W25*exploatacja!$P89*$K$86</f>
        <v>0</v>
      </c>
      <c r="X25" s="5">
        <f>'Praca eksploatacyjna'!X25*exploatacja!$P89*$K$86</f>
        <v>0</v>
      </c>
      <c r="Y25" s="5">
        <f>'Praca eksploatacyjna'!Y25*exploatacja!$P89*$K$86</f>
        <v>0</v>
      </c>
      <c r="Z25" s="5">
        <f>'Praca eksploatacyjna'!Z25*exploatacja!$P89*$K$86</f>
        <v>0</v>
      </c>
    </row>
    <row r="26" spans="1:26" x14ac:dyDescent="0.25">
      <c r="A26" s="1">
        <v>70</v>
      </c>
      <c r="B26" s="5">
        <f>'Praca eksploatacyjna'!B26*exploatacja!$P90*$K$86</f>
        <v>0</v>
      </c>
      <c r="C26" s="5">
        <f>'Praca eksploatacyjna'!C26*exploatacja!$P90*$K$86</f>
        <v>0</v>
      </c>
      <c r="D26" s="5">
        <f>'Praca eksploatacyjna'!D26*exploatacja!$P90*$K$86</f>
        <v>0</v>
      </c>
      <c r="E26" s="5">
        <f>'Praca eksploatacyjna'!E26*exploatacja!$P90*$K$86</f>
        <v>0</v>
      </c>
      <c r="F26" s="5">
        <f>'Praca eksploatacyjna'!F26*exploatacja!$P90*$K$86</f>
        <v>0</v>
      </c>
      <c r="G26" s="5">
        <f>'Praca eksploatacyjna'!G26*exploatacja!$P90*$K$86</f>
        <v>0</v>
      </c>
      <c r="H26" s="5">
        <f>'Praca eksploatacyjna'!H26*exploatacja!$P90*$K$86</f>
        <v>0</v>
      </c>
      <c r="I26" s="5">
        <f>'Praca eksploatacyjna'!I26*exploatacja!$P90*$K$86</f>
        <v>0</v>
      </c>
      <c r="J26" s="5">
        <f>'Praca eksploatacyjna'!J26*exploatacja!$P90*$K$86</f>
        <v>0</v>
      </c>
      <c r="K26" s="5">
        <f>'Praca eksploatacyjna'!K26*exploatacja!$P90*$K$86</f>
        <v>0</v>
      </c>
      <c r="L26" s="5">
        <f>'Praca eksploatacyjna'!L26*exploatacja!$P90*$K$86</f>
        <v>0</v>
      </c>
      <c r="M26" s="5">
        <f>'Praca eksploatacyjna'!M26*exploatacja!$P90*$K$86</f>
        <v>0</v>
      </c>
      <c r="N26" s="5">
        <f>'Praca eksploatacyjna'!N26*exploatacja!$P90*$K$86</f>
        <v>0</v>
      </c>
      <c r="O26" s="5">
        <f>'Praca eksploatacyjna'!O26*exploatacja!$P90*$K$86</f>
        <v>0</v>
      </c>
      <c r="P26" s="5">
        <f>'Praca eksploatacyjna'!P26*exploatacja!$P90*$K$86</f>
        <v>0</v>
      </c>
      <c r="Q26" s="5">
        <f>'Praca eksploatacyjna'!Q26*exploatacja!$P90*$K$86</f>
        <v>0</v>
      </c>
      <c r="R26" s="5">
        <f>'Praca eksploatacyjna'!R26*exploatacja!$P90*$K$86</f>
        <v>0</v>
      </c>
      <c r="S26" s="5">
        <f>'Praca eksploatacyjna'!S26*exploatacja!$P90*$K$86</f>
        <v>0</v>
      </c>
      <c r="T26" s="5">
        <f>'Praca eksploatacyjna'!T26*exploatacja!$P90*$K$86</f>
        <v>0</v>
      </c>
      <c r="U26" s="5">
        <f>'Praca eksploatacyjna'!U26*exploatacja!$P90*$K$86</f>
        <v>0</v>
      </c>
      <c r="V26" s="5">
        <f>'Praca eksploatacyjna'!V26*exploatacja!$P90*$K$86</f>
        <v>0</v>
      </c>
      <c r="W26" s="5">
        <f>'Praca eksploatacyjna'!W26*exploatacja!$P90*$K$86</f>
        <v>0</v>
      </c>
      <c r="X26" s="5">
        <f>'Praca eksploatacyjna'!X26*exploatacja!$P90*$K$86</f>
        <v>0</v>
      </c>
      <c r="Y26" s="5">
        <f>'Praca eksploatacyjna'!Y26*exploatacja!$P90*$K$86</f>
        <v>0</v>
      </c>
      <c r="Z26" s="5">
        <f>'Praca eksploatacyjna'!Z26*exploatacja!$P90*$K$86</f>
        <v>0</v>
      </c>
    </row>
    <row r="27" spans="1:26" x14ac:dyDescent="0.25">
      <c r="A27" s="1">
        <v>80</v>
      </c>
      <c r="B27" s="5">
        <f>'Praca eksploatacyjna'!B27*exploatacja!$P91*$K$86</f>
        <v>0</v>
      </c>
      <c r="C27" s="5">
        <f>'Praca eksploatacyjna'!C27*exploatacja!$P91*$K$86</f>
        <v>0</v>
      </c>
      <c r="D27" s="5">
        <f>'Praca eksploatacyjna'!D27*exploatacja!$P91*$K$86</f>
        <v>0</v>
      </c>
      <c r="E27" s="5">
        <f>'Praca eksploatacyjna'!E27*exploatacja!$P91*$K$86</f>
        <v>0</v>
      </c>
      <c r="F27" s="5">
        <f>'Praca eksploatacyjna'!F27*exploatacja!$P91*$K$86</f>
        <v>0</v>
      </c>
      <c r="G27" s="5">
        <f>'Praca eksploatacyjna'!G27*exploatacja!$P91*$K$86</f>
        <v>0</v>
      </c>
      <c r="H27" s="5">
        <f>'Praca eksploatacyjna'!H27*exploatacja!$P91*$K$86</f>
        <v>0</v>
      </c>
      <c r="I27" s="5">
        <f>'Praca eksploatacyjna'!I27*exploatacja!$P91*$K$86</f>
        <v>0</v>
      </c>
      <c r="J27" s="5">
        <f>'Praca eksploatacyjna'!J27*exploatacja!$P91*$K$86</f>
        <v>0</v>
      </c>
      <c r="K27" s="5">
        <f>'Praca eksploatacyjna'!K27*exploatacja!$P91*$K$86</f>
        <v>0</v>
      </c>
      <c r="L27" s="5">
        <f>'Praca eksploatacyjna'!L27*exploatacja!$P91*$K$86</f>
        <v>0</v>
      </c>
      <c r="M27" s="5">
        <f>'Praca eksploatacyjna'!M27*exploatacja!$P91*$K$86</f>
        <v>0</v>
      </c>
      <c r="N27" s="5">
        <f>'Praca eksploatacyjna'!N27*exploatacja!$P91*$K$86</f>
        <v>0</v>
      </c>
      <c r="O27" s="5">
        <f>'Praca eksploatacyjna'!O27*exploatacja!$P91*$K$86</f>
        <v>0</v>
      </c>
      <c r="P27" s="5">
        <f>'Praca eksploatacyjna'!P27*exploatacja!$P91*$K$86</f>
        <v>0</v>
      </c>
      <c r="Q27" s="5">
        <f>'Praca eksploatacyjna'!Q27*exploatacja!$P91*$K$86</f>
        <v>0</v>
      </c>
      <c r="R27" s="5">
        <f>'Praca eksploatacyjna'!R27*exploatacja!$P91*$K$86</f>
        <v>0</v>
      </c>
      <c r="S27" s="5">
        <f>'Praca eksploatacyjna'!S27*exploatacja!$P91*$K$86</f>
        <v>0</v>
      </c>
      <c r="T27" s="5">
        <f>'Praca eksploatacyjna'!T27*exploatacja!$P91*$K$86</f>
        <v>0</v>
      </c>
      <c r="U27" s="5">
        <f>'Praca eksploatacyjna'!U27*exploatacja!$P91*$K$86</f>
        <v>0</v>
      </c>
      <c r="V27" s="5">
        <f>'Praca eksploatacyjna'!V27*exploatacja!$P91*$K$86</f>
        <v>0</v>
      </c>
      <c r="W27" s="5">
        <f>'Praca eksploatacyjna'!W27*exploatacja!$P91*$K$86</f>
        <v>0</v>
      </c>
      <c r="X27" s="5">
        <f>'Praca eksploatacyjna'!X27*exploatacja!$P91*$K$86</f>
        <v>0</v>
      </c>
      <c r="Y27" s="5">
        <f>'Praca eksploatacyjna'!Y27*exploatacja!$P91*$K$86</f>
        <v>0</v>
      </c>
      <c r="Z27" s="5">
        <f>'Praca eksploatacyjna'!Z27*exploatacja!$P91*$K$86</f>
        <v>0</v>
      </c>
    </row>
    <row r="28" spans="1:26" x14ac:dyDescent="0.25">
      <c r="A28" s="1">
        <v>90</v>
      </c>
      <c r="B28" s="5">
        <f>'Praca eksploatacyjna'!B28*exploatacja!$P92*$K$86</f>
        <v>0</v>
      </c>
      <c r="C28" s="5">
        <f>'Praca eksploatacyjna'!C28*exploatacja!$P92*$K$86</f>
        <v>0</v>
      </c>
      <c r="D28" s="5">
        <f>'Praca eksploatacyjna'!D28*exploatacja!$P92*$K$86</f>
        <v>0</v>
      </c>
      <c r="E28" s="5">
        <f>'Praca eksploatacyjna'!E28*exploatacja!$P92*$K$86</f>
        <v>0</v>
      </c>
      <c r="F28" s="5">
        <f>'Praca eksploatacyjna'!F28*exploatacja!$P92*$K$86</f>
        <v>0</v>
      </c>
      <c r="G28" s="5">
        <f>'Praca eksploatacyjna'!G28*exploatacja!$P92*$K$86</f>
        <v>0</v>
      </c>
      <c r="H28" s="5">
        <f>'Praca eksploatacyjna'!H28*exploatacja!$P92*$K$86</f>
        <v>0</v>
      </c>
      <c r="I28" s="5">
        <f>'Praca eksploatacyjna'!I28*exploatacja!$P92*$K$86</f>
        <v>0</v>
      </c>
      <c r="J28" s="5">
        <f>'Praca eksploatacyjna'!J28*exploatacja!$P92*$K$86</f>
        <v>0</v>
      </c>
      <c r="K28" s="5">
        <f>'Praca eksploatacyjna'!K28*exploatacja!$P92*$K$86</f>
        <v>0</v>
      </c>
      <c r="L28" s="5">
        <f>'Praca eksploatacyjna'!L28*exploatacja!$P92*$K$86</f>
        <v>0</v>
      </c>
      <c r="M28" s="5">
        <f>'Praca eksploatacyjna'!M28*exploatacja!$P92*$K$86</f>
        <v>0</v>
      </c>
      <c r="N28" s="5">
        <f>'Praca eksploatacyjna'!N28*exploatacja!$P92*$K$86</f>
        <v>0</v>
      </c>
      <c r="O28" s="5">
        <f>'Praca eksploatacyjna'!O28*exploatacja!$P92*$K$86</f>
        <v>0</v>
      </c>
      <c r="P28" s="5">
        <f>'Praca eksploatacyjna'!P28*exploatacja!$P92*$K$86</f>
        <v>0</v>
      </c>
      <c r="Q28" s="5">
        <f>'Praca eksploatacyjna'!Q28*exploatacja!$P92*$K$86</f>
        <v>0</v>
      </c>
      <c r="R28" s="5">
        <f>'Praca eksploatacyjna'!R28*exploatacja!$P92*$K$86</f>
        <v>0</v>
      </c>
      <c r="S28" s="5">
        <f>'Praca eksploatacyjna'!S28*exploatacja!$P92*$K$86</f>
        <v>0</v>
      </c>
      <c r="T28" s="5">
        <f>'Praca eksploatacyjna'!T28*exploatacja!$P92*$K$86</f>
        <v>0</v>
      </c>
      <c r="U28" s="5">
        <f>'Praca eksploatacyjna'!U28*exploatacja!$P92*$K$86</f>
        <v>0</v>
      </c>
      <c r="V28" s="5">
        <f>'Praca eksploatacyjna'!V28*exploatacja!$P92*$K$86</f>
        <v>0</v>
      </c>
      <c r="W28" s="5">
        <f>'Praca eksploatacyjna'!W28*exploatacja!$P92*$K$86</f>
        <v>0</v>
      </c>
      <c r="X28" s="5">
        <f>'Praca eksploatacyjna'!X28*exploatacja!$P92*$K$86</f>
        <v>0</v>
      </c>
      <c r="Y28" s="5">
        <f>'Praca eksploatacyjna'!Y28*exploatacja!$P92*$K$86</f>
        <v>0</v>
      </c>
      <c r="Z28" s="5">
        <f>'Praca eksploatacyjna'!Z28*exploatacja!$P92*$K$86</f>
        <v>0</v>
      </c>
    </row>
    <row r="29" spans="1:26" x14ac:dyDescent="0.25">
      <c r="A29" s="1">
        <v>100</v>
      </c>
      <c r="B29" s="5">
        <f>'Praca eksploatacyjna'!B29*exploatacja!$P93*$K$86</f>
        <v>0</v>
      </c>
      <c r="C29" s="5">
        <f>'Praca eksploatacyjna'!C29*exploatacja!$P93*$K$86</f>
        <v>0</v>
      </c>
      <c r="D29" s="5">
        <f>'Praca eksploatacyjna'!D29*exploatacja!$P93*$K$86</f>
        <v>0</v>
      </c>
      <c r="E29" s="5">
        <f>'Praca eksploatacyjna'!E29*exploatacja!$P93*$K$86</f>
        <v>0</v>
      </c>
      <c r="F29" s="5">
        <f>'Praca eksploatacyjna'!F29*exploatacja!$P93*$K$86</f>
        <v>0</v>
      </c>
      <c r="G29" s="5">
        <f>'Praca eksploatacyjna'!G29*exploatacja!$P93*$K$86</f>
        <v>0</v>
      </c>
      <c r="H29" s="5">
        <f>'Praca eksploatacyjna'!H29*exploatacja!$P93*$K$86</f>
        <v>0</v>
      </c>
      <c r="I29" s="5">
        <f>'Praca eksploatacyjna'!I29*exploatacja!$P93*$K$86</f>
        <v>0</v>
      </c>
      <c r="J29" s="5">
        <f>'Praca eksploatacyjna'!J29*exploatacja!$P93*$K$86</f>
        <v>0</v>
      </c>
      <c r="K29" s="5">
        <f>'Praca eksploatacyjna'!K29*exploatacja!$P93*$K$86</f>
        <v>0</v>
      </c>
      <c r="L29" s="5">
        <f>'Praca eksploatacyjna'!L29*exploatacja!$P93*$K$86</f>
        <v>0</v>
      </c>
      <c r="M29" s="5">
        <f>'Praca eksploatacyjna'!M29*exploatacja!$P93*$K$86</f>
        <v>0</v>
      </c>
      <c r="N29" s="5">
        <f>'Praca eksploatacyjna'!N29*exploatacja!$P93*$K$86</f>
        <v>0</v>
      </c>
      <c r="O29" s="5">
        <f>'Praca eksploatacyjna'!O29*exploatacja!$P93*$K$86</f>
        <v>0</v>
      </c>
      <c r="P29" s="5">
        <f>'Praca eksploatacyjna'!P29*exploatacja!$P93*$K$86</f>
        <v>0</v>
      </c>
      <c r="Q29" s="5">
        <f>'Praca eksploatacyjna'!Q29*exploatacja!$P93*$K$86</f>
        <v>0</v>
      </c>
      <c r="R29" s="5">
        <f>'Praca eksploatacyjna'!R29*exploatacja!$P93*$K$86</f>
        <v>0</v>
      </c>
      <c r="S29" s="5">
        <f>'Praca eksploatacyjna'!S29*exploatacja!$P93*$K$86</f>
        <v>0</v>
      </c>
      <c r="T29" s="5">
        <f>'Praca eksploatacyjna'!T29*exploatacja!$P93*$K$86</f>
        <v>0</v>
      </c>
      <c r="U29" s="5">
        <f>'Praca eksploatacyjna'!U29*exploatacja!$P93*$K$86</f>
        <v>0</v>
      </c>
      <c r="V29" s="5">
        <f>'Praca eksploatacyjna'!V29*exploatacja!$P93*$K$86</f>
        <v>0</v>
      </c>
      <c r="W29" s="5">
        <f>'Praca eksploatacyjna'!W29*exploatacja!$P93*$K$86</f>
        <v>0</v>
      </c>
      <c r="X29" s="5">
        <f>'Praca eksploatacyjna'!X29*exploatacja!$P93*$K$86</f>
        <v>0</v>
      </c>
      <c r="Y29" s="5">
        <f>'Praca eksploatacyjna'!Y29*exploatacja!$P93*$K$86</f>
        <v>0</v>
      </c>
      <c r="Z29" s="5">
        <f>'Praca eksploatacyjna'!Z29*exploatacja!$P93*$K$86</f>
        <v>0</v>
      </c>
    </row>
    <row r="30" spans="1:26" x14ac:dyDescent="0.25">
      <c r="A30" s="1">
        <v>110</v>
      </c>
      <c r="B30" s="5">
        <f>'Praca eksploatacyjna'!B30*exploatacja!$P94*$K$86</f>
        <v>0</v>
      </c>
      <c r="C30" s="5">
        <f>'Praca eksploatacyjna'!C30*exploatacja!$P94*$K$86</f>
        <v>0</v>
      </c>
      <c r="D30" s="5">
        <f>'Praca eksploatacyjna'!D30*exploatacja!$P94*$K$86</f>
        <v>0</v>
      </c>
      <c r="E30" s="5">
        <f>'Praca eksploatacyjna'!E30*exploatacja!$P94*$K$86</f>
        <v>0</v>
      </c>
      <c r="F30" s="5">
        <f>'Praca eksploatacyjna'!F30*exploatacja!$P94*$K$86</f>
        <v>0</v>
      </c>
      <c r="G30" s="5">
        <f>'Praca eksploatacyjna'!G30*exploatacja!$P94*$K$86</f>
        <v>0</v>
      </c>
      <c r="H30" s="5">
        <f>'Praca eksploatacyjna'!H30*exploatacja!$P94*$K$86</f>
        <v>0</v>
      </c>
      <c r="I30" s="5">
        <f>'Praca eksploatacyjna'!I30*exploatacja!$P94*$K$86</f>
        <v>0</v>
      </c>
      <c r="J30" s="5">
        <f>'Praca eksploatacyjna'!J30*exploatacja!$P94*$K$86</f>
        <v>0</v>
      </c>
      <c r="K30" s="5">
        <f>'Praca eksploatacyjna'!K30*exploatacja!$P94*$K$86</f>
        <v>0</v>
      </c>
      <c r="L30" s="5">
        <f>'Praca eksploatacyjna'!L30*exploatacja!$P94*$K$86</f>
        <v>0</v>
      </c>
      <c r="M30" s="5">
        <f>'Praca eksploatacyjna'!M30*exploatacja!$P94*$K$86</f>
        <v>0</v>
      </c>
      <c r="N30" s="5">
        <f>'Praca eksploatacyjna'!N30*exploatacja!$P94*$K$86</f>
        <v>0</v>
      </c>
      <c r="O30" s="5">
        <f>'Praca eksploatacyjna'!O30*exploatacja!$P94*$K$86</f>
        <v>0</v>
      </c>
      <c r="P30" s="5">
        <f>'Praca eksploatacyjna'!P30*exploatacja!$P94*$K$86</f>
        <v>0</v>
      </c>
      <c r="Q30" s="5">
        <f>'Praca eksploatacyjna'!Q30*exploatacja!$P94*$K$86</f>
        <v>0</v>
      </c>
      <c r="R30" s="5">
        <f>'Praca eksploatacyjna'!R30*exploatacja!$P94*$K$86</f>
        <v>0</v>
      </c>
      <c r="S30" s="5">
        <f>'Praca eksploatacyjna'!S30*exploatacja!$P94*$K$86</f>
        <v>0</v>
      </c>
      <c r="T30" s="5">
        <f>'Praca eksploatacyjna'!T30*exploatacja!$P94*$K$86</f>
        <v>0</v>
      </c>
      <c r="U30" s="5">
        <f>'Praca eksploatacyjna'!U30*exploatacja!$P94*$K$86</f>
        <v>0</v>
      </c>
      <c r="V30" s="5">
        <f>'Praca eksploatacyjna'!V30*exploatacja!$P94*$K$86</f>
        <v>0</v>
      </c>
      <c r="W30" s="5">
        <f>'Praca eksploatacyjna'!W30*exploatacja!$P94*$K$86</f>
        <v>0</v>
      </c>
      <c r="X30" s="5">
        <f>'Praca eksploatacyjna'!X30*exploatacja!$P94*$K$86</f>
        <v>0</v>
      </c>
      <c r="Y30" s="5">
        <f>'Praca eksploatacyjna'!Y30*exploatacja!$P94*$K$86</f>
        <v>0</v>
      </c>
      <c r="Z30" s="5">
        <f>'Praca eksploatacyjna'!Z30*exploatacja!$P94*$K$86</f>
        <v>0</v>
      </c>
    </row>
    <row r="31" spans="1:26" x14ac:dyDescent="0.25">
      <c r="A31" s="1" t="s">
        <v>28</v>
      </c>
      <c r="B31" s="5">
        <f>SUM(B20:B30)</f>
        <v>2597371.082630137</v>
      </c>
      <c r="C31" s="5">
        <f t="shared" ref="C31:Z31" si="3">SUM(C20:C30)</f>
        <v>2620277.6827397258</v>
      </c>
      <c r="D31" s="5">
        <f t="shared" si="3"/>
        <v>2643184.2828493151</v>
      </c>
      <c r="E31" s="5">
        <f t="shared" si="3"/>
        <v>2666090.8829589039</v>
      </c>
      <c r="F31" s="5">
        <f t="shared" si="3"/>
        <v>2688997.4830684932</v>
      </c>
      <c r="G31" s="5">
        <f t="shared" si="3"/>
        <v>2711904.083178082</v>
      </c>
      <c r="H31" s="5">
        <f t="shared" si="3"/>
        <v>2761017.2624876718</v>
      </c>
      <c r="I31" s="5">
        <f t="shared" si="3"/>
        <v>2810130.4417972607</v>
      </c>
      <c r="J31" s="5">
        <f t="shared" si="3"/>
        <v>2859243.6211068495</v>
      </c>
      <c r="K31" s="5">
        <f t="shared" si="3"/>
        <v>2908356.8004164388</v>
      </c>
      <c r="L31" s="5">
        <f t="shared" si="3"/>
        <v>2842936.9791780827</v>
      </c>
      <c r="M31" s="5">
        <f t="shared" si="3"/>
        <v>2913965.4272547951</v>
      </c>
      <c r="N31" s="5">
        <f t="shared" si="3"/>
        <v>2984993.8753315075</v>
      </c>
      <c r="O31" s="5">
        <f t="shared" si="3"/>
        <v>3056022.3234082204</v>
      </c>
      <c r="P31" s="5">
        <f t="shared" si="3"/>
        <v>3127050.7714849329</v>
      </c>
      <c r="Q31" s="5">
        <f t="shared" si="3"/>
        <v>2952513.3230136987</v>
      </c>
      <c r="R31" s="5">
        <f t="shared" si="3"/>
        <v>3038915.0871780827</v>
      </c>
      <c r="S31" s="5">
        <f t="shared" si="3"/>
        <v>3125316.8513424657</v>
      </c>
      <c r="T31" s="5">
        <f t="shared" si="3"/>
        <v>3211718.6155068502</v>
      </c>
      <c r="U31" s="5">
        <f t="shared" si="3"/>
        <v>3298120.3796712337</v>
      </c>
      <c r="V31" s="5">
        <f t="shared" si="3"/>
        <v>3029379.9034520541</v>
      </c>
      <c r="W31" s="5">
        <f t="shared" si="3"/>
        <v>3131893.1871452047</v>
      </c>
      <c r="X31" s="5">
        <f t="shared" si="3"/>
        <v>3234406.4708383558</v>
      </c>
      <c r="Y31" s="5">
        <f t="shared" si="3"/>
        <v>3336919.7545315064</v>
      </c>
      <c r="Z31" s="5">
        <f t="shared" si="3"/>
        <v>3439433.0382246571</v>
      </c>
    </row>
    <row r="33" spans="1:26" x14ac:dyDescent="0.25">
      <c r="A33" t="s">
        <v>76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2" t="s">
        <v>2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</row>
    <row r="36" spans="1:26" x14ac:dyDescent="0.25">
      <c r="A36" s="1">
        <v>10</v>
      </c>
      <c r="B36" s="5">
        <f>'Praca eksploatacyjna'!B36*exploatacja!$Q84*$K$86</f>
        <v>0</v>
      </c>
      <c r="C36" s="5">
        <f>'Praca eksploatacyjna'!C36*exploatacja!$Q84*$K$86</f>
        <v>0</v>
      </c>
      <c r="D36" s="5">
        <f>'Praca eksploatacyjna'!D36*exploatacja!$Q84*$K$86</f>
        <v>0</v>
      </c>
      <c r="E36" s="5">
        <f>'Praca eksploatacyjna'!E36*exploatacja!$Q84*$K$86</f>
        <v>0</v>
      </c>
      <c r="F36" s="5">
        <f>'Praca eksploatacyjna'!F36*exploatacja!$Q84*$K$86</f>
        <v>0</v>
      </c>
      <c r="G36" s="5">
        <f>'Praca eksploatacyjna'!G36*exploatacja!$Q84*$K$86</f>
        <v>0</v>
      </c>
      <c r="H36" s="5">
        <f>'Praca eksploatacyjna'!H36*exploatacja!$Q84*$K$86</f>
        <v>0</v>
      </c>
      <c r="I36" s="5">
        <f>'Praca eksploatacyjna'!I36*exploatacja!$Q84*$K$86</f>
        <v>0</v>
      </c>
      <c r="J36" s="5">
        <f>'Praca eksploatacyjna'!J36*exploatacja!$Q84*$K$86</f>
        <v>0</v>
      </c>
      <c r="K36" s="5">
        <f>'Praca eksploatacyjna'!K36*exploatacja!$Q84*$K$86</f>
        <v>0</v>
      </c>
      <c r="L36" s="5">
        <f>'Praca eksploatacyjna'!L36*exploatacja!$Q84*$K$86</f>
        <v>0</v>
      </c>
      <c r="M36" s="5">
        <f>'Praca eksploatacyjna'!M36*exploatacja!$Q84*$K$86</f>
        <v>0</v>
      </c>
      <c r="N36" s="5">
        <f>'Praca eksploatacyjna'!N36*exploatacja!$Q84*$K$86</f>
        <v>0</v>
      </c>
      <c r="O36" s="5">
        <f>'Praca eksploatacyjna'!O36*exploatacja!$Q84*$K$86</f>
        <v>0</v>
      </c>
      <c r="P36" s="5">
        <f>'Praca eksploatacyjna'!P36*exploatacja!$Q84*$K$86</f>
        <v>0</v>
      </c>
      <c r="Q36" s="5">
        <f>'Praca eksploatacyjna'!Q36*exploatacja!$Q84*$K$86</f>
        <v>0</v>
      </c>
      <c r="R36" s="5">
        <f>'Praca eksploatacyjna'!R36*exploatacja!$Q84*$K$86</f>
        <v>0</v>
      </c>
      <c r="S36" s="5">
        <f>'Praca eksploatacyjna'!S36*exploatacja!$Q84*$K$86</f>
        <v>0</v>
      </c>
      <c r="T36" s="5">
        <f>'Praca eksploatacyjna'!T36*exploatacja!$Q84*$K$86</f>
        <v>0</v>
      </c>
      <c r="U36" s="5">
        <f>'Praca eksploatacyjna'!U36*exploatacja!$Q84*$K$86</f>
        <v>0</v>
      </c>
      <c r="V36" s="5">
        <f>'Praca eksploatacyjna'!V36*exploatacja!$Q84*$K$86</f>
        <v>0</v>
      </c>
      <c r="W36" s="5">
        <f>'Praca eksploatacyjna'!W36*exploatacja!$Q84*$K$86</f>
        <v>0</v>
      </c>
      <c r="X36" s="5">
        <f>'Praca eksploatacyjna'!X36*exploatacja!$Q84*$K$86</f>
        <v>0</v>
      </c>
      <c r="Y36" s="5">
        <f>'Praca eksploatacyjna'!Y36*exploatacja!$Q84*$K$86</f>
        <v>0</v>
      </c>
      <c r="Z36" s="5">
        <f>'Praca eksploatacyjna'!Z36*exploatacja!$Q84*$K$86</f>
        <v>0</v>
      </c>
    </row>
    <row r="37" spans="1:26" x14ac:dyDescent="0.25">
      <c r="A37" s="1">
        <v>20</v>
      </c>
      <c r="B37" s="5">
        <f>'Praca eksploatacyjna'!B37*exploatacja!$Q85*$K$86</f>
        <v>204739.13950684929</v>
      </c>
      <c r="C37" s="5">
        <f>'Praca eksploatacyjna'!C37*exploatacja!$Q85*$K$86</f>
        <v>234667.98930410956</v>
      </c>
      <c r="D37" s="5">
        <f>'Praca eksploatacyjna'!D37*exploatacja!$Q85*$K$86</f>
        <v>264596.83910136984</v>
      </c>
      <c r="E37" s="5">
        <f>'Praca eksploatacyjna'!E37*exploatacja!$Q85*$K$86</f>
        <v>294525.68889863015</v>
      </c>
      <c r="F37" s="5">
        <f>'Praca eksploatacyjna'!F37*exploatacja!$Q85*$K$86</f>
        <v>324454.5386958904</v>
      </c>
      <c r="G37" s="5">
        <f>'Praca eksploatacyjna'!G37*exploatacja!$Q85*$K$86</f>
        <v>354383.38849315071</v>
      </c>
      <c r="H37" s="5">
        <f>'Praca eksploatacyjna'!H37*exploatacja!$Q85*$K$86</f>
        <v>388542.1813479453</v>
      </c>
      <c r="I37" s="5">
        <f>'Praca eksploatacyjna'!I37*exploatacja!$Q85*$K$86</f>
        <v>422700.97420273972</v>
      </c>
      <c r="J37" s="5">
        <f>'Praca eksploatacyjna'!J37*exploatacja!$Q85*$K$86</f>
        <v>456859.76705753425</v>
      </c>
      <c r="K37" s="5">
        <f>'Praca eksploatacyjna'!K37*exploatacja!$Q85*$K$86</f>
        <v>491018.55991232884</v>
      </c>
      <c r="L37" s="5">
        <f>'Praca eksploatacyjna'!L37*exploatacja!$Q85*$K$86</f>
        <v>375533.10378082196</v>
      </c>
      <c r="M37" s="5">
        <f>'Praca eksploatacyjna'!M37*exploatacja!$Q85*$K$86</f>
        <v>414695.41821369866</v>
      </c>
      <c r="N37" s="5">
        <f>'Praca eksploatacyjna'!N37*exploatacja!$Q85*$K$86</f>
        <v>453857.73264657531</v>
      </c>
      <c r="O37" s="5">
        <f>'Praca eksploatacyjna'!O37*exploatacja!$Q85*$K$86</f>
        <v>493020.04707945208</v>
      </c>
      <c r="P37" s="5">
        <f>'Praca eksploatacyjna'!P37*exploatacja!$Q85*$K$86</f>
        <v>532182.36151232885</v>
      </c>
      <c r="Q37" s="5">
        <f>'Praca eksploatacyjna'!Q37*exploatacja!$Q85*$K$86</f>
        <v>400550.71167123294</v>
      </c>
      <c r="R37" s="5">
        <f>'Praca eksploatacyjna'!R37*exploatacja!$Q85*$K$86</f>
        <v>431849.22739726031</v>
      </c>
      <c r="S37" s="5">
        <f>'Praca eksploatacyjna'!S37*exploatacja!$Q85*$K$86</f>
        <v>463147.74312328768</v>
      </c>
      <c r="T37" s="5">
        <f>'Praca eksploatacyjna'!T37*exploatacja!$Q85*$K$86</f>
        <v>494446.25884931517</v>
      </c>
      <c r="U37" s="5">
        <f>'Praca eksploatacyjna'!U37*exploatacja!$Q85*$K$86</f>
        <v>525744.77457534254</v>
      </c>
      <c r="V37" s="5">
        <f>'Praca eksploatacyjna'!V37*exploatacja!$Q85*$K$86</f>
        <v>361231.71813698625</v>
      </c>
      <c r="W37" s="5">
        <f>'Praca eksploatacyjna'!W37*exploatacja!$Q85*$K$86</f>
        <v>397458.36098630138</v>
      </c>
      <c r="X37" s="5">
        <f>'Praca eksploatacyjna'!X37*exploatacja!$Q85*$K$86</f>
        <v>433685.00383561646</v>
      </c>
      <c r="Y37" s="5">
        <f>'Praca eksploatacyjna'!Y37*exploatacja!$Q85*$K$86</f>
        <v>469911.64668493147</v>
      </c>
      <c r="Z37" s="5">
        <f>'Praca eksploatacyjna'!Z37*exploatacja!$Q85*$K$86</f>
        <v>506138.28953424649</v>
      </c>
    </row>
    <row r="38" spans="1:26" x14ac:dyDescent="0.25">
      <c r="A38" s="1">
        <v>30</v>
      </c>
      <c r="B38" s="5">
        <f>'Praca eksploatacyjna'!B38*exploatacja!$Q86*$K$86</f>
        <v>623033.67846575333</v>
      </c>
      <c r="C38" s="5">
        <f>'Praca eksploatacyjna'!C38*exploatacja!$Q86*$K$86</f>
        <v>603960.662169863</v>
      </c>
      <c r="D38" s="5">
        <f>'Praca eksploatacyjna'!D38*exploatacja!$Q86*$K$86</f>
        <v>584887.64587397256</v>
      </c>
      <c r="E38" s="5">
        <f>'Praca eksploatacyjna'!E38*exploatacja!$Q86*$K$86</f>
        <v>565814.62957808224</v>
      </c>
      <c r="F38" s="5">
        <f>'Praca eksploatacyjna'!F38*exploatacja!$Q86*$K$86</f>
        <v>546741.6132821918</v>
      </c>
      <c r="G38" s="5">
        <f>'Praca eksploatacyjna'!G38*exploatacja!$Q86*$K$86</f>
        <v>527668.59698630136</v>
      </c>
      <c r="H38" s="5">
        <f>'Praca eksploatacyjna'!H38*exploatacja!$Q86*$K$86</f>
        <v>519771.36595068476</v>
      </c>
      <c r="I38" s="5">
        <f>'Praca eksploatacyjna'!I38*exploatacja!$Q86*$K$86</f>
        <v>511874.13491506834</v>
      </c>
      <c r="J38" s="5">
        <f>'Praca eksploatacyjna'!J38*exploatacja!$Q86*$K$86</f>
        <v>503976.9038794518</v>
      </c>
      <c r="K38" s="5">
        <f>'Praca eksploatacyjna'!K38*exploatacja!$Q86*$K$86</f>
        <v>496079.67284383537</v>
      </c>
      <c r="L38" s="5">
        <f>'Praca eksploatacyjna'!L38*exploatacja!$Q86*$K$86</f>
        <v>583547.52328767104</v>
      </c>
      <c r="M38" s="5">
        <f>'Praca eksploatacyjna'!M38*exploatacja!$Q86*$K$86</f>
        <v>588205.06589589012</v>
      </c>
      <c r="N38" s="5">
        <f>'Praca eksploatacyjna'!N38*exploatacja!$Q86*$K$86</f>
        <v>592862.60850410943</v>
      </c>
      <c r="O38" s="5">
        <f>'Praca eksploatacyjna'!O38*exploatacja!$Q86*$K$86</f>
        <v>597520.1511123284</v>
      </c>
      <c r="P38" s="5">
        <f>'Praca eksploatacyjna'!P38*exploatacja!$Q86*$K$86</f>
        <v>602177.6937205476</v>
      </c>
      <c r="Q38" s="5">
        <f>'Praca eksploatacyjna'!Q38*exploatacja!$Q86*$K$86</f>
        <v>646321.39150684909</v>
      </c>
      <c r="R38" s="5">
        <f>'Praca eksploatacyjna'!R38*exploatacja!$Q86*$K$86</f>
        <v>659212.13007123268</v>
      </c>
      <c r="S38" s="5">
        <f>'Praca eksploatacyjna'!S38*exploatacja!$Q86*$K$86</f>
        <v>672102.86863561627</v>
      </c>
      <c r="T38" s="5">
        <f>'Praca eksploatacyjna'!T38*exploatacja!$Q86*$K$86</f>
        <v>684993.60719999985</v>
      </c>
      <c r="U38" s="5">
        <f>'Praca eksploatacyjna'!U38*exploatacja!$Q86*$K$86</f>
        <v>697884.34576438321</v>
      </c>
      <c r="V38" s="5">
        <f>'Praca eksploatacyjna'!V38*exploatacja!$Q86*$K$86</f>
        <v>687487.37128767115</v>
      </c>
      <c r="W38" s="5">
        <f>'Praca eksploatacyjna'!W38*exploatacja!$Q86*$K$86</f>
        <v>712913.82430684904</v>
      </c>
      <c r="X38" s="5">
        <f>'Praca eksploatacyjna'!X38*exploatacja!$Q86*$K$86</f>
        <v>738340.27732602728</v>
      </c>
      <c r="Y38" s="5">
        <f>'Praca eksploatacyjna'!Y38*exploatacja!$Q86*$K$86</f>
        <v>763766.7303452054</v>
      </c>
      <c r="Z38" s="5">
        <f>'Praca eksploatacyjna'!Z38*exploatacja!$Q86*$K$86</f>
        <v>789193.18336438341</v>
      </c>
    </row>
    <row r="39" spans="1:26" x14ac:dyDescent="0.25">
      <c r="A39" s="1">
        <v>40</v>
      </c>
      <c r="B39" s="5">
        <f>'Praca eksploatacyjna'!B39*exploatacja!$Q87*$K$86</f>
        <v>91726.262630136989</v>
      </c>
      <c r="C39" s="5">
        <f>'Praca eksploatacyjna'!C39*exploatacja!$Q87*$K$86</f>
        <v>88828.336800000005</v>
      </c>
      <c r="D39" s="5">
        <f>'Praca eksploatacyjna'!D39*exploatacja!$Q87*$K$86</f>
        <v>85930.41096986302</v>
      </c>
      <c r="E39" s="5">
        <f>'Praca eksploatacyjna'!E39*exploatacja!$Q87*$K$86</f>
        <v>83032.485139726021</v>
      </c>
      <c r="F39" s="5">
        <f>'Praca eksploatacyjna'!F39*exploatacja!$Q87*$K$86</f>
        <v>80134.559309589036</v>
      </c>
      <c r="G39" s="5">
        <f>'Praca eksploatacyjna'!G39*exploatacja!$Q87*$K$86</f>
        <v>77236.633479452052</v>
      </c>
      <c r="H39" s="5">
        <f>'Praca eksploatacyjna'!H39*exploatacja!$Q87*$K$86</f>
        <v>72460.742301369886</v>
      </c>
      <c r="I39" s="5">
        <f>'Praca eksploatacyjna'!I39*exploatacja!$Q87*$K$86</f>
        <v>67684.851123287663</v>
      </c>
      <c r="J39" s="5">
        <f>'Praca eksploatacyjna'!J39*exploatacja!$Q87*$K$86</f>
        <v>62908.959945205497</v>
      </c>
      <c r="K39" s="5">
        <f>'Praca eksploatacyjna'!K39*exploatacja!$Q87*$K$86</f>
        <v>58133.068767123288</v>
      </c>
      <c r="L39" s="5">
        <f>'Praca eksploatacyjna'!L39*exploatacja!$Q87*$K$86</f>
        <v>67846.806739726031</v>
      </c>
      <c r="M39" s="5">
        <f>'Praca eksploatacyjna'!M39*exploatacja!$Q87*$K$86</f>
        <v>55335.555419178083</v>
      </c>
      <c r="N39" s="5">
        <f>'Praca eksploatacyjna'!N39*exploatacja!$Q87*$K$86</f>
        <v>42824.304098630142</v>
      </c>
      <c r="O39" s="5">
        <f>'Praca eksploatacyjna'!O39*exploatacja!$Q87*$K$86</f>
        <v>30313.052778082187</v>
      </c>
      <c r="P39" s="5">
        <f>'Praca eksploatacyjna'!P39*exploatacja!$Q87*$K$86</f>
        <v>17801.801457534242</v>
      </c>
      <c r="Q39" s="5">
        <f>'Praca eksploatacyjna'!Q39*exploatacja!$Q87*$K$86</f>
        <v>29170.006027397256</v>
      </c>
      <c r="R39" s="5">
        <f>'Praca eksploatacyjna'!R39*exploatacja!$Q87*$K$86</f>
        <v>20701.166893150683</v>
      </c>
      <c r="S39" s="5">
        <f>'Praca eksploatacyjna'!S39*exploatacja!$Q87*$K$86</f>
        <v>12232.327758904112</v>
      </c>
      <c r="T39" s="5">
        <f>'Praca eksploatacyjna'!T39*exploatacja!$Q87*$K$86</f>
        <v>3763.4886246575375</v>
      </c>
      <c r="U39" s="5">
        <f>'Praca eksploatacyjna'!U39*exploatacja!$Q87*$K$86</f>
        <v>-4705.3505095890359</v>
      </c>
      <c r="V39" s="5">
        <f>'Praca eksploatacyjna'!V39*exploatacja!$Q87*$K$86</f>
        <v>49382.066958904106</v>
      </c>
      <c r="W39" s="5">
        <f>'Praca eksploatacyjna'!W39*exploatacja!$Q87*$K$86</f>
        <v>54225.979495890417</v>
      </c>
      <c r="X39" s="5">
        <f>'Praca eksploatacyjna'!X39*exploatacja!$Q87*$K$86</f>
        <v>59069.89203287672</v>
      </c>
      <c r="Y39" s="5">
        <f>'Praca eksploatacyjna'!Y39*exploatacja!$Q87*$K$86</f>
        <v>63913.804569863016</v>
      </c>
      <c r="Z39" s="5">
        <f>'Praca eksploatacyjna'!Z39*exploatacja!$Q87*$K$86</f>
        <v>68757.717106849319</v>
      </c>
    </row>
    <row r="40" spans="1:26" x14ac:dyDescent="0.25">
      <c r="A40" s="1">
        <v>50</v>
      </c>
      <c r="B40" s="5">
        <f>'Praca eksploatacyjna'!B40*exploatacja!$Q88*$K$86</f>
        <v>0</v>
      </c>
      <c r="C40" s="5">
        <f>'Praca eksploatacyjna'!C40*exploatacja!$Q88*$K$86</f>
        <v>0</v>
      </c>
      <c r="D40" s="5">
        <f>'Praca eksploatacyjna'!D40*exploatacja!$Q88*$K$86</f>
        <v>0</v>
      </c>
      <c r="E40" s="5">
        <f>'Praca eksploatacyjna'!E40*exploatacja!$Q88*$K$86</f>
        <v>0</v>
      </c>
      <c r="F40" s="5">
        <f>'Praca eksploatacyjna'!F40*exploatacja!$Q88*$K$86</f>
        <v>0</v>
      </c>
      <c r="G40" s="5">
        <f>'Praca eksploatacyjna'!G40*exploatacja!$Q88*$K$86</f>
        <v>0</v>
      </c>
      <c r="H40" s="5">
        <f>'Praca eksploatacyjna'!H40*exploatacja!$Q88*$K$86</f>
        <v>0</v>
      </c>
      <c r="I40" s="5">
        <f>'Praca eksploatacyjna'!I40*exploatacja!$Q88*$K$86</f>
        <v>0</v>
      </c>
      <c r="J40" s="5">
        <f>'Praca eksploatacyjna'!J40*exploatacja!$Q88*$K$86</f>
        <v>0</v>
      </c>
      <c r="K40" s="5">
        <f>'Praca eksploatacyjna'!K40*exploatacja!$Q88*$K$86</f>
        <v>0</v>
      </c>
      <c r="L40" s="5">
        <f>'Praca eksploatacyjna'!L40*exploatacja!$Q88*$K$86</f>
        <v>0</v>
      </c>
      <c r="M40" s="5">
        <f>'Praca eksploatacyjna'!M40*exploatacja!$Q88*$K$86</f>
        <v>0</v>
      </c>
      <c r="N40" s="5">
        <f>'Praca eksploatacyjna'!N40*exploatacja!$Q88*$K$86</f>
        <v>0</v>
      </c>
      <c r="O40" s="5">
        <f>'Praca eksploatacyjna'!O40*exploatacja!$Q88*$K$86</f>
        <v>0</v>
      </c>
      <c r="P40" s="5">
        <f>'Praca eksploatacyjna'!P40*exploatacja!$Q88*$K$86</f>
        <v>0</v>
      </c>
      <c r="Q40" s="5">
        <f>'Praca eksploatacyjna'!Q40*exploatacja!$Q88*$K$86</f>
        <v>0</v>
      </c>
      <c r="R40" s="5">
        <f>'Praca eksploatacyjna'!R40*exploatacja!$Q88*$K$86</f>
        <v>0</v>
      </c>
      <c r="S40" s="5">
        <f>'Praca eksploatacyjna'!S40*exploatacja!$Q88*$K$86</f>
        <v>0</v>
      </c>
      <c r="T40" s="5">
        <f>'Praca eksploatacyjna'!T40*exploatacja!$Q88*$K$86</f>
        <v>0</v>
      </c>
      <c r="U40" s="5">
        <f>'Praca eksploatacyjna'!U40*exploatacja!$Q88*$K$86</f>
        <v>0</v>
      </c>
      <c r="V40" s="5">
        <f>'Praca eksploatacyjna'!V40*exploatacja!$Q88*$K$86</f>
        <v>0</v>
      </c>
      <c r="W40" s="5">
        <f>'Praca eksploatacyjna'!W40*exploatacja!$Q88*$K$86</f>
        <v>0</v>
      </c>
      <c r="X40" s="5">
        <f>'Praca eksploatacyjna'!X40*exploatacja!$Q88*$K$86</f>
        <v>0</v>
      </c>
      <c r="Y40" s="5">
        <f>'Praca eksploatacyjna'!Y40*exploatacja!$Q88*$K$86</f>
        <v>0</v>
      </c>
      <c r="Z40" s="5">
        <f>'Praca eksploatacyjna'!Z40*exploatacja!$Q88*$K$86</f>
        <v>0</v>
      </c>
    </row>
    <row r="41" spans="1:26" x14ac:dyDescent="0.25">
      <c r="A41" s="1">
        <v>60</v>
      </c>
      <c r="B41" s="5">
        <f>'Praca eksploatacyjna'!B41*exploatacja!$Q89*$K$86</f>
        <v>0</v>
      </c>
      <c r="C41" s="5">
        <f>'Praca eksploatacyjna'!C41*exploatacja!$Q89*$K$86</f>
        <v>0</v>
      </c>
      <c r="D41" s="5">
        <f>'Praca eksploatacyjna'!D41*exploatacja!$Q89*$K$86</f>
        <v>0</v>
      </c>
      <c r="E41" s="5">
        <f>'Praca eksploatacyjna'!E41*exploatacja!$Q89*$K$86</f>
        <v>0</v>
      </c>
      <c r="F41" s="5">
        <f>'Praca eksploatacyjna'!F41*exploatacja!$Q89*$K$86</f>
        <v>0</v>
      </c>
      <c r="G41" s="5">
        <f>'Praca eksploatacyjna'!G41*exploatacja!$Q89*$K$86</f>
        <v>0</v>
      </c>
      <c r="H41" s="5">
        <f>'Praca eksploatacyjna'!H41*exploatacja!$Q89*$K$86</f>
        <v>0</v>
      </c>
      <c r="I41" s="5">
        <f>'Praca eksploatacyjna'!I41*exploatacja!$Q89*$K$86</f>
        <v>0</v>
      </c>
      <c r="J41" s="5">
        <f>'Praca eksploatacyjna'!J41*exploatacja!$Q89*$K$86</f>
        <v>0</v>
      </c>
      <c r="K41" s="5">
        <f>'Praca eksploatacyjna'!K41*exploatacja!$Q89*$K$86</f>
        <v>0</v>
      </c>
      <c r="L41" s="5">
        <f>'Praca eksploatacyjna'!L41*exploatacja!$Q89*$K$86</f>
        <v>0</v>
      </c>
      <c r="M41" s="5">
        <f>'Praca eksploatacyjna'!M41*exploatacja!$Q89*$K$86</f>
        <v>0</v>
      </c>
      <c r="N41" s="5">
        <f>'Praca eksploatacyjna'!N41*exploatacja!$Q89*$K$86</f>
        <v>0</v>
      </c>
      <c r="O41" s="5">
        <f>'Praca eksploatacyjna'!O41*exploatacja!$Q89*$K$86</f>
        <v>0</v>
      </c>
      <c r="P41" s="5">
        <f>'Praca eksploatacyjna'!P41*exploatacja!$Q89*$K$86</f>
        <v>0</v>
      </c>
      <c r="Q41" s="5">
        <f>'Praca eksploatacyjna'!Q41*exploatacja!$Q89*$K$86</f>
        <v>0</v>
      </c>
      <c r="R41" s="5">
        <f>'Praca eksploatacyjna'!R41*exploatacja!$Q89*$K$86</f>
        <v>0</v>
      </c>
      <c r="S41" s="5">
        <f>'Praca eksploatacyjna'!S41*exploatacja!$Q89*$K$86</f>
        <v>0</v>
      </c>
      <c r="T41" s="5">
        <f>'Praca eksploatacyjna'!T41*exploatacja!$Q89*$K$86</f>
        <v>0</v>
      </c>
      <c r="U41" s="5">
        <f>'Praca eksploatacyjna'!U41*exploatacja!$Q89*$K$86</f>
        <v>0</v>
      </c>
      <c r="V41" s="5">
        <f>'Praca eksploatacyjna'!V41*exploatacja!$Q89*$K$86</f>
        <v>0</v>
      </c>
      <c r="W41" s="5">
        <f>'Praca eksploatacyjna'!W41*exploatacja!$Q89*$K$86</f>
        <v>0</v>
      </c>
      <c r="X41" s="5">
        <f>'Praca eksploatacyjna'!X41*exploatacja!$Q89*$K$86</f>
        <v>0</v>
      </c>
      <c r="Y41" s="5">
        <f>'Praca eksploatacyjna'!Y41*exploatacja!$Q89*$K$86</f>
        <v>0</v>
      </c>
      <c r="Z41" s="5">
        <f>'Praca eksploatacyjna'!Z41*exploatacja!$Q89*$K$86</f>
        <v>0</v>
      </c>
    </row>
    <row r="42" spans="1:26" x14ac:dyDescent="0.25">
      <c r="A42" s="1">
        <v>70</v>
      </c>
      <c r="B42" s="5">
        <f>'Praca eksploatacyjna'!B42*exploatacja!$Q90*$K$86</f>
        <v>0</v>
      </c>
      <c r="C42" s="5">
        <f>'Praca eksploatacyjna'!C42*exploatacja!$Q90*$K$86</f>
        <v>0</v>
      </c>
      <c r="D42" s="5">
        <f>'Praca eksploatacyjna'!D42*exploatacja!$Q90*$K$86</f>
        <v>0</v>
      </c>
      <c r="E42" s="5">
        <f>'Praca eksploatacyjna'!E42*exploatacja!$Q90*$K$86</f>
        <v>0</v>
      </c>
      <c r="F42" s="5">
        <f>'Praca eksploatacyjna'!F42*exploatacja!$Q90*$K$86</f>
        <v>0</v>
      </c>
      <c r="G42" s="5">
        <f>'Praca eksploatacyjna'!G42*exploatacja!$Q90*$K$86</f>
        <v>0</v>
      </c>
      <c r="H42" s="5">
        <f>'Praca eksploatacyjna'!H42*exploatacja!$Q90*$K$86</f>
        <v>0</v>
      </c>
      <c r="I42" s="5">
        <f>'Praca eksploatacyjna'!I42*exploatacja!$Q90*$K$86</f>
        <v>0</v>
      </c>
      <c r="J42" s="5">
        <f>'Praca eksploatacyjna'!J42*exploatacja!$Q90*$K$86</f>
        <v>0</v>
      </c>
      <c r="K42" s="5">
        <f>'Praca eksploatacyjna'!K42*exploatacja!$Q90*$K$86</f>
        <v>0</v>
      </c>
      <c r="L42" s="5">
        <f>'Praca eksploatacyjna'!L42*exploatacja!$Q90*$K$86</f>
        <v>0</v>
      </c>
      <c r="M42" s="5">
        <f>'Praca eksploatacyjna'!M42*exploatacja!$Q90*$K$86</f>
        <v>0</v>
      </c>
      <c r="N42" s="5">
        <f>'Praca eksploatacyjna'!N42*exploatacja!$Q90*$K$86</f>
        <v>0</v>
      </c>
      <c r="O42" s="5">
        <f>'Praca eksploatacyjna'!O42*exploatacja!$Q90*$K$86</f>
        <v>0</v>
      </c>
      <c r="P42" s="5">
        <f>'Praca eksploatacyjna'!P42*exploatacja!$Q90*$K$86</f>
        <v>0</v>
      </c>
      <c r="Q42" s="5">
        <f>'Praca eksploatacyjna'!Q42*exploatacja!$Q90*$K$86</f>
        <v>0</v>
      </c>
      <c r="R42" s="5">
        <f>'Praca eksploatacyjna'!R42*exploatacja!$Q90*$K$86</f>
        <v>0</v>
      </c>
      <c r="S42" s="5">
        <f>'Praca eksploatacyjna'!S42*exploatacja!$Q90*$K$86</f>
        <v>0</v>
      </c>
      <c r="T42" s="5">
        <f>'Praca eksploatacyjna'!T42*exploatacja!$Q90*$K$86</f>
        <v>0</v>
      </c>
      <c r="U42" s="5">
        <f>'Praca eksploatacyjna'!U42*exploatacja!$Q90*$K$86</f>
        <v>0</v>
      </c>
      <c r="V42" s="5">
        <f>'Praca eksploatacyjna'!V42*exploatacja!$Q90*$K$86</f>
        <v>0</v>
      </c>
      <c r="W42" s="5">
        <f>'Praca eksploatacyjna'!W42*exploatacja!$Q90*$K$86</f>
        <v>0</v>
      </c>
      <c r="X42" s="5">
        <f>'Praca eksploatacyjna'!X42*exploatacja!$Q90*$K$86</f>
        <v>0</v>
      </c>
      <c r="Y42" s="5">
        <f>'Praca eksploatacyjna'!Y42*exploatacja!$Q90*$K$86</f>
        <v>0</v>
      </c>
      <c r="Z42" s="5">
        <f>'Praca eksploatacyjna'!Z42*exploatacja!$Q90*$K$86</f>
        <v>0</v>
      </c>
    </row>
    <row r="43" spans="1:26" x14ac:dyDescent="0.25">
      <c r="A43" s="1">
        <v>80</v>
      </c>
      <c r="B43" s="5">
        <f>'Praca eksploatacyjna'!B43*exploatacja!$Q91*$K$86</f>
        <v>0</v>
      </c>
      <c r="C43" s="5">
        <f>'Praca eksploatacyjna'!C43*exploatacja!$Q91*$K$86</f>
        <v>0</v>
      </c>
      <c r="D43" s="5">
        <f>'Praca eksploatacyjna'!D43*exploatacja!$Q91*$K$86</f>
        <v>0</v>
      </c>
      <c r="E43" s="5">
        <f>'Praca eksploatacyjna'!E43*exploatacja!$Q91*$K$86</f>
        <v>0</v>
      </c>
      <c r="F43" s="5">
        <f>'Praca eksploatacyjna'!F43*exploatacja!$Q91*$K$86</f>
        <v>0</v>
      </c>
      <c r="G43" s="5">
        <f>'Praca eksploatacyjna'!G43*exploatacja!$Q91*$K$86</f>
        <v>0</v>
      </c>
      <c r="H43" s="5">
        <f>'Praca eksploatacyjna'!H43*exploatacja!$Q91*$K$86</f>
        <v>0</v>
      </c>
      <c r="I43" s="5">
        <f>'Praca eksploatacyjna'!I43*exploatacja!$Q91*$K$86</f>
        <v>0</v>
      </c>
      <c r="J43" s="5">
        <f>'Praca eksploatacyjna'!J43*exploatacja!$Q91*$K$86</f>
        <v>0</v>
      </c>
      <c r="K43" s="5">
        <f>'Praca eksploatacyjna'!K43*exploatacja!$Q91*$K$86</f>
        <v>0</v>
      </c>
      <c r="L43" s="5">
        <f>'Praca eksploatacyjna'!L43*exploatacja!$Q91*$K$86</f>
        <v>0</v>
      </c>
      <c r="M43" s="5">
        <f>'Praca eksploatacyjna'!M43*exploatacja!$Q91*$K$86</f>
        <v>0</v>
      </c>
      <c r="N43" s="5">
        <f>'Praca eksploatacyjna'!N43*exploatacja!$Q91*$K$86</f>
        <v>0</v>
      </c>
      <c r="O43" s="5">
        <f>'Praca eksploatacyjna'!O43*exploatacja!$Q91*$K$86</f>
        <v>0</v>
      </c>
      <c r="P43" s="5">
        <f>'Praca eksploatacyjna'!P43*exploatacja!$Q91*$K$86</f>
        <v>0</v>
      </c>
      <c r="Q43" s="5">
        <f>'Praca eksploatacyjna'!Q43*exploatacja!$Q91*$K$86</f>
        <v>0</v>
      </c>
      <c r="R43" s="5">
        <f>'Praca eksploatacyjna'!R43*exploatacja!$Q91*$K$86</f>
        <v>0</v>
      </c>
      <c r="S43" s="5">
        <f>'Praca eksploatacyjna'!S43*exploatacja!$Q91*$K$86</f>
        <v>0</v>
      </c>
      <c r="T43" s="5">
        <f>'Praca eksploatacyjna'!T43*exploatacja!$Q91*$K$86</f>
        <v>0</v>
      </c>
      <c r="U43" s="5">
        <f>'Praca eksploatacyjna'!U43*exploatacja!$Q91*$K$86</f>
        <v>0</v>
      </c>
      <c r="V43" s="5">
        <f>'Praca eksploatacyjna'!V43*exploatacja!$Q91*$K$86</f>
        <v>0</v>
      </c>
      <c r="W43" s="5">
        <f>'Praca eksploatacyjna'!W43*exploatacja!$Q91*$K$86</f>
        <v>0</v>
      </c>
      <c r="X43" s="5">
        <f>'Praca eksploatacyjna'!X43*exploatacja!$Q91*$K$86</f>
        <v>0</v>
      </c>
      <c r="Y43" s="5">
        <f>'Praca eksploatacyjna'!Y43*exploatacja!$Q91*$K$86</f>
        <v>0</v>
      </c>
      <c r="Z43" s="5">
        <f>'Praca eksploatacyjna'!Z43*exploatacja!$Q91*$K$86</f>
        <v>0</v>
      </c>
    </row>
    <row r="44" spans="1:26" x14ac:dyDescent="0.25">
      <c r="A44" s="1">
        <v>90</v>
      </c>
      <c r="B44" s="5">
        <f>'Praca eksploatacyjna'!B44*exploatacja!$Q92*$K$86</f>
        <v>0</v>
      </c>
      <c r="C44" s="5">
        <f>'Praca eksploatacyjna'!C44*exploatacja!$Q92*$K$86</f>
        <v>0</v>
      </c>
      <c r="D44" s="5">
        <f>'Praca eksploatacyjna'!D44*exploatacja!$Q92*$K$86</f>
        <v>0</v>
      </c>
      <c r="E44" s="5">
        <f>'Praca eksploatacyjna'!E44*exploatacja!$Q92*$K$86</f>
        <v>0</v>
      </c>
      <c r="F44" s="5">
        <f>'Praca eksploatacyjna'!F44*exploatacja!$Q92*$K$86</f>
        <v>0</v>
      </c>
      <c r="G44" s="5">
        <f>'Praca eksploatacyjna'!G44*exploatacja!$Q92*$K$86</f>
        <v>0</v>
      </c>
      <c r="H44" s="5">
        <f>'Praca eksploatacyjna'!H44*exploatacja!$Q92*$K$86</f>
        <v>0</v>
      </c>
      <c r="I44" s="5">
        <f>'Praca eksploatacyjna'!I44*exploatacja!$Q92*$K$86</f>
        <v>0</v>
      </c>
      <c r="J44" s="5">
        <f>'Praca eksploatacyjna'!J44*exploatacja!$Q92*$K$86</f>
        <v>0</v>
      </c>
      <c r="K44" s="5">
        <f>'Praca eksploatacyjna'!K44*exploatacja!$Q92*$K$86</f>
        <v>0</v>
      </c>
      <c r="L44" s="5">
        <f>'Praca eksploatacyjna'!L44*exploatacja!$Q92*$K$86</f>
        <v>0</v>
      </c>
      <c r="M44" s="5">
        <f>'Praca eksploatacyjna'!M44*exploatacja!$Q92*$K$86</f>
        <v>0</v>
      </c>
      <c r="N44" s="5">
        <f>'Praca eksploatacyjna'!N44*exploatacja!$Q92*$K$86</f>
        <v>0</v>
      </c>
      <c r="O44" s="5">
        <f>'Praca eksploatacyjna'!O44*exploatacja!$Q92*$K$86</f>
        <v>0</v>
      </c>
      <c r="P44" s="5">
        <f>'Praca eksploatacyjna'!P44*exploatacja!$Q92*$K$86</f>
        <v>0</v>
      </c>
      <c r="Q44" s="5">
        <f>'Praca eksploatacyjna'!Q44*exploatacja!$Q92*$K$86</f>
        <v>0</v>
      </c>
      <c r="R44" s="5">
        <f>'Praca eksploatacyjna'!R44*exploatacja!$Q92*$K$86</f>
        <v>0</v>
      </c>
      <c r="S44" s="5">
        <f>'Praca eksploatacyjna'!S44*exploatacja!$Q92*$K$86</f>
        <v>0</v>
      </c>
      <c r="T44" s="5">
        <f>'Praca eksploatacyjna'!T44*exploatacja!$Q92*$K$86</f>
        <v>0</v>
      </c>
      <c r="U44" s="5">
        <f>'Praca eksploatacyjna'!U44*exploatacja!$Q92*$K$86</f>
        <v>0</v>
      </c>
      <c r="V44" s="5">
        <f>'Praca eksploatacyjna'!V44*exploatacja!$Q92*$K$86</f>
        <v>0</v>
      </c>
      <c r="W44" s="5">
        <f>'Praca eksploatacyjna'!W44*exploatacja!$Q92*$K$86</f>
        <v>0</v>
      </c>
      <c r="X44" s="5">
        <f>'Praca eksploatacyjna'!X44*exploatacja!$Q92*$K$86</f>
        <v>0</v>
      </c>
      <c r="Y44" s="5">
        <f>'Praca eksploatacyjna'!Y44*exploatacja!$Q92*$K$86</f>
        <v>0</v>
      </c>
      <c r="Z44" s="5">
        <f>'Praca eksploatacyjna'!Z44*exploatacja!$Q92*$K$86</f>
        <v>0</v>
      </c>
    </row>
    <row r="45" spans="1:26" x14ac:dyDescent="0.25">
      <c r="A45" s="1">
        <v>100</v>
      </c>
      <c r="B45" s="5">
        <f>'Praca eksploatacyjna'!B45*exploatacja!$Q93*$K$86</f>
        <v>0</v>
      </c>
      <c r="C45" s="5">
        <f>'Praca eksploatacyjna'!C45*exploatacja!$Q93*$K$86</f>
        <v>0</v>
      </c>
      <c r="D45" s="5">
        <f>'Praca eksploatacyjna'!D45*exploatacja!$Q93*$K$86</f>
        <v>0</v>
      </c>
      <c r="E45" s="5">
        <f>'Praca eksploatacyjna'!E45*exploatacja!$Q93*$K$86</f>
        <v>0</v>
      </c>
      <c r="F45" s="5">
        <f>'Praca eksploatacyjna'!F45*exploatacja!$Q93*$K$86</f>
        <v>0</v>
      </c>
      <c r="G45" s="5">
        <f>'Praca eksploatacyjna'!G45*exploatacja!$Q93*$K$86</f>
        <v>0</v>
      </c>
      <c r="H45" s="5">
        <f>'Praca eksploatacyjna'!H45*exploatacja!$Q93*$K$86</f>
        <v>0</v>
      </c>
      <c r="I45" s="5">
        <f>'Praca eksploatacyjna'!I45*exploatacja!$Q93*$K$86</f>
        <v>0</v>
      </c>
      <c r="J45" s="5">
        <f>'Praca eksploatacyjna'!J45*exploatacja!$Q93*$K$86</f>
        <v>0</v>
      </c>
      <c r="K45" s="5">
        <f>'Praca eksploatacyjna'!K45*exploatacja!$Q93*$K$86</f>
        <v>0</v>
      </c>
      <c r="L45" s="5">
        <f>'Praca eksploatacyjna'!L45*exploatacja!$Q93*$K$86</f>
        <v>0</v>
      </c>
      <c r="M45" s="5">
        <f>'Praca eksploatacyjna'!M45*exploatacja!$Q93*$K$86</f>
        <v>0</v>
      </c>
      <c r="N45" s="5">
        <f>'Praca eksploatacyjna'!N45*exploatacja!$Q93*$K$86</f>
        <v>0</v>
      </c>
      <c r="O45" s="5">
        <f>'Praca eksploatacyjna'!O45*exploatacja!$Q93*$K$86</f>
        <v>0</v>
      </c>
      <c r="P45" s="5">
        <f>'Praca eksploatacyjna'!P45*exploatacja!$Q93*$K$86</f>
        <v>0</v>
      </c>
      <c r="Q45" s="5">
        <f>'Praca eksploatacyjna'!Q45*exploatacja!$Q93*$K$86</f>
        <v>0</v>
      </c>
      <c r="R45" s="5">
        <f>'Praca eksploatacyjna'!R45*exploatacja!$Q93*$K$86</f>
        <v>0</v>
      </c>
      <c r="S45" s="5">
        <f>'Praca eksploatacyjna'!S45*exploatacja!$Q93*$K$86</f>
        <v>0</v>
      </c>
      <c r="T45" s="5">
        <f>'Praca eksploatacyjna'!T45*exploatacja!$Q93*$K$86</f>
        <v>0</v>
      </c>
      <c r="U45" s="5">
        <f>'Praca eksploatacyjna'!U45*exploatacja!$Q93*$K$86</f>
        <v>0</v>
      </c>
      <c r="V45" s="5">
        <f>'Praca eksploatacyjna'!V45*exploatacja!$Q93*$K$86</f>
        <v>0</v>
      </c>
      <c r="W45" s="5">
        <f>'Praca eksploatacyjna'!W45*exploatacja!$Q93*$K$86</f>
        <v>0</v>
      </c>
      <c r="X45" s="5">
        <f>'Praca eksploatacyjna'!X45*exploatacja!$Q93*$K$86</f>
        <v>0</v>
      </c>
      <c r="Y45" s="5">
        <f>'Praca eksploatacyjna'!Y45*exploatacja!$Q93*$K$86</f>
        <v>0</v>
      </c>
      <c r="Z45" s="5">
        <f>'Praca eksploatacyjna'!Z45*exploatacja!$Q93*$K$86</f>
        <v>0</v>
      </c>
    </row>
    <row r="46" spans="1:26" x14ac:dyDescent="0.25">
      <c r="A46" s="1">
        <v>110</v>
      </c>
      <c r="B46" s="5">
        <f>'Praca eksploatacyjna'!B46*exploatacja!$Q94*$K$86</f>
        <v>0</v>
      </c>
      <c r="C46" s="5">
        <f>'Praca eksploatacyjna'!C46*exploatacja!$Q94*$K$86</f>
        <v>0</v>
      </c>
      <c r="D46" s="5">
        <f>'Praca eksploatacyjna'!D46*exploatacja!$Q94*$K$86</f>
        <v>0</v>
      </c>
      <c r="E46" s="5">
        <f>'Praca eksploatacyjna'!E46*exploatacja!$Q94*$K$86</f>
        <v>0</v>
      </c>
      <c r="F46" s="5">
        <f>'Praca eksploatacyjna'!F46*exploatacja!$Q94*$K$86</f>
        <v>0</v>
      </c>
      <c r="G46" s="5">
        <f>'Praca eksploatacyjna'!G46*exploatacja!$Q94*$K$86</f>
        <v>0</v>
      </c>
      <c r="H46" s="5">
        <f>'Praca eksploatacyjna'!H46*exploatacja!$Q94*$K$86</f>
        <v>0</v>
      </c>
      <c r="I46" s="5">
        <f>'Praca eksploatacyjna'!I46*exploatacja!$Q94*$K$86</f>
        <v>0</v>
      </c>
      <c r="J46" s="5">
        <f>'Praca eksploatacyjna'!J46*exploatacja!$Q94*$K$86</f>
        <v>0</v>
      </c>
      <c r="K46" s="5">
        <f>'Praca eksploatacyjna'!K46*exploatacja!$Q94*$K$86</f>
        <v>0</v>
      </c>
      <c r="L46" s="5">
        <f>'Praca eksploatacyjna'!L46*exploatacja!$Q94*$K$86</f>
        <v>0</v>
      </c>
      <c r="M46" s="5">
        <f>'Praca eksploatacyjna'!M46*exploatacja!$Q94*$K$86</f>
        <v>0</v>
      </c>
      <c r="N46" s="5">
        <f>'Praca eksploatacyjna'!N46*exploatacja!$Q94*$K$86</f>
        <v>0</v>
      </c>
      <c r="O46" s="5">
        <f>'Praca eksploatacyjna'!O46*exploatacja!$Q94*$K$86</f>
        <v>0</v>
      </c>
      <c r="P46" s="5">
        <f>'Praca eksploatacyjna'!P46*exploatacja!$Q94*$K$86</f>
        <v>0</v>
      </c>
      <c r="Q46" s="5">
        <f>'Praca eksploatacyjna'!Q46*exploatacja!$Q94*$K$86</f>
        <v>0</v>
      </c>
      <c r="R46" s="5">
        <f>'Praca eksploatacyjna'!R46*exploatacja!$Q94*$K$86</f>
        <v>0</v>
      </c>
      <c r="S46" s="5">
        <f>'Praca eksploatacyjna'!S46*exploatacja!$Q94*$K$86</f>
        <v>0</v>
      </c>
      <c r="T46" s="5">
        <f>'Praca eksploatacyjna'!T46*exploatacja!$Q94*$K$86</f>
        <v>0</v>
      </c>
      <c r="U46" s="5">
        <f>'Praca eksploatacyjna'!U46*exploatacja!$Q94*$K$86</f>
        <v>0</v>
      </c>
      <c r="V46" s="5">
        <f>'Praca eksploatacyjna'!V46*exploatacja!$Q94*$K$86</f>
        <v>0</v>
      </c>
      <c r="W46" s="5">
        <f>'Praca eksploatacyjna'!W46*exploatacja!$Q94*$K$86</f>
        <v>0</v>
      </c>
      <c r="X46" s="5">
        <f>'Praca eksploatacyjna'!X46*exploatacja!$Q94*$K$86</f>
        <v>0</v>
      </c>
      <c r="Y46" s="5">
        <f>'Praca eksploatacyjna'!Y46*exploatacja!$Q94*$K$86</f>
        <v>0</v>
      </c>
      <c r="Z46" s="5">
        <f>'Praca eksploatacyjna'!Z46*exploatacja!$Q94*$K$86</f>
        <v>0</v>
      </c>
    </row>
    <row r="47" spans="1:26" x14ac:dyDescent="0.25">
      <c r="A47" s="1" t="s">
        <v>28</v>
      </c>
      <c r="B47" s="5">
        <f>SUM(B36:B46)</f>
        <v>919499.08060273959</v>
      </c>
      <c r="C47" s="5">
        <f t="shared" ref="C47:Z47" si="5">SUM(C36:C46)</f>
        <v>927456.98827397265</v>
      </c>
      <c r="D47" s="5">
        <f t="shared" si="5"/>
        <v>935414.89594520547</v>
      </c>
      <c r="E47" s="5">
        <f t="shared" si="5"/>
        <v>943372.80361643829</v>
      </c>
      <c r="F47" s="5">
        <f t="shared" si="5"/>
        <v>951330.71128767123</v>
      </c>
      <c r="G47" s="5">
        <f t="shared" si="5"/>
        <v>959288.61895890418</v>
      </c>
      <c r="H47" s="5">
        <f t="shared" si="5"/>
        <v>980774.2895999999</v>
      </c>
      <c r="I47" s="5">
        <f t="shared" si="5"/>
        <v>1002259.9602410957</v>
      </c>
      <c r="J47" s="5">
        <f t="shared" si="5"/>
        <v>1023745.6308821916</v>
      </c>
      <c r="K47" s="5">
        <f t="shared" si="5"/>
        <v>1045231.3015232874</v>
      </c>
      <c r="L47" s="5">
        <f t="shared" si="5"/>
        <v>1026927.433808219</v>
      </c>
      <c r="M47" s="5">
        <f t="shared" si="5"/>
        <v>1058236.0395287669</v>
      </c>
      <c r="N47" s="5">
        <f t="shared" si="5"/>
        <v>1089544.6452493148</v>
      </c>
      <c r="O47" s="5">
        <f t="shared" si="5"/>
        <v>1120853.2509698628</v>
      </c>
      <c r="P47" s="5">
        <f t="shared" si="5"/>
        <v>1152161.8566904108</v>
      </c>
      <c r="Q47" s="5">
        <f t="shared" si="5"/>
        <v>1076042.1092054793</v>
      </c>
      <c r="R47" s="5">
        <f t="shared" si="5"/>
        <v>1111762.5243616437</v>
      </c>
      <c r="S47" s="5">
        <f t="shared" si="5"/>
        <v>1147482.9395178081</v>
      </c>
      <c r="T47" s="5">
        <f t="shared" si="5"/>
        <v>1183203.3546739726</v>
      </c>
      <c r="U47" s="5">
        <f t="shared" si="5"/>
        <v>1218923.7698301366</v>
      </c>
      <c r="V47" s="5">
        <f t="shared" si="5"/>
        <v>1098101.1563835614</v>
      </c>
      <c r="W47" s="5">
        <f t="shared" si="5"/>
        <v>1164598.1647890408</v>
      </c>
      <c r="X47" s="5">
        <f t="shared" si="5"/>
        <v>1231095.1731945204</v>
      </c>
      <c r="Y47" s="5">
        <f t="shared" si="5"/>
        <v>1297592.1816</v>
      </c>
      <c r="Z47" s="5">
        <f t="shared" si="5"/>
        <v>1364089.1900054794</v>
      </c>
    </row>
    <row r="49" spans="1:26" x14ac:dyDescent="0.25">
      <c r="A49" t="s">
        <v>76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2" t="s">
        <v>2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</row>
    <row r="52" spans="1:26" x14ac:dyDescent="0.25">
      <c r="A52" s="1">
        <v>10</v>
      </c>
      <c r="B52" s="5">
        <f>'Praca eksploatacyjna'!B52*exploatacja!$Q84*$K$86</f>
        <v>0</v>
      </c>
      <c r="C52" s="5">
        <f>'Praca eksploatacyjna'!C52*exploatacja!$Q84*$K$86</f>
        <v>0</v>
      </c>
      <c r="D52" s="5">
        <f>'Praca eksploatacyjna'!D52*exploatacja!$Q84*$K$86</f>
        <v>0</v>
      </c>
      <c r="E52" s="5">
        <f>'Praca eksploatacyjna'!E52*exploatacja!$Q84*$K$86</f>
        <v>0</v>
      </c>
      <c r="F52" s="5">
        <f>'Praca eksploatacyjna'!F52*exploatacja!$Q84*$K$86</f>
        <v>0</v>
      </c>
      <c r="G52" s="5">
        <f>'Praca eksploatacyjna'!G52*exploatacja!$Q84*$K$86</f>
        <v>0</v>
      </c>
      <c r="H52" s="5">
        <f>'Praca eksploatacyjna'!H52*exploatacja!$Q84*$K$86</f>
        <v>0</v>
      </c>
      <c r="I52" s="5">
        <f>'Praca eksploatacyjna'!I52*exploatacja!$Q84*$K$86</f>
        <v>0</v>
      </c>
      <c r="J52" s="5">
        <f>'Praca eksploatacyjna'!J52*exploatacja!$Q84*$K$86</f>
        <v>0</v>
      </c>
      <c r="K52" s="5">
        <f>'Praca eksploatacyjna'!K52*exploatacja!$Q84*$K$86</f>
        <v>0</v>
      </c>
      <c r="L52" s="5">
        <f>'Praca eksploatacyjna'!L52*exploatacja!$Q84*$K$86</f>
        <v>0</v>
      </c>
      <c r="M52" s="5">
        <f>'Praca eksploatacyjna'!M52*exploatacja!$Q84*$K$86</f>
        <v>0</v>
      </c>
      <c r="N52" s="5">
        <f>'Praca eksploatacyjna'!N52*exploatacja!$Q84*$K$86</f>
        <v>0</v>
      </c>
      <c r="O52" s="5">
        <f>'Praca eksploatacyjna'!O52*exploatacja!$Q84*$K$86</f>
        <v>0</v>
      </c>
      <c r="P52" s="5">
        <f>'Praca eksploatacyjna'!P52*exploatacja!$Q84*$K$86</f>
        <v>0</v>
      </c>
      <c r="Q52" s="5">
        <f>'Praca eksploatacyjna'!Q52*exploatacja!$Q84*$K$86</f>
        <v>0</v>
      </c>
      <c r="R52" s="5">
        <f>'Praca eksploatacyjna'!R52*exploatacja!$Q84*$K$86</f>
        <v>0</v>
      </c>
      <c r="S52" s="5">
        <f>'Praca eksploatacyjna'!S52*exploatacja!$Q84*$K$86</f>
        <v>0</v>
      </c>
      <c r="T52" s="5">
        <f>'Praca eksploatacyjna'!T52*exploatacja!$Q84*$K$86</f>
        <v>0</v>
      </c>
      <c r="U52" s="5">
        <f>'Praca eksploatacyjna'!U52*exploatacja!$Q84*$K$86</f>
        <v>0</v>
      </c>
      <c r="V52" s="5">
        <f>'Praca eksploatacyjna'!V52*exploatacja!$Q84*$K$86</f>
        <v>0</v>
      </c>
      <c r="W52" s="5">
        <f>'Praca eksploatacyjna'!W52*exploatacja!$Q84*$K$86</f>
        <v>0</v>
      </c>
      <c r="X52" s="5">
        <f>'Praca eksploatacyjna'!X52*exploatacja!$Q84*$K$86</f>
        <v>0</v>
      </c>
      <c r="Y52" s="5">
        <f>'Praca eksploatacyjna'!Y52*exploatacja!$Q84*$K$86</f>
        <v>0</v>
      </c>
      <c r="Z52" s="5">
        <f>'Praca eksploatacyjna'!Z52*exploatacja!$Q84*$K$86</f>
        <v>0</v>
      </c>
    </row>
    <row r="53" spans="1:26" x14ac:dyDescent="0.25">
      <c r="A53" s="1">
        <v>20</v>
      </c>
      <c r="B53" s="5">
        <f>'Praca eksploatacyjna'!B53*exploatacja!$Q85*$K$86</f>
        <v>222686.55386301369</v>
      </c>
      <c r="C53" s="5">
        <f>'Praca eksploatacyjna'!C53*exploatacja!$Q85*$K$86</f>
        <v>211164.94606027394</v>
      </c>
      <c r="D53" s="5">
        <f>'Praca eksploatacyjna'!D53*exploatacja!$Q85*$K$86</f>
        <v>199643.33825753423</v>
      </c>
      <c r="E53" s="5">
        <f>'Praca eksploatacyjna'!E53*exploatacja!$Q85*$K$86</f>
        <v>188121.73045479451</v>
      </c>
      <c r="F53" s="5">
        <f>'Praca eksploatacyjna'!F53*exploatacja!$Q85*$K$86</f>
        <v>176600.12265205476</v>
      </c>
      <c r="G53" s="5">
        <f>'Praca eksploatacyjna'!G53*exploatacja!$Q85*$K$86</f>
        <v>165078.51484931505</v>
      </c>
      <c r="H53" s="5">
        <f>'Praca eksploatacyjna'!H53*exploatacja!$Q85*$K$86</f>
        <v>169666.5815671233</v>
      </c>
      <c r="I53" s="5">
        <f>'Praca eksploatacyjna'!I53*exploatacja!$Q85*$K$86</f>
        <v>174254.64828493152</v>
      </c>
      <c r="J53" s="5">
        <f>'Praca eksploatacyjna'!J53*exploatacja!$Q85*$K$86</f>
        <v>178842.71500273974</v>
      </c>
      <c r="K53" s="5">
        <f>'Praca eksploatacyjna'!K53*exploatacja!$Q85*$K$86</f>
        <v>183430.78172054797</v>
      </c>
      <c r="L53" s="5">
        <f>'Praca eksploatacyjna'!L53*exploatacja!$Q85*$K$86</f>
        <v>245626.88745205477</v>
      </c>
      <c r="M53" s="5">
        <f>'Praca eksploatacyjna'!M53*exploatacja!$Q85*$K$86</f>
        <v>251189.97724931507</v>
      </c>
      <c r="N53" s="5">
        <f>'Praca eksploatacyjna'!N53*exploatacja!$Q85*$K$86</f>
        <v>256753.06704657536</v>
      </c>
      <c r="O53" s="5">
        <f>'Praca eksploatacyjna'!O53*exploatacja!$Q85*$K$86</f>
        <v>262316.15684383566</v>
      </c>
      <c r="P53" s="5">
        <f>'Praca eksploatacyjna'!P53*exploatacja!$Q85*$K$86</f>
        <v>267879.24664109584</v>
      </c>
      <c r="Q53" s="5">
        <f>'Praca eksploatacyjna'!Q53*exploatacja!$Q85*$K$86</f>
        <v>250502.00284931506</v>
      </c>
      <c r="R53" s="5">
        <f>'Praca eksploatacyjna'!R53*exploatacja!$Q85*$K$86</f>
        <v>239621.6405917808</v>
      </c>
      <c r="S53" s="5">
        <f>'Praca eksploatacyjna'!S53*exploatacja!$Q85*$K$86</f>
        <v>228741.27833424657</v>
      </c>
      <c r="T53" s="5">
        <f>'Praca eksploatacyjna'!T53*exploatacja!$Q85*$K$86</f>
        <v>217860.91607671234</v>
      </c>
      <c r="U53" s="5">
        <f>'Praca eksploatacyjna'!U53*exploatacja!$Q85*$K$86</f>
        <v>206980.55381917808</v>
      </c>
      <c r="V53" s="5">
        <f>'Praca eksploatacyjna'!V53*exploatacja!$Q85*$K$86</f>
        <v>168284.74257534251</v>
      </c>
      <c r="W53" s="5">
        <f>'Praca eksploatacyjna'!W53*exploatacja!$Q85*$K$86</f>
        <v>166881.69889315069</v>
      </c>
      <c r="X53" s="5">
        <f>'Praca eksploatacyjna'!X53*exploatacja!$Q85*$K$86</f>
        <v>165478.65521095888</v>
      </c>
      <c r="Y53" s="5">
        <f>'Praca eksploatacyjna'!Y53*exploatacja!$Q85*$K$86</f>
        <v>164075.61152876713</v>
      </c>
      <c r="Z53" s="5">
        <f>'Praca eksploatacyjna'!Z53*exploatacja!$Q85*$K$86</f>
        <v>162672.56784657532</v>
      </c>
    </row>
    <row r="54" spans="1:26" x14ac:dyDescent="0.25">
      <c r="A54" s="1">
        <v>30</v>
      </c>
      <c r="B54" s="5">
        <f>'Praca eksploatacyjna'!B54*exploatacja!$Q86*$K$86</f>
        <v>640020.64783561626</v>
      </c>
      <c r="C54" s="5">
        <f>'Praca eksploatacyjna'!C54*exploatacja!$Q86*$K$86</f>
        <v>656830.47886027372</v>
      </c>
      <c r="D54" s="5">
        <f>'Praca eksploatacyjna'!D54*exploatacja!$Q86*$K$86</f>
        <v>673640.30988493131</v>
      </c>
      <c r="E54" s="5">
        <f>'Praca eksploatacyjna'!E54*exploatacja!$Q86*$K$86</f>
        <v>690450.14090958878</v>
      </c>
      <c r="F54" s="5">
        <f>'Praca eksploatacyjna'!F54*exploatacja!$Q86*$K$86</f>
        <v>707259.97193424636</v>
      </c>
      <c r="G54" s="5">
        <f>'Praca eksploatacyjna'!G54*exploatacja!$Q86*$K$86</f>
        <v>724069.80295890383</v>
      </c>
      <c r="H54" s="5">
        <f>'Praca eksploatacyjna'!H54*exploatacja!$Q86*$K$86</f>
        <v>756598.23300821905</v>
      </c>
      <c r="I54" s="5">
        <f>'Praca eksploatacyjna'!I54*exploatacja!$Q86*$K$86</f>
        <v>789126.66305753414</v>
      </c>
      <c r="J54" s="5">
        <f>'Praca eksploatacyjna'!J54*exploatacja!$Q86*$K$86</f>
        <v>821655.09310684924</v>
      </c>
      <c r="K54" s="5">
        <f>'Praca eksploatacyjna'!K54*exploatacja!$Q86*$K$86</f>
        <v>854183.52315616433</v>
      </c>
      <c r="L54" s="5">
        <f>'Praca eksploatacyjna'!L54*exploatacja!$Q86*$K$86</f>
        <v>802662.79808219173</v>
      </c>
      <c r="M54" s="5">
        <f>'Praca eksploatacyjna'!M54*exploatacja!$Q86*$K$86</f>
        <v>842198.65663561644</v>
      </c>
      <c r="N54" s="5">
        <f>'Praca eksploatacyjna'!N54*exploatacja!$Q86*$K$86</f>
        <v>881734.51518904103</v>
      </c>
      <c r="O54" s="5">
        <f>'Praca eksploatacyjna'!O54*exploatacja!$Q86*$K$86</f>
        <v>921270.37374246574</v>
      </c>
      <c r="P54" s="5">
        <f>'Praca eksploatacyjna'!P54*exploatacja!$Q86*$K$86</f>
        <v>960806.23229589034</v>
      </c>
      <c r="Q54" s="5">
        <f>'Praca eksploatacyjna'!Q54*exploatacja!$Q86*$K$86</f>
        <v>837699.94060273969</v>
      </c>
      <c r="R54" s="5">
        <f>'Praca eksploatacyjna'!R54*exploatacja!$Q86*$K$86</f>
        <v>929159.00945753406</v>
      </c>
      <c r="S54" s="5">
        <f>'Praca eksploatacyjna'!S54*exploatacja!$Q86*$K$86</f>
        <v>1020618.0783123288</v>
      </c>
      <c r="T54" s="5">
        <f>'Praca eksploatacyjna'!T54*exploatacja!$Q86*$K$86</f>
        <v>1112077.1471671232</v>
      </c>
      <c r="U54" s="5">
        <f>'Praca eksploatacyjna'!U54*exploatacja!$Q86*$K$86</f>
        <v>1203536.2160219175</v>
      </c>
      <c r="V54" s="5">
        <f>'Praca eksploatacyjna'!V54*exploatacja!$Q86*$K$86</f>
        <v>1097315.9921095888</v>
      </c>
      <c r="W54" s="5">
        <f>'Praca eksploatacyjna'!W54*exploatacja!$Q86*$K$86</f>
        <v>1185446.0559452053</v>
      </c>
      <c r="X54" s="5">
        <f>'Praca eksploatacyjna'!X54*exploatacja!$Q86*$K$86</f>
        <v>1273576.1197808215</v>
      </c>
      <c r="Y54" s="5">
        <f>'Praca eksploatacyjna'!Y54*exploatacja!$Q86*$K$86</f>
        <v>1361706.1836164384</v>
      </c>
      <c r="Z54" s="5">
        <f>'Praca eksploatacyjna'!Z54*exploatacja!$Q86*$K$86</f>
        <v>1449836.2474520546</v>
      </c>
    </row>
    <row r="55" spans="1:26" x14ac:dyDescent="0.25">
      <c r="A55" s="1">
        <v>40</v>
      </c>
      <c r="B55" s="5">
        <f>'Praca eksploatacyjna'!B55*exploatacja!$Q87*$K$86</f>
        <v>0</v>
      </c>
      <c r="C55" s="5">
        <f>'Praca eksploatacyjna'!C55*exploatacja!$Q87*$K$86</f>
        <v>13457.791923287672</v>
      </c>
      <c r="D55" s="5">
        <f>'Praca eksploatacyjna'!D55*exploatacja!$Q87*$K$86</f>
        <v>26915.583846575344</v>
      </c>
      <c r="E55" s="5">
        <f>'Praca eksploatacyjna'!E55*exploatacja!$Q87*$K$86</f>
        <v>40373.375769863014</v>
      </c>
      <c r="F55" s="5">
        <f>'Praca eksploatacyjna'!F55*exploatacja!$Q87*$K$86</f>
        <v>53831.167693150688</v>
      </c>
      <c r="G55" s="5">
        <f>'Praca eksploatacyjna'!G55*exploatacja!$Q87*$K$86</f>
        <v>67288.959616438355</v>
      </c>
      <c r="H55" s="5">
        <f>'Praca eksploatacyjna'!H55*exploatacja!$Q87*$K$86</f>
        <v>70619.846794520548</v>
      </c>
      <c r="I55" s="5">
        <f>'Praca eksploatacyjna'!I55*exploatacja!$Q87*$K$86</f>
        <v>73950.733972602742</v>
      </c>
      <c r="J55" s="5">
        <f>'Praca eksploatacyjna'!J55*exploatacja!$Q87*$K$86</f>
        <v>77281.621150684921</v>
      </c>
      <c r="K55" s="5">
        <f>'Praca eksploatacyjna'!K55*exploatacja!$Q87*$K$86</f>
        <v>80612.50832876713</v>
      </c>
      <c r="L55" s="5">
        <f>'Praca eksploatacyjna'!L55*exploatacja!$Q87*$K$86</f>
        <v>16654.435890410961</v>
      </c>
      <c r="M55" s="5">
        <f>'Praca eksploatacyjna'!M55*exploatacja!$Q87*$K$86</f>
        <v>35633.114827397258</v>
      </c>
      <c r="N55" s="5">
        <f>'Praca eksploatacyjna'!N55*exploatacja!$Q87*$K$86</f>
        <v>54611.793764383561</v>
      </c>
      <c r="O55" s="5">
        <f>'Praca eksploatacyjna'!O55*exploatacja!$Q87*$K$86</f>
        <v>73590.472701369843</v>
      </c>
      <c r="P55" s="5">
        <f>'Praca eksploatacyjna'!P55*exploatacja!$Q87*$K$86</f>
        <v>92569.151638356168</v>
      </c>
      <c r="Q55" s="5">
        <f>'Praca eksploatacyjna'!Q55*exploatacja!$Q87*$K$86</f>
        <v>94893.394684931511</v>
      </c>
      <c r="R55" s="5">
        <f>'Praca eksploatacyjna'!R55*exploatacja!$Q87*$K$86</f>
        <v>99108.199627397262</v>
      </c>
      <c r="S55" s="5">
        <f>'Praca eksploatacyjna'!S55*exploatacja!$Q87*$K$86</f>
        <v>103323.00456986301</v>
      </c>
      <c r="T55" s="5">
        <f>'Praca eksploatacyjna'!T55*exploatacja!$Q87*$K$86</f>
        <v>107537.80951232879</v>
      </c>
      <c r="U55" s="5">
        <f>'Praca eksploatacyjna'!U55*exploatacja!$Q87*$K$86</f>
        <v>111752.61445479453</v>
      </c>
      <c r="V55" s="5">
        <f>'Praca eksploatacyjna'!V55*exploatacja!$Q87*$K$86</f>
        <v>21074.02471232877</v>
      </c>
      <c r="W55" s="5">
        <f>'Praca eksploatacyjna'!W55*exploatacja!$Q87*$K$86</f>
        <v>52881.02807671234</v>
      </c>
      <c r="X55" s="5">
        <f>'Praca eksploatacyjna'!X55*exploatacja!$Q87*$K$86</f>
        <v>84688.031441095896</v>
      </c>
      <c r="Y55" s="5">
        <f>'Praca eksploatacyjna'!Y55*exploatacja!$Q87*$K$86</f>
        <v>116495.03480547946</v>
      </c>
      <c r="Z55" s="5">
        <f>'Praca eksploatacyjna'!Z55*exploatacja!$Q87*$K$86</f>
        <v>148302.03816986302</v>
      </c>
    </row>
    <row r="56" spans="1:26" x14ac:dyDescent="0.25">
      <c r="A56" s="1">
        <v>50</v>
      </c>
      <c r="B56" s="5">
        <f>'Praca eksploatacyjna'!B56*exploatacja!$Q88*$K$86</f>
        <v>0</v>
      </c>
      <c r="C56" s="5">
        <f>'Praca eksploatacyjna'!C56*exploatacja!$Q88*$K$86</f>
        <v>0</v>
      </c>
      <c r="D56" s="5">
        <f>'Praca eksploatacyjna'!D56*exploatacja!$Q88*$K$86</f>
        <v>0</v>
      </c>
      <c r="E56" s="5">
        <f>'Praca eksploatacyjna'!E56*exploatacja!$Q88*$K$86</f>
        <v>0</v>
      </c>
      <c r="F56" s="5">
        <f>'Praca eksploatacyjna'!F56*exploatacja!$Q88*$K$86</f>
        <v>0</v>
      </c>
      <c r="G56" s="5">
        <f>'Praca eksploatacyjna'!G56*exploatacja!$Q88*$K$86</f>
        <v>0</v>
      </c>
      <c r="H56" s="5">
        <f>'Praca eksploatacyjna'!H56*exploatacja!$Q88*$K$86</f>
        <v>0</v>
      </c>
      <c r="I56" s="5">
        <f>'Praca eksploatacyjna'!I56*exploatacja!$Q88*$K$86</f>
        <v>0</v>
      </c>
      <c r="J56" s="5">
        <f>'Praca eksploatacyjna'!J56*exploatacja!$Q88*$K$86</f>
        <v>0</v>
      </c>
      <c r="K56" s="5">
        <f>'Praca eksploatacyjna'!K56*exploatacja!$Q88*$K$86</f>
        <v>0</v>
      </c>
      <c r="L56" s="5">
        <f>'Praca eksploatacyjna'!L56*exploatacja!$Q88*$K$86</f>
        <v>0</v>
      </c>
      <c r="M56" s="5">
        <f>'Praca eksploatacyjna'!M56*exploatacja!$Q88*$K$86</f>
        <v>0</v>
      </c>
      <c r="N56" s="5">
        <f>'Praca eksploatacyjna'!N56*exploatacja!$Q88*$K$86</f>
        <v>0</v>
      </c>
      <c r="O56" s="5">
        <f>'Praca eksploatacyjna'!O56*exploatacja!$Q88*$K$86</f>
        <v>0</v>
      </c>
      <c r="P56" s="5">
        <f>'Praca eksploatacyjna'!P56*exploatacja!$Q88*$K$86</f>
        <v>0</v>
      </c>
      <c r="Q56" s="5">
        <f>'Praca eksploatacyjna'!Q56*exploatacja!$Q88*$K$86</f>
        <v>0</v>
      </c>
      <c r="R56" s="5">
        <f>'Praca eksploatacyjna'!R56*exploatacja!$Q88*$K$86</f>
        <v>0</v>
      </c>
      <c r="S56" s="5">
        <f>'Praca eksploatacyjna'!S56*exploatacja!$Q88*$K$86</f>
        <v>0</v>
      </c>
      <c r="T56" s="5">
        <f>'Praca eksploatacyjna'!T56*exploatacja!$Q88*$K$86</f>
        <v>0</v>
      </c>
      <c r="U56" s="5">
        <f>'Praca eksploatacyjna'!U56*exploatacja!$Q88*$K$86</f>
        <v>0</v>
      </c>
      <c r="V56" s="5">
        <f>'Praca eksploatacyjna'!V56*exploatacja!$Q88*$K$86</f>
        <v>0</v>
      </c>
      <c r="W56" s="5">
        <f>'Praca eksploatacyjna'!W56*exploatacja!$Q88*$K$86</f>
        <v>0</v>
      </c>
      <c r="X56" s="5">
        <f>'Praca eksploatacyjna'!X56*exploatacja!$Q88*$K$86</f>
        <v>0</v>
      </c>
      <c r="Y56" s="5">
        <f>'Praca eksploatacyjna'!Y56*exploatacja!$Q88*$K$86</f>
        <v>0</v>
      </c>
      <c r="Z56" s="5">
        <f>'Praca eksploatacyjna'!Z56*exploatacja!$Q88*$K$86</f>
        <v>0</v>
      </c>
    </row>
    <row r="57" spans="1:26" x14ac:dyDescent="0.25">
      <c r="A57" s="1">
        <v>60</v>
      </c>
      <c r="B57" s="5">
        <f>'Praca eksploatacyjna'!B57*exploatacja!$Q89*$K$86</f>
        <v>0</v>
      </c>
      <c r="C57" s="5">
        <f>'Praca eksploatacyjna'!C57*exploatacja!$Q89*$K$86</f>
        <v>0</v>
      </c>
      <c r="D57" s="5">
        <f>'Praca eksploatacyjna'!D57*exploatacja!$Q89*$K$86</f>
        <v>0</v>
      </c>
      <c r="E57" s="5">
        <f>'Praca eksploatacyjna'!E57*exploatacja!$Q89*$K$86</f>
        <v>0</v>
      </c>
      <c r="F57" s="5">
        <f>'Praca eksploatacyjna'!F57*exploatacja!$Q89*$K$86</f>
        <v>0</v>
      </c>
      <c r="G57" s="5">
        <f>'Praca eksploatacyjna'!G57*exploatacja!$Q89*$K$86</f>
        <v>0</v>
      </c>
      <c r="H57" s="5">
        <f>'Praca eksploatacyjna'!H57*exploatacja!$Q89*$K$86</f>
        <v>0</v>
      </c>
      <c r="I57" s="5">
        <f>'Praca eksploatacyjna'!I57*exploatacja!$Q89*$K$86</f>
        <v>0</v>
      </c>
      <c r="J57" s="5">
        <f>'Praca eksploatacyjna'!J57*exploatacja!$Q89*$K$86</f>
        <v>0</v>
      </c>
      <c r="K57" s="5">
        <f>'Praca eksploatacyjna'!K57*exploatacja!$Q89*$K$86</f>
        <v>0</v>
      </c>
      <c r="L57" s="5">
        <f>'Praca eksploatacyjna'!L57*exploatacja!$Q89*$K$86</f>
        <v>0</v>
      </c>
      <c r="M57" s="5">
        <f>'Praca eksploatacyjna'!M57*exploatacja!$Q89*$K$86</f>
        <v>0</v>
      </c>
      <c r="N57" s="5">
        <f>'Praca eksploatacyjna'!N57*exploatacja!$Q89*$K$86</f>
        <v>0</v>
      </c>
      <c r="O57" s="5">
        <f>'Praca eksploatacyjna'!O57*exploatacja!$Q89*$K$86</f>
        <v>0</v>
      </c>
      <c r="P57" s="5">
        <f>'Praca eksploatacyjna'!P57*exploatacja!$Q89*$K$86</f>
        <v>0</v>
      </c>
      <c r="Q57" s="5">
        <f>'Praca eksploatacyjna'!Q57*exploatacja!$Q89*$K$86</f>
        <v>0</v>
      </c>
      <c r="R57" s="5">
        <f>'Praca eksploatacyjna'!R57*exploatacja!$Q89*$K$86</f>
        <v>0</v>
      </c>
      <c r="S57" s="5">
        <f>'Praca eksploatacyjna'!S57*exploatacja!$Q89*$K$86</f>
        <v>0</v>
      </c>
      <c r="T57" s="5">
        <f>'Praca eksploatacyjna'!T57*exploatacja!$Q89*$K$86</f>
        <v>0</v>
      </c>
      <c r="U57" s="5">
        <f>'Praca eksploatacyjna'!U57*exploatacja!$Q89*$K$86</f>
        <v>0</v>
      </c>
      <c r="V57" s="5">
        <f>'Praca eksploatacyjna'!V57*exploatacja!$Q89*$K$86</f>
        <v>0</v>
      </c>
      <c r="W57" s="5">
        <f>'Praca eksploatacyjna'!W57*exploatacja!$Q89*$K$86</f>
        <v>0</v>
      </c>
      <c r="X57" s="5">
        <f>'Praca eksploatacyjna'!X57*exploatacja!$Q89*$K$86</f>
        <v>0</v>
      </c>
      <c r="Y57" s="5">
        <f>'Praca eksploatacyjna'!Y57*exploatacja!$Q89*$K$86</f>
        <v>0</v>
      </c>
      <c r="Z57" s="5">
        <f>'Praca eksploatacyjna'!Z57*exploatacja!$Q89*$K$86</f>
        <v>0</v>
      </c>
    </row>
    <row r="58" spans="1:26" x14ac:dyDescent="0.25">
      <c r="A58" s="1">
        <v>70</v>
      </c>
      <c r="B58" s="5">
        <f>'Praca eksploatacyjna'!B58*exploatacja!$Q90*$K$86</f>
        <v>0</v>
      </c>
      <c r="C58" s="5">
        <f>'Praca eksploatacyjna'!C58*exploatacja!$Q90*$K$86</f>
        <v>0</v>
      </c>
      <c r="D58" s="5">
        <f>'Praca eksploatacyjna'!D58*exploatacja!$Q90*$K$86</f>
        <v>0</v>
      </c>
      <c r="E58" s="5">
        <f>'Praca eksploatacyjna'!E58*exploatacja!$Q90*$K$86</f>
        <v>0</v>
      </c>
      <c r="F58" s="5">
        <f>'Praca eksploatacyjna'!F58*exploatacja!$Q90*$K$86</f>
        <v>0</v>
      </c>
      <c r="G58" s="5">
        <f>'Praca eksploatacyjna'!G58*exploatacja!$Q90*$K$86</f>
        <v>0</v>
      </c>
      <c r="H58" s="5">
        <f>'Praca eksploatacyjna'!H58*exploatacja!$Q90*$K$86</f>
        <v>0</v>
      </c>
      <c r="I58" s="5">
        <f>'Praca eksploatacyjna'!I58*exploatacja!$Q90*$K$86</f>
        <v>0</v>
      </c>
      <c r="J58" s="5">
        <f>'Praca eksploatacyjna'!J58*exploatacja!$Q90*$K$86</f>
        <v>0</v>
      </c>
      <c r="K58" s="5">
        <f>'Praca eksploatacyjna'!K58*exploatacja!$Q90*$K$86</f>
        <v>0</v>
      </c>
      <c r="L58" s="5">
        <f>'Praca eksploatacyjna'!L58*exploatacja!$Q90*$K$86</f>
        <v>0</v>
      </c>
      <c r="M58" s="5">
        <f>'Praca eksploatacyjna'!M58*exploatacja!$Q90*$K$86</f>
        <v>0</v>
      </c>
      <c r="N58" s="5">
        <f>'Praca eksploatacyjna'!N58*exploatacja!$Q90*$K$86</f>
        <v>0</v>
      </c>
      <c r="O58" s="5">
        <f>'Praca eksploatacyjna'!O58*exploatacja!$Q90*$K$86</f>
        <v>0</v>
      </c>
      <c r="P58" s="5">
        <f>'Praca eksploatacyjna'!P58*exploatacja!$Q90*$K$86</f>
        <v>0</v>
      </c>
      <c r="Q58" s="5">
        <f>'Praca eksploatacyjna'!Q58*exploatacja!$Q90*$K$86</f>
        <v>0</v>
      </c>
      <c r="R58" s="5">
        <f>'Praca eksploatacyjna'!R58*exploatacja!$Q90*$K$86</f>
        <v>0</v>
      </c>
      <c r="S58" s="5">
        <f>'Praca eksploatacyjna'!S58*exploatacja!$Q90*$K$86</f>
        <v>0</v>
      </c>
      <c r="T58" s="5">
        <f>'Praca eksploatacyjna'!T58*exploatacja!$Q90*$K$86</f>
        <v>0</v>
      </c>
      <c r="U58" s="5">
        <f>'Praca eksploatacyjna'!U58*exploatacja!$Q90*$K$86</f>
        <v>0</v>
      </c>
      <c r="V58" s="5">
        <f>'Praca eksploatacyjna'!V58*exploatacja!$Q90*$K$86</f>
        <v>0</v>
      </c>
      <c r="W58" s="5">
        <f>'Praca eksploatacyjna'!W58*exploatacja!$Q90*$K$86</f>
        <v>0</v>
      </c>
      <c r="X58" s="5">
        <f>'Praca eksploatacyjna'!X58*exploatacja!$Q90*$K$86</f>
        <v>0</v>
      </c>
      <c r="Y58" s="5">
        <f>'Praca eksploatacyjna'!Y58*exploatacja!$Q90*$K$86</f>
        <v>0</v>
      </c>
      <c r="Z58" s="5">
        <f>'Praca eksploatacyjna'!Z58*exploatacja!$Q90*$K$86</f>
        <v>0</v>
      </c>
    </row>
    <row r="59" spans="1:26" x14ac:dyDescent="0.25">
      <c r="A59" s="1">
        <v>80</v>
      </c>
      <c r="B59" s="5">
        <f>'Praca eksploatacyjna'!B59*exploatacja!$Q91*$K$86</f>
        <v>0</v>
      </c>
      <c r="C59" s="5">
        <f>'Praca eksploatacyjna'!C59*exploatacja!$Q91*$K$86</f>
        <v>0</v>
      </c>
      <c r="D59" s="5">
        <f>'Praca eksploatacyjna'!D59*exploatacja!$Q91*$K$86</f>
        <v>0</v>
      </c>
      <c r="E59" s="5">
        <f>'Praca eksploatacyjna'!E59*exploatacja!$Q91*$K$86</f>
        <v>0</v>
      </c>
      <c r="F59" s="5">
        <f>'Praca eksploatacyjna'!F59*exploatacja!$Q91*$K$86</f>
        <v>0</v>
      </c>
      <c r="G59" s="5">
        <f>'Praca eksploatacyjna'!G59*exploatacja!$Q91*$K$86</f>
        <v>0</v>
      </c>
      <c r="H59" s="5">
        <f>'Praca eksploatacyjna'!H59*exploatacja!$Q91*$K$86</f>
        <v>0</v>
      </c>
      <c r="I59" s="5">
        <f>'Praca eksploatacyjna'!I59*exploatacja!$Q91*$K$86</f>
        <v>0</v>
      </c>
      <c r="J59" s="5">
        <f>'Praca eksploatacyjna'!J59*exploatacja!$Q91*$K$86</f>
        <v>0</v>
      </c>
      <c r="K59" s="5">
        <f>'Praca eksploatacyjna'!K59*exploatacja!$Q91*$K$86</f>
        <v>0</v>
      </c>
      <c r="L59" s="5">
        <f>'Praca eksploatacyjna'!L59*exploatacja!$Q91*$K$86</f>
        <v>0</v>
      </c>
      <c r="M59" s="5">
        <f>'Praca eksploatacyjna'!M59*exploatacja!$Q91*$K$86</f>
        <v>0</v>
      </c>
      <c r="N59" s="5">
        <f>'Praca eksploatacyjna'!N59*exploatacja!$Q91*$K$86</f>
        <v>0</v>
      </c>
      <c r="O59" s="5">
        <f>'Praca eksploatacyjna'!O59*exploatacja!$Q91*$K$86</f>
        <v>0</v>
      </c>
      <c r="P59" s="5">
        <f>'Praca eksploatacyjna'!P59*exploatacja!$Q91*$K$86</f>
        <v>0</v>
      </c>
      <c r="Q59" s="5">
        <f>'Praca eksploatacyjna'!Q59*exploatacja!$Q91*$K$86</f>
        <v>0</v>
      </c>
      <c r="R59" s="5">
        <f>'Praca eksploatacyjna'!R59*exploatacja!$Q91*$K$86</f>
        <v>0</v>
      </c>
      <c r="S59" s="5">
        <f>'Praca eksploatacyjna'!S59*exploatacja!$Q91*$K$86</f>
        <v>0</v>
      </c>
      <c r="T59" s="5">
        <f>'Praca eksploatacyjna'!T59*exploatacja!$Q91*$K$86</f>
        <v>0</v>
      </c>
      <c r="U59" s="5">
        <f>'Praca eksploatacyjna'!U59*exploatacja!$Q91*$K$86</f>
        <v>0</v>
      </c>
      <c r="V59" s="5">
        <f>'Praca eksploatacyjna'!V59*exploatacja!$Q91*$K$86</f>
        <v>0</v>
      </c>
      <c r="W59" s="5">
        <f>'Praca eksploatacyjna'!W59*exploatacja!$Q91*$K$86</f>
        <v>0</v>
      </c>
      <c r="X59" s="5">
        <f>'Praca eksploatacyjna'!X59*exploatacja!$Q91*$K$86</f>
        <v>0</v>
      </c>
      <c r="Y59" s="5">
        <f>'Praca eksploatacyjna'!Y59*exploatacja!$Q91*$K$86</f>
        <v>0</v>
      </c>
      <c r="Z59" s="5">
        <f>'Praca eksploatacyjna'!Z59*exploatacja!$Q91*$K$86</f>
        <v>0</v>
      </c>
    </row>
    <row r="60" spans="1:26" x14ac:dyDescent="0.25">
      <c r="A60" s="1">
        <v>90</v>
      </c>
      <c r="B60" s="5">
        <f>'Praca eksploatacyjna'!B60*exploatacja!$Q92*$K$86</f>
        <v>0</v>
      </c>
      <c r="C60" s="5">
        <f>'Praca eksploatacyjna'!C60*exploatacja!$Q92*$K$86</f>
        <v>0</v>
      </c>
      <c r="D60" s="5">
        <f>'Praca eksploatacyjna'!D60*exploatacja!$Q92*$K$86</f>
        <v>0</v>
      </c>
      <c r="E60" s="5">
        <f>'Praca eksploatacyjna'!E60*exploatacja!$Q92*$K$86</f>
        <v>0</v>
      </c>
      <c r="F60" s="5">
        <f>'Praca eksploatacyjna'!F60*exploatacja!$Q92*$K$86</f>
        <v>0</v>
      </c>
      <c r="G60" s="5">
        <f>'Praca eksploatacyjna'!G60*exploatacja!$Q92*$K$86</f>
        <v>0</v>
      </c>
      <c r="H60" s="5">
        <f>'Praca eksploatacyjna'!H60*exploatacja!$Q92*$K$86</f>
        <v>0</v>
      </c>
      <c r="I60" s="5">
        <f>'Praca eksploatacyjna'!I60*exploatacja!$Q92*$K$86</f>
        <v>0</v>
      </c>
      <c r="J60" s="5">
        <f>'Praca eksploatacyjna'!J60*exploatacja!$Q92*$K$86</f>
        <v>0</v>
      </c>
      <c r="K60" s="5">
        <f>'Praca eksploatacyjna'!K60*exploatacja!$Q92*$K$86</f>
        <v>0</v>
      </c>
      <c r="L60" s="5">
        <f>'Praca eksploatacyjna'!L60*exploatacja!$Q92*$K$86</f>
        <v>0</v>
      </c>
      <c r="M60" s="5">
        <f>'Praca eksploatacyjna'!M60*exploatacja!$Q92*$K$86</f>
        <v>0</v>
      </c>
      <c r="N60" s="5">
        <f>'Praca eksploatacyjna'!N60*exploatacja!$Q92*$K$86</f>
        <v>0</v>
      </c>
      <c r="O60" s="5">
        <f>'Praca eksploatacyjna'!O60*exploatacja!$Q92*$K$86</f>
        <v>0</v>
      </c>
      <c r="P60" s="5">
        <f>'Praca eksploatacyjna'!P60*exploatacja!$Q92*$K$86</f>
        <v>0</v>
      </c>
      <c r="Q60" s="5">
        <f>'Praca eksploatacyjna'!Q60*exploatacja!$Q92*$K$86</f>
        <v>0</v>
      </c>
      <c r="R60" s="5">
        <f>'Praca eksploatacyjna'!R60*exploatacja!$Q92*$K$86</f>
        <v>0</v>
      </c>
      <c r="S60" s="5">
        <f>'Praca eksploatacyjna'!S60*exploatacja!$Q92*$K$86</f>
        <v>0</v>
      </c>
      <c r="T60" s="5">
        <f>'Praca eksploatacyjna'!T60*exploatacja!$Q92*$K$86</f>
        <v>0</v>
      </c>
      <c r="U60" s="5">
        <f>'Praca eksploatacyjna'!U60*exploatacja!$Q92*$K$86</f>
        <v>0</v>
      </c>
      <c r="V60" s="5">
        <f>'Praca eksploatacyjna'!V60*exploatacja!$Q92*$K$86</f>
        <v>0</v>
      </c>
      <c r="W60" s="5">
        <f>'Praca eksploatacyjna'!W60*exploatacja!$Q92*$K$86</f>
        <v>0</v>
      </c>
      <c r="X60" s="5">
        <f>'Praca eksploatacyjna'!X60*exploatacja!$Q92*$K$86</f>
        <v>0</v>
      </c>
      <c r="Y60" s="5">
        <f>'Praca eksploatacyjna'!Y60*exploatacja!$Q92*$K$86</f>
        <v>0</v>
      </c>
      <c r="Z60" s="5">
        <f>'Praca eksploatacyjna'!Z60*exploatacja!$Q92*$K$86</f>
        <v>0</v>
      </c>
    </row>
    <row r="61" spans="1:26" x14ac:dyDescent="0.25">
      <c r="A61" s="1">
        <v>100</v>
      </c>
      <c r="B61" s="5">
        <f>'Praca eksploatacyjna'!B61*exploatacja!$Q93*$K$86</f>
        <v>0</v>
      </c>
      <c r="C61" s="5">
        <f>'Praca eksploatacyjna'!C61*exploatacja!$Q93*$K$86</f>
        <v>0</v>
      </c>
      <c r="D61" s="5">
        <f>'Praca eksploatacyjna'!D61*exploatacja!$Q93*$K$86</f>
        <v>0</v>
      </c>
      <c r="E61" s="5">
        <f>'Praca eksploatacyjna'!E61*exploatacja!$Q93*$K$86</f>
        <v>0</v>
      </c>
      <c r="F61" s="5">
        <f>'Praca eksploatacyjna'!F61*exploatacja!$Q93*$K$86</f>
        <v>0</v>
      </c>
      <c r="G61" s="5">
        <f>'Praca eksploatacyjna'!G61*exploatacja!$Q93*$K$86</f>
        <v>0</v>
      </c>
      <c r="H61" s="5">
        <f>'Praca eksploatacyjna'!H61*exploatacja!$Q93*$K$86</f>
        <v>0</v>
      </c>
      <c r="I61" s="5">
        <f>'Praca eksploatacyjna'!I61*exploatacja!$Q93*$K$86</f>
        <v>0</v>
      </c>
      <c r="J61" s="5">
        <f>'Praca eksploatacyjna'!J61*exploatacja!$Q93*$K$86</f>
        <v>0</v>
      </c>
      <c r="K61" s="5">
        <f>'Praca eksploatacyjna'!K61*exploatacja!$Q93*$K$86</f>
        <v>0</v>
      </c>
      <c r="L61" s="5">
        <f>'Praca eksploatacyjna'!L61*exploatacja!$Q93*$K$86</f>
        <v>0</v>
      </c>
      <c r="M61" s="5">
        <f>'Praca eksploatacyjna'!M61*exploatacja!$Q93*$K$86</f>
        <v>0</v>
      </c>
      <c r="N61" s="5">
        <f>'Praca eksploatacyjna'!N61*exploatacja!$Q93*$K$86</f>
        <v>0</v>
      </c>
      <c r="O61" s="5">
        <f>'Praca eksploatacyjna'!O61*exploatacja!$Q93*$K$86</f>
        <v>0</v>
      </c>
      <c r="P61" s="5">
        <f>'Praca eksploatacyjna'!P61*exploatacja!$Q93*$K$86</f>
        <v>0</v>
      </c>
      <c r="Q61" s="5">
        <f>'Praca eksploatacyjna'!Q61*exploatacja!$Q93*$K$86</f>
        <v>0</v>
      </c>
      <c r="R61" s="5">
        <f>'Praca eksploatacyjna'!R61*exploatacja!$Q93*$K$86</f>
        <v>0</v>
      </c>
      <c r="S61" s="5">
        <f>'Praca eksploatacyjna'!S61*exploatacja!$Q93*$K$86</f>
        <v>0</v>
      </c>
      <c r="T61" s="5">
        <f>'Praca eksploatacyjna'!T61*exploatacja!$Q93*$K$86</f>
        <v>0</v>
      </c>
      <c r="U61" s="5">
        <f>'Praca eksploatacyjna'!U61*exploatacja!$Q93*$K$86</f>
        <v>0</v>
      </c>
      <c r="V61" s="5">
        <f>'Praca eksploatacyjna'!V61*exploatacja!$Q93*$K$86</f>
        <v>0</v>
      </c>
      <c r="W61" s="5">
        <f>'Praca eksploatacyjna'!W61*exploatacja!$Q93*$K$86</f>
        <v>0</v>
      </c>
      <c r="X61" s="5">
        <f>'Praca eksploatacyjna'!X61*exploatacja!$Q93*$K$86</f>
        <v>0</v>
      </c>
      <c r="Y61" s="5">
        <f>'Praca eksploatacyjna'!Y61*exploatacja!$Q93*$K$86</f>
        <v>0</v>
      </c>
      <c r="Z61" s="5">
        <f>'Praca eksploatacyjna'!Z61*exploatacja!$Q93*$K$86</f>
        <v>0</v>
      </c>
    </row>
    <row r="62" spans="1:26" x14ac:dyDescent="0.25">
      <c r="A62" s="1">
        <v>110</v>
      </c>
      <c r="B62" s="5">
        <f>'Praca eksploatacyjna'!B62*exploatacja!$Q94*$K$86</f>
        <v>0</v>
      </c>
      <c r="C62" s="5">
        <f>'Praca eksploatacyjna'!C62*exploatacja!$Q94*$K$86</f>
        <v>0</v>
      </c>
      <c r="D62" s="5">
        <f>'Praca eksploatacyjna'!D62*exploatacja!$Q94*$K$86</f>
        <v>0</v>
      </c>
      <c r="E62" s="5">
        <f>'Praca eksploatacyjna'!E62*exploatacja!$Q94*$K$86</f>
        <v>0</v>
      </c>
      <c r="F62" s="5">
        <f>'Praca eksploatacyjna'!F62*exploatacja!$Q94*$K$86</f>
        <v>0</v>
      </c>
      <c r="G62" s="5">
        <f>'Praca eksploatacyjna'!G62*exploatacja!$Q94*$K$86</f>
        <v>0</v>
      </c>
      <c r="H62" s="5">
        <f>'Praca eksploatacyjna'!H62*exploatacja!$Q94*$K$86</f>
        <v>0</v>
      </c>
      <c r="I62" s="5">
        <f>'Praca eksploatacyjna'!I62*exploatacja!$Q94*$K$86</f>
        <v>0</v>
      </c>
      <c r="J62" s="5">
        <f>'Praca eksploatacyjna'!J62*exploatacja!$Q94*$K$86</f>
        <v>0</v>
      </c>
      <c r="K62" s="5">
        <f>'Praca eksploatacyjna'!K62*exploatacja!$Q94*$K$86</f>
        <v>0</v>
      </c>
      <c r="L62" s="5">
        <f>'Praca eksploatacyjna'!L62*exploatacja!$Q94*$K$86</f>
        <v>0</v>
      </c>
      <c r="M62" s="5">
        <f>'Praca eksploatacyjna'!M62*exploatacja!$Q94*$K$86</f>
        <v>0</v>
      </c>
      <c r="N62" s="5">
        <f>'Praca eksploatacyjna'!N62*exploatacja!$Q94*$K$86</f>
        <v>0</v>
      </c>
      <c r="O62" s="5">
        <f>'Praca eksploatacyjna'!O62*exploatacja!$Q94*$K$86</f>
        <v>0</v>
      </c>
      <c r="P62" s="5">
        <f>'Praca eksploatacyjna'!P62*exploatacja!$Q94*$K$86</f>
        <v>0</v>
      </c>
      <c r="Q62" s="5">
        <f>'Praca eksploatacyjna'!Q62*exploatacja!$Q94*$K$86</f>
        <v>0</v>
      </c>
      <c r="R62" s="5">
        <f>'Praca eksploatacyjna'!R62*exploatacja!$Q94*$K$86</f>
        <v>0</v>
      </c>
      <c r="S62" s="5">
        <f>'Praca eksploatacyjna'!S62*exploatacja!$Q94*$K$86</f>
        <v>0</v>
      </c>
      <c r="T62" s="5">
        <f>'Praca eksploatacyjna'!T62*exploatacja!$Q94*$K$86</f>
        <v>0</v>
      </c>
      <c r="U62" s="5">
        <f>'Praca eksploatacyjna'!U62*exploatacja!$Q94*$K$86</f>
        <v>0</v>
      </c>
      <c r="V62" s="5">
        <f>'Praca eksploatacyjna'!V62*exploatacja!$Q94*$K$86</f>
        <v>0</v>
      </c>
      <c r="W62" s="5">
        <f>'Praca eksploatacyjna'!W62*exploatacja!$Q94*$K$86</f>
        <v>0</v>
      </c>
      <c r="X62" s="5">
        <f>'Praca eksploatacyjna'!X62*exploatacja!$Q94*$K$86</f>
        <v>0</v>
      </c>
      <c r="Y62" s="5">
        <f>'Praca eksploatacyjna'!Y62*exploatacja!$Q94*$K$86</f>
        <v>0</v>
      </c>
      <c r="Z62" s="5">
        <f>'Praca eksploatacyjna'!Z62*exploatacja!$Q94*$K$86</f>
        <v>0</v>
      </c>
    </row>
    <row r="63" spans="1:26" x14ac:dyDescent="0.25">
      <c r="A63" s="1" t="s">
        <v>28</v>
      </c>
      <c r="B63" s="5">
        <f>SUM(B52:B62)</f>
        <v>862707.20169862988</v>
      </c>
      <c r="C63" s="5">
        <f t="shared" ref="C63:Z63" si="7">SUM(C52:C62)</f>
        <v>881453.21684383531</v>
      </c>
      <c r="D63" s="5">
        <f t="shared" si="7"/>
        <v>900199.23198904085</v>
      </c>
      <c r="E63" s="5">
        <f t="shared" si="7"/>
        <v>918945.24713424628</v>
      </c>
      <c r="F63" s="5">
        <f t="shared" si="7"/>
        <v>937691.26227945182</v>
      </c>
      <c r="G63" s="5">
        <f t="shared" si="7"/>
        <v>956437.27742465725</v>
      </c>
      <c r="H63" s="5">
        <f t="shared" si="7"/>
        <v>996884.66136986285</v>
      </c>
      <c r="I63" s="5">
        <f t="shared" si="7"/>
        <v>1037332.0453150684</v>
      </c>
      <c r="J63" s="5">
        <f t="shared" si="7"/>
        <v>1077779.4292602739</v>
      </c>
      <c r="K63" s="5">
        <f t="shared" si="7"/>
        <v>1118226.8132054794</v>
      </c>
      <c r="L63" s="5">
        <f t="shared" si="7"/>
        <v>1064944.1214246575</v>
      </c>
      <c r="M63" s="5">
        <f t="shared" si="7"/>
        <v>1129021.7487123287</v>
      </c>
      <c r="N63" s="5">
        <f t="shared" si="7"/>
        <v>1193099.3759999999</v>
      </c>
      <c r="O63" s="5">
        <f t="shared" si="7"/>
        <v>1257177.0032876711</v>
      </c>
      <c r="P63" s="5">
        <f t="shared" si="7"/>
        <v>1321254.6305753423</v>
      </c>
      <c r="Q63" s="5">
        <f t="shared" si="7"/>
        <v>1183095.3381369861</v>
      </c>
      <c r="R63" s="5">
        <f t="shared" si="7"/>
        <v>1267888.8496767122</v>
      </c>
      <c r="S63" s="5">
        <f t="shared" si="7"/>
        <v>1352682.3612164382</v>
      </c>
      <c r="T63" s="5">
        <f t="shared" si="7"/>
        <v>1437475.8727561643</v>
      </c>
      <c r="U63" s="5">
        <f t="shared" si="7"/>
        <v>1522269.3842958901</v>
      </c>
      <c r="V63" s="5">
        <f t="shared" si="7"/>
        <v>1286674.7593972601</v>
      </c>
      <c r="W63" s="5">
        <f t="shared" si="7"/>
        <v>1405208.7829150683</v>
      </c>
      <c r="X63" s="5">
        <f t="shared" si="7"/>
        <v>1523742.8064328763</v>
      </c>
      <c r="Y63" s="5">
        <f t="shared" si="7"/>
        <v>1642276.8299506849</v>
      </c>
      <c r="Z63" s="5">
        <f t="shared" si="7"/>
        <v>1760810.8534684929</v>
      </c>
    </row>
    <row r="65" spans="1:26" x14ac:dyDescent="0.25">
      <c r="A65" t="s">
        <v>76</v>
      </c>
    </row>
    <row r="66" spans="1:26" x14ac:dyDescent="0.25">
      <c r="A66" s="1" t="s">
        <v>44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</row>
    <row r="68" spans="1:26" x14ac:dyDescent="0.25">
      <c r="A68" s="1">
        <v>10</v>
      </c>
      <c r="B68" s="5">
        <f>'Praca eksploatacyjna'!B68*exploatacja!$Q84*$K$86</f>
        <v>0</v>
      </c>
      <c r="C68" s="5">
        <f>'Praca eksploatacyjna'!C68*exploatacja!$Q84*$K$86</f>
        <v>0</v>
      </c>
      <c r="D68" s="5">
        <f>'Praca eksploatacyjna'!D68*exploatacja!$Q84*$K$86</f>
        <v>0</v>
      </c>
      <c r="E68" s="5">
        <f>'Praca eksploatacyjna'!E68*exploatacja!$Q84*$K$86</f>
        <v>0</v>
      </c>
      <c r="F68" s="5">
        <f>'Praca eksploatacyjna'!F68*exploatacja!$Q84*$K$86</f>
        <v>0</v>
      </c>
      <c r="G68" s="5">
        <f>'Praca eksploatacyjna'!G68*exploatacja!$Q84*$K$86</f>
        <v>0</v>
      </c>
      <c r="H68" s="5">
        <f>'Praca eksploatacyjna'!H68*exploatacja!$Q84*$K$86</f>
        <v>0</v>
      </c>
      <c r="I68" s="5">
        <f>'Praca eksploatacyjna'!I68*exploatacja!$Q84*$K$86</f>
        <v>0</v>
      </c>
      <c r="J68" s="5">
        <f>'Praca eksploatacyjna'!J68*exploatacja!$Q84*$K$86</f>
        <v>0</v>
      </c>
      <c r="K68" s="5">
        <f>'Praca eksploatacyjna'!K68*exploatacja!$Q84*$K$86</f>
        <v>0</v>
      </c>
      <c r="L68" s="5">
        <f>'Praca eksploatacyjna'!L68*exploatacja!$Q84*$K$86</f>
        <v>0</v>
      </c>
      <c r="M68" s="5">
        <f>'Praca eksploatacyjna'!M68*exploatacja!$Q84*$K$86</f>
        <v>0</v>
      </c>
      <c r="N68" s="5">
        <f>'Praca eksploatacyjna'!N68*exploatacja!$Q84*$K$86</f>
        <v>0</v>
      </c>
      <c r="O68" s="5">
        <f>'Praca eksploatacyjna'!O68*exploatacja!$Q84*$K$86</f>
        <v>0</v>
      </c>
      <c r="P68" s="5">
        <f>'Praca eksploatacyjna'!P68*exploatacja!$Q84*$K$86</f>
        <v>0</v>
      </c>
      <c r="Q68" s="5">
        <f>'Praca eksploatacyjna'!Q68*exploatacja!$Q84*$K$86</f>
        <v>0</v>
      </c>
      <c r="R68" s="5">
        <f>'Praca eksploatacyjna'!R68*exploatacja!$Q84*$K$86</f>
        <v>0</v>
      </c>
      <c r="S68" s="5">
        <f>'Praca eksploatacyjna'!S68*exploatacja!$Q84*$K$86</f>
        <v>0</v>
      </c>
      <c r="T68" s="5">
        <f>'Praca eksploatacyjna'!T68*exploatacja!$Q84*$K$86</f>
        <v>0</v>
      </c>
      <c r="U68" s="5">
        <f>'Praca eksploatacyjna'!U68*exploatacja!$Q84*$K$86</f>
        <v>0</v>
      </c>
      <c r="V68" s="5">
        <f>'Praca eksploatacyjna'!V68*exploatacja!$Q84*$K$86</f>
        <v>0</v>
      </c>
      <c r="W68" s="5">
        <f>'Praca eksploatacyjna'!W68*exploatacja!$Q84*$K$86</f>
        <v>0</v>
      </c>
      <c r="X68" s="5">
        <f>'Praca eksploatacyjna'!X68*exploatacja!$Q84*$K$86</f>
        <v>0</v>
      </c>
      <c r="Y68" s="5">
        <f>'Praca eksploatacyjna'!Y68*exploatacja!$Q84*$K$86</f>
        <v>0</v>
      </c>
      <c r="Z68" s="5">
        <f>'Praca eksploatacyjna'!Z68*exploatacja!$Q84*$K$86</f>
        <v>0</v>
      </c>
    </row>
    <row r="69" spans="1:26" x14ac:dyDescent="0.25">
      <c r="A69" s="1">
        <v>20</v>
      </c>
      <c r="B69" s="5">
        <f>'Praca eksploatacyjna'!B69*exploatacja!$Q85*$K$86</f>
        <v>0</v>
      </c>
      <c r="C69" s="5">
        <f>'Praca eksploatacyjna'!C69*exploatacja!$Q85*$K$86</f>
        <v>0</v>
      </c>
      <c r="D69" s="5">
        <f>'Praca eksploatacyjna'!D69*exploatacja!$Q85*$K$86</f>
        <v>0</v>
      </c>
      <c r="E69" s="5">
        <f>'Praca eksploatacyjna'!E69*exploatacja!$Q85*$K$86</f>
        <v>0</v>
      </c>
      <c r="F69" s="5">
        <f>'Praca eksploatacyjna'!F69*exploatacja!$Q85*$K$86</f>
        <v>0</v>
      </c>
      <c r="G69" s="5">
        <f>'Praca eksploatacyjna'!G69*exploatacja!$Q85*$K$86</f>
        <v>0</v>
      </c>
      <c r="H69" s="5">
        <f>'Praca eksploatacyjna'!H69*exploatacja!$Q85*$K$86</f>
        <v>0</v>
      </c>
      <c r="I69" s="5">
        <f>'Praca eksploatacyjna'!I69*exploatacja!$Q85*$K$86</f>
        <v>0</v>
      </c>
      <c r="J69" s="5">
        <f>'Praca eksploatacyjna'!J69*exploatacja!$Q85*$K$86</f>
        <v>0</v>
      </c>
      <c r="K69" s="5">
        <f>'Praca eksploatacyjna'!K69*exploatacja!$Q85*$K$86</f>
        <v>0</v>
      </c>
      <c r="L69" s="5">
        <f>'Praca eksploatacyjna'!L69*exploatacja!$Q85*$K$86</f>
        <v>0</v>
      </c>
      <c r="M69" s="5">
        <f>'Praca eksploatacyjna'!M69*exploatacja!$Q85*$K$86</f>
        <v>0</v>
      </c>
      <c r="N69" s="5">
        <f>'Praca eksploatacyjna'!N69*exploatacja!$Q85*$K$86</f>
        <v>0</v>
      </c>
      <c r="O69" s="5">
        <f>'Praca eksploatacyjna'!O69*exploatacja!$Q85*$K$86</f>
        <v>0</v>
      </c>
      <c r="P69" s="5">
        <f>'Praca eksploatacyjna'!P69*exploatacja!$Q85*$K$86</f>
        <v>0</v>
      </c>
      <c r="Q69" s="5">
        <f>'Praca eksploatacyjna'!Q69*exploatacja!$Q85*$K$86</f>
        <v>0</v>
      </c>
      <c r="R69" s="5">
        <f>'Praca eksploatacyjna'!R69*exploatacja!$Q85*$K$86</f>
        <v>0</v>
      </c>
      <c r="S69" s="5">
        <f>'Praca eksploatacyjna'!S69*exploatacja!$Q85*$K$86</f>
        <v>0</v>
      </c>
      <c r="T69" s="5">
        <f>'Praca eksploatacyjna'!T69*exploatacja!$Q85*$K$86</f>
        <v>0</v>
      </c>
      <c r="U69" s="5">
        <f>'Praca eksploatacyjna'!U69*exploatacja!$Q85*$K$86</f>
        <v>0</v>
      </c>
      <c r="V69" s="5">
        <f>'Praca eksploatacyjna'!V69*exploatacja!$Q85*$K$86</f>
        <v>0</v>
      </c>
      <c r="W69" s="5">
        <f>'Praca eksploatacyjna'!W69*exploatacja!$Q85*$K$86</f>
        <v>0</v>
      </c>
      <c r="X69" s="5">
        <f>'Praca eksploatacyjna'!X69*exploatacja!$Q85*$K$86</f>
        <v>0</v>
      </c>
      <c r="Y69" s="5">
        <f>'Praca eksploatacyjna'!Y69*exploatacja!$Q85*$K$86</f>
        <v>0</v>
      </c>
      <c r="Z69" s="5">
        <f>'Praca eksploatacyjna'!Z69*exploatacja!$Q85*$K$86</f>
        <v>0</v>
      </c>
    </row>
    <row r="70" spans="1:26" x14ac:dyDescent="0.25">
      <c r="A70" s="1">
        <v>30</v>
      </c>
      <c r="B70" s="5">
        <f>'Praca eksploatacyjna'!B70*exploatacja!$Q86*$K$86</f>
        <v>48086.147095890396</v>
      </c>
      <c r="C70" s="5">
        <f>'Praca eksploatacyjna'!C70*exploatacja!$Q86*$K$86</f>
        <v>48325.321232876704</v>
      </c>
      <c r="D70" s="5">
        <f>'Praca eksploatacyjna'!D70*exploatacja!$Q86*$K$86</f>
        <v>48564.495369862998</v>
      </c>
      <c r="E70" s="5">
        <f>'Praca eksploatacyjna'!E70*exploatacja!$Q86*$K$86</f>
        <v>48803.669506849306</v>
      </c>
      <c r="F70" s="5">
        <f>'Praca eksploatacyjna'!F70*exploatacja!$Q86*$K$86</f>
        <v>49042.843643835608</v>
      </c>
      <c r="G70" s="5">
        <f>'Praca eksploatacyjna'!G70*exploatacja!$Q86*$K$86</f>
        <v>49282.017780821909</v>
      </c>
      <c r="H70" s="5">
        <f>'Praca eksploatacyjna'!H70*exploatacja!$Q86*$K$86</f>
        <v>49470.927978082182</v>
      </c>
      <c r="I70" s="5">
        <f>'Praca eksploatacyjna'!I70*exploatacja!$Q86*$K$86</f>
        <v>49659.838175342469</v>
      </c>
      <c r="J70" s="5">
        <f>'Praca eksploatacyjna'!J70*exploatacja!$Q86*$K$86</f>
        <v>49848.748372602728</v>
      </c>
      <c r="K70" s="5">
        <f>'Praca eksploatacyjna'!K70*exploatacja!$Q86*$K$86</f>
        <v>50037.658569863015</v>
      </c>
      <c r="L70" s="5">
        <f>'Praca eksploatacyjna'!L70*exploatacja!$Q86*$K$86</f>
        <v>49030.698082191775</v>
      </c>
      <c r="M70" s="5">
        <f>'Praca eksploatacyjna'!M70*exploatacja!$Q86*$K$86</f>
        <v>52982.863841095888</v>
      </c>
      <c r="N70" s="5">
        <f>'Praca eksploatacyjna'!N70*exploatacja!$Q86*$K$86</f>
        <v>56935.029600000002</v>
      </c>
      <c r="O70" s="5">
        <f>'Praca eksploatacyjna'!O70*exploatacja!$Q86*$K$86</f>
        <v>60887.195358904108</v>
      </c>
      <c r="P70" s="5">
        <f>'Praca eksploatacyjna'!P70*exploatacja!$Q86*$K$86</f>
        <v>64839.361117808221</v>
      </c>
      <c r="Q70" s="5">
        <f>'Praca eksploatacyjna'!Q70*exploatacja!$Q86*$K$86</f>
        <v>67846.975890410948</v>
      </c>
      <c r="R70" s="5">
        <f>'Praca eksploatacyjna'!R70*exploatacja!$Q86*$K$86</f>
        <v>72024.675386301373</v>
      </c>
      <c r="S70" s="5">
        <f>'Praca eksploatacyjna'!S70*exploatacja!$Q86*$K$86</f>
        <v>76202.374882191769</v>
      </c>
      <c r="T70" s="5">
        <f>'Praca eksploatacyjna'!T70*exploatacja!$Q86*$K$86</f>
        <v>80380.074378082179</v>
      </c>
      <c r="U70" s="5">
        <f>'Praca eksploatacyjna'!U70*exploatacja!$Q86*$K$86</f>
        <v>84557.77387397259</v>
      </c>
      <c r="V70" s="5">
        <f>'Praca eksploatacyjna'!V70*exploatacja!$Q86*$K$86</f>
        <v>68974.644575342463</v>
      </c>
      <c r="W70" s="5">
        <f>'Praca eksploatacyjna'!W70*exploatacja!$Q86*$K$86</f>
        <v>73510.17100273972</v>
      </c>
      <c r="X70" s="5">
        <f>'Praca eksploatacyjna'!X70*exploatacja!$Q86*$K$86</f>
        <v>78045.697430136977</v>
      </c>
      <c r="Y70" s="5">
        <f>'Praca eksploatacyjna'!Y70*exploatacja!$Q86*$K$86</f>
        <v>82581.223857534234</v>
      </c>
      <c r="Z70" s="5">
        <f>'Praca eksploatacyjna'!Z70*exploatacja!$Q86*$K$86</f>
        <v>87116.750284931491</v>
      </c>
    </row>
    <row r="71" spans="1:26" x14ac:dyDescent="0.25">
      <c r="A71" s="1">
        <v>40</v>
      </c>
      <c r="B71" s="5">
        <f>'Praca eksploatacyjna'!B71*exploatacja!$Q87*$K$86</f>
        <v>237104.28212054801</v>
      </c>
      <c r="C71" s="5">
        <f>'Praca eksploatacyjna'!C71*exploatacja!$Q87*$K$86</f>
        <v>240600.26325501379</v>
      </c>
      <c r="D71" s="5">
        <f>'Praca eksploatacyjna'!D71*exploatacja!$Q87*$K$86</f>
        <v>244096.24438947951</v>
      </c>
      <c r="E71" s="5">
        <f>'Praca eksploatacyjna'!E71*exploatacja!$Q87*$K$86</f>
        <v>247592.22552394521</v>
      </c>
      <c r="F71" s="5">
        <f>'Praca eksploatacyjna'!F71*exploatacja!$Q87*$K$86</f>
        <v>251088.20665841099</v>
      </c>
      <c r="G71" s="5">
        <f>'Praca eksploatacyjna'!G71*exploatacja!$Q87*$K$86</f>
        <v>254584.18779287668</v>
      </c>
      <c r="H71" s="5">
        <f>'Praca eksploatacyjna'!H71*exploatacja!$Q87*$K$86</f>
        <v>262108.27143517806</v>
      </c>
      <c r="I71" s="5">
        <f>'Praca eksploatacyjna'!I71*exploatacja!$Q87*$K$86</f>
        <v>269632.35507747944</v>
      </c>
      <c r="J71" s="5">
        <f>'Praca eksploatacyjna'!J71*exploatacja!$Q87*$K$86</f>
        <v>277156.43871978077</v>
      </c>
      <c r="K71" s="5">
        <f>'Praca eksploatacyjna'!K71*exploatacja!$Q87*$K$86</f>
        <v>284680.52236208209</v>
      </c>
      <c r="L71" s="5">
        <f>'Praca eksploatacyjna'!L71*exploatacja!$Q87*$K$86</f>
        <v>274724.70033205481</v>
      </c>
      <c r="M71" s="5">
        <f>'Praca eksploatacyjna'!M71*exploatacja!$Q87*$K$86</f>
        <v>281871.47237572604</v>
      </c>
      <c r="N71" s="5">
        <f>'Praca eksploatacyjna'!N71*exploatacja!$Q87*$K$86</f>
        <v>289018.2444193972</v>
      </c>
      <c r="O71" s="5">
        <f>'Praca eksploatacyjna'!O71*exploatacja!$Q87*$K$86</f>
        <v>296165.01646306849</v>
      </c>
      <c r="P71" s="5">
        <f>'Praca eksploatacyjna'!P71*exploatacja!$Q87*$K$86</f>
        <v>303311.78850673966</v>
      </c>
      <c r="Q71" s="5">
        <f>'Praca eksploatacyjna'!Q71*exploatacja!$Q87*$K$86</f>
        <v>272838.14233890414</v>
      </c>
      <c r="R71" s="5">
        <f>'Praca eksploatacyjna'!R71*exploatacja!$Q87*$K$86</f>
        <v>282088.03402750683</v>
      </c>
      <c r="S71" s="5">
        <f>'Praca eksploatacyjna'!S71*exploatacja!$Q87*$K$86</f>
        <v>291337.92571610952</v>
      </c>
      <c r="T71" s="5">
        <f>'Praca eksploatacyjna'!T71*exploatacja!$Q87*$K$86</f>
        <v>300587.8174047122</v>
      </c>
      <c r="U71" s="5">
        <f>'Praca eksploatacyjna'!U71*exploatacja!$Q87*$K$86</f>
        <v>309837.70909331494</v>
      </c>
      <c r="V71" s="5">
        <f>'Praca eksploatacyjna'!V71*exploatacja!$Q87*$K$86</f>
        <v>283353.74056356162</v>
      </c>
      <c r="W71" s="5">
        <f>'Praca eksploatacyjna'!W71*exploatacja!$Q87*$K$86</f>
        <v>294900.14309868484</v>
      </c>
      <c r="X71" s="5">
        <f>'Praca eksploatacyjna'!X71*exploatacja!$Q87*$K$86</f>
        <v>306446.54563380813</v>
      </c>
      <c r="Y71" s="5">
        <f>'Praca eksploatacyjna'!Y71*exploatacja!$Q87*$K$86</f>
        <v>317992.94816893135</v>
      </c>
      <c r="Z71" s="5">
        <f>'Praca eksploatacyjna'!Z71*exploatacja!$Q87*$K$86</f>
        <v>329539.35070405464</v>
      </c>
    </row>
    <row r="72" spans="1:26" x14ac:dyDescent="0.25">
      <c r="A72" s="1">
        <v>50</v>
      </c>
      <c r="B72" s="5">
        <f>'Praca eksploatacyjna'!B72*exploatacja!$Q88*$K$86</f>
        <v>35720.880904109588</v>
      </c>
      <c r="C72" s="5">
        <f>'Praca eksploatacyjna'!C72*exploatacja!$Q88*$K$86</f>
        <v>36405.445463013697</v>
      </c>
      <c r="D72" s="5">
        <f>'Praca eksploatacyjna'!D72*exploatacja!$Q88*$K$86</f>
        <v>37090.010021917806</v>
      </c>
      <c r="E72" s="5">
        <f>'Praca eksploatacyjna'!E72*exploatacja!$Q88*$K$86</f>
        <v>37774.574580821914</v>
      </c>
      <c r="F72" s="5">
        <f>'Praca eksploatacyjna'!F72*exploatacja!$Q88*$K$86</f>
        <v>38459.139139726023</v>
      </c>
      <c r="G72" s="5">
        <f>'Praca eksploatacyjna'!G72*exploatacja!$Q88*$K$86</f>
        <v>39143.703698630132</v>
      </c>
      <c r="H72" s="5">
        <f>'Praca eksploatacyjna'!H72*exploatacja!$Q88*$K$86</f>
        <v>39824.402646575341</v>
      </c>
      <c r="I72" s="5">
        <f>'Praca eksploatacyjna'!I72*exploatacja!$Q88*$K$86</f>
        <v>40505.101594520544</v>
      </c>
      <c r="J72" s="5">
        <f>'Praca eksploatacyjna'!J72*exploatacja!$Q88*$K$86</f>
        <v>41185.800542465739</v>
      </c>
      <c r="K72" s="5">
        <f>'Praca eksploatacyjna'!K72*exploatacja!$Q88*$K$86</f>
        <v>41866.499490410963</v>
      </c>
      <c r="L72" s="5">
        <f>'Praca eksploatacyjna'!L72*exploatacja!$Q88*$K$86</f>
        <v>39124.375643835607</v>
      </c>
      <c r="M72" s="5">
        <f>'Praca eksploatacyjna'!M72*exploatacja!$Q88*$K$86</f>
        <v>40810.484860273966</v>
      </c>
      <c r="N72" s="5">
        <f>'Praca eksploatacyjna'!N72*exploatacja!$Q88*$K$86</f>
        <v>42496.594076712325</v>
      </c>
      <c r="O72" s="5">
        <f>'Praca eksploatacyjna'!O72*exploatacja!$Q88*$K$86</f>
        <v>44182.703293150676</v>
      </c>
      <c r="P72" s="5">
        <f>'Praca eksploatacyjna'!P72*exploatacja!$Q88*$K$86</f>
        <v>45868.812509589035</v>
      </c>
      <c r="Q72" s="5">
        <f>'Praca eksploatacyjna'!Q72*exploatacja!$Q88*$K$86</f>
        <v>44151.426986301376</v>
      </c>
      <c r="R72" s="5">
        <f>'Praca eksploatacyjna'!R72*exploatacja!$Q88*$K$86</f>
        <v>45728.596257534235</v>
      </c>
      <c r="S72" s="5">
        <f>'Praca eksploatacyjna'!S72*exploatacja!$Q88*$K$86</f>
        <v>47305.765528767122</v>
      </c>
      <c r="T72" s="5">
        <f>'Praca eksploatacyjna'!T72*exploatacja!$Q88*$K$86</f>
        <v>48882.934800000003</v>
      </c>
      <c r="U72" s="5">
        <f>'Praca eksploatacyjna'!U72*exploatacja!$Q88*$K$86</f>
        <v>50460.104071232869</v>
      </c>
      <c r="V72" s="5">
        <f>'Praca eksploatacyjna'!V72*exploatacja!$Q88*$K$86</f>
        <v>43606.727260273969</v>
      </c>
      <c r="W72" s="5">
        <f>'Praca eksploatacyjna'!W72*exploatacja!$Q88*$K$86</f>
        <v>45695.562854794509</v>
      </c>
      <c r="X72" s="5">
        <f>'Praca eksploatacyjna'!X72*exploatacja!$Q88*$K$86</f>
        <v>47784.398449315056</v>
      </c>
      <c r="Y72" s="5">
        <f>'Praca eksploatacyjna'!Y72*exploatacja!$Q88*$K$86</f>
        <v>49873.234043835604</v>
      </c>
      <c r="Z72" s="5">
        <f>'Praca eksploatacyjna'!Z72*exploatacja!$Q88*$K$86</f>
        <v>51962.069638356159</v>
      </c>
    </row>
    <row r="73" spans="1:26" x14ac:dyDescent="0.25">
      <c r="A73" s="1">
        <v>60</v>
      </c>
      <c r="B73" s="5">
        <f>'Praca eksploatacyjna'!B73*exploatacja!$Q89*$K$86</f>
        <v>104935.8792328767</v>
      </c>
      <c r="C73" s="5">
        <f>'Praca eksploatacyjna'!C73*exploatacja!$Q89*$K$86</f>
        <v>105934.47215342466</v>
      </c>
      <c r="D73" s="5">
        <f>'Praca eksploatacyjna'!D73*exploatacja!$Q89*$K$86</f>
        <v>106933.06507397263</v>
      </c>
      <c r="E73" s="5">
        <f>'Praca eksploatacyjna'!E73*exploatacja!$Q89*$K$86</f>
        <v>107931.65799452054</v>
      </c>
      <c r="F73" s="5">
        <f>'Praca eksploatacyjna'!F73*exploatacja!$Q89*$K$86</f>
        <v>108930.25091506852</v>
      </c>
      <c r="G73" s="5">
        <f>'Praca eksploatacyjna'!G73*exploatacja!$Q89*$K$86</f>
        <v>109928.84383561644</v>
      </c>
      <c r="H73" s="5">
        <f>'Praca eksploatacyjna'!H73*exploatacja!$Q89*$K$86</f>
        <v>111701.29400547946</v>
      </c>
      <c r="I73" s="5">
        <f>'Praca eksploatacyjna'!I73*exploatacja!$Q89*$K$86</f>
        <v>113473.74417534249</v>
      </c>
      <c r="J73" s="5">
        <f>'Praca eksploatacyjna'!J73*exploatacja!$Q89*$K$86</f>
        <v>115246.1943452055</v>
      </c>
      <c r="K73" s="5">
        <f>'Praca eksploatacyjna'!K73*exploatacja!$Q89*$K$86</f>
        <v>117018.6445150685</v>
      </c>
      <c r="L73" s="5">
        <f>'Praca eksploatacyjna'!L73*exploatacja!$Q89*$K$86</f>
        <v>113798.13008219181</v>
      </c>
      <c r="M73" s="5">
        <f>'Praca eksploatacyjna'!M73*exploatacja!$Q89*$K$86</f>
        <v>117385.0159232877</v>
      </c>
      <c r="N73" s="5">
        <f>'Praca eksploatacyjna'!N73*exploatacja!$Q89*$K$86</f>
        <v>120971.90176438357</v>
      </c>
      <c r="O73" s="5">
        <f>'Praca eksploatacyjna'!O73*exploatacja!$Q89*$K$86</f>
        <v>124558.78760547946</v>
      </c>
      <c r="P73" s="5">
        <f>'Praca eksploatacyjna'!P73*exploatacja!$Q89*$K$86</f>
        <v>128145.6734465754</v>
      </c>
      <c r="Q73" s="5">
        <f>'Praca eksploatacyjna'!Q73*exploatacja!$Q89*$K$86</f>
        <v>122870.30843835619</v>
      </c>
      <c r="R73" s="5">
        <f>'Praca eksploatacyjna'!R73*exploatacja!$Q89*$K$86</f>
        <v>127694.28575342466</v>
      </c>
      <c r="S73" s="5">
        <f>'Praca eksploatacyjna'!S73*exploatacja!$Q89*$K$86</f>
        <v>132518.26306849319</v>
      </c>
      <c r="T73" s="5">
        <f>'Praca eksploatacyjna'!T73*exploatacja!$Q89*$K$86</f>
        <v>137342.24038356167</v>
      </c>
      <c r="U73" s="5">
        <f>'Praca eksploatacyjna'!U73*exploatacja!$Q89*$K$86</f>
        <v>142166.21769863018</v>
      </c>
      <c r="V73" s="5">
        <f>'Praca eksploatacyjna'!V73*exploatacja!$Q89*$K$86</f>
        <v>129055.76580821916</v>
      </c>
      <c r="W73" s="5">
        <f>'Praca eksploatacyjna'!W73*exploatacja!$Q89*$K$86</f>
        <v>135374.8450849315</v>
      </c>
      <c r="X73" s="5">
        <f>'Praca eksploatacyjna'!X73*exploatacja!$Q89*$K$86</f>
        <v>141693.92436164382</v>
      </c>
      <c r="Y73" s="5">
        <f>'Praca eksploatacyjna'!Y73*exploatacja!$Q89*$K$86</f>
        <v>148013.00363835617</v>
      </c>
      <c r="Z73" s="5">
        <f>'Praca eksploatacyjna'!Z73*exploatacja!$Q89*$K$86</f>
        <v>154332.08291506849</v>
      </c>
    </row>
    <row r="74" spans="1:26" x14ac:dyDescent="0.25">
      <c r="A74" s="1">
        <v>70</v>
      </c>
      <c r="B74" s="5">
        <f>'Praca eksploatacyjna'!B74*exploatacja!$Q90*$K$86</f>
        <v>0</v>
      </c>
      <c r="C74" s="5">
        <f>'Praca eksploatacyjna'!C74*exploatacja!$Q90*$K$86</f>
        <v>0</v>
      </c>
      <c r="D74" s="5">
        <f>'Praca eksploatacyjna'!D74*exploatacja!$Q90*$K$86</f>
        <v>0</v>
      </c>
      <c r="E74" s="5">
        <f>'Praca eksploatacyjna'!E74*exploatacja!$Q90*$K$86</f>
        <v>0</v>
      </c>
      <c r="F74" s="5">
        <f>'Praca eksploatacyjna'!F74*exploatacja!$Q90*$K$86</f>
        <v>0</v>
      </c>
      <c r="G74" s="5">
        <f>'Praca eksploatacyjna'!G74*exploatacja!$Q90*$K$86</f>
        <v>0</v>
      </c>
      <c r="H74" s="5">
        <f>'Praca eksploatacyjna'!H74*exploatacja!$Q90*$K$86</f>
        <v>0</v>
      </c>
      <c r="I74" s="5">
        <f>'Praca eksploatacyjna'!I74*exploatacja!$Q90*$K$86</f>
        <v>0</v>
      </c>
      <c r="J74" s="5">
        <f>'Praca eksploatacyjna'!J74*exploatacja!$Q90*$K$86</f>
        <v>0</v>
      </c>
      <c r="K74" s="5">
        <f>'Praca eksploatacyjna'!K74*exploatacja!$Q90*$K$86</f>
        <v>0</v>
      </c>
      <c r="L74" s="5">
        <f>'Praca eksploatacyjna'!L74*exploatacja!$Q90*$K$86</f>
        <v>0</v>
      </c>
      <c r="M74" s="5">
        <f>'Praca eksploatacyjna'!M74*exploatacja!$Q90*$K$86</f>
        <v>0</v>
      </c>
      <c r="N74" s="5">
        <f>'Praca eksploatacyjna'!N74*exploatacja!$Q90*$K$86</f>
        <v>0</v>
      </c>
      <c r="O74" s="5">
        <f>'Praca eksploatacyjna'!O74*exploatacja!$Q90*$K$86</f>
        <v>0</v>
      </c>
      <c r="P74" s="5">
        <f>'Praca eksploatacyjna'!P74*exploatacja!$Q90*$K$86</f>
        <v>0</v>
      </c>
      <c r="Q74" s="5">
        <f>'Praca eksploatacyjna'!Q74*exploatacja!$Q90*$K$86</f>
        <v>0</v>
      </c>
      <c r="R74" s="5">
        <f>'Praca eksploatacyjna'!R74*exploatacja!$Q90*$K$86</f>
        <v>0</v>
      </c>
      <c r="S74" s="5">
        <f>'Praca eksploatacyjna'!S74*exploatacja!$Q90*$K$86</f>
        <v>0</v>
      </c>
      <c r="T74" s="5">
        <f>'Praca eksploatacyjna'!T74*exploatacja!$Q90*$K$86</f>
        <v>0</v>
      </c>
      <c r="U74" s="5">
        <f>'Praca eksploatacyjna'!U74*exploatacja!$Q90*$K$86</f>
        <v>0</v>
      </c>
      <c r="V74" s="5">
        <f>'Praca eksploatacyjna'!V74*exploatacja!$Q90*$K$86</f>
        <v>0</v>
      </c>
      <c r="W74" s="5">
        <f>'Praca eksploatacyjna'!W74*exploatacja!$Q90*$K$86</f>
        <v>0</v>
      </c>
      <c r="X74" s="5">
        <f>'Praca eksploatacyjna'!X74*exploatacja!$Q90*$K$86</f>
        <v>0</v>
      </c>
      <c r="Y74" s="5">
        <f>'Praca eksploatacyjna'!Y74*exploatacja!$Q90*$K$86</f>
        <v>0</v>
      </c>
      <c r="Z74" s="5">
        <f>'Praca eksploatacyjna'!Z74*exploatacja!$Q90*$K$86</f>
        <v>0</v>
      </c>
    </row>
    <row r="75" spans="1:26" x14ac:dyDescent="0.25">
      <c r="A75" s="1">
        <v>80</v>
      </c>
      <c r="B75" s="5">
        <f>'Praca eksploatacyjna'!B75*exploatacja!$Q91*$K$86</f>
        <v>0</v>
      </c>
      <c r="C75" s="5">
        <f>'Praca eksploatacyjna'!C75*exploatacja!$Q91*$K$86</f>
        <v>0</v>
      </c>
      <c r="D75" s="5">
        <f>'Praca eksploatacyjna'!D75*exploatacja!$Q91*$K$86</f>
        <v>0</v>
      </c>
      <c r="E75" s="5">
        <f>'Praca eksploatacyjna'!E75*exploatacja!$Q91*$K$86</f>
        <v>0</v>
      </c>
      <c r="F75" s="5">
        <f>'Praca eksploatacyjna'!F75*exploatacja!$Q91*$K$86</f>
        <v>0</v>
      </c>
      <c r="G75" s="5">
        <f>'Praca eksploatacyjna'!G75*exploatacja!$Q91*$K$86</f>
        <v>0</v>
      </c>
      <c r="H75" s="5">
        <f>'Praca eksploatacyjna'!H75*exploatacja!$Q91*$K$86</f>
        <v>0</v>
      </c>
      <c r="I75" s="5">
        <f>'Praca eksploatacyjna'!I75*exploatacja!$Q91*$K$86</f>
        <v>0</v>
      </c>
      <c r="J75" s="5">
        <f>'Praca eksploatacyjna'!J75*exploatacja!$Q91*$K$86</f>
        <v>0</v>
      </c>
      <c r="K75" s="5">
        <f>'Praca eksploatacyjna'!K75*exploatacja!$Q91*$K$86</f>
        <v>0</v>
      </c>
      <c r="L75" s="5">
        <f>'Praca eksploatacyjna'!L75*exploatacja!$Q91*$K$86</f>
        <v>0</v>
      </c>
      <c r="M75" s="5">
        <f>'Praca eksploatacyjna'!M75*exploatacja!$Q91*$K$86</f>
        <v>0</v>
      </c>
      <c r="N75" s="5">
        <f>'Praca eksploatacyjna'!N75*exploatacja!$Q91*$K$86</f>
        <v>0</v>
      </c>
      <c r="O75" s="5">
        <f>'Praca eksploatacyjna'!O75*exploatacja!$Q91*$K$86</f>
        <v>0</v>
      </c>
      <c r="P75" s="5">
        <f>'Praca eksploatacyjna'!P75*exploatacja!$Q91*$K$86</f>
        <v>0</v>
      </c>
      <c r="Q75" s="5">
        <f>'Praca eksploatacyjna'!Q75*exploatacja!$Q91*$K$86</f>
        <v>0</v>
      </c>
      <c r="R75" s="5">
        <f>'Praca eksploatacyjna'!R75*exploatacja!$Q91*$K$86</f>
        <v>0</v>
      </c>
      <c r="S75" s="5">
        <f>'Praca eksploatacyjna'!S75*exploatacja!$Q91*$K$86</f>
        <v>0</v>
      </c>
      <c r="T75" s="5">
        <f>'Praca eksploatacyjna'!T75*exploatacja!$Q91*$K$86</f>
        <v>0</v>
      </c>
      <c r="U75" s="5">
        <f>'Praca eksploatacyjna'!U75*exploatacja!$Q91*$K$86</f>
        <v>0</v>
      </c>
      <c r="V75" s="5">
        <f>'Praca eksploatacyjna'!V75*exploatacja!$Q91*$K$86</f>
        <v>0</v>
      </c>
      <c r="W75" s="5">
        <f>'Praca eksploatacyjna'!W75*exploatacja!$Q91*$K$86</f>
        <v>0</v>
      </c>
      <c r="X75" s="5">
        <f>'Praca eksploatacyjna'!X75*exploatacja!$Q91*$K$86</f>
        <v>0</v>
      </c>
      <c r="Y75" s="5">
        <f>'Praca eksploatacyjna'!Y75*exploatacja!$Q91*$K$86</f>
        <v>0</v>
      </c>
      <c r="Z75" s="5">
        <f>'Praca eksploatacyjna'!Z75*exploatacja!$Q91*$K$86</f>
        <v>0</v>
      </c>
    </row>
    <row r="76" spans="1:26" x14ac:dyDescent="0.25">
      <c r="A76" s="1">
        <v>90</v>
      </c>
      <c r="B76" s="5">
        <f>'Praca eksploatacyjna'!B76*exploatacja!$Q92*$K$86</f>
        <v>0</v>
      </c>
      <c r="C76" s="5">
        <f>'Praca eksploatacyjna'!C76*exploatacja!$Q92*$K$86</f>
        <v>0</v>
      </c>
      <c r="D76" s="5">
        <f>'Praca eksploatacyjna'!D76*exploatacja!$Q92*$K$86</f>
        <v>0</v>
      </c>
      <c r="E76" s="5">
        <f>'Praca eksploatacyjna'!E76*exploatacja!$Q92*$K$86</f>
        <v>0</v>
      </c>
      <c r="F76" s="5">
        <f>'Praca eksploatacyjna'!F76*exploatacja!$Q92*$K$86</f>
        <v>0</v>
      </c>
      <c r="G76" s="5">
        <f>'Praca eksploatacyjna'!G76*exploatacja!$Q92*$K$86</f>
        <v>0</v>
      </c>
      <c r="H76" s="5">
        <f>'Praca eksploatacyjna'!H76*exploatacja!$Q92*$K$86</f>
        <v>0</v>
      </c>
      <c r="I76" s="5">
        <f>'Praca eksploatacyjna'!I76*exploatacja!$Q92*$K$86</f>
        <v>0</v>
      </c>
      <c r="J76" s="5">
        <f>'Praca eksploatacyjna'!J76*exploatacja!$Q92*$K$86</f>
        <v>0</v>
      </c>
      <c r="K76" s="5">
        <f>'Praca eksploatacyjna'!K76*exploatacja!$Q92*$K$86</f>
        <v>0</v>
      </c>
      <c r="L76" s="5">
        <f>'Praca eksploatacyjna'!L76*exploatacja!$Q92*$K$86</f>
        <v>0</v>
      </c>
      <c r="M76" s="5">
        <f>'Praca eksploatacyjna'!M76*exploatacja!$Q92*$K$86</f>
        <v>0</v>
      </c>
      <c r="N76" s="5">
        <f>'Praca eksploatacyjna'!N76*exploatacja!$Q92*$K$86</f>
        <v>0</v>
      </c>
      <c r="O76" s="5">
        <f>'Praca eksploatacyjna'!O76*exploatacja!$Q92*$K$86</f>
        <v>0</v>
      </c>
      <c r="P76" s="5">
        <f>'Praca eksploatacyjna'!P76*exploatacja!$Q92*$K$86</f>
        <v>0</v>
      </c>
      <c r="Q76" s="5">
        <f>'Praca eksploatacyjna'!Q76*exploatacja!$Q92*$K$86</f>
        <v>0</v>
      </c>
      <c r="R76" s="5">
        <f>'Praca eksploatacyjna'!R76*exploatacja!$Q92*$K$86</f>
        <v>0</v>
      </c>
      <c r="S76" s="5">
        <f>'Praca eksploatacyjna'!S76*exploatacja!$Q92*$K$86</f>
        <v>0</v>
      </c>
      <c r="T76" s="5">
        <f>'Praca eksploatacyjna'!T76*exploatacja!$Q92*$K$86</f>
        <v>0</v>
      </c>
      <c r="U76" s="5">
        <f>'Praca eksploatacyjna'!U76*exploatacja!$Q92*$K$86</f>
        <v>0</v>
      </c>
      <c r="V76" s="5">
        <f>'Praca eksploatacyjna'!V76*exploatacja!$Q92*$K$86</f>
        <v>0</v>
      </c>
      <c r="W76" s="5">
        <f>'Praca eksploatacyjna'!W76*exploatacja!$Q92*$K$86</f>
        <v>0</v>
      </c>
      <c r="X76" s="5">
        <f>'Praca eksploatacyjna'!X76*exploatacja!$Q92*$K$86</f>
        <v>0</v>
      </c>
      <c r="Y76" s="5">
        <f>'Praca eksploatacyjna'!Y76*exploatacja!$Q92*$K$86</f>
        <v>0</v>
      </c>
      <c r="Z76" s="5">
        <f>'Praca eksploatacyjna'!Z76*exploatacja!$Q92*$K$86</f>
        <v>0</v>
      </c>
    </row>
    <row r="77" spans="1:26" x14ac:dyDescent="0.25">
      <c r="A77" s="1">
        <v>100</v>
      </c>
      <c r="B77" s="5">
        <f>'Praca eksploatacyjna'!B77*exploatacja!$Q93*$K$86</f>
        <v>0</v>
      </c>
      <c r="C77" s="5">
        <f>'Praca eksploatacyjna'!C77*exploatacja!$Q93*$K$86</f>
        <v>0</v>
      </c>
      <c r="D77" s="5">
        <f>'Praca eksploatacyjna'!D77*exploatacja!$Q93*$K$86</f>
        <v>0</v>
      </c>
      <c r="E77" s="5">
        <f>'Praca eksploatacyjna'!E77*exploatacja!$Q93*$K$86</f>
        <v>0</v>
      </c>
      <c r="F77" s="5">
        <f>'Praca eksploatacyjna'!F77*exploatacja!$Q93*$K$86</f>
        <v>0</v>
      </c>
      <c r="G77" s="5">
        <f>'Praca eksploatacyjna'!G77*exploatacja!$Q93*$K$86</f>
        <v>0</v>
      </c>
      <c r="H77" s="5">
        <f>'Praca eksploatacyjna'!H77*exploatacja!$Q93*$K$86</f>
        <v>0</v>
      </c>
      <c r="I77" s="5">
        <f>'Praca eksploatacyjna'!I77*exploatacja!$Q93*$K$86</f>
        <v>0</v>
      </c>
      <c r="J77" s="5">
        <f>'Praca eksploatacyjna'!J77*exploatacja!$Q93*$K$86</f>
        <v>0</v>
      </c>
      <c r="K77" s="5">
        <f>'Praca eksploatacyjna'!K77*exploatacja!$Q93*$K$86</f>
        <v>0</v>
      </c>
      <c r="L77" s="5">
        <f>'Praca eksploatacyjna'!L77*exploatacja!$Q93*$K$86</f>
        <v>0</v>
      </c>
      <c r="M77" s="5">
        <f>'Praca eksploatacyjna'!M77*exploatacja!$Q93*$K$86</f>
        <v>0</v>
      </c>
      <c r="N77" s="5">
        <f>'Praca eksploatacyjna'!N77*exploatacja!$Q93*$K$86</f>
        <v>0</v>
      </c>
      <c r="O77" s="5">
        <f>'Praca eksploatacyjna'!O77*exploatacja!$Q93*$K$86</f>
        <v>0</v>
      </c>
      <c r="P77" s="5">
        <f>'Praca eksploatacyjna'!P77*exploatacja!$Q93*$K$86</f>
        <v>0</v>
      </c>
      <c r="Q77" s="5">
        <f>'Praca eksploatacyjna'!Q77*exploatacja!$Q93*$K$86</f>
        <v>0</v>
      </c>
      <c r="R77" s="5">
        <f>'Praca eksploatacyjna'!R77*exploatacja!$Q93*$K$86</f>
        <v>0</v>
      </c>
      <c r="S77" s="5">
        <f>'Praca eksploatacyjna'!S77*exploatacja!$Q93*$K$86</f>
        <v>0</v>
      </c>
      <c r="T77" s="5">
        <f>'Praca eksploatacyjna'!T77*exploatacja!$Q93*$K$86</f>
        <v>0</v>
      </c>
      <c r="U77" s="5">
        <f>'Praca eksploatacyjna'!U77*exploatacja!$Q93*$K$86</f>
        <v>0</v>
      </c>
      <c r="V77" s="5">
        <f>'Praca eksploatacyjna'!V77*exploatacja!$Q93*$K$86</f>
        <v>0</v>
      </c>
      <c r="W77" s="5">
        <f>'Praca eksploatacyjna'!W77*exploatacja!$Q93*$K$86</f>
        <v>0</v>
      </c>
      <c r="X77" s="5">
        <f>'Praca eksploatacyjna'!X77*exploatacja!$Q93*$K$86</f>
        <v>0</v>
      </c>
      <c r="Y77" s="5">
        <f>'Praca eksploatacyjna'!Y77*exploatacja!$Q93*$K$86</f>
        <v>0</v>
      </c>
      <c r="Z77" s="5">
        <f>'Praca eksploatacyjna'!Z77*exploatacja!$Q93*$K$86</f>
        <v>0</v>
      </c>
    </row>
    <row r="78" spans="1:26" x14ac:dyDescent="0.25">
      <c r="A78" s="1">
        <v>110</v>
      </c>
      <c r="B78" s="5">
        <f>'Praca eksploatacyjna'!B78*exploatacja!$Q94*$K$86</f>
        <v>0</v>
      </c>
      <c r="C78" s="5">
        <f>'Praca eksploatacyjna'!C78*exploatacja!$Q94*$K$86</f>
        <v>0</v>
      </c>
      <c r="D78" s="5">
        <f>'Praca eksploatacyjna'!D78*exploatacja!$Q94*$K$86</f>
        <v>0</v>
      </c>
      <c r="E78" s="5">
        <f>'Praca eksploatacyjna'!E78*exploatacja!$Q94*$K$86</f>
        <v>0</v>
      </c>
      <c r="F78" s="5">
        <f>'Praca eksploatacyjna'!F78*exploatacja!$Q94*$K$86</f>
        <v>0</v>
      </c>
      <c r="G78" s="5">
        <f>'Praca eksploatacyjna'!G78*exploatacja!$Q94*$K$86</f>
        <v>0</v>
      </c>
      <c r="H78" s="5">
        <f>'Praca eksploatacyjna'!H78*exploatacja!$Q94*$K$86</f>
        <v>0</v>
      </c>
      <c r="I78" s="5">
        <f>'Praca eksploatacyjna'!I78*exploatacja!$Q94*$K$86</f>
        <v>0</v>
      </c>
      <c r="J78" s="5">
        <f>'Praca eksploatacyjna'!J78*exploatacja!$Q94*$K$86</f>
        <v>0</v>
      </c>
      <c r="K78" s="5">
        <f>'Praca eksploatacyjna'!K78*exploatacja!$Q94*$K$86</f>
        <v>0</v>
      </c>
      <c r="L78" s="5">
        <f>'Praca eksploatacyjna'!L78*exploatacja!$Q94*$K$86</f>
        <v>0</v>
      </c>
      <c r="M78" s="5">
        <f>'Praca eksploatacyjna'!M78*exploatacja!$Q94*$K$86</f>
        <v>0</v>
      </c>
      <c r="N78" s="5">
        <f>'Praca eksploatacyjna'!N78*exploatacja!$Q94*$K$86</f>
        <v>0</v>
      </c>
      <c r="O78" s="5">
        <f>'Praca eksploatacyjna'!O78*exploatacja!$Q94*$K$86</f>
        <v>0</v>
      </c>
      <c r="P78" s="5">
        <f>'Praca eksploatacyjna'!P78*exploatacja!$Q94*$K$86</f>
        <v>0</v>
      </c>
      <c r="Q78" s="5">
        <f>'Praca eksploatacyjna'!Q78*exploatacja!$Q94*$K$86</f>
        <v>0</v>
      </c>
      <c r="R78" s="5">
        <f>'Praca eksploatacyjna'!R78*exploatacja!$Q94*$K$86</f>
        <v>0</v>
      </c>
      <c r="S78" s="5">
        <f>'Praca eksploatacyjna'!S78*exploatacja!$Q94*$K$86</f>
        <v>0</v>
      </c>
      <c r="T78" s="5">
        <f>'Praca eksploatacyjna'!T78*exploatacja!$Q94*$K$86</f>
        <v>0</v>
      </c>
      <c r="U78" s="5">
        <f>'Praca eksploatacyjna'!U78*exploatacja!$Q94*$K$86</f>
        <v>0</v>
      </c>
      <c r="V78" s="5">
        <f>'Praca eksploatacyjna'!V78*exploatacja!$Q94*$K$86</f>
        <v>0</v>
      </c>
      <c r="W78" s="5">
        <f>'Praca eksploatacyjna'!W78*exploatacja!$Q94*$K$86</f>
        <v>0</v>
      </c>
      <c r="X78" s="5">
        <f>'Praca eksploatacyjna'!X78*exploatacja!$Q94*$K$86</f>
        <v>0</v>
      </c>
      <c r="Y78" s="5">
        <f>'Praca eksploatacyjna'!Y78*exploatacja!$Q94*$K$86</f>
        <v>0</v>
      </c>
      <c r="Z78" s="5">
        <f>'Praca eksploatacyjna'!Z78*exploatacja!$Q94*$K$86</f>
        <v>0</v>
      </c>
    </row>
    <row r="79" spans="1:26" x14ac:dyDescent="0.25">
      <c r="A79" s="1" t="s">
        <v>28</v>
      </c>
      <c r="B79" s="5">
        <f>SUM(B68:B78)</f>
        <v>425847.18935342471</v>
      </c>
      <c r="C79" s="5">
        <f t="shared" ref="C79:Z79" si="9">SUM(C68:C78)</f>
        <v>431265.50210432883</v>
      </c>
      <c r="D79" s="5">
        <f t="shared" si="9"/>
        <v>436683.81485523295</v>
      </c>
      <c r="E79" s="5">
        <f t="shared" si="9"/>
        <v>442102.12760613696</v>
      </c>
      <c r="F79" s="5">
        <f t="shared" si="9"/>
        <v>447520.44035704108</v>
      </c>
      <c r="G79" s="5">
        <f t="shared" si="9"/>
        <v>452938.75310794514</v>
      </c>
      <c r="H79" s="5">
        <f t="shared" si="9"/>
        <v>463104.896065315</v>
      </c>
      <c r="I79" s="5">
        <f t="shared" si="9"/>
        <v>473271.03902268497</v>
      </c>
      <c r="J79" s="5">
        <f t="shared" si="9"/>
        <v>483437.18198005477</v>
      </c>
      <c r="K79" s="5">
        <f t="shared" si="9"/>
        <v>493603.32493742456</v>
      </c>
      <c r="L79" s="5">
        <f t="shared" si="9"/>
        <v>476677.90414027392</v>
      </c>
      <c r="M79" s="5">
        <f t="shared" si="9"/>
        <v>493049.83700038359</v>
      </c>
      <c r="N79" s="5">
        <f t="shared" si="9"/>
        <v>509421.76986049314</v>
      </c>
      <c r="O79" s="5">
        <f t="shared" si="9"/>
        <v>525793.70272060274</v>
      </c>
      <c r="P79" s="5">
        <f t="shared" si="9"/>
        <v>542165.63558071223</v>
      </c>
      <c r="Q79" s="5">
        <f t="shared" si="9"/>
        <v>507706.85365397268</v>
      </c>
      <c r="R79" s="5">
        <f t="shared" si="9"/>
        <v>527535.59142476704</v>
      </c>
      <c r="S79" s="5">
        <f t="shared" si="9"/>
        <v>547364.32919556159</v>
      </c>
      <c r="T79" s="5">
        <f t="shared" si="9"/>
        <v>567193.06696635601</v>
      </c>
      <c r="U79" s="5">
        <f t="shared" si="9"/>
        <v>587021.80473715055</v>
      </c>
      <c r="V79" s="5">
        <f t="shared" si="9"/>
        <v>524990.8782073973</v>
      </c>
      <c r="W79" s="5">
        <f t="shared" si="9"/>
        <v>549480.72204115056</v>
      </c>
      <c r="X79" s="5">
        <f t="shared" si="9"/>
        <v>573970.56587490393</v>
      </c>
      <c r="Y79" s="5">
        <f t="shared" si="9"/>
        <v>598460.4097086573</v>
      </c>
      <c r="Z79" s="5">
        <f t="shared" si="9"/>
        <v>622950.25354241079</v>
      </c>
    </row>
    <row r="82" spans="2:17" x14ac:dyDescent="0.25">
      <c r="B82" s="61" t="s">
        <v>7</v>
      </c>
      <c r="C82" s="61"/>
      <c r="D82" s="61"/>
      <c r="F82" s="61" t="s">
        <v>8</v>
      </c>
      <c r="G82" s="61"/>
      <c r="H82" s="61"/>
    </row>
    <row r="83" spans="2:17" x14ac:dyDescent="0.25">
      <c r="B83" s="61" t="s">
        <v>6</v>
      </c>
      <c r="C83" s="61"/>
      <c r="D83" s="61"/>
      <c r="F83" s="61" t="s">
        <v>6</v>
      </c>
      <c r="G83" s="61"/>
      <c r="H83" s="61"/>
      <c r="J83" s="60" t="s">
        <v>9</v>
      </c>
      <c r="K83" s="60"/>
      <c r="L83" s="60"/>
      <c r="M83" s="8">
        <v>0.4</v>
      </c>
      <c r="O83" s="61" t="s">
        <v>6</v>
      </c>
      <c r="P83" s="61"/>
      <c r="Q83" s="61"/>
    </row>
    <row r="84" spans="2:17" x14ac:dyDescent="0.25">
      <c r="B84" s="1">
        <v>10</v>
      </c>
      <c r="C84" s="6">
        <v>0.97799999999999998</v>
      </c>
      <c r="D84" s="6">
        <v>2.7080000000000002</v>
      </c>
      <c r="F84" s="1">
        <v>10</v>
      </c>
      <c r="G84" s="6">
        <v>0.89400000000000002</v>
      </c>
      <c r="H84" s="6">
        <v>2.282</v>
      </c>
      <c r="J84" s="60" t="s">
        <v>10</v>
      </c>
      <c r="K84" s="60"/>
      <c r="L84" s="60"/>
      <c r="M84" s="8">
        <v>0.6</v>
      </c>
      <c r="O84" s="1">
        <v>10</v>
      </c>
      <c r="P84" s="6">
        <f>$M$83*G84+$M$84*C84</f>
        <v>0.94440000000000002</v>
      </c>
      <c r="Q84" s="6">
        <f>$M$83*H84+$M$84*D84</f>
        <v>2.5376000000000003</v>
      </c>
    </row>
    <row r="85" spans="2:17" x14ac:dyDescent="0.25">
      <c r="B85" s="1">
        <v>20</v>
      </c>
      <c r="C85" s="6">
        <v>0.93700000000000006</v>
      </c>
      <c r="D85" s="6">
        <v>2.5299999999999998</v>
      </c>
      <c r="F85" s="1">
        <v>20</v>
      </c>
      <c r="G85" s="6">
        <v>0.86799999999999999</v>
      </c>
      <c r="H85" s="6">
        <v>2.177</v>
      </c>
      <c r="O85" s="1">
        <v>20</v>
      </c>
      <c r="P85" s="6">
        <f t="shared" ref="P85:Q91" si="10">$M$83*G85+$M$84*C85</f>
        <v>0.90939999999999999</v>
      </c>
      <c r="Q85" s="6">
        <f t="shared" si="10"/>
        <v>2.3887999999999998</v>
      </c>
    </row>
    <row r="86" spans="2:17" x14ac:dyDescent="0.25">
      <c r="B86" s="1">
        <v>30</v>
      </c>
      <c r="C86" s="6">
        <v>0.90300000000000002</v>
      </c>
      <c r="D86" s="6">
        <v>2.391</v>
      </c>
      <c r="F86" s="1">
        <v>30</v>
      </c>
      <c r="G86" s="6">
        <v>0.84599999999999997</v>
      </c>
      <c r="H86" s="6">
        <v>2.097</v>
      </c>
      <c r="J86" t="s">
        <v>72</v>
      </c>
      <c r="K86">
        <v>300</v>
      </c>
      <c r="O86" s="1">
        <v>30</v>
      </c>
      <c r="P86" s="6">
        <f t="shared" si="10"/>
        <v>0.88019999999999998</v>
      </c>
      <c r="Q86" s="6">
        <f t="shared" si="10"/>
        <v>2.2733999999999996</v>
      </c>
    </row>
    <row r="87" spans="2:17" x14ac:dyDescent="0.25">
      <c r="B87" s="1">
        <v>40</v>
      </c>
      <c r="C87" s="6">
        <v>0.875</v>
      </c>
      <c r="D87" s="6">
        <v>2.2890000000000001</v>
      </c>
      <c r="F87" s="1">
        <v>40</v>
      </c>
      <c r="G87" s="6">
        <v>0.82899999999999996</v>
      </c>
      <c r="H87" s="6">
        <v>2.04</v>
      </c>
      <c r="O87" s="1">
        <v>40</v>
      </c>
      <c r="P87" s="6">
        <f t="shared" si="10"/>
        <v>0.85660000000000003</v>
      </c>
      <c r="Q87" s="6">
        <f t="shared" si="10"/>
        <v>2.1894</v>
      </c>
    </row>
    <row r="88" spans="2:17" x14ac:dyDescent="0.25">
      <c r="B88" s="1">
        <v>50</v>
      </c>
      <c r="C88" s="6">
        <v>0.85299999999999998</v>
      </c>
      <c r="D88" s="6">
        <v>2.2250000000000001</v>
      </c>
      <c r="F88" s="1">
        <v>50</v>
      </c>
      <c r="G88" s="6">
        <v>0.81699999999999995</v>
      </c>
      <c r="H88" s="6">
        <v>2.0070000000000001</v>
      </c>
      <c r="O88" s="1">
        <v>50</v>
      </c>
      <c r="P88" s="6">
        <f t="shared" si="10"/>
        <v>0.8385999999999999</v>
      </c>
      <c r="Q88" s="6">
        <f t="shared" si="10"/>
        <v>2.1377999999999999</v>
      </c>
    </row>
    <row r="89" spans="2:17" x14ac:dyDescent="0.25">
      <c r="B89" s="1">
        <v>60</v>
      </c>
      <c r="C89" s="6">
        <v>0.83799999999999997</v>
      </c>
      <c r="D89" s="6">
        <v>2.2000000000000002</v>
      </c>
      <c r="F89" s="1">
        <v>60</v>
      </c>
      <c r="G89" s="6">
        <v>0.81</v>
      </c>
      <c r="H89" s="6">
        <v>1.9990000000000001</v>
      </c>
      <c r="O89" s="1">
        <v>60</v>
      </c>
      <c r="P89" s="6">
        <f t="shared" si="10"/>
        <v>0.82679999999999998</v>
      </c>
      <c r="Q89" s="6">
        <f t="shared" si="10"/>
        <v>2.1196000000000002</v>
      </c>
    </row>
    <row r="90" spans="2:17" x14ac:dyDescent="0.25">
      <c r="B90" s="1">
        <v>70</v>
      </c>
      <c r="C90" s="6">
        <v>0.82899999999999996</v>
      </c>
      <c r="D90" s="6">
        <v>2.2120000000000002</v>
      </c>
      <c r="F90" s="1">
        <v>70</v>
      </c>
      <c r="G90" s="6">
        <v>0.80800000000000005</v>
      </c>
      <c r="H90" s="6">
        <v>2.0139999999999998</v>
      </c>
      <c r="O90" s="1">
        <v>70</v>
      </c>
      <c r="P90" s="6">
        <f t="shared" si="10"/>
        <v>0.8206</v>
      </c>
      <c r="Q90" s="6">
        <f t="shared" si="10"/>
        <v>2.1328</v>
      </c>
    </row>
    <row r="91" spans="2:17" x14ac:dyDescent="0.25">
      <c r="B91" s="1">
        <v>80</v>
      </c>
      <c r="C91" s="6">
        <v>0.82699999999999996</v>
      </c>
      <c r="D91" s="6">
        <v>2.262</v>
      </c>
      <c r="F91" s="1">
        <v>80</v>
      </c>
      <c r="G91" s="6">
        <v>0.81</v>
      </c>
      <c r="H91" s="6">
        <v>2.0529999999999999</v>
      </c>
      <c r="O91" s="1">
        <v>80</v>
      </c>
      <c r="P91" s="6">
        <f t="shared" si="10"/>
        <v>0.82020000000000004</v>
      </c>
      <c r="Q91" s="6">
        <f t="shared" si="10"/>
        <v>2.1783999999999999</v>
      </c>
    </row>
    <row r="92" spans="2:17" x14ac:dyDescent="0.25">
      <c r="B92" s="44">
        <v>90</v>
      </c>
      <c r="C92" s="6">
        <v>0.83199999999999996</v>
      </c>
      <c r="D92" s="6">
        <v>2.351</v>
      </c>
      <c r="F92" s="44">
        <v>90</v>
      </c>
      <c r="G92" s="6">
        <v>0.81699999999999995</v>
      </c>
      <c r="H92" s="6">
        <v>0.81699999999999995</v>
      </c>
      <c r="O92" s="44">
        <v>90</v>
      </c>
      <c r="P92" s="6">
        <f t="shared" ref="P92:P94" si="11">$M$83*G92+$M$84*C92</f>
        <v>0.82599999999999996</v>
      </c>
      <c r="Q92" s="6">
        <f t="shared" ref="Q92:Q94" si="12">$M$83*H92+$M$84*D92</f>
        <v>1.7373999999999998</v>
      </c>
    </row>
    <row r="93" spans="2:17" x14ac:dyDescent="0.25">
      <c r="B93" s="44">
        <v>100</v>
      </c>
      <c r="C93" s="6">
        <v>0.84299999999999997</v>
      </c>
      <c r="D93" s="6">
        <v>2.4769999999999999</v>
      </c>
      <c r="F93" s="44">
        <v>100</v>
      </c>
      <c r="G93" s="6">
        <v>0.82899999999999996</v>
      </c>
      <c r="H93" s="6">
        <v>0.82899999999999996</v>
      </c>
      <c r="O93" s="44">
        <v>100</v>
      </c>
      <c r="P93" s="6">
        <f t="shared" si="11"/>
        <v>0.83739999999999992</v>
      </c>
      <c r="Q93" s="6">
        <f t="shared" si="12"/>
        <v>1.8178000000000001</v>
      </c>
    </row>
    <row r="94" spans="2:17" x14ac:dyDescent="0.25">
      <c r="B94" s="44">
        <v>110</v>
      </c>
      <c r="C94" s="6">
        <v>0.86</v>
      </c>
      <c r="D94" s="6">
        <v>2.641</v>
      </c>
      <c r="F94" s="44">
        <v>110</v>
      </c>
      <c r="G94" s="6">
        <v>0.84599999999999997</v>
      </c>
      <c r="H94" s="6">
        <v>0.84599999999999997</v>
      </c>
      <c r="O94" s="44">
        <v>110</v>
      </c>
      <c r="P94" s="6">
        <f t="shared" si="11"/>
        <v>0.85440000000000005</v>
      </c>
      <c r="Q94" s="6">
        <f t="shared" si="12"/>
        <v>1.923</v>
      </c>
    </row>
    <row r="95" spans="2:17" x14ac:dyDescent="0.25">
      <c r="G95" s="6"/>
    </row>
  </sheetData>
  <mergeCells count="12">
    <mergeCell ref="J84:L84"/>
    <mergeCell ref="O83:Q83"/>
    <mergeCell ref="B3:Z3"/>
    <mergeCell ref="B19:Z19"/>
    <mergeCell ref="B35:Z35"/>
    <mergeCell ref="B51:Z51"/>
    <mergeCell ref="B83:D83"/>
    <mergeCell ref="B82:D82"/>
    <mergeCell ref="F82:H82"/>
    <mergeCell ref="F83:H83"/>
    <mergeCell ref="J83:L83"/>
    <mergeCell ref="B67:Z6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4"/>
  <sheetViews>
    <sheetView topLeftCell="A58" workbookViewId="0">
      <selection activeCell="A82" sqref="A82:XFD87"/>
    </sheetView>
  </sheetViews>
  <sheetFormatPr defaultRowHeight="15" x14ac:dyDescent="0.25"/>
  <cols>
    <col min="1" max="1" width="12" customWidth="1"/>
    <col min="2" max="26" width="13.7109375" customWidth="1"/>
  </cols>
  <sheetData>
    <row r="1" spans="1:26" x14ac:dyDescent="0.25">
      <c r="A1" t="s">
        <v>77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2" t="s">
        <v>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</row>
    <row r="4" spans="1:26" x14ac:dyDescent="0.25">
      <c r="A4" s="1">
        <v>10</v>
      </c>
      <c r="B4" s="5">
        <f>'pas-godz'!B4*'koszty czasu'!$C$92*B$83*$I$91+'pas-godz'!B4*'koszty czasu'!$D$92*B$84*$I$92+'pas-godz'!B4*'koszty czasu'!$E$92*B$85*$I$93</f>
        <v>0</v>
      </c>
      <c r="C4" s="5">
        <f>'pas-godz'!C4*'koszty czasu'!$C$92*C$83*$I$91+'pas-godz'!C4*'koszty czasu'!$D$92*C$84*$I$92+'pas-godz'!C4*'koszty czasu'!$E$92*C$85*$I$93</f>
        <v>0</v>
      </c>
      <c r="D4" s="5">
        <f>'pas-godz'!D4*'koszty czasu'!$C$92*D$83*$I$91+'pas-godz'!D4*'koszty czasu'!$D$92*D$84*$I$92+'pas-godz'!D4*'koszty czasu'!$E$92*D$85*$I$93</f>
        <v>0</v>
      </c>
      <c r="E4" s="5">
        <f>'pas-godz'!E4*'koszty czasu'!$C$92*E$83*$I$91+'pas-godz'!E4*'koszty czasu'!$D$92*E$84*$I$92+'pas-godz'!E4*'koszty czasu'!$E$92*E$85*$I$93</f>
        <v>0</v>
      </c>
      <c r="F4" s="5">
        <f>'pas-godz'!F4*'koszty czasu'!$C$92*F$83*$I$91+'pas-godz'!F4*'koszty czasu'!$D$92*F$84*$I$92+'pas-godz'!F4*'koszty czasu'!$E$92*F$85*$I$93</f>
        <v>0</v>
      </c>
      <c r="G4" s="5">
        <f>'pas-godz'!G4*'koszty czasu'!$C$92*G$83*$I$91+'pas-godz'!G4*'koszty czasu'!$D$92*G$84*$I$92+'pas-godz'!G4*'koszty czasu'!$E$92*G$85*$I$93</f>
        <v>0</v>
      </c>
      <c r="H4" s="5">
        <f>'pas-godz'!H4*'koszty czasu'!$C$92*H$83*$I$91+'pas-godz'!H4*'koszty czasu'!$D$92*H$84*$I$92+'pas-godz'!H4*'koszty czasu'!$E$92*H$85*$I$93</f>
        <v>0</v>
      </c>
      <c r="I4" s="5">
        <f>'pas-godz'!I4*'koszty czasu'!$C$92*I$83*$I$91+'pas-godz'!I4*'koszty czasu'!$D$92*I$84*$I$92+'pas-godz'!I4*'koszty czasu'!$E$92*I$85*$I$93</f>
        <v>0</v>
      </c>
      <c r="J4" s="5">
        <f>'pas-godz'!J4*'koszty czasu'!$C$92*J$83*$I$91+'pas-godz'!J4*'koszty czasu'!$D$92*J$84*$I$92+'pas-godz'!J4*'koszty czasu'!$E$92*J$85*$I$93</f>
        <v>0</v>
      </c>
      <c r="K4" s="5">
        <f>'pas-godz'!K4*'koszty czasu'!$C$92*K$83*$I$91+'pas-godz'!K4*'koszty czasu'!$D$92*K$84*$I$92+'pas-godz'!K4*'koszty czasu'!$E$92*K$85*$I$93</f>
        <v>0</v>
      </c>
      <c r="L4" s="5">
        <f>'pas-godz'!L4*'koszty czasu'!$C$92*L$83*$I$91+'pas-godz'!L4*'koszty czasu'!$D$92*L$84*$I$92+'pas-godz'!L4*'koszty czasu'!$E$92*L$85*$I$93</f>
        <v>0</v>
      </c>
      <c r="M4" s="5">
        <f>'pas-godz'!M4*'koszty czasu'!$C$92*M$83*$I$91+'pas-godz'!M4*'koszty czasu'!$D$92*M$84*$I$92+'pas-godz'!M4*'koszty czasu'!$E$92*M$85*$I$93</f>
        <v>0</v>
      </c>
      <c r="N4" s="5">
        <f>'pas-godz'!N4*'koszty czasu'!$C$92*N$83*$I$91+'pas-godz'!N4*'koszty czasu'!$D$92*N$84*$I$92+'pas-godz'!N4*'koszty czasu'!$E$92*N$85*$I$93</f>
        <v>0</v>
      </c>
      <c r="O4" s="5">
        <f>'pas-godz'!O4*'koszty czasu'!$C$92*O$83*$I$91+'pas-godz'!O4*'koszty czasu'!$D$92*O$84*$I$92+'pas-godz'!O4*'koszty czasu'!$E$92*O$85*$I$93</f>
        <v>0</v>
      </c>
      <c r="P4" s="5">
        <f>'pas-godz'!P4*'koszty czasu'!$C$92*P$83*$I$91+'pas-godz'!P4*'koszty czasu'!$D$92*P$84*$I$92+'pas-godz'!P4*'koszty czasu'!$E$92*P$85*$I$93</f>
        <v>0</v>
      </c>
      <c r="Q4" s="5">
        <f>'pas-godz'!Q4*'koszty czasu'!$C$92*Q$83*$I$91+'pas-godz'!Q4*'koszty czasu'!$D$92*Q$84*$I$92+'pas-godz'!Q4*'koszty czasu'!$E$92*Q$85*$I$93</f>
        <v>0</v>
      </c>
      <c r="R4" s="5">
        <f>'pas-godz'!R4*'koszty czasu'!$C$92*R$83*$I$91+'pas-godz'!R4*'koszty czasu'!$D$92*R$84*$I$92+'pas-godz'!R4*'koszty czasu'!$E$92*R$85*$I$93</f>
        <v>0</v>
      </c>
      <c r="S4" s="5">
        <f>'pas-godz'!S4*'koszty czasu'!$C$92*S$83*$I$91+'pas-godz'!S4*'koszty czasu'!$D$92*S$84*$I$92+'pas-godz'!S4*'koszty czasu'!$E$92*S$85*$I$93</f>
        <v>0</v>
      </c>
      <c r="T4" s="5">
        <f>'pas-godz'!T4*'koszty czasu'!$C$92*T$83*$I$91+'pas-godz'!T4*'koszty czasu'!$D$92*T$84*$I$92+'pas-godz'!T4*'koszty czasu'!$E$92*T$85*$I$93</f>
        <v>0</v>
      </c>
      <c r="U4" s="5">
        <f>'pas-godz'!U4*'koszty czasu'!$C$92*U$83*$I$91+'pas-godz'!U4*'koszty czasu'!$D$92*U$84*$I$92+'pas-godz'!U4*'koszty czasu'!$E$92*U$85*$I$93</f>
        <v>0</v>
      </c>
      <c r="V4" s="5">
        <f>'pas-godz'!V4*'koszty czasu'!$C$92*V$83*$I$91+'pas-godz'!V4*'koszty czasu'!$D$92*V$84*$I$92+'pas-godz'!V4*'koszty czasu'!$E$92*V$85*$I$93</f>
        <v>0</v>
      </c>
      <c r="W4" s="5">
        <f>'pas-godz'!W4*'koszty czasu'!$C$92*W$83*$I$91+'pas-godz'!W4*'koszty czasu'!$D$92*W$84*$I$92+'pas-godz'!W4*'koszty czasu'!$E$92*W$85*$I$93</f>
        <v>0</v>
      </c>
      <c r="X4" s="5">
        <f>'pas-godz'!X4*'koszty czasu'!$C$92*X$83*$I$91+'pas-godz'!X4*'koszty czasu'!$D$92*X$84*$I$92+'pas-godz'!X4*'koszty czasu'!$E$92*X$85*$I$93</f>
        <v>0</v>
      </c>
      <c r="Y4" s="5">
        <f>'pas-godz'!Y4*'koszty czasu'!$C$92*Y$83*$I$91+'pas-godz'!Y4*'koszty czasu'!$D$92*Y$84*$I$92+'pas-godz'!Y4*'koszty czasu'!$E$92*Y$85*$I$93</f>
        <v>0</v>
      </c>
      <c r="Z4" s="5">
        <f>'pas-godz'!Z4*'koszty czasu'!$C$92*Z$83*$I$91+'pas-godz'!Z4*'koszty czasu'!$D$92*Z$84*$I$92+'pas-godz'!Z4*'koszty czasu'!$E$92*Z$85*$I$93</f>
        <v>0</v>
      </c>
    </row>
    <row r="5" spans="1:26" x14ac:dyDescent="0.25">
      <c r="A5" s="1">
        <v>20</v>
      </c>
      <c r="B5" s="5">
        <f>'pas-godz'!B5*'koszty czasu'!$C$92*B$83*$I$91+'pas-godz'!B5*'koszty czasu'!$D$92*B$84*$I$92+'pas-godz'!B5*'koszty czasu'!$E$92*B$85*$I$93</f>
        <v>0</v>
      </c>
      <c r="C5" s="5">
        <f>'pas-godz'!C5*'koszty czasu'!$C$92*C$83*$I$91+'pas-godz'!C5*'koszty czasu'!$D$92*C$84*$I$92+'pas-godz'!C5*'koszty czasu'!$E$92*C$85*$I$93</f>
        <v>0</v>
      </c>
      <c r="D5" s="5">
        <f>'pas-godz'!D5*'koszty czasu'!$C$92*D$83*$I$91+'pas-godz'!D5*'koszty czasu'!$D$92*D$84*$I$92+'pas-godz'!D5*'koszty czasu'!$E$92*D$85*$I$93</f>
        <v>0</v>
      </c>
      <c r="E5" s="5">
        <f>'pas-godz'!E5*'koszty czasu'!$C$92*E$83*$I$91+'pas-godz'!E5*'koszty czasu'!$D$92*E$84*$I$92+'pas-godz'!E5*'koszty czasu'!$E$92*E$85*$I$93</f>
        <v>0</v>
      </c>
      <c r="F5" s="5">
        <f>'pas-godz'!F5*'koszty czasu'!$C$92*F$83*$I$91+'pas-godz'!F5*'koszty czasu'!$D$92*F$84*$I$92+'pas-godz'!F5*'koszty czasu'!$E$92*F$85*$I$93</f>
        <v>0</v>
      </c>
      <c r="G5" s="5">
        <f>'pas-godz'!G5*'koszty czasu'!$C$92*G$83*$I$91+'pas-godz'!G5*'koszty czasu'!$D$92*G$84*$I$92+'pas-godz'!G5*'koszty czasu'!$E$92*G$85*$I$93</f>
        <v>0</v>
      </c>
      <c r="H5" s="5">
        <f>'pas-godz'!H5*'koszty czasu'!$C$92*H$83*$I$91+'pas-godz'!H5*'koszty czasu'!$D$92*H$84*$I$92+'pas-godz'!H5*'koszty czasu'!$E$92*H$85*$I$93</f>
        <v>0</v>
      </c>
      <c r="I5" s="5">
        <f>'pas-godz'!I5*'koszty czasu'!$C$92*I$83*$I$91+'pas-godz'!I5*'koszty czasu'!$D$92*I$84*$I$92+'pas-godz'!I5*'koszty czasu'!$E$92*I$85*$I$93</f>
        <v>0</v>
      </c>
      <c r="J5" s="5">
        <f>'pas-godz'!J5*'koszty czasu'!$C$92*J$83*$I$91+'pas-godz'!J5*'koszty czasu'!$D$92*J$84*$I$92+'pas-godz'!J5*'koszty czasu'!$E$92*J$85*$I$93</f>
        <v>0</v>
      </c>
      <c r="K5" s="5">
        <f>'pas-godz'!K5*'koszty czasu'!$C$92*K$83*$I$91+'pas-godz'!K5*'koszty czasu'!$D$92*K$84*$I$92+'pas-godz'!K5*'koszty czasu'!$E$92*K$85*$I$93</f>
        <v>0</v>
      </c>
      <c r="L5" s="5">
        <f>'pas-godz'!L5*'koszty czasu'!$C$92*L$83*$I$91+'pas-godz'!L5*'koszty czasu'!$D$92*L$84*$I$92+'pas-godz'!L5*'koszty czasu'!$E$92*L$85*$I$93</f>
        <v>0</v>
      </c>
      <c r="M5" s="5">
        <f>'pas-godz'!M5*'koszty czasu'!$C$92*M$83*$I$91+'pas-godz'!M5*'koszty czasu'!$D$92*M$84*$I$92+'pas-godz'!M5*'koszty czasu'!$E$92*M$85*$I$93</f>
        <v>0</v>
      </c>
      <c r="N5" s="5">
        <f>'pas-godz'!N5*'koszty czasu'!$C$92*N$83*$I$91+'pas-godz'!N5*'koszty czasu'!$D$92*N$84*$I$92+'pas-godz'!N5*'koszty czasu'!$E$92*N$85*$I$93</f>
        <v>0</v>
      </c>
      <c r="O5" s="5">
        <f>'pas-godz'!O5*'koszty czasu'!$C$92*O$83*$I$91+'pas-godz'!O5*'koszty czasu'!$D$92*O$84*$I$92+'pas-godz'!O5*'koszty czasu'!$E$92*O$85*$I$93</f>
        <v>0</v>
      </c>
      <c r="P5" s="5">
        <f>'pas-godz'!P5*'koszty czasu'!$C$92*P$83*$I$91+'pas-godz'!P5*'koszty czasu'!$D$92*P$84*$I$92+'pas-godz'!P5*'koszty czasu'!$E$92*P$85*$I$93</f>
        <v>0</v>
      </c>
      <c r="Q5" s="5">
        <f>'pas-godz'!Q5*'koszty czasu'!$C$92*Q$83*$I$91+'pas-godz'!Q5*'koszty czasu'!$D$92*Q$84*$I$92+'pas-godz'!Q5*'koszty czasu'!$E$92*Q$85*$I$93</f>
        <v>0</v>
      </c>
      <c r="R5" s="5">
        <f>'pas-godz'!R5*'koszty czasu'!$C$92*R$83*$I$91+'pas-godz'!R5*'koszty czasu'!$D$92*R$84*$I$92+'pas-godz'!R5*'koszty czasu'!$E$92*R$85*$I$93</f>
        <v>0</v>
      </c>
      <c r="S5" s="5">
        <f>'pas-godz'!S5*'koszty czasu'!$C$92*S$83*$I$91+'pas-godz'!S5*'koszty czasu'!$D$92*S$84*$I$92+'pas-godz'!S5*'koszty czasu'!$E$92*S$85*$I$93</f>
        <v>0</v>
      </c>
      <c r="T5" s="5">
        <f>'pas-godz'!T5*'koszty czasu'!$C$92*T$83*$I$91+'pas-godz'!T5*'koszty czasu'!$D$92*T$84*$I$92+'pas-godz'!T5*'koszty czasu'!$E$92*T$85*$I$93</f>
        <v>0</v>
      </c>
      <c r="U5" s="5">
        <f>'pas-godz'!U5*'koszty czasu'!$C$92*U$83*$I$91+'pas-godz'!U5*'koszty czasu'!$D$92*U$84*$I$92+'pas-godz'!U5*'koszty czasu'!$E$92*U$85*$I$93</f>
        <v>0</v>
      </c>
      <c r="V5" s="5">
        <f>'pas-godz'!V5*'koszty czasu'!$C$92*V$83*$I$91+'pas-godz'!V5*'koszty czasu'!$D$92*V$84*$I$92+'pas-godz'!V5*'koszty czasu'!$E$92*V$85*$I$93</f>
        <v>0</v>
      </c>
      <c r="W5" s="5">
        <f>'pas-godz'!W5*'koszty czasu'!$C$92*W$83*$I$91+'pas-godz'!W5*'koszty czasu'!$D$92*W$84*$I$92+'pas-godz'!W5*'koszty czasu'!$E$92*W$85*$I$93</f>
        <v>0</v>
      </c>
      <c r="X5" s="5">
        <f>'pas-godz'!X5*'koszty czasu'!$C$92*X$83*$I$91+'pas-godz'!X5*'koszty czasu'!$D$92*X$84*$I$92+'pas-godz'!X5*'koszty czasu'!$E$92*X$85*$I$93</f>
        <v>0</v>
      </c>
      <c r="Y5" s="5">
        <f>'pas-godz'!Y5*'koszty czasu'!$C$92*Y$83*$I$91+'pas-godz'!Y5*'koszty czasu'!$D$92*Y$84*$I$92+'pas-godz'!Y5*'koszty czasu'!$E$92*Y$85*$I$93</f>
        <v>0</v>
      </c>
      <c r="Z5" s="5">
        <f>'pas-godz'!Z5*'koszty czasu'!$C$92*Z$83*$I$91+'pas-godz'!Z5*'koszty czasu'!$D$92*Z$84*$I$92+'pas-godz'!Z5*'koszty czasu'!$E$92*Z$85*$I$93</f>
        <v>0</v>
      </c>
    </row>
    <row r="6" spans="1:26" x14ac:dyDescent="0.25">
      <c r="A6" s="1">
        <v>30</v>
      </c>
      <c r="B6" s="5">
        <f>'pas-godz'!B6*'koszty czasu'!$C$92*B$83*$I$91+'pas-godz'!B6*'koszty czasu'!$D$92*B$84*$I$92+'pas-godz'!B6*'koszty czasu'!$E$92*B$85*$I$93</f>
        <v>2173658.7851599995</v>
      </c>
      <c r="C6" s="5">
        <f>'pas-godz'!C6*'koszty czasu'!$C$92*C$83*$I$91+'pas-godz'!C6*'koszty czasu'!$D$92*C$84*$I$92+'pas-godz'!C6*'koszty czasu'!$E$92*C$85*$I$93</f>
        <v>2237956.8111760002</v>
      </c>
      <c r="D6" s="5">
        <f>'pas-godz'!D6*'koszty czasu'!$C$92*D$83*$I$91+'pas-godz'!D6*'koszty czasu'!$D$92*D$84*$I$92+'pas-godz'!D6*'koszty czasu'!$E$92*D$85*$I$93</f>
        <v>2299578.2610719996</v>
      </c>
      <c r="E6" s="5">
        <f>'pas-godz'!E6*'koszty czasu'!$C$92*E$83*$I$91+'pas-godz'!E6*'koszty czasu'!$D$92*E$84*$I$92+'pas-godz'!E6*'koszty czasu'!$E$92*E$85*$I$93</f>
        <v>2362716.0182080003</v>
      </c>
      <c r="F6" s="5">
        <f>'pas-godz'!F6*'koszty czasu'!$C$92*F$83*$I$91+'pas-godz'!F6*'koszty czasu'!$D$92*F$84*$I$92+'pas-godz'!F6*'koszty czasu'!$E$92*F$85*$I$93</f>
        <v>2426325.4742880003</v>
      </c>
      <c r="G6" s="5">
        <f>'pas-godz'!G6*'koszty czasu'!$C$92*G$83*$I$91+'pas-godz'!G6*'koszty czasu'!$D$92*G$84*$I$92+'pas-godz'!G6*'koszty czasu'!$E$92*G$85*$I$93</f>
        <v>2490062.4590400001</v>
      </c>
      <c r="H6" s="5">
        <f>'pas-godz'!H6*'koszty czasu'!$C$92*H$83*$I$91+'pas-godz'!H6*'koszty czasu'!$D$92*H$84*$I$92+'pas-godz'!H6*'koszty czasu'!$E$92*H$85*$I$93</f>
        <v>2555108.0328159994</v>
      </c>
      <c r="I6" s="5">
        <f>'pas-godz'!I6*'koszty czasu'!$C$92*I$83*$I$91+'pas-godz'!I6*'koszty czasu'!$D$92*I$84*$I$92+'pas-godz'!I6*'koszty czasu'!$E$92*I$85*$I$93</f>
        <v>2621507.5478480002</v>
      </c>
      <c r="J6" s="5">
        <f>'pas-godz'!J6*'koszty czasu'!$C$92*J$83*$I$91+'pas-godz'!J6*'koszty czasu'!$D$92*J$84*$I$92+'pas-godz'!J6*'koszty czasu'!$E$92*J$85*$I$93</f>
        <v>2688008.3035199996</v>
      </c>
      <c r="K6" s="5">
        <f>'pas-godz'!K6*'koszty czasu'!$C$92*K$83*$I$91+'pas-godz'!K6*'koszty czasu'!$D$92*K$84*$I$92+'pas-godz'!K6*'koszty czasu'!$E$92*K$85*$I$93</f>
        <v>2755988.8776079994</v>
      </c>
      <c r="L6" s="5">
        <f>'pas-godz'!L6*'koszty czasu'!$C$92*L$83*$I$91+'pas-godz'!L6*'koszty czasu'!$D$92*L$84*$I$92+'pas-godz'!L6*'koszty czasu'!$E$92*L$85*$I$93</f>
        <v>2678825.1959999995</v>
      </c>
      <c r="M6" s="5">
        <f>'pas-godz'!M6*'koszty czasu'!$C$92*M$83*$I$91+'pas-godz'!M6*'koszty czasu'!$D$92*M$84*$I$92+'pas-godz'!M6*'koszty czasu'!$E$92*M$85*$I$93</f>
        <v>2985972.783696</v>
      </c>
      <c r="N6" s="5">
        <f>'pas-godz'!N6*'koszty czasu'!$C$92*N$83*$I$91+'pas-godz'!N6*'koszty czasu'!$D$92*N$84*$I$92+'pas-godz'!N6*'koszty czasu'!$E$92*N$85*$I$93</f>
        <v>3301805.3839040003</v>
      </c>
      <c r="O6" s="5">
        <f>'pas-godz'!O6*'koszty czasu'!$C$92*O$83*$I$91+'pas-godz'!O6*'koszty czasu'!$D$92*O$84*$I$92+'pas-godz'!O6*'koszty czasu'!$E$92*O$85*$I$93</f>
        <v>3626527.3116960004</v>
      </c>
      <c r="P6" s="5">
        <f>'pas-godz'!P6*'koszty czasu'!$C$92*P$83*$I$91+'pas-godz'!P6*'koszty czasu'!$D$92*P$84*$I$92+'pas-godz'!P6*'koszty czasu'!$E$92*P$85*$I$93</f>
        <v>3958411.9699519994</v>
      </c>
      <c r="Q6" s="5">
        <f>'pas-godz'!Q6*'koszty czasu'!$C$92*Q$83*$I$91+'pas-godz'!Q6*'koszty czasu'!$D$92*Q$84*$I$92+'pas-godz'!Q6*'koszty czasu'!$E$92*Q$85*$I$93</f>
        <v>4147958.5477200001</v>
      </c>
      <c r="R6" s="5">
        <f>'pas-godz'!R6*'koszty czasu'!$C$92*R$83*$I$91+'pas-godz'!R6*'koszty czasu'!$D$92*R$84*$I$92+'pas-godz'!R6*'koszty czasu'!$E$92*R$85*$I$93</f>
        <v>4529715.1143360008</v>
      </c>
      <c r="S6" s="5">
        <f>'pas-godz'!S6*'koszty czasu'!$C$92*S$83*$I$91+'pas-godz'!S6*'koszty czasu'!$D$92*S$84*$I$92+'pas-godz'!S6*'koszty czasu'!$E$92*S$85*$I$93</f>
        <v>4921113.0304079996</v>
      </c>
      <c r="T6" s="5">
        <f>'pas-godz'!T6*'koszty czasu'!$C$92*T$83*$I$91+'pas-godz'!T6*'koszty czasu'!$D$92*T$84*$I$92+'pas-godz'!T6*'koszty czasu'!$E$92*T$85*$I$93</f>
        <v>5317750.8716639997</v>
      </c>
      <c r="U6" s="5">
        <f>'pas-godz'!U6*'koszty czasu'!$C$92*U$83*$I$91+'pas-godz'!U6*'koszty czasu'!$D$92*U$84*$I$92+'pas-godz'!U6*'koszty czasu'!$E$92*U$85*$I$93</f>
        <v>5726453.7306960002</v>
      </c>
      <c r="V6" s="5">
        <f>'pas-godz'!V6*'koszty czasu'!$C$92*V$83*$I$91+'pas-godz'!V6*'koszty czasu'!$D$92*V$84*$I$92+'pas-godz'!V6*'koszty czasu'!$E$92*V$85*$I$93</f>
        <v>4623821.9272800004</v>
      </c>
      <c r="W6" s="5">
        <f>'pas-godz'!W6*'koszty czasu'!$C$92*W$83*$I$91+'pas-godz'!W6*'koszty czasu'!$D$92*W$84*$I$92+'pas-godz'!W6*'koszty czasu'!$E$92*W$85*$I$93</f>
        <v>5068002.4879679997</v>
      </c>
      <c r="X6" s="5">
        <f>'pas-godz'!X6*'koszty czasu'!$C$92*X$83*$I$91+'pas-godz'!X6*'koszty czasu'!$D$92*X$84*$I$92+'pas-godz'!X6*'koszty czasu'!$E$92*X$85*$I$93</f>
        <v>5517916.9850880001</v>
      </c>
      <c r="Y6" s="5">
        <f>'pas-godz'!Y6*'koszty czasu'!$C$92*Y$83*$I$91+'pas-godz'!Y6*'koszty czasu'!$D$92*Y$84*$I$92+'pas-godz'!Y6*'koszty czasu'!$E$92*Y$85*$I$93</f>
        <v>5974255.5112079997</v>
      </c>
      <c r="Z6" s="5">
        <f>'pas-godz'!Z6*'koszty czasu'!$C$92*Z$83*$I$91+'pas-godz'!Z6*'koszty czasu'!$D$92*Z$84*$I$92+'pas-godz'!Z6*'koszty czasu'!$E$92*Z$85*$I$93</f>
        <v>6421593.3777440004</v>
      </c>
    </row>
    <row r="7" spans="1:26" x14ac:dyDescent="0.25">
      <c r="A7" s="1">
        <v>40</v>
      </c>
      <c r="B7" s="5">
        <f>'pas-godz'!B7*'koszty czasu'!$C$92*B$83*$I$91+'pas-godz'!B7*'koszty czasu'!$D$92*B$84*$I$92+'pas-godz'!B7*'koszty czasu'!$E$92*B$85*$I$93</f>
        <v>8301378.5513200015</v>
      </c>
      <c r="C7" s="5">
        <f>'pas-godz'!C7*'koszty czasu'!$C$92*C$83*$I$91+'pas-godz'!C7*'koszty czasu'!$D$92*C$84*$I$92+'pas-godz'!C7*'koszty czasu'!$E$92*C$85*$I$93</f>
        <v>8593411.9405040015</v>
      </c>
      <c r="D7" s="5">
        <f>'pas-godz'!D7*'koszty czasu'!$C$92*D$83*$I$91+'pas-godz'!D7*'koszty czasu'!$D$92*D$84*$I$92+'pas-godz'!D7*'koszty czasu'!$E$92*D$85*$I$93</f>
        <v>8876703.4819680024</v>
      </c>
      <c r="E7" s="5">
        <f>'pas-godz'!E7*'koszty czasu'!$C$92*E$83*$I$91+'pas-godz'!E7*'koszty czasu'!$D$92*E$84*$I$92+'pas-godz'!E7*'koszty czasu'!$E$92*E$85*$I$93</f>
        <v>9167308.8777920026</v>
      </c>
      <c r="F7" s="5">
        <f>'pas-godz'!F7*'koszty czasu'!$C$92*F$83*$I$91+'pas-godz'!F7*'koszty czasu'!$D$92*F$84*$I$92+'pas-godz'!F7*'koszty czasu'!$E$92*F$85*$I$93</f>
        <v>9461195.6428320035</v>
      </c>
      <c r="G7" s="5">
        <f>'pas-godz'!G7*'koszty czasu'!$C$92*G$83*$I$91+'pas-godz'!G7*'koszty czasu'!$D$92*G$84*$I$92+'pas-godz'!G7*'koszty czasu'!$E$92*G$85*$I$93</f>
        <v>9756994.7736000009</v>
      </c>
      <c r="H7" s="5">
        <f>'pas-godz'!H7*'koszty czasu'!$C$92*H$83*$I$91+'pas-godz'!H7*'koszty czasu'!$D$92*H$84*$I$92+'pas-godz'!H7*'koszty czasu'!$E$92*H$85*$I$93</f>
        <v>10241840.845120002</v>
      </c>
      <c r="I7" s="5">
        <f>'pas-godz'!I7*'koszty czasu'!$C$92*I$83*$I$91+'pas-godz'!I7*'koszty czasu'!$D$92*I$84*$I$92+'pas-godz'!I7*'koszty czasu'!$E$92*I$85*$I$93</f>
        <v>10739125.299559999</v>
      </c>
      <c r="J7" s="5">
        <f>'pas-godz'!J7*'koszty czasu'!$C$92*J$83*$I$91+'pas-godz'!J7*'koszty czasu'!$D$92*J$84*$I$92+'pas-godz'!J7*'koszty czasu'!$E$92*J$85*$I$93</f>
        <v>11243750.030400001</v>
      </c>
      <c r="K7" s="5">
        <f>'pas-godz'!K7*'koszty czasu'!$C$92*K$83*$I$91+'pas-godz'!K7*'koszty czasu'!$D$92*K$84*$I$92+'pas-godz'!K7*'koszty czasu'!$E$92*K$85*$I$93</f>
        <v>11761416.266360004</v>
      </c>
      <c r="L7" s="5">
        <f>'pas-godz'!L7*'koszty czasu'!$C$92*L$83*$I$91+'pas-godz'!L7*'koszty czasu'!$D$92*L$84*$I$92+'pas-godz'!L7*'koszty czasu'!$E$92*L$85*$I$93</f>
        <v>11465727.45088</v>
      </c>
      <c r="M7" s="5">
        <f>'pas-godz'!M7*'koszty czasu'!$C$92*M$83*$I$91+'pas-godz'!M7*'koszty czasu'!$D$92*M$84*$I$92+'pas-godz'!M7*'koszty czasu'!$E$92*M$85*$I$93</f>
        <v>11975683.679568</v>
      </c>
      <c r="N7" s="5">
        <f>'pas-godz'!N7*'koszty czasu'!$C$92*N$83*$I$91+'pas-godz'!N7*'koszty czasu'!$D$92*N$84*$I$92+'pas-godz'!N7*'koszty czasu'!$E$92*N$85*$I$93</f>
        <v>12498742.947392</v>
      </c>
      <c r="O7" s="5">
        <f>'pas-godz'!O7*'koszty czasu'!$C$92*O$83*$I$91+'pas-godz'!O7*'koszty czasu'!$D$92*O$84*$I$92+'pas-godz'!O7*'koszty czasu'!$E$92*O$85*$I$93</f>
        <v>13035164.400688</v>
      </c>
      <c r="P7" s="5">
        <f>'pas-godz'!P7*'koszty czasu'!$C$92*P$83*$I$91+'pas-godz'!P7*'koszty czasu'!$D$92*P$84*$I$92+'pas-godz'!P7*'koszty czasu'!$E$92*P$85*$I$93</f>
        <v>13578583.556736</v>
      </c>
      <c r="Q7" s="5">
        <f>'pas-godz'!Q7*'koszty czasu'!$C$92*Q$83*$I$91+'pas-godz'!Q7*'koszty czasu'!$D$92*Q$84*$I$92+'pas-godz'!Q7*'koszty czasu'!$E$92*Q$85*$I$93</f>
        <v>12228945.28128</v>
      </c>
      <c r="R7" s="5">
        <f>'pas-godz'!R7*'koszty czasu'!$C$92*R$83*$I$91+'pas-godz'!R7*'koszty czasu'!$D$92*R$84*$I$92+'pas-godz'!R7*'koszty czasu'!$E$92*R$85*$I$93</f>
        <v>12879269.482104</v>
      </c>
      <c r="S7" s="5">
        <f>'pas-godz'!S7*'koszty czasu'!$C$92*S$83*$I$91+'pas-godz'!S7*'koszty czasu'!$D$92*S$84*$I$92+'pas-godz'!S7*'koszty czasu'!$E$92*S$85*$I$93</f>
        <v>13544472.776112001</v>
      </c>
      <c r="T7" s="5">
        <f>'pas-godz'!T7*'koszty czasu'!$C$92*T$83*$I$91+'pas-godz'!T7*'koszty czasu'!$D$92*T$84*$I$92+'pas-godz'!T7*'koszty czasu'!$E$92*T$85*$I$93</f>
        <v>14212666.110696003</v>
      </c>
      <c r="U7" s="5">
        <f>'pas-godz'!U7*'koszty czasu'!$C$92*U$83*$I$91+'pas-godz'!U7*'koszty czasu'!$D$92*U$84*$I$92+'pas-godz'!U7*'koszty czasu'!$E$92*U$85*$I$93</f>
        <v>14902443.219744004</v>
      </c>
      <c r="V7" s="5">
        <f>'pas-godz'!V7*'koszty czasu'!$C$92*V$83*$I$91+'pas-godz'!V7*'koszty czasu'!$D$92*V$84*$I$92+'pas-godz'!V7*'koszty czasu'!$E$92*V$85*$I$93</f>
        <v>13671288.984240003</v>
      </c>
      <c r="W7" s="5">
        <f>'pas-godz'!W7*'koszty czasu'!$C$92*W$83*$I$91+'pas-godz'!W7*'koszty czasu'!$D$92*W$84*$I$92+'pas-godz'!W7*'koszty czasu'!$E$92*W$85*$I$93</f>
        <v>14420517.366816003</v>
      </c>
      <c r="X7" s="5">
        <f>'pas-godz'!X7*'koszty czasu'!$C$92*X$83*$I$91+'pas-godz'!X7*'koszty czasu'!$D$92*X$84*$I$92+'pas-godz'!X7*'koszty czasu'!$E$92*X$85*$I$93</f>
        <v>15178381.537536005</v>
      </c>
      <c r="Y7" s="5">
        <f>'pas-godz'!Y7*'koszty czasu'!$C$92*Y$83*$I$91+'pas-godz'!Y7*'koszty czasu'!$D$92*Y$84*$I$92+'pas-godz'!Y7*'koszty czasu'!$E$92*Y$85*$I$93</f>
        <v>15946811.158536006</v>
      </c>
      <c r="Z7" s="5">
        <f>'pas-godz'!Z7*'koszty czasu'!$C$92*Z$83*$I$91+'pas-godz'!Z7*'koszty czasu'!$D$92*Z$84*$I$92+'pas-godz'!Z7*'koszty czasu'!$E$92*Z$85*$I$93</f>
        <v>16685645.324688004</v>
      </c>
    </row>
    <row r="8" spans="1:26" x14ac:dyDescent="0.25">
      <c r="A8" s="1">
        <v>50</v>
      </c>
      <c r="B8" s="5">
        <f>'pas-godz'!B8*'koszty czasu'!$C$92*B$83*$I$91+'pas-godz'!B8*'koszty czasu'!$D$92*B$84*$I$92+'pas-godz'!B8*'koszty czasu'!$E$92*B$85*$I$93</f>
        <v>1159882.2448</v>
      </c>
      <c r="C8" s="5">
        <f>'pas-godz'!C8*'koszty czasu'!$C$92*C$83*$I$91+'pas-godz'!C8*'koszty czasu'!$D$92*C$84*$I$92+'pas-godz'!C8*'koszty czasu'!$E$92*C$85*$I$93</f>
        <v>1205021.6300079999</v>
      </c>
      <c r="D8" s="5">
        <f>'pas-godz'!D8*'koszty czasu'!$C$92*D$83*$I$91+'pas-godz'!D8*'koszty czasu'!$D$92*D$84*$I$92+'pas-godz'!D8*'koszty czasu'!$E$92*D$85*$I$93</f>
        <v>1249077.6928960001</v>
      </c>
      <c r="E8" s="5">
        <f>'pas-godz'!E8*'koszty czasu'!$C$92*E$83*$I$91+'pas-godz'!E8*'koszty czasu'!$D$92*E$84*$I$92+'pas-godz'!E8*'koszty czasu'!$E$92*E$85*$I$93</f>
        <v>1294297.7503040002</v>
      </c>
      <c r="F8" s="5">
        <f>'pas-godz'!F8*'koszty czasu'!$C$92*F$83*$I$91+'pas-godz'!F8*'koszty czasu'!$D$92*F$84*$I$92+'pas-godz'!F8*'koszty czasu'!$E$92*F$85*$I$93</f>
        <v>1340114.361024</v>
      </c>
      <c r="G8" s="5">
        <f>'pas-godz'!G8*'koszty czasu'!$C$92*G$83*$I$91+'pas-godz'!G8*'koszty czasu'!$D$92*G$84*$I$92+'pas-godz'!G8*'koszty czasu'!$E$92*G$85*$I$93</f>
        <v>1386331.1524800002</v>
      </c>
      <c r="H8" s="5">
        <f>'pas-godz'!H8*'koszty czasu'!$C$92*H$83*$I$91+'pas-godz'!H8*'koszty czasu'!$D$92*H$84*$I$92+'pas-godz'!H8*'koszty czasu'!$E$92*H$85*$I$93</f>
        <v>1434796.3586240001</v>
      </c>
      <c r="I8" s="5">
        <f>'pas-godz'!I8*'koszty czasu'!$C$92*I$83*$I$91+'pas-godz'!I8*'koszty czasu'!$D$92*I$84*$I$92+'pas-godz'!I8*'koszty czasu'!$E$92*I$85*$I$93</f>
        <v>1484395.3693519998</v>
      </c>
      <c r="J8" s="5">
        <f>'pas-godz'!J8*'koszty czasu'!$C$92*J$83*$I$91+'pas-godz'!J8*'koszty czasu'!$D$92*J$84*$I$92+'pas-godz'!J8*'koszty czasu'!$E$92*J$85*$I$93</f>
        <v>1534420.6508800001</v>
      </c>
      <c r="K8" s="5">
        <f>'pas-godz'!K8*'koszty czasu'!$C$92*K$83*$I$91+'pas-godz'!K8*'koszty czasu'!$D$92*K$84*$I$92+'pas-godz'!K8*'koszty czasu'!$E$92*K$85*$I$93</f>
        <v>1585655.6726319999</v>
      </c>
      <c r="L8" s="5">
        <f>'pas-godz'!L8*'koszty czasu'!$C$92*L$83*$I$91+'pas-godz'!L8*'koszty czasu'!$D$92*L$84*$I$92+'pas-godz'!L8*'koszty czasu'!$E$92*L$85*$I$93</f>
        <v>1497738.17264</v>
      </c>
      <c r="M8" s="5">
        <f>'pas-godz'!M8*'koszty czasu'!$C$92*M$83*$I$91+'pas-godz'!M8*'koszty czasu'!$D$92*M$84*$I$92+'pas-godz'!M8*'koszty czasu'!$E$92*M$85*$I$93</f>
        <v>1591732.1129760002</v>
      </c>
      <c r="N8" s="5">
        <f>'pas-godz'!N8*'koszty czasu'!$C$92*N$83*$I$91+'pas-godz'!N8*'koszty czasu'!$D$92*N$84*$I$92+'pas-godz'!N8*'koszty czasu'!$E$92*N$85*$I$93</f>
        <v>1688256.6671040002</v>
      </c>
      <c r="O8" s="5">
        <f>'pas-godz'!O8*'koszty czasu'!$C$92*O$83*$I$91+'pas-godz'!O8*'koszty czasu'!$D$92*O$84*$I$92+'pas-godz'!O8*'koszty czasu'!$E$92*O$85*$I$93</f>
        <v>1787366.6243360001</v>
      </c>
      <c r="P8" s="5">
        <f>'pas-godz'!P8*'koszty czasu'!$C$92*P$83*$I$91+'pas-godz'!P8*'koszty czasu'!$D$92*P$84*$I$92+'pas-godz'!P8*'koszty czasu'!$E$92*P$85*$I$93</f>
        <v>1888195.7126720003</v>
      </c>
      <c r="Q8" s="5">
        <f>'pas-godz'!Q8*'koszty czasu'!$C$92*Q$83*$I$91+'pas-godz'!Q8*'koszty czasu'!$D$92*Q$84*$I$92+'pas-godz'!Q8*'koszty czasu'!$E$92*Q$85*$I$93</f>
        <v>1837445.6786400001</v>
      </c>
      <c r="R8" s="5">
        <f>'pas-godz'!R8*'koszty czasu'!$C$92*R$83*$I$91+'pas-godz'!R8*'koszty czasu'!$D$92*R$84*$I$92+'pas-godz'!R8*'koszty czasu'!$E$92*R$85*$I$93</f>
        <v>1937213.7072719999</v>
      </c>
      <c r="S8" s="5">
        <f>'pas-godz'!S8*'koszty czasu'!$C$92*S$83*$I$91+'pas-godz'!S8*'koszty czasu'!$D$92*S$84*$I$92+'pas-godz'!S8*'koszty czasu'!$E$92*S$85*$I$93</f>
        <v>2039275.9388160002</v>
      </c>
      <c r="T8" s="5">
        <f>'pas-godz'!T8*'koszty czasu'!$C$92*T$83*$I$91+'pas-godz'!T8*'koszty czasu'!$D$92*T$84*$I$92+'pas-godz'!T8*'koszty czasu'!$E$92*T$85*$I$93</f>
        <v>2141841.2975279996</v>
      </c>
      <c r="U8" s="5">
        <f>'pas-godz'!U8*'koszty czasu'!$C$92*U$83*$I$91+'pas-godz'!U8*'koszty czasu'!$D$92*U$84*$I$92+'pas-godz'!U8*'koszty czasu'!$E$92*U$85*$I$93</f>
        <v>2247710.1685919994</v>
      </c>
      <c r="V8" s="5">
        <f>'pas-godz'!V8*'koszty czasu'!$C$92*V$83*$I$91+'pas-godz'!V8*'koszty czasu'!$D$92*V$84*$I$92+'pas-godz'!V8*'koszty czasu'!$E$92*V$85*$I$93</f>
        <v>1947399.1714800003</v>
      </c>
      <c r="W8" s="5">
        <f>'pas-godz'!W8*'koszty czasu'!$C$92*W$83*$I$91+'pas-godz'!W8*'koszty czasu'!$D$92*W$84*$I$92+'pas-godz'!W8*'koszty czasu'!$E$92*W$85*$I$93</f>
        <v>2066505.220224</v>
      </c>
      <c r="X8" s="5">
        <f>'pas-godz'!X8*'koszty czasu'!$C$92*X$83*$I$91+'pas-godz'!X8*'koszty czasu'!$D$92*X$84*$I$92+'pas-godz'!X8*'koszty czasu'!$E$92*X$85*$I$93</f>
        <v>2187023.9790240005</v>
      </c>
      <c r="Y8" s="5">
        <f>'pas-godz'!Y8*'koszty czasu'!$C$92*Y$83*$I$91+'pas-godz'!Y8*'koszty czasu'!$D$92*Y$84*$I$92+'pas-godz'!Y8*'koszty czasu'!$E$92*Y$85*$I$93</f>
        <v>2309232.7484639995</v>
      </c>
      <c r="Z8" s="5">
        <f>'pas-godz'!Z8*'koszty czasu'!$C$92*Z$83*$I$91+'pas-godz'!Z8*'koszty czasu'!$D$92*Z$84*$I$92+'pas-godz'!Z8*'koszty czasu'!$E$92*Z$85*$I$93</f>
        <v>2427291.2948719999</v>
      </c>
    </row>
    <row r="9" spans="1:26" x14ac:dyDescent="0.25">
      <c r="A9" s="1">
        <v>60</v>
      </c>
      <c r="B9" s="5">
        <f>'pas-godz'!B9*'koszty czasu'!$C$92*B$83*$I$91+'pas-godz'!B9*'koszty czasu'!$D$92*B$84*$I$92+'pas-godz'!B9*'koszty czasu'!$E$92*B$85*$I$93</f>
        <v>2667449.0570799997</v>
      </c>
      <c r="C9" s="5">
        <f>'pas-godz'!C9*'koszty czasu'!$C$92*C$83*$I$91+'pas-godz'!C9*'koszty czasu'!$D$92*C$84*$I$92+'pas-godz'!C9*'koszty czasu'!$E$92*C$85*$I$93</f>
        <v>2740809.2065280001</v>
      </c>
      <c r="D9" s="5">
        <f>'pas-godz'!D9*'koszty czasu'!$C$92*D$83*$I$91+'pas-godz'!D9*'koszty czasu'!$D$92*D$84*$I$92+'pas-godz'!D9*'koszty czasu'!$E$92*D$85*$I$93</f>
        <v>2810708.1488159997</v>
      </c>
      <c r="E9" s="5">
        <f>'pas-godz'!E9*'koszty czasu'!$C$92*E$83*$I$91+'pas-godz'!E9*'koszty czasu'!$D$92*E$84*$I$92+'pas-godz'!E9*'koszty czasu'!$E$92*E$85*$I$93</f>
        <v>2882286.1658240007</v>
      </c>
      <c r="F9" s="5">
        <f>'pas-godz'!F9*'koszty czasu'!$C$92*F$83*$I$91+'pas-godz'!F9*'koszty czasu'!$D$92*F$84*$I$92+'pas-godz'!F9*'koszty czasu'!$E$92*F$85*$I$93</f>
        <v>2954266.4804639998</v>
      </c>
      <c r="G9" s="5">
        <f>'pas-godz'!G9*'koszty czasu'!$C$92*G$83*$I$91+'pas-godz'!G9*'koszty czasu'!$D$92*G$84*$I$92+'pas-godz'!G9*'koszty czasu'!$E$92*G$85*$I$93</f>
        <v>3026233.2499200008</v>
      </c>
      <c r="H9" s="5">
        <f>'pas-godz'!H9*'koszty czasu'!$C$92*H$83*$I$91+'pas-godz'!H9*'koszty czasu'!$D$92*H$84*$I$92+'pas-godz'!H9*'koszty czasu'!$E$92*H$85*$I$93</f>
        <v>3122803.2624480007</v>
      </c>
      <c r="I9" s="5">
        <f>'pas-godz'!I9*'koszty czasu'!$C$92*I$83*$I$91+'pas-godz'!I9*'koszty czasu'!$D$92*I$84*$I$92+'pas-godz'!I9*'koszty czasu'!$E$92*I$85*$I$93</f>
        <v>3221562.1297440007</v>
      </c>
      <c r="J9" s="5">
        <f>'pas-godz'!J9*'koszty czasu'!$C$92*J$83*$I$91+'pas-godz'!J9*'koszty czasu'!$D$92*J$84*$I$92+'pas-godz'!J9*'koszty czasu'!$E$92*J$85*$I$93</f>
        <v>3320972.9745600009</v>
      </c>
      <c r="K9" s="5">
        <f>'pas-godz'!K9*'koszty czasu'!$C$92*K$83*$I$91+'pas-godz'!K9*'koszty czasu'!$D$92*K$84*$I$92+'pas-godz'!K9*'koszty czasu'!$E$92*K$85*$I$93</f>
        <v>3422734.0266240002</v>
      </c>
      <c r="L9" s="5">
        <f>'pas-godz'!L9*'koszty czasu'!$C$92*L$83*$I$91+'pas-godz'!L9*'koszty czasu'!$D$92*L$84*$I$92+'pas-godz'!L9*'koszty czasu'!$E$92*L$85*$I$93</f>
        <v>3378740.7344000004</v>
      </c>
      <c r="M9" s="5">
        <f>'pas-godz'!M9*'koszty czasu'!$C$92*M$83*$I$91+'pas-godz'!M9*'koszty czasu'!$D$92*M$84*$I$92+'pas-godz'!M9*'koszty czasu'!$E$92*M$85*$I$93</f>
        <v>3537244.7115839999</v>
      </c>
      <c r="N9" s="5">
        <f>'pas-godz'!N9*'koszty czasu'!$C$92*N$83*$I$91+'pas-godz'!N9*'koszty czasu'!$D$92*N$84*$I$92+'pas-godz'!N9*'koszty czasu'!$E$92*N$85*$I$93</f>
        <v>3699856.0716160005</v>
      </c>
      <c r="O9" s="5">
        <f>'pas-godz'!O9*'koszty czasu'!$C$92*O$83*$I$91+'pas-godz'!O9*'koszty czasu'!$D$92*O$84*$I$92+'pas-godz'!O9*'koszty czasu'!$E$92*O$85*$I$93</f>
        <v>3866657.4731839993</v>
      </c>
      <c r="P9" s="5">
        <f>'pas-godz'!P9*'koszty czasu'!$C$92*P$83*$I$91+'pas-godz'!P9*'koszty czasu'!$D$92*P$84*$I$92+'pas-godz'!P9*'koszty czasu'!$E$92*P$85*$I$93</f>
        <v>4035762.9310079995</v>
      </c>
      <c r="Q9" s="5">
        <f>'pas-godz'!Q9*'koszty czasu'!$C$92*Q$83*$I$91+'pas-godz'!Q9*'koszty czasu'!$D$92*Q$84*$I$92+'pas-godz'!Q9*'koszty czasu'!$E$92*Q$85*$I$93</f>
        <v>3925237.8594000004</v>
      </c>
      <c r="R9" s="5">
        <f>'pas-godz'!R9*'koszty czasu'!$C$92*R$83*$I$91+'pas-godz'!R9*'koszty czasu'!$D$92*R$84*$I$92+'pas-godz'!R9*'koszty czasu'!$E$92*R$85*$I$93</f>
        <v>4137876.3818399999</v>
      </c>
      <c r="S9" s="5">
        <f>'pas-godz'!S9*'koszty czasu'!$C$92*S$83*$I$91+'pas-godz'!S9*'koszty czasu'!$D$92*S$84*$I$92+'pas-godz'!S9*'koszty czasu'!$E$92*S$85*$I$93</f>
        <v>4355401.9021200007</v>
      </c>
      <c r="T9" s="5">
        <f>'pas-godz'!T9*'koszty czasu'!$C$92*T$83*$I$91+'pas-godz'!T9*'koszty czasu'!$D$92*T$84*$I$92+'pas-godz'!T9*'koszty czasu'!$E$92*T$85*$I$93</f>
        <v>4573989.3625600003</v>
      </c>
      <c r="U9" s="5">
        <f>'pas-godz'!U9*'koszty czasu'!$C$92*U$83*$I$91+'pas-godz'!U9*'koszty czasu'!$D$92*U$84*$I$92+'pas-godz'!U9*'koszty czasu'!$E$92*U$85*$I$93</f>
        <v>4799619.5000400022</v>
      </c>
      <c r="V9" s="5">
        <f>'pas-godz'!V9*'koszty czasu'!$C$92*V$83*$I$91+'pas-godz'!V9*'koszty czasu'!$D$92*V$84*$I$92+'pas-godz'!V9*'koszty czasu'!$E$92*V$85*$I$93</f>
        <v>4412637.043920001</v>
      </c>
      <c r="W9" s="5">
        <f>'pas-godz'!W9*'koszty czasu'!$C$92*W$83*$I$91+'pas-godz'!W9*'koszty czasu'!$D$92*W$84*$I$92+'pas-godz'!W9*'koszty czasu'!$E$92*W$85*$I$93</f>
        <v>4663384.4442240018</v>
      </c>
      <c r="X9" s="5">
        <f>'pas-godz'!X9*'koszty czasu'!$C$92*X$83*$I$91+'pas-godz'!X9*'koszty czasu'!$D$92*X$84*$I$92+'pas-godz'!X9*'koszty czasu'!$E$92*X$85*$I$93</f>
        <v>4917050.7416640017</v>
      </c>
      <c r="Y9" s="5">
        <f>'pas-godz'!Y9*'koszty czasu'!$C$92*Y$83*$I$91+'pas-godz'!Y9*'koszty czasu'!$D$92*Y$84*$I$92+'pas-godz'!Y9*'koszty czasu'!$E$92*Y$85*$I$93</f>
        <v>5174260.5183840003</v>
      </c>
      <c r="Z9" s="5">
        <f>'pas-godz'!Z9*'koszty czasu'!$C$92*Z$83*$I$91+'pas-godz'!Z9*'koszty czasu'!$D$92*Z$84*$I$92+'pas-godz'!Z9*'koszty czasu'!$E$92*Z$85*$I$93</f>
        <v>5421965.047952001</v>
      </c>
    </row>
    <row r="10" spans="1:26" x14ac:dyDescent="0.25">
      <c r="A10" s="1">
        <v>70</v>
      </c>
      <c r="B10" s="5">
        <f>'pas-godz'!B10*'koszty czasu'!$C$92*B$83*$I$91+'pas-godz'!B10*'koszty czasu'!$D$92*B$84*$I$92+'pas-godz'!B10*'koszty czasu'!$E$92*B$85*$I$93</f>
        <v>0</v>
      </c>
      <c r="C10" s="5">
        <f>'pas-godz'!C10*'koszty czasu'!$C$92*C$83*$I$91+'pas-godz'!C10*'koszty czasu'!$D$92*C$84*$I$92+'pas-godz'!C10*'koszty czasu'!$E$92*C$85*$I$93</f>
        <v>0</v>
      </c>
      <c r="D10" s="5">
        <f>'pas-godz'!D10*'koszty czasu'!$C$92*D$83*$I$91+'pas-godz'!D10*'koszty czasu'!$D$92*D$84*$I$92+'pas-godz'!D10*'koszty czasu'!$E$92*D$85*$I$93</f>
        <v>0</v>
      </c>
      <c r="E10" s="5">
        <f>'pas-godz'!E10*'koszty czasu'!$C$92*E$83*$I$91+'pas-godz'!E10*'koszty czasu'!$D$92*E$84*$I$92+'pas-godz'!E10*'koszty czasu'!$E$92*E$85*$I$93</f>
        <v>0</v>
      </c>
      <c r="F10" s="5">
        <f>'pas-godz'!F10*'koszty czasu'!$C$92*F$83*$I$91+'pas-godz'!F10*'koszty czasu'!$D$92*F$84*$I$92+'pas-godz'!F10*'koszty czasu'!$E$92*F$85*$I$93</f>
        <v>0</v>
      </c>
      <c r="G10" s="5">
        <f>'pas-godz'!G10*'koszty czasu'!$C$92*G$83*$I$91+'pas-godz'!G10*'koszty czasu'!$D$92*G$84*$I$92+'pas-godz'!G10*'koszty czasu'!$E$92*G$85*$I$93</f>
        <v>0</v>
      </c>
      <c r="H10" s="5">
        <f>'pas-godz'!H10*'koszty czasu'!$C$92*H$83*$I$91+'pas-godz'!H10*'koszty czasu'!$D$92*H$84*$I$92+'pas-godz'!H10*'koszty czasu'!$E$92*H$85*$I$93</f>
        <v>0</v>
      </c>
      <c r="I10" s="5">
        <f>'pas-godz'!I10*'koszty czasu'!$C$92*I$83*$I$91+'pas-godz'!I10*'koszty czasu'!$D$92*I$84*$I$92+'pas-godz'!I10*'koszty czasu'!$E$92*I$85*$I$93</f>
        <v>0</v>
      </c>
      <c r="J10" s="5">
        <f>'pas-godz'!J10*'koszty czasu'!$C$92*J$83*$I$91+'pas-godz'!J10*'koszty czasu'!$D$92*J$84*$I$92+'pas-godz'!J10*'koszty czasu'!$E$92*J$85*$I$93</f>
        <v>0</v>
      </c>
      <c r="K10" s="5">
        <f>'pas-godz'!K10*'koszty czasu'!$C$92*K$83*$I$91+'pas-godz'!K10*'koszty czasu'!$D$92*K$84*$I$92+'pas-godz'!K10*'koszty czasu'!$E$92*K$85*$I$93</f>
        <v>0</v>
      </c>
      <c r="L10" s="5">
        <f>'pas-godz'!L10*'koszty czasu'!$C$92*L$83*$I$91+'pas-godz'!L10*'koszty czasu'!$D$92*L$84*$I$92+'pas-godz'!L10*'koszty czasu'!$E$92*L$85*$I$93</f>
        <v>0</v>
      </c>
      <c r="M10" s="5">
        <f>'pas-godz'!M10*'koszty czasu'!$C$92*M$83*$I$91+'pas-godz'!M10*'koszty czasu'!$D$92*M$84*$I$92+'pas-godz'!M10*'koszty czasu'!$E$92*M$85*$I$93</f>
        <v>0</v>
      </c>
      <c r="N10" s="5">
        <f>'pas-godz'!N10*'koszty czasu'!$C$92*N$83*$I$91+'pas-godz'!N10*'koszty czasu'!$D$92*N$84*$I$92+'pas-godz'!N10*'koszty czasu'!$E$92*N$85*$I$93</f>
        <v>0</v>
      </c>
      <c r="O10" s="5">
        <f>'pas-godz'!O10*'koszty czasu'!$C$92*O$83*$I$91+'pas-godz'!O10*'koszty czasu'!$D$92*O$84*$I$92+'pas-godz'!O10*'koszty czasu'!$E$92*O$85*$I$93</f>
        <v>0</v>
      </c>
      <c r="P10" s="5">
        <f>'pas-godz'!P10*'koszty czasu'!$C$92*P$83*$I$91+'pas-godz'!P10*'koszty czasu'!$D$92*P$84*$I$92+'pas-godz'!P10*'koszty czasu'!$E$92*P$85*$I$93</f>
        <v>0</v>
      </c>
      <c r="Q10" s="5">
        <f>'pas-godz'!Q10*'koszty czasu'!$C$92*Q$83*$I$91+'pas-godz'!Q10*'koszty czasu'!$D$92*Q$84*$I$92+'pas-godz'!Q10*'koszty czasu'!$E$92*Q$85*$I$93</f>
        <v>0</v>
      </c>
      <c r="R10" s="5">
        <f>'pas-godz'!R10*'koszty czasu'!$C$92*R$83*$I$91+'pas-godz'!R10*'koszty czasu'!$D$92*R$84*$I$92+'pas-godz'!R10*'koszty czasu'!$E$92*R$85*$I$93</f>
        <v>0</v>
      </c>
      <c r="S10" s="5">
        <f>'pas-godz'!S10*'koszty czasu'!$C$92*S$83*$I$91+'pas-godz'!S10*'koszty czasu'!$D$92*S$84*$I$92+'pas-godz'!S10*'koszty czasu'!$E$92*S$85*$I$93</f>
        <v>0</v>
      </c>
      <c r="T10" s="5">
        <f>'pas-godz'!T10*'koszty czasu'!$C$92*T$83*$I$91+'pas-godz'!T10*'koszty czasu'!$D$92*T$84*$I$92+'pas-godz'!T10*'koszty czasu'!$E$92*T$85*$I$93</f>
        <v>0</v>
      </c>
      <c r="U10" s="5">
        <f>'pas-godz'!U10*'koszty czasu'!$C$92*U$83*$I$91+'pas-godz'!U10*'koszty czasu'!$D$92*U$84*$I$92+'pas-godz'!U10*'koszty czasu'!$E$92*U$85*$I$93</f>
        <v>0</v>
      </c>
      <c r="V10" s="5">
        <f>'pas-godz'!V10*'koszty czasu'!$C$92*V$83*$I$91+'pas-godz'!V10*'koszty czasu'!$D$92*V$84*$I$92+'pas-godz'!V10*'koszty czasu'!$E$92*V$85*$I$93</f>
        <v>0</v>
      </c>
      <c r="W10" s="5">
        <f>'pas-godz'!W10*'koszty czasu'!$C$92*W$83*$I$91+'pas-godz'!W10*'koszty czasu'!$D$92*W$84*$I$92+'pas-godz'!W10*'koszty czasu'!$E$92*W$85*$I$93</f>
        <v>0</v>
      </c>
      <c r="X10" s="5">
        <f>'pas-godz'!X10*'koszty czasu'!$C$92*X$83*$I$91+'pas-godz'!X10*'koszty czasu'!$D$92*X$84*$I$92+'pas-godz'!X10*'koszty czasu'!$E$92*X$85*$I$93</f>
        <v>0</v>
      </c>
      <c r="Y10" s="5">
        <f>'pas-godz'!Y10*'koszty czasu'!$C$92*Y$83*$I$91+'pas-godz'!Y10*'koszty czasu'!$D$92*Y$84*$I$92+'pas-godz'!Y10*'koszty czasu'!$E$92*Y$85*$I$93</f>
        <v>0</v>
      </c>
      <c r="Z10" s="5">
        <f>'pas-godz'!Z10*'koszty czasu'!$C$92*Z$83*$I$91+'pas-godz'!Z10*'koszty czasu'!$D$92*Z$84*$I$92+'pas-godz'!Z10*'koszty czasu'!$E$92*Z$85*$I$93</f>
        <v>0</v>
      </c>
    </row>
    <row r="11" spans="1:26" x14ac:dyDescent="0.25">
      <c r="A11" s="1">
        <v>80</v>
      </c>
      <c r="B11" s="5">
        <f>'pas-godz'!B11*'koszty czasu'!$C$92*B$83*$I$91+'pas-godz'!B11*'koszty czasu'!$D$92*B$84*$I$92+'pas-godz'!B11*'koszty czasu'!$E$92*B$85*$I$93</f>
        <v>0</v>
      </c>
      <c r="C11" s="5">
        <f>'pas-godz'!C11*'koszty czasu'!$C$92*C$83*$I$91+'pas-godz'!C11*'koszty czasu'!$D$92*C$84*$I$92+'pas-godz'!C11*'koszty czasu'!$E$92*C$85*$I$93</f>
        <v>0</v>
      </c>
      <c r="D11" s="5">
        <f>'pas-godz'!D11*'koszty czasu'!$C$92*D$83*$I$91+'pas-godz'!D11*'koszty czasu'!$D$92*D$84*$I$92+'pas-godz'!D11*'koszty czasu'!$E$92*D$85*$I$93</f>
        <v>0</v>
      </c>
      <c r="E11" s="5">
        <f>'pas-godz'!E11*'koszty czasu'!$C$92*E$83*$I$91+'pas-godz'!E11*'koszty czasu'!$D$92*E$84*$I$92+'pas-godz'!E11*'koszty czasu'!$E$92*E$85*$I$93</f>
        <v>0</v>
      </c>
      <c r="F11" s="5">
        <f>'pas-godz'!F11*'koszty czasu'!$C$92*F$83*$I$91+'pas-godz'!F11*'koszty czasu'!$D$92*F$84*$I$92+'pas-godz'!F11*'koszty czasu'!$E$92*F$85*$I$93</f>
        <v>0</v>
      </c>
      <c r="G11" s="5">
        <f>'pas-godz'!G11*'koszty czasu'!$C$92*G$83*$I$91+'pas-godz'!G11*'koszty czasu'!$D$92*G$84*$I$92+'pas-godz'!G11*'koszty czasu'!$E$92*G$85*$I$93</f>
        <v>0</v>
      </c>
      <c r="H11" s="5">
        <f>'pas-godz'!H11*'koszty czasu'!$C$92*H$83*$I$91+'pas-godz'!H11*'koszty czasu'!$D$92*H$84*$I$92+'pas-godz'!H11*'koszty czasu'!$E$92*H$85*$I$93</f>
        <v>0</v>
      </c>
      <c r="I11" s="5">
        <f>'pas-godz'!I11*'koszty czasu'!$C$92*I$83*$I$91+'pas-godz'!I11*'koszty czasu'!$D$92*I$84*$I$92+'pas-godz'!I11*'koszty czasu'!$E$92*I$85*$I$93</f>
        <v>0</v>
      </c>
      <c r="J11" s="5">
        <f>'pas-godz'!J11*'koszty czasu'!$C$92*J$83*$I$91+'pas-godz'!J11*'koszty czasu'!$D$92*J$84*$I$92+'pas-godz'!J11*'koszty czasu'!$E$92*J$85*$I$93</f>
        <v>0</v>
      </c>
      <c r="K11" s="5">
        <f>'pas-godz'!K11*'koszty czasu'!$C$92*K$83*$I$91+'pas-godz'!K11*'koszty czasu'!$D$92*K$84*$I$92+'pas-godz'!K11*'koszty czasu'!$E$92*K$85*$I$93</f>
        <v>0</v>
      </c>
      <c r="L11" s="5">
        <f>'pas-godz'!L11*'koszty czasu'!$C$92*L$83*$I$91+'pas-godz'!L11*'koszty czasu'!$D$92*L$84*$I$92+'pas-godz'!L11*'koszty czasu'!$E$92*L$85*$I$93</f>
        <v>0</v>
      </c>
      <c r="M11" s="5">
        <f>'pas-godz'!M11*'koszty czasu'!$C$92*M$83*$I$91+'pas-godz'!M11*'koszty czasu'!$D$92*M$84*$I$92+'pas-godz'!M11*'koszty czasu'!$E$92*M$85*$I$93</f>
        <v>0</v>
      </c>
      <c r="N11" s="5">
        <f>'pas-godz'!N11*'koszty czasu'!$C$92*N$83*$I$91+'pas-godz'!N11*'koszty czasu'!$D$92*N$84*$I$92+'pas-godz'!N11*'koszty czasu'!$E$92*N$85*$I$93</f>
        <v>0</v>
      </c>
      <c r="O11" s="5">
        <f>'pas-godz'!O11*'koszty czasu'!$C$92*O$83*$I$91+'pas-godz'!O11*'koszty czasu'!$D$92*O$84*$I$92+'pas-godz'!O11*'koszty czasu'!$E$92*O$85*$I$93</f>
        <v>0</v>
      </c>
      <c r="P11" s="5">
        <f>'pas-godz'!P11*'koszty czasu'!$C$92*P$83*$I$91+'pas-godz'!P11*'koszty czasu'!$D$92*P$84*$I$92+'pas-godz'!P11*'koszty czasu'!$E$92*P$85*$I$93</f>
        <v>0</v>
      </c>
      <c r="Q11" s="5">
        <f>'pas-godz'!Q11*'koszty czasu'!$C$92*Q$83*$I$91+'pas-godz'!Q11*'koszty czasu'!$D$92*Q$84*$I$92+'pas-godz'!Q11*'koszty czasu'!$E$92*Q$85*$I$93</f>
        <v>0</v>
      </c>
      <c r="R11" s="5">
        <f>'pas-godz'!R11*'koszty czasu'!$C$92*R$83*$I$91+'pas-godz'!R11*'koszty czasu'!$D$92*R$84*$I$92+'pas-godz'!R11*'koszty czasu'!$E$92*R$85*$I$93</f>
        <v>0</v>
      </c>
      <c r="S11" s="5">
        <f>'pas-godz'!S11*'koszty czasu'!$C$92*S$83*$I$91+'pas-godz'!S11*'koszty czasu'!$D$92*S$84*$I$92+'pas-godz'!S11*'koszty czasu'!$E$92*S$85*$I$93</f>
        <v>0</v>
      </c>
      <c r="T11" s="5">
        <f>'pas-godz'!T11*'koszty czasu'!$C$92*T$83*$I$91+'pas-godz'!T11*'koszty czasu'!$D$92*T$84*$I$92+'pas-godz'!T11*'koszty czasu'!$E$92*T$85*$I$93</f>
        <v>0</v>
      </c>
      <c r="U11" s="5">
        <f>'pas-godz'!U11*'koszty czasu'!$C$92*U$83*$I$91+'pas-godz'!U11*'koszty czasu'!$D$92*U$84*$I$92+'pas-godz'!U11*'koszty czasu'!$E$92*U$85*$I$93</f>
        <v>0</v>
      </c>
      <c r="V11" s="5">
        <f>'pas-godz'!V11*'koszty czasu'!$C$92*V$83*$I$91+'pas-godz'!V11*'koszty czasu'!$D$92*V$84*$I$92+'pas-godz'!V11*'koszty czasu'!$E$92*V$85*$I$93</f>
        <v>0</v>
      </c>
      <c r="W11" s="5">
        <f>'pas-godz'!W11*'koszty czasu'!$C$92*W$83*$I$91+'pas-godz'!W11*'koszty czasu'!$D$92*W$84*$I$92+'pas-godz'!W11*'koszty czasu'!$E$92*W$85*$I$93</f>
        <v>0</v>
      </c>
      <c r="X11" s="5">
        <f>'pas-godz'!X11*'koszty czasu'!$C$92*X$83*$I$91+'pas-godz'!X11*'koszty czasu'!$D$92*X$84*$I$92+'pas-godz'!X11*'koszty czasu'!$E$92*X$85*$I$93</f>
        <v>0</v>
      </c>
      <c r="Y11" s="5">
        <f>'pas-godz'!Y11*'koszty czasu'!$C$92*Y$83*$I$91+'pas-godz'!Y11*'koszty czasu'!$D$92*Y$84*$I$92+'pas-godz'!Y11*'koszty czasu'!$E$92*Y$85*$I$93</f>
        <v>0</v>
      </c>
      <c r="Z11" s="5">
        <f>'pas-godz'!Z11*'koszty czasu'!$C$92*Z$83*$I$91+'pas-godz'!Z11*'koszty czasu'!$D$92*Z$84*$I$92+'pas-godz'!Z11*'koszty czasu'!$E$92*Z$85*$I$93</f>
        <v>0</v>
      </c>
    </row>
    <row r="12" spans="1:26" x14ac:dyDescent="0.25">
      <c r="A12" s="1">
        <v>90</v>
      </c>
      <c r="B12" s="5">
        <f>'pas-godz'!B12*'koszty czasu'!$C$92*B$83*$I$91+'pas-godz'!B12*'koszty czasu'!$D$92*B$84*$I$92+'pas-godz'!B12*'koszty czasu'!$E$92*B$85*$I$93</f>
        <v>0</v>
      </c>
      <c r="C12" s="5">
        <f>'pas-godz'!C12*'koszty czasu'!$C$92*C$83*$I$91+'pas-godz'!C12*'koszty czasu'!$D$92*C$84*$I$92+'pas-godz'!C12*'koszty czasu'!$E$92*C$85*$I$93</f>
        <v>0</v>
      </c>
      <c r="D12" s="5">
        <f>'pas-godz'!D12*'koszty czasu'!$C$92*D$83*$I$91+'pas-godz'!D12*'koszty czasu'!$D$92*D$84*$I$92+'pas-godz'!D12*'koszty czasu'!$E$92*D$85*$I$93</f>
        <v>0</v>
      </c>
      <c r="E12" s="5">
        <f>'pas-godz'!E12*'koszty czasu'!$C$92*E$83*$I$91+'pas-godz'!E12*'koszty czasu'!$D$92*E$84*$I$92+'pas-godz'!E12*'koszty czasu'!$E$92*E$85*$I$93</f>
        <v>0</v>
      </c>
      <c r="F12" s="5">
        <f>'pas-godz'!F12*'koszty czasu'!$C$92*F$83*$I$91+'pas-godz'!F12*'koszty czasu'!$D$92*F$84*$I$92+'pas-godz'!F12*'koszty czasu'!$E$92*F$85*$I$93</f>
        <v>0</v>
      </c>
      <c r="G12" s="5">
        <f>'pas-godz'!G12*'koszty czasu'!$C$92*G$83*$I$91+'pas-godz'!G12*'koszty czasu'!$D$92*G$84*$I$92+'pas-godz'!G12*'koszty czasu'!$E$92*G$85*$I$93</f>
        <v>0</v>
      </c>
      <c r="H12" s="5">
        <f>'pas-godz'!H12*'koszty czasu'!$C$92*H$83*$I$91+'pas-godz'!H12*'koszty czasu'!$D$92*H$84*$I$92+'pas-godz'!H12*'koszty czasu'!$E$92*H$85*$I$93</f>
        <v>0</v>
      </c>
      <c r="I12" s="5">
        <f>'pas-godz'!I12*'koszty czasu'!$C$92*I$83*$I$91+'pas-godz'!I12*'koszty czasu'!$D$92*I$84*$I$92+'pas-godz'!I12*'koszty czasu'!$E$92*I$85*$I$93</f>
        <v>0</v>
      </c>
      <c r="J12" s="5">
        <f>'pas-godz'!J12*'koszty czasu'!$C$92*J$83*$I$91+'pas-godz'!J12*'koszty czasu'!$D$92*J$84*$I$92+'pas-godz'!J12*'koszty czasu'!$E$92*J$85*$I$93</f>
        <v>0</v>
      </c>
      <c r="K12" s="5">
        <f>'pas-godz'!K12*'koszty czasu'!$C$92*K$83*$I$91+'pas-godz'!K12*'koszty czasu'!$D$92*K$84*$I$92+'pas-godz'!K12*'koszty czasu'!$E$92*K$85*$I$93</f>
        <v>0</v>
      </c>
      <c r="L12" s="5">
        <f>'pas-godz'!L12*'koszty czasu'!$C$92*L$83*$I$91+'pas-godz'!L12*'koszty czasu'!$D$92*L$84*$I$92+'pas-godz'!L12*'koszty czasu'!$E$92*L$85*$I$93</f>
        <v>0</v>
      </c>
      <c r="M12" s="5">
        <f>'pas-godz'!M12*'koszty czasu'!$C$92*M$83*$I$91+'pas-godz'!M12*'koszty czasu'!$D$92*M$84*$I$92+'pas-godz'!M12*'koszty czasu'!$E$92*M$85*$I$93</f>
        <v>0</v>
      </c>
      <c r="N12" s="5">
        <f>'pas-godz'!N12*'koszty czasu'!$C$92*N$83*$I$91+'pas-godz'!N12*'koszty czasu'!$D$92*N$84*$I$92+'pas-godz'!N12*'koszty czasu'!$E$92*N$85*$I$93</f>
        <v>0</v>
      </c>
      <c r="O12" s="5">
        <f>'pas-godz'!O12*'koszty czasu'!$C$92*O$83*$I$91+'pas-godz'!O12*'koszty czasu'!$D$92*O$84*$I$92+'pas-godz'!O12*'koszty czasu'!$E$92*O$85*$I$93</f>
        <v>0</v>
      </c>
      <c r="P12" s="5">
        <f>'pas-godz'!P12*'koszty czasu'!$C$92*P$83*$I$91+'pas-godz'!P12*'koszty czasu'!$D$92*P$84*$I$92+'pas-godz'!P12*'koszty czasu'!$E$92*P$85*$I$93</f>
        <v>0</v>
      </c>
      <c r="Q12" s="5">
        <f>'pas-godz'!Q12*'koszty czasu'!$C$92*Q$83*$I$91+'pas-godz'!Q12*'koszty czasu'!$D$92*Q$84*$I$92+'pas-godz'!Q12*'koszty czasu'!$E$92*Q$85*$I$93</f>
        <v>0</v>
      </c>
      <c r="R12" s="5">
        <f>'pas-godz'!R12*'koszty czasu'!$C$92*R$83*$I$91+'pas-godz'!R12*'koszty czasu'!$D$92*R$84*$I$92+'pas-godz'!R12*'koszty czasu'!$E$92*R$85*$I$93</f>
        <v>0</v>
      </c>
      <c r="S12" s="5">
        <f>'pas-godz'!S12*'koszty czasu'!$C$92*S$83*$I$91+'pas-godz'!S12*'koszty czasu'!$D$92*S$84*$I$92+'pas-godz'!S12*'koszty czasu'!$E$92*S$85*$I$93</f>
        <v>0</v>
      </c>
      <c r="T12" s="5">
        <f>'pas-godz'!T12*'koszty czasu'!$C$92*T$83*$I$91+'pas-godz'!T12*'koszty czasu'!$D$92*T$84*$I$92+'pas-godz'!T12*'koszty czasu'!$E$92*T$85*$I$93</f>
        <v>0</v>
      </c>
      <c r="U12" s="5">
        <f>'pas-godz'!U12*'koszty czasu'!$C$92*U$83*$I$91+'pas-godz'!U12*'koszty czasu'!$D$92*U$84*$I$92+'pas-godz'!U12*'koszty czasu'!$E$92*U$85*$I$93</f>
        <v>0</v>
      </c>
      <c r="V12" s="5">
        <f>'pas-godz'!V12*'koszty czasu'!$C$92*V$83*$I$91+'pas-godz'!V12*'koszty czasu'!$D$92*V$84*$I$92+'pas-godz'!V12*'koszty czasu'!$E$92*V$85*$I$93</f>
        <v>0</v>
      </c>
      <c r="W12" s="5">
        <f>'pas-godz'!W12*'koszty czasu'!$C$92*W$83*$I$91+'pas-godz'!W12*'koszty czasu'!$D$92*W$84*$I$92+'pas-godz'!W12*'koszty czasu'!$E$92*W$85*$I$93</f>
        <v>0</v>
      </c>
      <c r="X12" s="5">
        <f>'pas-godz'!X12*'koszty czasu'!$C$92*X$83*$I$91+'pas-godz'!X12*'koszty czasu'!$D$92*X$84*$I$92+'pas-godz'!X12*'koszty czasu'!$E$92*X$85*$I$93</f>
        <v>0</v>
      </c>
      <c r="Y12" s="5">
        <f>'pas-godz'!Y12*'koszty czasu'!$C$92*Y$83*$I$91+'pas-godz'!Y12*'koszty czasu'!$D$92*Y$84*$I$92+'pas-godz'!Y12*'koszty czasu'!$E$92*Y$85*$I$93</f>
        <v>0</v>
      </c>
      <c r="Z12" s="5">
        <f>'pas-godz'!Z12*'koszty czasu'!$C$92*Z$83*$I$91+'pas-godz'!Z12*'koszty czasu'!$D$92*Z$84*$I$92+'pas-godz'!Z12*'koszty czasu'!$E$92*Z$85*$I$93</f>
        <v>0</v>
      </c>
    </row>
    <row r="13" spans="1:26" x14ac:dyDescent="0.25">
      <c r="A13" s="1">
        <v>100</v>
      </c>
      <c r="B13" s="5">
        <f>'pas-godz'!B13*'koszty czasu'!$C$92*B$83*$I$91+'pas-godz'!B13*'koszty czasu'!$D$92*B$84*$I$92+'pas-godz'!B13*'koszty czasu'!$E$92*B$85*$I$93</f>
        <v>0</v>
      </c>
      <c r="C13" s="5">
        <f>'pas-godz'!C13*'koszty czasu'!$C$92*C$83*$I$91+'pas-godz'!C13*'koszty czasu'!$D$92*C$84*$I$92+'pas-godz'!C13*'koszty czasu'!$E$92*C$85*$I$93</f>
        <v>0</v>
      </c>
      <c r="D13" s="5">
        <f>'pas-godz'!D13*'koszty czasu'!$C$92*D$83*$I$91+'pas-godz'!D13*'koszty czasu'!$D$92*D$84*$I$92+'pas-godz'!D13*'koszty czasu'!$E$92*D$85*$I$93</f>
        <v>0</v>
      </c>
      <c r="E13" s="5">
        <f>'pas-godz'!E13*'koszty czasu'!$C$92*E$83*$I$91+'pas-godz'!E13*'koszty czasu'!$D$92*E$84*$I$92+'pas-godz'!E13*'koszty czasu'!$E$92*E$85*$I$93</f>
        <v>0</v>
      </c>
      <c r="F13" s="5">
        <f>'pas-godz'!F13*'koszty czasu'!$C$92*F$83*$I$91+'pas-godz'!F13*'koszty czasu'!$D$92*F$84*$I$92+'pas-godz'!F13*'koszty czasu'!$E$92*F$85*$I$93</f>
        <v>0</v>
      </c>
      <c r="G13" s="5">
        <f>'pas-godz'!G13*'koszty czasu'!$C$92*G$83*$I$91+'pas-godz'!G13*'koszty czasu'!$D$92*G$84*$I$92+'pas-godz'!G13*'koszty czasu'!$E$92*G$85*$I$93</f>
        <v>0</v>
      </c>
      <c r="H13" s="5">
        <f>'pas-godz'!H13*'koszty czasu'!$C$92*H$83*$I$91+'pas-godz'!H13*'koszty czasu'!$D$92*H$84*$I$92+'pas-godz'!H13*'koszty czasu'!$E$92*H$85*$I$93</f>
        <v>0</v>
      </c>
      <c r="I13" s="5">
        <f>'pas-godz'!I13*'koszty czasu'!$C$92*I$83*$I$91+'pas-godz'!I13*'koszty czasu'!$D$92*I$84*$I$92+'pas-godz'!I13*'koszty czasu'!$E$92*I$85*$I$93</f>
        <v>0</v>
      </c>
      <c r="J13" s="5">
        <f>'pas-godz'!J13*'koszty czasu'!$C$92*J$83*$I$91+'pas-godz'!J13*'koszty czasu'!$D$92*J$84*$I$92+'pas-godz'!J13*'koszty czasu'!$E$92*J$85*$I$93</f>
        <v>0</v>
      </c>
      <c r="K13" s="5">
        <f>'pas-godz'!K13*'koszty czasu'!$C$92*K$83*$I$91+'pas-godz'!K13*'koszty czasu'!$D$92*K$84*$I$92+'pas-godz'!K13*'koszty czasu'!$E$92*K$85*$I$93</f>
        <v>0</v>
      </c>
      <c r="L13" s="5">
        <f>'pas-godz'!L13*'koszty czasu'!$C$92*L$83*$I$91+'pas-godz'!L13*'koszty czasu'!$D$92*L$84*$I$92+'pas-godz'!L13*'koszty czasu'!$E$92*L$85*$I$93</f>
        <v>0</v>
      </c>
      <c r="M13" s="5">
        <f>'pas-godz'!M13*'koszty czasu'!$C$92*M$83*$I$91+'pas-godz'!M13*'koszty czasu'!$D$92*M$84*$I$92+'pas-godz'!M13*'koszty czasu'!$E$92*M$85*$I$93</f>
        <v>0</v>
      </c>
      <c r="N13" s="5">
        <f>'pas-godz'!N13*'koszty czasu'!$C$92*N$83*$I$91+'pas-godz'!N13*'koszty czasu'!$D$92*N$84*$I$92+'pas-godz'!N13*'koszty czasu'!$E$92*N$85*$I$93</f>
        <v>0</v>
      </c>
      <c r="O13" s="5">
        <f>'pas-godz'!O13*'koszty czasu'!$C$92*O$83*$I$91+'pas-godz'!O13*'koszty czasu'!$D$92*O$84*$I$92+'pas-godz'!O13*'koszty czasu'!$E$92*O$85*$I$93</f>
        <v>0</v>
      </c>
      <c r="P13" s="5">
        <f>'pas-godz'!P13*'koszty czasu'!$C$92*P$83*$I$91+'pas-godz'!P13*'koszty czasu'!$D$92*P$84*$I$92+'pas-godz'!P13*'koszty czasu'!$E$92*P$85*$I$93</f>
        <v>0</v>
      </c>
      <c r="Q13" s="5">
        <f>'pas-godz'!Q13*'koszty czasu'!$C$92*Q$83*$I$91+'pas-godz'!Q13*'koszty czasu'!$D$92*Q$84*$I$92+'pas-godz'!Q13*'koszty czasu'!$E$92*Q$85*$I$93</f>
        <v>0</v>
      </c>
      <c r="R13" s="5">
        <f>'pas-godz'!R13*'koszty czasu'!$C$92*R$83*$I$91+'pas-godz'!R13*'koszty czasu'!$D$92*R$84*$I$92+'pas-godz'!R13*'koszty czasu'!$E$92*R$85*$I$93</f>
        <v>0</v>
      </c>
      <c r="S13" s="5">
        <f>'pas-godz'!S13*'koszty czasu'!$C$92*S$83*$I$91+'pas-godz'!S13*'koszty czasu'!$D$92*S$84*$I$92+'pas-godz'!S13*'koszty czasu'!$E$92*S$85*$I$93</f>
        <v>0</v>
      </c>
      <c r="T13" s="5">
        <f>'pas-godz'!T13*'koszty czasu'!$C$92*T$83*$I$91+'pas-godz'!T13*'koszty czasu'!$D$92*T$84*$I$92+'pas-godz'!T13*'koszty czasu'!$E$92*T$85*$I$93</f>
        <v>0</v>
      </c>
      <c r="U13" s="5">
        <f>'pas-godz'!U13*'koszty czasu'!$C$92*U$83*$I$91+'pas-godz'!U13*'koszty czasu'!$D$92*U$84*$I$92+'pas-godz'!U13*'koszty czasu'!$E$92*U$85*$I$93</f>
        <v>0</v>
      </c>
      <c r="V13" s="5">
        <f>'pas-godz'!V13*'koszty czasu'!$C$92*V$83*$I$91+'pas-godz'!V13*'koszty czasu'!$D$92*V$84*$I$92+'pas-godz'!V13*'koszty czasu'!$E$92*V$85*$I$93</f>
        <v>0</v>
      </c>
      <c r="W13" s="5">
        <f>'pas-godz'!W13*'koszty czasu'!$C$92*W$83*$I$91+'pas-godz'!W13*'koszty czasu'!$D$92*W$84*$I$92+'pas-godz'!W13*'koszty czasu'!$E$92*W$85*$I$93</f>
        <v>0</v>
      </c>
      <c r="X13" s="5">
        <f>'pas-godz'!X13*'koszty czasu'!$C$92*X$83*$I$91+'pas-godz'!X13*'koszty czasu'!$D$92*X$84*$I$92+'pas-godz'!X13*'koszty czasu'!$E$92*X$85*$I$93</f>
        <v>0</v>
      </c>
      <c r="Y13" s="5">
        <f>'pas-godz'!Y13*'koszty czasu'!$C$92*Y$83*$I$91+'pas-godz'!Y13*'koszty czasu'!$D$92*Y$84*$I$92+'pas-godz'!Y13*'koszty czasu'!$E$92*Y$85*$I$93</f>
        <v>0</v>
      </c>
      <c r="Z13" s="5">
        <f>'pas-godz'!Z13*'koszty czasu'!$C$92*Z$83*$I$91+'pas-godz'!Z13*'koszty czasu'!$D$92*Z$84*$I$92+'pas-godz'!Z13*'koszty czasu'!$E$92*Z$85*$I$93</f>
        <v>0</v>
      </c>
    </row>
    <row r="14" spans="1:26" x14ac:dyDescent="0.25">
      <c r="A14" s="1">
        <v>110</v>
      </c>
      <c r="B14" s="5">
        <f>'pas-godz'!B14*'koszty czasu'!$C$92*B$83*$I$91+'pas-godz'!B14*'koszty czasu'!$D$92*B$84*$I$92+'pas-godz'!B14*'koszty czasu'!$E$92*B$85*$I$93</f>
        <v>0</v>
      </c>
      <c r="C14" s="5">
        <f>'pas-godz'!C14*'koszty czasu'!$C$92*C$83*$I$91+'pas-godz'!C14*'koszty czasu'!$D$92*C$84*$I$92+'pas-godz'!C14*'koszty czasu'!$E$92*C$85*$I$93</f>
        <v>0</v>
      </c>
      <c r="D14" s="5">
        <f>'pas-godz'!D14*'koszty czasu'!$C$92*D$83*$I$91+'pas-godz'!D14*'koszty czasu'!$D$92*D$84*$I$92+'pas-godz'!D14*'koszty czasu'!$E$92*D$85*$I$93</f>
        <v>0</v>
      </c>
      <c r="E14" s="5">
        <f>'pas-godz'!E14*'koszty czasu'!$C$92*E$83*$I$91+'pas-godz'!E14*'koszty czasu'!$D$92*E$84*$I$92+'pas-godz'!E14*'koszty czasu'!$E$92*E$85*$I$93</f>
        <v>0</v>
      </c>
      <c r="F14" s="5">
        <f>'pas-godz'!F14*'koszty czasu'!$C$92*F$83*$I$91+'pas-godz'!F14*'koszty czasu'!$D$92*F$84*$I$92+'pas-godz'!F14*'koszty czasu'!$E$92*F$85*$I$93</f>
        <v>0</v>
      </c>
      <c r="G14" s="5">
        <f>'pas-godz'!G14*'koszty czasu'!$C$92*G$83*$I$91+'pas-godz'!G14*'koszty czasu'!$D$92*G$84*$I$92+'pas-godz'!G14*'koszty czasu'!$E$92*G$85*$I$93</f>
        <v>0</v>
      </c>
      <c r="H14" s="5">
        <f>'pas-godz'!H14*'koszty czasu'!$C$92*H$83*$I$91+'pas-godz'!H14*'koszty czasu'!$D$92*H$84*$I$92+'pas-godz'!H14*'koszty czasu'!$E$92*H$85*$I$93</f>
        <v>0</v>
      </c>
      <c r="I14" s="5">
        <f>'pas-godz'!I14*'koszty czasu'!$C$92*I$83*$I$91+'pas-godz'!I14*'koszty czasu'!$D$92*I$84*$I$92+'pas-godz'!I14*'koszty czasu'!$E$92*I$85*$I$93</f>
        <v>0</v>
      </c>
      <c r="J14" s="5">
        <f>'pas-godz'!J14*'koszty czasu'!$C$92*J$83*$I$91+'pas-godz'!J14*'koszty czasu'!$D$92*J$84*$I$92+'pas-godz'!J14*'koszty czasu'!$E$92*J$85*$I$93</f>
        <v>0</v>
      </c>
      <c r="K14" s="5">
        <f>'pas-godz'!K14*'koszty czasu'!$C$92*K$83*$I$91+'pas-godz'!K14*'koszty czasu'!$D$92*K$84*$I$92+'pas-godz'!K14*'koszty czasu'!$E$92*K$85*$I$93</f>
        <v>0</v>
      </c>
      <c r="L14" s="5">
        <f>'pas-godz'!L14*'koszty czasu'!$C$92*L$83*$I$91+'pas-godz'!L14*'koszty czasu'!$D$92*L$84*$I$92+'pas-godz'!L14*'koszty czasu'!$E$92*L$85*$I$93</f>
        <v>0</v>
      </c>
      <c r="M14" s="5">
        <f>'pas-godz'!M14*'koszty czasu'!$C$92*M$83*$I$91+'pas-godz'!M14*'koszty czasu'!$D$92*M$84*$I$92+'pas-godz'!M14*'koszty czasu'!$E$92*M$85*$I$93</f>
        <v>0</v>
      </c>
      <c r="N14" s="5">
        <f>'pas-godz'!N14*'koszty czasu'!$C$92*N$83*$I$91+'pas-godz'!N14*'koszty czasu'!$D$92*N$84*$I$92+'pas-godz'!N14*'koszty czasu'!$E$92*N$85*$I$93</f>
        <v>0</v>
      </c>
      <c r="O14" s="5">
        <f>'pas-godz'!O14*'koszty czasu'!$C$92*O$83*$I$91+'pas-godz'!O14*'koszty czasu'!$D$92*O$84*$I$92+'pas-godz'!O14*'koszty czasu'!$E$92*O$85*$I$93</f>
        <v>0</v>
      </c>
      <c r="P14" s="5">
        <f>'pas-godz'!P14*'koszty czasu'!$C$92*P$83*$I$91+'pas-godz'!P14*'koszty czasu'!$D$92*P$84*$I$92+'pas-godz'!P14*'koszty czasu'!$E$92*P$85*$I$93</f>
        <v>0</v>
      </c>
      <c r="Q14" s="5">
        <f>'pas-godz'!Q14*'koszty czasu'!$C$92*Q$83*$I$91+'pas-godz'!Q14*'koszty czasu'!$D$92*Q$84*$I$92+'pas-godz'!Q14*'koszty czasu'!$E$92*Q$85*$I$93</f>
        <v>0</v>
      </c>
      <c r="R14" s="5">
        <f>'pas-godz'!R14*'koszty czasu'!$C$92*R$83*$I$91+'pas-godz'!R14*'koszty czasu'!$D$92*R$84*$I$92+'pas-godz'!R14*'koszty czasu'!$E$92*R$85*$I$93</f>
        <v>0</v>
      </c>
      <c r="S14" s="5">
        <f>'pas-godz'!S14*'koszty czasu'!$C$92*S$83*$I$91+'pas-godz'!S14*'koszty czasu'!$D$92*S$84*$I$92+'pas-godz'!S14*'koszty czasu'!$E$92*S$85*$I$93</f>
        <v>0</v>
      </c>
      <c r="T14" s="5">
        <f>'pas-godz'!T14*'koszty czasu'!$C$92*T$83*$I$91+'pas-godz'!T14*'koszty czasu'!$D$92*T$84*$I$92+'pas-godz'!T14*'koszty czasu'!$E$92*T$85*$I$93</f>
        <v>0</v>
      </c>
      <c r="U14" s="5">
        <f>'pas-godz'!U14*'koszty czasu'!$C$92*U$83*$I$91+'pas-godz'!U14*'koszty czasu'!$D$92*U$84*$I$92+'pas-godz'!U14*'koszty czasu'!$E$92*U$85*$I$93</f>
        <v>0</v>
      </c>
      <c r="V14" s="5">
        <f>'pas-godz'!V14*'koszty czasu'!$C$92*V$83*$I$91+'pas-godz'!V14*'koszty czasu'!$D$92*V$84*$I$92+'pas-godz'!V14*'koszty czasu'!$E$92*V$85*$I$93</f>
        <v>0</v>
      </c>
      <c r="W14" s="5">
        <f>'pas-godz'!W14*'koszty czasu'!$C$92*W$83*$I$91+'pas-godz'!W14*'koszty czasu'!$D$92*W$84*$I$92+'pas-godz'!W14*'koszty czasu'!$E$92*W$85*$I$93</f>
        <v>0</v>
      </c>
      <c r="X14" s="5">
        <f>'pas-godz'!X14*'koszty czasu'!$C$92*X$83*$I$91+'pas-godz'!X14*'koszty czasu'!$D$92*X$84*$I$92+'pas-godz'!X14*'koszty czasu'!$E$92*X$85*$I$93</f>
        <v>0</v>
      </c>
      <c r="Y14" s="5">
        <f>'pas-godz'!Y14*'koszty czasu'!$C$92*Y$83*$I$91+'pas-godz'!Y14*'koszty czasu'!$D$92*Y$84*$I$92+'pas-godz'!Y14*'koszty czasu'!$E$92*Y$85*$I$93</f>
        <v>0</v>
      </c>
      <c r="Z14" s="5">
        <f>'pas-godz'!Z14*'koszty czasu'!$C$92*Z$83*$I$91+'pas-godz'!Z14*'koszty czasu'!$D$92*Z$84*$I$92+'pas-godz'!Z14*'koszty czasu'!$E$92*Z$85*$I$93</f>
        <v>0</v>
      </c>
    </row>
    <row r="15" spans="1:26" x14ac:dyDescent="0.25">
      <c r="A15" s="1" t="s">
        <v>28</v>
      </c>
      <c r="B15" s="5">
        <f>SUM(B4:B14)</f>
        <v>14302368.638360001</v>
      </c>
      <c r="C15" s="5">
        <f t="shared" ref="C15:Z15" si="1">SUM(C4:C14)</f>
        <v>14777199.588216003</v>
      </c>
      <c r="D15" s="5">
        <f t="shared" si="1"/>
        <v>15236067.584752005</v>
      </c>
      <c r="E15" s="5">
        <f t="shared" si="1"/>
        <v>15706608.812128004</v>
      </c>
      <c r="F15" s="5">
        <f t="shared" si="1"/>
        <v>16181901.958608003</v>
      </c>
      <c r="G15" s="5">
        <f t="shared" si="1"/>
        <v>16659621.635040004</v>
      </c>
      <c r="H15" s="5">
        <f t="shared" si="1"/>
        <v>17354548.499008004</v>
      </c>
      <c r="I15" s="5">
        <f t="shared" si="1"/>
        <v>18066590.346504003</v>
      </c>
      <c r="J15" s="5">
        <f t="shared" si="1"/>
        <v>18787151.95936</v>
      </c>
      <c r="K15" s="5">
        <f t="shared" si="1"/>
        <v>19525794.843224004</v>
      </c>
      <c r="L15" s="5">
        <f t="shared" si="1"/>
        <v>19021031.553920001</v>
      </c>
      <c r="M15" s="5">
        <f t="shared" si="1"/>
        <v>20090633.287823997</v>
      </c>
      <c r="N15" s="5">
        <f t="shared" si="1"/>
        <v>21188661.070016004</v>
      </c>
      <c r="O15" s="5">
        <f t="shared" si="1"/>
        <v>22315715.809904002</v>
      </c>
      <c r="P15" s="5">
        <f t="shared" si="1"/>
        <v>23460954.170367997</v>
      </c>
      <c r="Q15" s="5">
        <f t="shared" si="1"/>
        <v>22139587.367040001</v>
      </c>
      <c r="R15" s="5">
        <f t="shared" si="1"/>
        <v>23484074.685552001</v>
      </c>
      <c r="S15" s="5">
        <f t="shared" si="1"/>
        <v>24860263.647456001</v>
      </c>
      <c r="T15" s="5">
        <f t="shared" si="1"/>
        <v>26246247.642448001</v>
      </c>
      <c r="U15" s="5">
        <f t="shared" si="1"/>
        <v>27676226.619072005</v>
      </c>
      <c r="V15" s="5">
        <f t="shared" si="1"/>
        <v>24655147.126920007</v>
      </c>
      <c r="W15" s="5">
        <f t="shared" si="1"/>
        <v>26218409.519232005</v>
      </c>
      <c r="X15" s="5">
        <f t="shared" si="1"/>
        <v>27800373.243312009</v>
      </c>
      <c r="Y15" s="5">
        <f t="shared" si="1"/>
        <v>29404559.936592005</v>
      </c>
      <c r="Z15" s="5">
        <f t="shared" si="1"/>
        <v>30956495.045256007</v>
      </c>
    </row>
    <row r="17" spans="1:26" x14ac:dyDescent="0.25">
      <c r="A17" t="s">
        <v>77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2" t="s">
        <v>2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</row>
    <row r="20" spans="1:26" x14ac:dyDescent="0.25">
      <c r="A20" s="1">
        <v>10</v>
      </c>
      <c r="B20" s="5">
        <f>'pas-godz'!B20*'koszty czasu'!B$86</f>
        <v>0</v>
      </c>
      <c r="C20" s="5">
        <f>'pas-godz'!C20*'koszty czasu'!C$86</f>
        <v>0</v>
      </c>
      <c r="D20" s="5">
        <f>'pas-godz'!D20*'koszty czasu'!D$86</f>
        <v>0</v>
      </c>
      <c r="E20" s="5">
        <f>'pas-godz'!E20*'koszty czasu'!E$86</f>
        <v>0</v>
      </c>
      <c r="F20" s="5">
        <f>'pas-godz'!F20*'koszty czasu'!F$86</f>
        <v>0</v>
      </c>
      <c r="G20" s="5">
        <f>'pas-godz'!G20*'koszty czasu'!G$86</f>
        <v>0</v>
      </c>
      <c r="H20" s="5">
        <f>'pas-godz'!H20*'koszty czasu'!H$86</f>
        <v>0</v>
      </c>
      <c r="I20" s="5">
        <f>'pas-godz'!I20*'koszty czasu'!I$86</f>
        <v>0</v>
      </c>
      <c r="J20" s="5">
        <f>'pas-godz'!J20*'koszty czasu'!J$86</f>
        <v>0</v>
      </c>
      <c r="K20" s="5">
        <f>'pas-godz'!K20*'koszty czasu'!K$86</f>
        <v>0</v>
      </c>
      <c r="L20" s="5">
        <f>'pas-godz'!L20*'koszty czasu'!L$86</f>
        <v>0</v>
      </c>
      <c r="M20" s="5">
        <f>'pas-godz'!M20*'koszty czasu'!M$86</f>
        <v>0</v>
      </c>
      <c r="N20" s="5">
        <f>'pas-godz'!N20*'koszty czasu'!N$86</f>
        <v>0</v>
      </c>
      <c r="O20" s="5">
        <f>'pas-godz'!O20*'koszty czasu'!O$86</f>
        <v>0</v>
      </c>
      <c r="P20" s="5">
        <f>'pas-godz'!P20*'koszty czasu'!P$86</f>
        <v>0</v>
      </c>
      <c r="Q20" s="5">
        <f>'pas-godz'!Q20*'koszty czasu'!Q$86</f>
        <v>0</v>
      </c>
      <c r="R20" s="5">
        <f>'pas-godz'!R20*'koszty czasu'!R$86</f>
        <v>0</v>
      </c>
      <c r="S20" s="5">
        <f>'pas-godz'!S20*'koszty czasu'!S$86</f>
        <v>0</v>
      </c>
      <c r="T20" s="5">
        <f>'pas-godz'!T20*'koszty czasu'!T$86</f>
        <v>0</v>
      </c>
      <c r="U20" s="5">
        <f>'pas-godz'!U20*'koszty czasu'!U$86</f>
        <v>0</v>
      </c>
      <c r="V20" s="5">
        <f>'pas-godz'!V20*'koszty czasu'!V$86</f>
        <v>0</v>
      </c>
      <c r="W20" s="5">
        <f>'pas-godz'!W20*'koszty czasu'!W$86</f>
        <v>0</v>
      </c>
      <c r="X20" s="5">
        <f>'pas-godz'!X20*'koszty czasu'!X$86</f>
        <v>0</v>
      </c>
      <c r="Y20" s="5">
        <f>'pas-godz'!Y20*'koszty czasu'!Y$86</f>
        <v>0</v>
      </c>
      <c r="Z20" s="5">
        <f>'pas-godz'!Z20*'koszty czasu'!Z$86</f>
        <v>0</v>
      </c>
    </row>
    <row r="21" spans="1:26" x14ac:dyDescent="0.25">
      <c r="A21" s="1">
        <v>20</v>
      </c>
      <c r="B21" s="5">
        <f>'pas-godz'!B21*'koszty czasu'!B$86</f>
        <v>0</v>
      </c>
      <c r="C21" s="5">
        <f>'pas-godz'!C21*'koszty czasu'!C$86</f>
        <v>0</v>
      </c>
      <c r="D21" s="5">
        <f>'pas-godz'!D21*'koszty czasu'!D$86</f>
        <v>0</v>
      </c>
      <c r="E21" s="5">
        <f>'pas-godz'!E21*'koszty czasu'!E$86</f>
        <v>0</v>
      </c>
      <c r="F21" s="5">
        <f>'pas-godz'!F21*'koszty czasu'!F$86</f>
        <v>0</v>
      </c>
      <c r="G21" s="5">
        <f>'pas-godz'!G21*'koszty czasu'!G$86</f>
        <v>0</v>
      </c>
      <c r="H21" s="5">
        <f>'pas-godz'!H21*'koszty czasu'!H$86</f>
        <v>0</v>
      </c>
      <c r="I21" s="5">
        <f>'pas-godz'!I21*'koszty czasu'!I$86</f>
        <v>0</v>
      </c>
      <c r="J21" s="5">
        <f>'pas-godz'!J21*'koszty czasu'!J$86</f>
        <v>0</v>
      </c>
      <c r="K21" s="5">
        <f>'pas-godz'!K21*'koszty czasu'!K$86</f>
        <v>0</v>
      </c>
      <c r="L21" s="5">
        <f>'pas-godz'!L21*'koszty czasu'!L$86</f>
        <v>0</v>
      </c>
      <c r="M21" s="5">
        <f>'pas-godz'!M21*'koszty czasu'!M$86</f>
        <v>0</v>
      </c>
      <c r="N21" s="5">
        <f>'pas-godz'!N21*'koszty czasu'!N$86</f>
        <v>0</v>
      </c>
      <c r="O21" s="5">
        <f>'pas-godz'!O21*'koszty czasu'!O$86</f>
        <v>0</v>
      </c>
      <c r="P21" s="5">
        <f>'pas-godz'!P21*'koszty czasu'!P$86</f>
        <v>0</v>
      </c>
      <c r="Q21" s="5">
        <f>'pas-godz'!Q21*'koszty czasu'!Q$86</f>
        <v>0</v>
      </c>
      <c r="R21" s="5">
        <f>'pas-godz'!R21*'koszty czasu'!R$86</f>
        <v>0</v>
      </c>
      <c r="S21" s="5">
        <f>'pas-godz'!S21*'koszty czasu'!S$86</f>
        <v>0</v>
      </c>
      <c r="T21" s="5">
        <f>'pas-godz'!T21*'koszty czasu'!T$86</f>
        <v>0</v>
      </c>
      <c r="U21" s="5">
        <f>'pas-godz'!U21*'koszty czasu'!U$86</f>
        <v>0</v>
      </c>
      <c r="V21" s="5">
        <f>'pas-godz'!V21*'koszty czasu'!V$86</f>
        <v>0</v>
      </c>
      <c r="W21" s="5">
        <f>'pas-godz'!W21*'koszty czasu'!W$86</f>
        <v>0</v>
      </c>
      <c r="X21" s="5">
        <f>'pas-godz'!X21*'koszty czasu'!X$86</f>
        <v>0</v>
      </c>
      <c r="Y21" s="5">
        <f>'pas-godz'!Y21*'koszty czasu'!Y$86</f>
        <v>0</v>
      </c>
      <c r="Z21" s="5">
        <f>'pas-godz'!Z21*'koszty czasu'!Z$86</f>
        <v>0</v>
      </c>
    </row>
    <row r="22" spans="1:26" x14ac:dyDescent="0.25">
      <c r="A22" s="1">
        <v>30</v>
      </c>
      <c r="B22" s="5">
        <f>'pas-godz'!B22*'koszty czasu'!B$86</f>
        <v>186520.6</v>
      </c>
      <c r="C22" s="5">
        <f>'pas-godz'!C22*'koszty czasu'!C$86</f>
        <v>191460.5748</v>
      </c>
      <c r="D22" s="5">
        <f>'pas-godz'!D22*'koszty czasu'!D$86</f>
        <v>195851.44799999997</v>
      </c>
      <c r="E22" s="5">
        <f>'pas-godz'!E22*'koszty czasu'!E$86</f>
        <v>200524.76400000002</v>
      </c>
      <c r="F22" s="5">
        <f>'pas-godz'!F22*'koszty czasu'!F$86</f>
        <v>205193.12639999998</v>
      </c>
      <c r="G22" s="5">
        <f>'pas-godz'!G22*'koszty czasu'!G$86</f>
        <v>209855.32799999998</v>
      </c>
      <c r="H22" s="5">
        <f>'pas-godz'!H22*'koszty czasu'!H$86</f>
        <v>214745.41759999999</v>
      </c>
      <c r="I22" s="5">
        <f>'pas-godz'!I22*'koszty czasu'!I$86</f>
        <v>219712.41479999997</v>
      </c>
      <c r="J22" s="5">
        <f>'pas-godz'!J22*'koszty czasu'!J$86</f>
        <v>224674.63199999998</v>
      </c>
      <c r="K22" s="5">
        <f>'pas-godz'!K22*'koszty czasu'!K$86</f>
        <v>229741.39319999999</v>
      </c>
      <c r="L22" s="5">
        <f>'pas-godz'!L22*'koszty czasu'!L$86</f>
        <v>226425.29199999999</v>
      </c>
      <c r="M22" s="5">
        <f>'pas-godz'!M22*'koszty czasu'!M$86</f>
        <v>248972.60799999998</v>
      </c>
      <c r="N22" s="5">
        <f>'pas-godz'!N22*'koszty czasu'!N$86</f>
        <v>272146.51999999996</v>
      </c>
      <c r="O22" s="5">
        <f>'pas-godz'!O22*'koszty czasu'!O$86</f>
        <v>295960.45600000001</v>
      </c>
      <c r="P22" s="5">
        <f>'pas-godz'!P22*'koszty czasu'!P$86</f>
        <v>320284.7</v>
      </c>
      <c r="Q22" s="5">
        <f>'pas-godz'!Q22*'koszty czasu'!Q$86</f>
        <v>335977.47399999999</v>
      </c>
      <c r="R22" s="5">
        <f>'pas-godz'!R22*'koszty czasu'!R$86</f>
        <v>362315.21239999996</v>
      </c>
      <c r="S22" s="5">
        <f>'pas-godz'!S22*'koszty czasu'!S$86</f>
        <v>389344.08920000005</v>
      </c>
      <c r="T22" s="5">
        <f>'pas-godz'!T22*'koszty czasu'!T$86</f>
        <v>416461.8667999999</v>
      </c>
      <c r="U22" s="5">
        <f>'pas-godz'!U22*'koszty czasu'!U$86</f>
        <v>444789.65800000005</v>
      </c>
      <c r="V22" s="5">
        <f>'pas-godz'!V22*'koszty czasu'!V$86</f>
        <v>364426.36800000002</v>
      </c>
      <c r="W22" s="5">
        <f>'pas-godz'!W22*'koszty czasu'!W$86</f>
        <v>394803.288</v>
      </c>
      <c r="X22" s="5">
        <f>'pas-godz'!X22*'koszty czasu'!X$86</f>
        <v>425549.24480000004</v>
      </c>
      <c r="Y22" s="5">
        <f>'pas-godz'!Y22*'koszty czasu'!Y$86</f>
        <v>456747.71600000001</v>
      </c>
      <c r="Z22" s="5">
        <f>'pas-godz'!Z22*'koszty czasu'!Z$86</f>
        <v>487236.04800000001</v>
      </c>
    </row>
    <row r="23" spans="1:26" x14ac:dyDescent="0.25">
      <c r="A23" s="1">
        <v>40</v>
      </c>
      <c r="B23" s="5">
        <f>'pas-godz'!B23*'koszty czasu'!B$86</f>
        <v>875857.84999999974</v>
      </c>
      <c r="C23" s="5">
        <f>'pas-godz'!C23*'koszty czasu'!C$86</f>
        <v>891392.72639999981</v>
      </c>
      <c r="D23" s="5">
        <f>'pas-godz'!D23*'koszty czasu'!D$86</f>
        <v>904118.00399999972</v>
      </c>
      <c r="E23" s="5">
        <f>'pas-godz'!E23*'koszty czasu'!E$86</f>
        <v>917910.3119999998</v>
      </c>
      <c r="F23" s="5">
        <f>'pas-godz'!F23*'koszty czasu'!F$86</f>
        <v>931437.80319999973</v>
      </c>
      <c r="G23" s="5">
        <f>'pas-godz'!G23*'koszty czasu'!G$86</f>
        <v>944701.05599999963</v>
      </c>
      <c r="H23" s="5">
        <f>'pas-godz'!H23*'koszty czasu'!H$86</f>
        <v>989575.76959999977</v>
      </c>
      <c r="I23" s="5">
        <f>'pas-godz'!I23*'koszty czasu'!I$86</f>
        <v>1035504.4527999999</v>
      </c>
      <c r="J23" s="5">
        <f>'pas-godz'!J23*'koszty czasu'!J$86</f>
        <v>1082102.1119999997</v>
      </c>
      <c r="K23" s="5">
        <f>'pas-godz'!K23*'koszty czasu'!K$86</f>
        <v>1129889.6591999996</v>
      </c>
      <c r="L23" s="5">
        <f>'pas-godz'!L23*'koszty czasu'!L$86</f>
        <v>1182956.9719999998</v>
      </c>
      <c r="M23" s="5">
        <f>'pas-godz'!M23*'koszty czasu'!M$86</f>
        <v>1235949.6288000001</v>
      </c>
      <c r="N23" s="5">
        <f>'pas-godz'!N23*'koszty czasu'!N$86</f>
        <v>1290278.7248</v>
      </c>
      <c r="O23" s="5">
        <f>'pas-godz'!O23*'koszty czasu'!O$86</f>
        <v>1345969.0112000003</v>
      </c>
      <c r="P23" s="5">
        <f>'pas-godz'!P23*'koszty czasu'!P$86</f>
        <v>1402418.4600000002</v>
      </c>
      <c r="Q23" s="5">
        <f>'pas-godz'!Q23*'koszty czasu'!Q$86</f>
        <v>1287874.3080000004</v>
      </c>
      <c r="R23" s="5">
        <f>'pas-godz'!R23*'koszty czasu'!R$86</f>
        <v>1346005.8580000002</v>
      </c>
      <c r="S23" s="5">
        <f>'pas-godz'!S23*'koszty czasu'!S$86</f>
        <v>1405558.9520000005</v>
      </c>
      <c r="T23" s="5">
        <f>'pas-godz'!T23*'koszty czasu'!T$86</f>
        <v>1464392.5020000003</v>
      </c>
      <c r="U23" s="5">
        <f>'pas-godz'!U23*'koszty czasu'!U$86</f>
        <v>1526487.7400000002</v>
      </c>
      <c r="V23" s="5">
        <f>'pas-godz'!V23*'koszty czasu'!V$86</f>
        <v>1387354.392</v>
      </c>
      <c r="W23" s="5">
        <f>'pas-godz'!W23*'koszty czasu'!W$86</f>
        <v>1451418.4080000001</v>
      </c>
      <c r="X23" s="5">
        <f>'pas-godz'!X23*'koszty czasu'!X$86</f>
        <v>1516128.6528</v>
      </c>
      <c r="Y23" s="5">
        <f>'pas-godz'!Y23*'koszty czasu'!Y$86</f>
        <v>1581787.1159999997</v>
      </c>
      <c r="Z23" s="5">
        <f>'pas-godz'!Z23*'koszty czasu'!Z$86</f>
        <v>1644457.6079999998</v>
      </c>
    </row>
    <row r="24" spans="1:26" x14ac:dyDescent="0.25">
      <c r="A24" s="1">
        <v>50</v>
      </c>
      <c r="B24" s="5">
        <f>'pas-godz'!B24*'koszty czasu'!B$86</f>
        <v>312365.64999999997</v>
      </c>
      <c r="C24" s="5">
        <f>'pas-godz'!C24*'koszty czasu'!C$86</f>
        <v>332768.09280000004</v>
      </c>
      <c r="D24" s="5">
        <f>'pas-godz'!D24*'koszty czasu'!D$86</f>
        <v>352616.86800000007</v>
      </c>
      <c r="E24" s="5">
        <f>'pas-godz'!E24*'koszty czasu'!E$86</f>
        <v>373349.06400000001</v>
      </c>
      <c r="F24" s="5">
        <f>'pas-godz'!F24*'koszty czasu'!F$86</f>
        <v>394455.35840000003</v>
      </c>
      <c r="G24" s="5">
        <f>'pas-godz'!G24*'koszty czasu'!G$86</f>
        <v>415923.83999999997</v>
      </c>
      <c r="H24" s="5">
        <f>'pas-godz'!H24*'koszty czasu'!H$86</f>
        <v>424119.33919999993</v>
      </c>
      <c r="I24" s="5">
        <f>'pas-godz'!I24*'koszty czasu'!I$86</f>
        <v>432420.93759999989</v>
      </c>
      <c r="J24" s="5">
        <f>'pas-godz'!J24*'koszty czasu'!J$86</f>
        <v>440667.864</v>
      </c>
      <c r="K24" s="5">
        <f>'pas-godz'!K24*'koszty czasu'!K$86</f>
        <v>449074.91039999999</v>
      </c>
      <c r="L24" s="5">
        <f>'pas-godz'!L24*'koszty czasu'!L$86</f>
        <v>373887.77999999997</v>
      </c>
      <c r="M24" s="5">
        <f>'pas-godz'!M24*'koszty czasu'!M$86</f>
        <v>380560.18080000003</v>
      </c>
      <c r="N24" s="5">
        <f>'pas-godz'!N24*'koszty czasu'!N$86</f>
        <v>387353.76480000006</v>
      </c>
      <c r="O24" s="5">
        <f>'pas-godz'!O24*'koszty czasu'!O$86</f>
        <v>394269.29520000005</v>
      </c>
      <c r="P24" s="5">
        <f>'pas-godz'!P24*'koszty czasu'!P$86</f>
        <v>401128.26</v>
      </c>
      <c r="Q24" s="5">
        <f>'pas-godz'!Q24*'koszty czasu'!Q$86</f>
        <v>398295.7300000001</v>
      </c>
      <c r="R24" s="5">
        <f>'pas-godz'!R24*'koszty czasu'!R$86</f>
        <v>415764.24840000004</v>
      </c>
      <c r="S24" s="5">
        <f>'pas-godz'!S24*'koszty czasu'!S$86</f>
        <v>433657.79320000001</v>
      </c>
      <c r="T24" s="5">
        <f>'pas-godz'!T24*'koszty czasu'!T$86</f>
        <v>451316.19080000004</v>
      </c>
      <c r="U24" s="5">
        <f>'pas-godz'!U24*'koszty czasu'!U$86</f>
        <v>469966.93800000008</v>
      </c>
      <c r="V24" s="5">
        <f>'pas-godz'!V24*'koszty czasu'!V$86</f>
        <v>482176.97399999999</v>
      </c>
      <c r="W24" s="5">
        <f>'pas-godz'!W24*'koszty czasu'!W$86</f>
        <v>499505.38</v>
      </c>
      <c r="X24" s="5">
        <f>'pas-godz'!X24*'koszty czasu'!X$86</f>
        <v>516985.76400000002</v>
      </c>
      <c r="Y24" s="5">
        <f>'pas-godz'!Y24*'koszty czasu'!Y$86</f>
        <v>534721.56999999983</v>
      </c>
      <c r="Z24" s="5">
        <f>'pas-godz'!Z24*'koszty czasu'!Z$86</f>
        <v>551391.66999999981</v>
      </c>
    </row>
    <row r="25" spans="1:26" x14ac:dyDescent="0.25">
      <c r="A25" s="1">
        <v>60</v>
      </c>
      <c r="B25" s="5">
        <f>'pas-godz'!B25*'koszty czasu'!B$86</f>
        <v>0</v>
      </c>
      <c r="C25" s="5">
        <f>'pas-godz'!C25*'koszty czasu'!C$86</f>
        <v>0</v>
      </c>
      <c r="D25" s="5">
        <f>'pas-godz'!D25*'koszty czasu'!D$86</f>
        <v>0</v>
      </c>
      <c r="E25" s="5">
        <f>'pas-godz'!E25*'koszty czasu'!E$86</f>
        <v>0</v>
      </c>
      <c r="F25" s="5">
        <f>'pas-godz'!F25*'koszty czasu'!F$86</f>
        <v>0</v>
      </c>
      <c r="G25" s="5">
        <f>'pas-godz'!G25*'koszty czasu'!G$86</f>
        <v>0</v>
      </c>
      <c r="H25" s="5">
        <f>'pas-godz'!H25*'koszty czasu'!H$86</f>
        <v>0</v>
      </c>
      <c r="I25" s="5">
        <f>'pas-godz'!I25*'koszty czasu'!I$86</f>
        <v>0</v>
      </c>
      <c r="J25" s="5">
        <f>'pas-godz'!J25*'koszty czasu'!J$86</f>
        <v>0</v>
      </c>
      <c r="K25" s="5">
        <f>'pas-godz'!K25*'koszty czasu'!K$86</f>
        <v>0</v>
      </c>
      <c r="L25" s="5">
        <f>'pas-godz'!L25*'koszty czasu'!L$86</f>
        <v>0</v>
      </c>
      <c r="M25" s="5">
        <f>'pas-godz'!M25*'koszty czasu'!M$86</f>
        <v>0</v>
      </c>
      <c r="N25" s="5">
        <f>'pas-godz'!N25*'koszty czasu'!N$86</f>
        <v>0</v>
      </c>
      <c r="O25" s="5">
        <f>'pas-godz'!O25*'koszty czasu'!O$86</f>
        <v>0</v>
      </c>
      <c r="P25" s="5">
        <f>'pas-godz'!P25*'koszty czasu'!P$86</f>
        <v>0</v>
      </c>
      <c r="Q25" s="5">
        <f>'pas-godz'!Q25*'koszty czasu'!Q$86</f>
        <v>0</v>
      </c>
      <c r="R25" s="5">
        <f>'pas-godz'!R25*'koszty czasu'!R$86</f>
        <v>0</v>
      </c>
      <c r="S25" s="5">
        <f>'pas-godz'!S25*'koszty czasu'!S$86</f>
        <v>0</v>
      </c>
      <c r="T25" s="5">
        <f>'pas-godz'!T25*'koszty czasu'!T$86</f>
        <v>0</v>
      </c>
      <c r="U25" s="5">
        <f>'pas-godz'!U25*'koszty czasu'!U$86</f>
        <v>0</v>
      </c>
      <c r="V25" s="5">
        <f>'pas-godz'!V25*'koszty czasu'!V$86</f>
        <v>0</v>
      </c>
      <c r="W25" s="5">
        <f>'pas-godz'!W25*'koszty czasu'!W$86</f>
        <v>0</v>
      </c>
      <c r="X25" s="5">
        <f>'pas-godz'!X25*'koszty czasu'!X$86</f>
        <v>0</v>
      </c>
      <c r="Y25" s="5">
        <f>'pas-godz'!Y25*'koszty czasu'!Y$86</f>
        <v>0</v>
      </c>
      <c r="Z25" s="5">
        <f>'pas-godz'!Z25*'koszty czasu'!Z$86</f>
        <v>0</v>
      </c>
    </row>
    <row r="26" spans="1:26" x14ac:dyDescent="0.25">
      <c r="A26" s="1">
        <v>70</v>
      </c>
      <c r="B26" s="5">
        <f>'pas-godz'!B26*'koszty czasu'!B$86</f>
        <v>0</v>
      </c>
      <c r="C26" s="5">
        <f>'pas-godz'!C26*'koszty czasu'!C$86</f>
        <v>0</v>
      </c>
      <c r="D26" s="5">
        <f>'pas-godz'!D26*'koszty czasu'!D$86</f>
        <v>0</v>
      </c>
      <c r="E26" s="5">
        <f>'pas-godz'!E26*'koszty czasu'!E$86</f>
        <v>0</v>
      </c>
      <c r="F26" s="5">
        <f>'pas-godz'!F26*'koszty czasu'!F$86</f>
        <v>0</v>
      </c>
      <c r="G26" s="5">
        <f>'pas-godz'!G26*'koszty czasu'!G$86</f>
        <v>0</v>
      </c>
      <c r="H26" s="5">
        <f>'pas-godz'!H26*'koszty czasu'!H$86</f>
        <v>0</v>
      </c>
      <c r="I26" s="5">
        <f>'pas-godz'!I26*'koszty czasu'!I$86</f>
        <v>0</v>
      </c>
      <c r="J26" s="5">
        <f>'pas-godz'!J26*'koszty czasu'!J$86</f>
        <v>0</v>
      </c>
      <c r="K26" s="5">
        <f>'pas-godz'!K26*'koszty czasu'!K$86</f>
        <v>0</v>
      </c>
      <c r="L26" s="5">
        <f>'pas-godz'!L26*'koszty czasu'!L$86</f>
        <v>0</v>
      </c>
      <c r="M26" s="5">
        <f>'pas-godz'!M26*'koszty czasu'!M$86</f>
        <v>0</v>
      </c>
      <c r="N26" s="5">
        <f>'pas-godz'!N26*'koszty czasu'!N$86</f>
        <v>0</v>
      </c>
      <c r="O26" s="5">
        <f>'pas-godz'!O26*'koszty czasu'!O$86</f>
        <v>0</v>
      </c>
      <c r="P26" s="5">
        <f>'pas-godz'!P26*'koszty czasu'!P$86</f>
        <v>0</v>
      </c>
      <c r="Q26" s="5">
        <f>'pas-godz'!Q26*'koszty czasu'!Q$86</f>
        <v>0</v>
      </c>
      <c r="R26" s="5">
        <f>'pas-godz'!R26*'koszty czasu'!R$86</f>
        <v>0</v>
      </c>
      <c r="S26" s="5">
        <f>'pas-godz'!S26*'koszty czasu'!S$86</f>
        <v>0</v>
      </c>
      <c r="T26" s="5">
        <f>'pas-godz'!T26*'koszty czasu'!T$86</f>
        <v>0</v>
      </c>
      <c r="U26" s="5">
        <f>'pas-godz'!U26*'koszty czasu'!U$86</f>
        <v>0</v>
      </c>
      <c r="V26" s="5">
        <f>'pas-godz'!V26*'koszty czasu'!V$86</f>
        <v>0</v>
      </c>
      <c r="W26" s="5">
        <f>'pas-godz'!W26*'koszty czasu'!W$86</f>
        <v>0</v>
      </c>
      <c r="X26" s="5">
        <f>'pas-godz'!X26*'koszty czasu'!X$86</f>
        <v>0</v>
      </c>
      <c r="Y26" s="5">
        <f>'pas-godz'!Y26*'koszty czasu'!Y$86</f>
        <v>0</v>
      </c>
      <c r="Z26" s="5">
        <f>'pas-godz'!Z26*'koszty czasu'!Z$86</f>
        <v>0</v>
      </c>
    </row>
    <row r="27" spans="1:26" x14ac:dyDescent="0.25">
      <c r="A27" s="1">
        <v>80</v>
      </c>
      <c r="B27" s="5">
        <f>'pas-godz'!B27*'koszty czasu'!B$86</f>
        <v>0</v>
      </c>
      <c r="C27" s="5">
        <f>'pas-godz'!C27*'koszty czasu'!C$86</f>
        <v>0</v>
      </c>
      <c r="D27" s="5">
        <f>'pas-godz'!D27*'koszty czasu'!D$86</f>
        <v>0</v>
      </c>
      <c r="E27" s="5">
        <f>'pas-godz'!E27*'koszty czasu'!E$86</f>
        <v>0</v>
      </c>
      <c r="F27" s="5">
        <f>'pas-godz'!F27*'koszty czasu'!F$86</f>
        <v>0</v>
      </c>
      <c r="G27" s="5">
        <f>'pas-godz'!G27*'koszty czasu'!G$86</f>
        <v>0</v>
      </c>
      <c r="H27" s="5">
        <f>'pas-godz'!H27*'koszty czasu'!H$86</f>
        <v>0</v>
      </c>
      <c r="I27" s="5">
        <f>'pas-godz'!I27*'koszty czasu'!I$86</f>
        <v>0</v>
      </c>
      <c r="J27" s="5">
        <f>'pas-godz'!J27*'koszty czasu'!J$86</f>
        <v>0</v>
      </c>
      <c r="K27" s="5">
        <f>'pas-godz'!K27*'koszty czasu'!K$86</f>
        <v>0</v>
      </c>
      <c r="L27" s="5">
        <f>'pas-godz'!L27*'koszty czasu'!L$86</f>
        <v>0</v>
      </c>
      <c r="M27" s="5">
        <f>'pas-godz'!M27*'koszty czasu'!M$86</f>
        <v>0</v>
      </c>
      <c r="N27" s="5">
        <f>'pas-godz'!N27*'koszty czasu'!N$86</f>
        <v>0</v>
      </c>
      <c r="O27" s="5">
        <f>'pas-godz'!O27*'koszty czasu'!O$86</f>
        <v>0</v>
      </c>
      <c r="P27" s="5">
        <f>'pas-godz'!P27*'koszty czasu'!P$86</f>
        <v>0</v>
      </c>
      <c r="Q27" s="5">
        <f>'pas-godz'!Q27*'koszty czasu'!Q$86</f>
        <v>0</v>
      </c>
      <c r="R27" s="5">
        <f>'pas-godz'!R27*'koszty czasu'!R$86</f>
        <v>0</v>
      </c>
      <c r="S27" s="5">
        <f>'pas-godz'!S27*'koszty czasu'!S$86</f>
        <v>0</v>
      </c>
      <c r="T27" s="5">
        <f>'pas-godz'!T27*'koszty czasu'!T$86</f>
        <v>0</v>
      </c>
      <c r="U27" s="5">
        <f>'pas-godz'!U27*'koszty czasu'!U$86</f>
        <v>0</v>
      </c>
      <c r="V27" s="5">
        <f>'pas-godz'!V27*'koszty czasu'!V$86</f>
        <v>0</v>
      </c>
      <c r="W27" s="5">
        <f>'pas-godz'!W27*'koszty czasu'!W$86</f>
        <v>0</v>
      </c>
      <c r="X27" s="5">
        <f>'pas-godz'!X27*'koszty czasu'!X$86</f>
        <v>0</v>
      </c>
      <c r="Y27" s="5">
        <f>'pas-godz'!Y27*'koszty czasu'!Y$86</f>
        <v>0</v>
      </c>
      <c r="Z27" s="5">
        <f>'pas-godz'!Z27*'koszty czasu'!Z$86</f>
        <v>0</v>
      </c>
    </row>
    <row r="28" spans="1:26" x14ac:dyDescent="0.25">
      <c r="A28" s="1">
        <v>90</v>
      </c>
      <c r="B28" s="5">
        <f>'pas-godz'!B28*'koszty czasu'!B$86</f>
        <v>0</v>
      </c>
      <c r="C28" s="5">
        <f>'pas-godz'!C28*'koszty czasu'!C$86</f>
        <v>0</v>
      </c>
      <c r="D28" s="5">
        <f>'pas-godz'!D28*'koszty czasu'!D$86</f>
        <v>0</v>
      </c>
      <c r="E28" s="5">
        <f>'pas-godz'!E28*'koszty czasu'!E$86</f>
        <v>0</v>
      </c>
      <c r="F28" s="5">
        <f>'pas-godz'!F28*'koszty czasu'!F$86</f>
        <v>0</v>
      </c>
      <c r="G28" s="5">
        <f>'pas-godz'!G28*'koszty czasu'!G$86</f>
        <v>0</v>
      </c>
      <c r="H28" s="5">
        <f>'pas-godz'!H28*'koszty czasu'!H$86</f>
        <v>0</v>
      </c>
      <c r="I28" s="5">
        <f>'pas-godz'!I28*'koszty czasu'!I$86</f>
        <v>0</v>
      </c>
      <c r="J28" s="5">
        <f>'pas-godz'!J28*'koszty czasu'!J$86</f>
        <v>0</v>
      </c>
      <c r="K28" s="5">
        <f>'pas-godz'!K28*'koszty czasu'!K$86</f>
        <v>0</v>
      </c>
      <c r="L28" s="5">
        <f>'pas-godz'!L28*'koszty czasu'!L$86</f>
        <v>0</v>
      </c>
      <c r="M28" s="5">
        <f>'pas-godz'!M28*'koszty czasu'!M$86</f>
        <v>0</v>
      </c>
      <c r="N28" s="5">
        <f>'pas-godz'!N28*'koszty czasu'!N$86</f>
        <v>0</v>
      </c>
      <c r="O28" s="5">
        <f>'pas-godz'!O28*'koszty czasu'!O$86</f>
        <v>0</v>
      </c>
      <c r="P28" s="5">
        <f>'pas-godz'!P28*'koszty czasu'!P$86</f>
        <v>0</v>
      </c>
      <c r="Q28" s="5">
        <f>'pas-godz'!Q28*'koszty czasu'!Q$86</f>
        <v>0</v>
      </c>
      <c r="R28" s="5">
        <f>'pas-godz'!R28*'koszty czasu'!R$86</f>
        <v>0</v>
      </c>
      <c r="S28" s="5">
        <f>'pas-godz'!S28*'koszty czasu'!S$86</f>
        <v>0</v>
      </c>
      <c r="T28" s="5">
        <f>'pas-godz'!T28*'koszty czasu'!T$86</f>
        <v>0</v>
      </c>
      <c r="U28" s="5">
        <f>'pas-godz'!U28*'koszty czasu'!U$86</f>
        <v>0</v>
      </c>
      <c r="V28" s="5">
        <f>'pas-godz'!V28*'koszty czasu'!V$86</f>
        <v>0</v>
      </c>
      <c r="W28" s="5">
        <f>'pas-godz'!W28*'koszty czasu'!W$86</f>
        <v>0</v>
      </c>
      <c r="X28" s="5">
        <f>'pas-godz'!X28*'koszty czasu'!X$86</f>
        <v>0</v>
      </c>
      <c r="Y28" s="5">
        <f>'pas-godz'!Y28*'koszty czasu'!Y$86</f>
        <v>0</v>
      </c>
      <c r="Z28" s="5">
        <f>'pas-godz'!Z28*'koszty czasu'!Z$86</f>
        <v>0</v>
      </c>
    </row>
    <row r="29" spans="1:26" x14ac:dyDescent="0.25">
      <c r="A29" s="1">
        <v>100</v>
      </c>
      <c r="B29" s="5">
        <f>'pas-godz'!B29*'koszty czasu'!B$86</f>
        <v>0</v>
      </c>
      <c r="C29" s="5">
        <f>'pas-godz'!C29*'koszty czasu'!C$86</f>
        <v>0</v>
      </c>
      <c r="D29" s="5">
        <f>'pas-godz'!D29*'koszty czasu'!D$86</f>
        <v>0</v>
      </c>
      <c r="E29" s="5">
        <f>'pas-godz'!E29*'koszty czasu'!E$86</f>
        <v>0</v>
      </c>
      <c r="F29" s="5">
        <f>'pas-godz'!F29*'koszty czasu'!F$86</f>
        <v>0</v>
      </c>
      <c r="G29" s="5">
        <f>'pas-godz'!G29*'koszty czasu'!G$86</f>
        <v>0</v>
      </c>
      <c r="H29" s="5">
        <f>'pas-godz'!H29*'koszty czasu'!H$86</f>
        <v>0</v>
      </c>
      <c r="I29" s="5">
        <f>'pas-godz'!I29*'koszty czasu'!I$86</f>
        <v>0</v>
      </c>
      <c r="J29" s="5">
        <f>'pas-godz'!J29*'koszty czasu'!J$86</f>
        <v>0</v>
      </c>
      <c r="K29" s="5">
        <f>'pas-godz'!K29*'koszty czasu'!K$86</f>
        <v>0</v>
      </c>
      <c r="L29" s="5">
        <f>'pas-godz'!L29*'koszty czasu'!L$86</f>
        <v>0</v>
      </c>
      <c r="M29" s="5">
        <f>'pas-godz'!M29*'koszty czasu'!M$86</f>
        <v>0</v>
      </c>
      <c r="N29" s="5">
        <f>'pas-godz'!N29*'koszty czasu'!N$86</f>
        <v>0</v>
      </c>
      <c r="O29" s="5">
        <f>'pas-godz'!O29*'koszty czasu'!O$86</f>
        <v>0</v>
      </c>
      <c r="P29" s="5">
        <f>'pas-godz'!P29*'koszty czasu'!P$86</f>
        <v>0</v>
      </c>
      <c r="Q29" s="5">
        <f>'pas-godz'!Q29*'koszty czasu'!Q$86</f>
        <v>0</v>
      </c>
      <c r="R29" s="5">
        <f>'pas-godz'!R29*'koszty czasu'!R$86</f>
        <v>0</v>
      </c>
      <c r="S29" s="5">
        <f>'pas-godz'!S29*'koszty czasu'!S$86</f>
        <v>0</v>
      </c>
      <c r="T29" s="5">
        <f>'pas-godz'!T29*'koszty czasu'!T$86</f>
        <v>0</v>
      </c>
      <c r="U29" s="5">
        <f>'pas-godz'!U29*'koszty czasu'!U$86</f>
        <v>0</v>
      </c>
      <c r="V29" s="5">
        <f>'pas-godz'!V29*'koszty czasu'!V$86</f>
        <v>0</v>
      </c>
      <c r="W29" s="5">
        <f>'pas-godz'!W29*'koszty czasu'!W$86</f>
        <v>0</v>
      </c>
      <c r="X29" s="5">
        <f>'pas-godz'!X29*'koszty czasu'!X$86</f>
        <v>0</v>
      </c>
      <c r="Y29" s="5">
        <f>'pas-godz'!Y29*'koszty czasu'!Y$86</f>
        <v>0</v>
      </c>
      <c r="Z29" s="5">
        <f>'pas-godz'!Z29*'koszty czasu'!Z$86</f>
        <v>0</v>
      </c>
    </row>
    <row r="30" spans="1:26" x14ac:dyDescent="0.25">
      <c r="A30" s="1">
        <v>110</v>
      </c>
      <c r="B30" s="5">
        <f>'pas-godz'!B30*'koszty czasu'!B$86</f>
        <v>0</v>
      </c>
      <c r="C30" s="5">
        <f>'pas-godz'!C30*'koszty czasu'!C$86</f>
        <v>0</v>
      </c>
      <c r="D30" s="5">
        <f>'pas-godz'!D30*'koszty czasu'!D$86</f>
        <v>0</v>
      </c>
      <c r="E30" s="5">
        <f>'pas-godz'!E30*'koszty czasu'!E$86</f>
        <v>0</v>
      </c>
      <c r="F30" s="5">
        <f>'pas-godz'!F30*'koszty czasu'!F$86</f>
        <v>0</v>
      </c>
      <c r="G30" s="5">
        <f>'pas-godz'!G30*'koszty czasu'!G$86</f>
        <v>0</v>
      </c>
      <c r="H30" s="5">
        <f>'pas-godz'!H30*'koszty czasu'!H$86</f>
        <v>0</v>
      </c>
      <c r="I30" s="5">
        <f>'pas-godz'!I30*'koszty czasu'!I$86</f>
        <v>0</v>
      </c>
      <c r="J30" s="5">
        <f>'pas-godz'!J30*'koszty czasu'!J$86</f>
        <v>0</v>
      </c>
      <c r="K30" s="5">
        <f>'pas-godz'!K30*'koszty czasu'!K$86</f>
        <v>0</v>
      </c>
      <c r="L30" s="5">
        <f>'pas-godz'!L30*'koszty czasu'!L$86</f>
        <v>0</v>
      </c>
      <c r="M30" s="5">
        <f>'pas-godz'!M30*'koszty czasu'!M$86</f>
        <v>0</v>
      </c>
      <c r="N30" s="5">
        <f>'pas-godz'!N30*'koszty czasu'!N$86</f>
        <v>0</v>
      </c>
      <c r="O30" s="5">
        <f>'pas-godz'!O30*'koszty czasu'!O$86</f>
        <v>0</v>
      </c>
      <c r="P30" s="5">
        <f>'pas-godz'!P30*'koszty czasu'!P$86</f>
        <v>0</v>
      </c>
      <c r="Q30" s="5">
        <f>'pas-godz'!Q30*'koszty czasu'!Q$86</f>
        <v>0</v>
      </c>
      <c r="R30" s="5">
        <f>'pas-godz'!R30*'koszty czasu'!R$86</f>
        <v>0</v>
      </c>
      <c r="S30" s="5">
        <f>'pas-godz'!S30*'koszty czasu'!S$86</f>
        <v>0</v>
      </c>
      <c r="T30" s="5">
        <f>'pas-godz'!T30*'koszty czasu'!T$86</f>
        <v>0</v>
      </c>
      <c r="U30" s="5">
        <f>'pas-godz'!U30*'koszty czasu'!U$86</f>
        <v>0</v>
      </c>
      <c r="V30" s="5">
        <f>'pas-godz'!V30*'koszty czasu'!V$86</f>
        <v>0</v>
      </c>
      <c r="W30" s="5">
        <f>'pas-godz'!W30*'koszty czasu'!W$86</f>
        <v>0</v>
      </c>
      <c r="X30" s="5">
        <f>'pas-godz'!X30*'koszty czasu'!X$86</f>
        <v>0</v>
      </c>
      <c r="Y30" s="5">
        <f>'pas-godz'!Y30*'koszty czasu'!Y$86</f>
        <v>0</v>
      </c>
      <c r="Z30" s="5">
        <f>'pas-godz'!Z30*'koszty czasu'!Z$86</f>
        <v>0</v>
      </c>
    </row>
    <row r="31" spans="1:26" x14ac:dyDescent="0.25">
      <c r="A31" s="1" t="s">
        <v>28</v>
      </c>
      <c r="B31" s="5">
        <f>SUM(B20:B30)</f>
        <v>1374744.0999999996</v>
      </c>
      <c r="C31" s="5">
        <f t="shared" ref="C31:Z31" si="3">SUM(C20:C30)</f>
        <v>1415621.3939999999</v>
      </c>
      <c r="D31" s="5">
        <f t="shared" si="3"/>
        <v>1452586.3199999996</v>
      </c>
      <c r="E31" s="5">
        <f t="shared" si="3"/>
        <v>1491784.14</v>
      </c>
      <c r="F31" s="5">
        <f t="shared" si="3"/>
        <v>1531086.2879999997</v>
      </c>
      <c r="G31" s="5">
        <f t="shared" si="3"/>
        <v>1570480.2239999995</v>
      </c>
      <c r="H31" s="5">
        <f t="shared" si="3"/>
        <v>1628440.5263999999</v>
      </c>
      <c r="I31" s="5">
        <f t="shared" si="3"/>
        <v>1687637.8051999996</v>
      </c>
      <c r="J31" s="5">
        <f t="shared" si="3"/>
        <v>1747444.6079999998</v>
      </c>
      <c r="K31" s="5">
        <f t="shared" si="3"/>
        <v>1808705.9627999996</v>
      </c>
      <c r="L31" s="5">
        <f t="shared" si="3"/>
        <v>1783270.0439999998</v>
      </c>
      <c r="M31" s="5">
        <f t="shared" si="3"/>
        <v>1865482.4176</v>
      </c>
      <c r="N31" s="5">
        <f t="shared" si="3"/>
        <v>1949779.0096</v>
      </c>
      <c r="O31" s="5">
        <f t="shared" si="3"/>
        <v>2036198.7624000004</v>
      </c>
      <c r="P31" s="5">
        <f t="shared" si="3"/>
        <v>2123831.42</v>
      </c>
      <c r="Q31" s="5">
        <f t="shared" si="3"/>
        <v>2022147.5120000006</v>
      </c>
      <c r="R31" s="5">
        <f t="shared" si="3"/>
        <v>2124085.3188</v>
      </c>
      <c r="S31" s="5">
        <f t="shared" si="3"/>
        <v>2228560.8344000005</v>
      </c>
      <c r="T31" s="5">
        <f t="shared" si="3"/>
        <v>2332170.5596000003</v>
      </c>
      <c r="U31" s="5">
        <f t="shared" si="3"/>
        <v>2441244.3360000001</v>
      </c>
      <c r="V31" s="5">
        <f t="shared" si="3"/>
        <v>2233957.7340000002</v>
      </c>
      <c r="W31" s="5">
        <f t="shared" si="3"/>
        <v>2345727.0759999999</v>
      </c>
      <c r="X31" s="5">
        <f t="shared" si="3"/>
        <v>2458663.6616000002</v>
      </c>
      <c r="Y31" s="5">
        <f t="shared" si="3"/>
        <v>2573256.4019999998</v>
      </c>
      <c r="Z31" s="5">
        <f t="shared" si="3"/>
        <v>2683085.3259999999</v>
      </c>
    </row>
    <row r="33" spans="1:26" x14ac:dyDescent="0.25">
      <c r="A33" t="s">
        <v>77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2" t="s">
        <v>2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</row>
    <row r="36" spans="1:26" x14ac:dyDescent="0.25">
      <c r="A36" s="1">
        <v>10</v>
      </c>
      <c r="B36" s="5">
        <f>'pas-godz'!B36*'koszty czasu'!B$86</f>
        <v>0</v>
      </c>
      <c r="C36" s="5">
        <f>'pas-godz'!C36*'koszty czasu'!C$86</f>
        <v>0</v>
      </c>
      <c r="D36" s="5">
        <f>'pas-godz'!D36*'koszty czasu'!D$86</f>
        <v>0</v>
      </c>
      <c r="E36" s="5">
        <f>'pas-godz'!E36*'koszty czasu'!E$86</f>
        <v>0</v>
      </c>
      <c r="F36" s="5">
        <f>'pas-godz'!F36*'koszty czasu'!F$86</f>
        <v>0</v>
      </c>
      <c r="G36" s="5">
        <f>'pas-godz'!G36*'koszty czasu'!G$86</f>
        <v>0</v>
      </c>
      <c r="H36" s="5">
        <f>'pas-godz'!H36*'koszty czasu'!H$86</f>
        <v>0</v>
      </c>
      <c r="I36" s="5">
        <f>'pas-godz'!I36*'koszty czasu'!I$86</f>
        <v>0</v>
      </c>
      <c r="J36" s="5">
        <f>'pas-godz'!J36*'koszty czasu'!J$86</f>
        <v>0</v>
      </c>
      <c r="K36" s="5">
        <f>'pas-godz'!K36*'koszty czasu'!K$86</f>
        <v>0</v>
      </c>
      <c r="L36" s="5">
        <f>'pas-godz'!L36*'koszty czasu'!L$86</f>
        <v>0</v>
      </c>
      <c r="M36" s="5">
        <f>'pas-godz'!M36*'koszty czasu'!M$86</f>
        <v>0</v>
      </c>
      <c r="N36" s="5">
        <f>'pas-godz'!N36*'koszty czasu'!N$86</f>
        <v>0</v>
      </c>
      <c r="O36" s="5">
        <f>'pas-godz'!O36*'koszty czasu'!O$86</f>
        <v>0</v>
      </c>
      <c r="P36" s="5">
        <f>'pas-godz'!P36*'koszty czasu'!P$86</f>
        <v>0</v>
      </c>
      <c r="Q36" s="5">
        <f>'pas-godz'!Q36*'koszty czasu'!Q$86</f>
        <v>0</v>
      </c>
      <c r="R36" s="5">
        <f>'pas-godz'!R36*'koszty czasu'!R$86</f>
        <v>0</v>
      </c>
      <c r="S36" s="5">
        <f>'pas-godz'!S36*'koszty czasu'!S$86</f>
        <v>0</v>
      </c>
      <c r="T36" s="5">
        <f>'pas-godz'!T36*'koszty czasu'!T$86</f>
        <v>0</v>
      </c>
      <c r="U36" s="5">
        <f>'pas-godz'!U36*'koszty czasu'!U$86</f>
        <v>0</v>
      </c>
      <c r="V36" s="5">
        <f>'pas-godz'!V36*'koszty czasu'!V$86</f>
        <v>0</v>
      </c>
      <c r="W36" s="5">
        <f>'pas-godz'!W36*'koszty czasu'!W$86</f>
        <v>0</v>
      </c>
      <c r="X36" s="5">
        <f>'pas-godz'!X36*'koszty czasu'!X$86</f>
        <v>0</v>
      </c>
      <c r="Y36" s="5">
        <f>'pas-godz'!Y36*'koszty czasu'!Y$86</f>
        <v>0</v>
      </c>
      <c r="Z36" s="5">
        <f>'pas-godz'!Z36*'koszty czasu'!Z$86</f>
        <v>0</v>
      </c>
    </row>
    <row r="37" spans="1:26" x14ac:dyDescent="0.25">
      <c r="A37" s="1">
        <v>20</v>
      </c>
      <c r="B37" s="5">
        <f>'pas-godz'!B37*'koszty czasu'!B$86</f>
        <v>75371.199999999997</v>
      </c>
      <c r="C37" s="5">
        <f>'pas-godz'!C37*'koszty czasu'!C$86</f>
        <v>87984.203999999998</v>
      </c>
      <c r="D37" s="5">
        <f>'pas-godz'!D37*'koszty czasu'!D$86</f>
        <v>100695.59999999999</v>
      </c>
      <c r="E37" s="5">
        <f>'pas-godz'!E37*'koszty czasu'!E$86</f>
        <v>113880.36000000002</v>
      </c>
      <c r="F37" s="5">
        <f>'pas-godz'!F37*'koszty czasu'!F$86</f>
        <v>127397.82399999999</v>
      </c>
      <c r="G37" s="5">
        <f>'pas-godz'!G37*'koszty czasu'!G$86</f>
        <v>141238.848</v>
      </c>
      <c r="H37" s="5">
        <f>'pas-godz'!H37*'koszty czasu'!H$86</f>
        <v>157270.41039999996</v>
      </c>
      <c r="I37" s="5">
        <f>'pas-godz'!I37*'koszty czasu'!I$86</f>
        <v>173748.16319999998</v>
      </c>
      <c r="J37" s="5">
        <f>'pas-godz'!J37*'koszty czasu'!J$86</f>
        <v>190607.50800000003</v>
      </c>
      <c r="K37" s="5">
        <f>'pas-godz'!K37*'koszty czasu'!K$86</f>
        <v>207938.05679999999</v>
      </c>
      <c r="L37" s="5">
        <f>'pas-godz'!L37*'koszty czasu'!L$86</f>
        <v>161452.69200000001</v>
      </c>
      <c r="M37" s="5">
        <f>'pas-godz'!M37*'koszty czasu'!M$86</f>
        <v>180943.61760000003</v>
      </c>
      <c r="N37" s="5">
        <f>'pas-godz'!N37*'koszty czasu'!N$86</f>
        <v>200983.37760000007</v>
      </c>
      <c r="O37" s="5">
        <f>'pas-godz'!O37*'koszty czasu'!O$86</f>
        <v>221583.93840000007</v>
      </c>
      <c r="P37" s="5">
        <f>'pas-godz'!P37*'koszty czasu'!P$86</f>
        <v>242648.82000000007</v>
      </c>
      <c r="Q37" s="5">
        <f>'pas-godz'!Q37*'koszty czasu'!Q$86</f>
        <v>185247.91600000008</v>
      </c>
      <c r="R37" s="5">
        <f>'pas-godz'!R37*'koszty czasu'!R$86</f>
        <v>202579.58200000005</v>
      </c>
      <c r="S37" s="5">
        <f>'pas-godz'!S37*'koszty czasu'!S$86</f>
        <v>220372.872</v>
      </c>
      <c r="T37" s="5">
        <f>'pas-godz'!T37*'koszty czasu'!T$86</f>
        <v>238284.74600000007</v>
      </c>
      <c r="U37" s="5">
        <f>'pas-godz'!U37*'koszty czasu'!U$86</f>
        <v>256954.10000000006</v>
      </c>
      <c r="V37" s="5">
        <f>'pas-godz'!V37*'koszty czasu'!V$86</f>
        <v>178812.234</v>
      </c>
      <c r="W37" s="5">
        <f>'pas-godz'!W37*'koszty czasu'!W$86</f>
        <v>198216.17200000005</v>
      </c>
      <c r="X37" s="5">
        <f>'pas-godz'!X37*'koszty czasu'!X$86</f>
        <v>217867.35920000004</v>
      </c>
      <c r="Y37" s="5">
        <f>'pas-godz'!Y37*'koszty czasu'!Y$86</f>
        <v>237808.13400000002</v>
      </c>
      <c r="Z37" s="5">
        <f>'pas-godz'!Z37*'koszty czasu'!Z$86</f>
        <v>257425.28199999998</v>
      </c>
    </row>
    <row r="38" spans="1:26" x14ac:dyDescent="0.25">
      <c r="A38" s="1">
        <v>30</v>
      </c>
      <c r="B38" s="5">
        <f>'pas-godz'!B38*'koszty czasu'!B$86</f>
        <v>205146.64999999997</v>
      </c>
      <c r="C38" s="5">
        <f>'pas-godz'!C38*'koszty czasu'!C$86</f>
        <v>200880.09479999999</v>
      </c>
      <c r="D38" s="5">
        <f>'pas-godz'!D38*'koszty czasu'!D$86</f>
        <v>195716.98800000001</v>
      </c>
      <c r="E38" s="5">
        <f>'pas-godz'!E38*'koszty czasu'!E$86</f>
        <v>190536.32399999999</v>
      </c>
      <c r="F38" s="5">
        <f>'pas-godz'!F38*'koszty czasu'!F$86</f>
        <v>185044.41439999998</v>
      </c>
      <c r="G38" s="5">
        <f>'pas-godz'!G38*'koszty czasu'!G$86</f>
        <v>179247.84</v>
      </c>
      <c r="H38" s="5">
        <f>'pas-godz'!H38*'koszty czasu'!H$86</f>
        <v>176970.13359999997</v>
      </c>
      <c r="I38" s="5">
        <f>'pas-godz'!I38*'koszty czasu'!I$86</f>
        <v>174558.29080000002</v>
      </c>
      <c r="J38" s="5">
        <f>'pas-godz'!J38*'koszty czasu'!J$86</f>
        <v>171947.41200000001</v>
      </c>
      <c r="K38" s="5">
        <f>'pas-godz'!K38*'koszty czasu'!K$86</f>
        <v>169222.75320000004</v>
      </c>
      <c r="L38" s="5">
        <f>'pas-godz'!L38*'koszty czasu'!L$86</f>
        <v>212654.47599999997</v>
      </c>
      <c r="M38" s="5">
        <f>'pas-godz'!M38*'koszty czasu'!M$86</f>
        <v>214682.35200000001</v>
      </c>
      <c r="N38" s="5">
        <f>'pas-godz'!N38*'koszty czasu'!N$86</f>
        <v>216726.32800000001</v>
      </c>
      <c r="O38" s="5">
        <f>'pas-godz'!O38*'koszty czasu'!O$86</f>
        <v>218785.6</v>
      </c>
      <c r="P38" s="5">
        <f>'pas-godz'!P38*'koszty czasu'!P$86</f>
        <v>220760.69999999998</v>
      </c>
      <c r="Q38" s="5">
        <f>'pas-godz'!Q38*'koszty czasu'!Q$86</f>
        <v>251706.19600000003</v>
      </c>
      <c r="R38" s="5">
        <f>'pas-godz'!R38*'koszty czasu'!R$86</f>
        <v>258728.69680000001</v>
      </c>
      <c r="S38" s="5">
        <f>'pas-godz'!S38*'koszty czasu'!S$86</f>
        <v>265904.64239999995</v>
      </c>
      <c r="T38" s="5">
        <f>'pas-godz'!T38*'koszty czasu'!T$86</f>
        <v>272832.53360000002</v>
      </c>
      <c r="U38" s="5">
        <f>'pas-godz'!U38*'koszty czasu'!U$86</f>
        <v>280258.43600000005</v>
      </c>
      <c r="V38" s="5">
        <f>'pas-godz'!V38*'koszty czasu'!V$86</f>
        <v>293939.25</v>
      </c>
      <c r="W38" s="5">
        <f>'pas-godz'!W38*'koszty czasu'!W$86</f>
        <v>305788.69200000004</v>
      </c>
      <c r="X38" s="5">
        <f>'pas-godz'!X38*'koszty czasu'!X$86</f>
        <v>317749.69520000002</v>
      </c>
      <c r="Y38" s="5">
        <f>'pas-godz'!Y38*'koszty czasu'!Y$86</f>
        <v>329885.71399999998</v>
      </c>
      <c r="Z38" s="5">
        <f>'pas-godz'!Z38*'koszty czasu'!Z$86</f>
        <v>341379.16200000001</v>
      </c>
    </row>
    <row r="39" spans="1:26" x14ac:dyDescent="0.25">
      <c r="A39" s="1">
        <v>40</v>
      </c>
      <c r="B39" s="5">
        <f>'pas-godz'!B39*'koszty czasu'!B$86</f>
        <v>24536.100000000002</v>
      </c>
      <c r="C39" s="5">
        <f>'pas-godz'!C39*'koszty czasu'!C$86</f>
        <v>24199.335600000002</v>
      </c>
      <c r="D39" s="5">
        <f>'pas-godz'!D39*'koszty czasu'!D$86</f>
        <v>23760.576000000005</v>
      </c>
      <c r="E39" s="5">
        <f>'pas-godz'!E39*'koszty czasu'!E$86</f>
        <v>23325.588</v>
      </c>
      <c r="F39" s="5">
        <f>'pas-godz'!F39*'koszty czasu'!F$86</f>
        <v>22858.844799999999</v>
      </c>
      <c r="G39" s="5">
        <f>'pas-godz'!G39*'koszty czasu'!G$86</f>
        <v>22360.991999999998</v>
      </c>
      <c r="H39" s="5">
        <f>'pas-godz'!H39*'koszty czasu'!H$86</f>
        <v>21304.815199999997</v>
      </c>
      <c r="I39" s="5">
        <f>'pas-godz'!I39*'koszty czasu'!I$86</f>
        <v>20208.0036</v>
      </c>
      <c r="J39" s="5">
        <f>'pas-godz'!J39*'koszty czasu'!J$86</f>
        <v>19063.044000000002</v>
      </c>
      <c r="K39" s="5">
        <f>'pas-godz'!K39*'koszty czasu'!K$86</f>
        <v>17879.600399999999</v>
      </c>
      <c r="L39" s="5">
        <f>'pas-godz'!L39*'koszty czasu'!L$86</f>
        <v>21196.256000000001</v>
      </c>
      <c r="M39" s="5">
        <f>'pas-godz'!M39*'koszty czasu'!M$86</f>
        <v>17545.923200000001</v>
      </c>
      <c r="N39" s="5">
        <f>'pas-godz'!N39*'koszty czasu'!N$86</f>
        <v>13782.0352</v>
      </c>
      <c r="O39" s="5">
        <f>'pas-godz'!O39*'koszty czasu'!O$86</f>
        <v>9901.8127999999979</v>
      </c>
      <c r="P39" s="5">
        <f>'pas-godz'!P39*'koszty czasu'!P$86</f>
        <v>5899.8399999999992</v>
      </c>
      <c r="Q39" s="5">
        <f>'pas-godz'!Q39*'koszty czasu'!Q$86</f>
        <v>9805.3200000000015</v>
      </c>
      <c r="R39" s="5">
        <f>'pas-godz'!R39*'koszty czasu'!R$86</f>
        <v>7057.7776000000003</v>
      </c>
      <c r="S39" s="5">
        <f>'pas-godz'!S39*'koszty czasu'!S$86</f>
        <v>4229.604800000001</v>
      </c>
      <c r="T39" s="5">
        <f>'pas-godz'!T39*'koszty czasu'!T$86</f>
        <v>1316.9712000000011</v>
      </c>
      <c r="U39" s="5">
        <f>'pas-godz'!U39*'koszty czasu'!U$86</f>
        <v>-1673.3679999999993</v>
      </c>
      <c r="V39" s="5">
        <f>'pas-godz'!V39*'koszty czasu'!V$86</f>
        <v>17762.676000000003</v>
      </c>
      <c r="W39" s="5">
        <f>'pas-godz'!W39*'koszty czasu'!W$86</f>
        <v>19650.488000000005</v>
      </c>
      <c r="X39" s="5">
        <f>'pas-godz'!X39*'koszty czasu'!X$86</f>
        <v>21562.276800000003</v>
      </c>
      <c r="Y39" s="5">
        <f>'pas-godz'!Y39*'koszty czasu'!Y$86</f>
        <v>23502.235999999997</v>
      </c>
      <c r="Z39" s="5">
        <f>'pas-godz'!Z39*'koszty czasu'!Z$86</f>
        <v>25409.827999999994</v>
      </c>
    </row>
    <row r="40" spans="1:26" x14ac:dyDescent="0.25">
      <c r="A40" s="1">
        <v>50</v>
      </c>
      <c r="B40" s="5">
        <f>'pas-godz'!B40*'koszty czasu'!B$86</f>
        <v>0</v>
      </c>
      <c r="C40" s="5">
        <f>'pas-godz'!C40*'koszty czasu'!C$86</f>
        <v>0</v>
      </c>
      <c r="D40" s="5">
        <f>'pas-godz'!D40*'koszty czasu'!D$86</f>
        <v>0</v>
      </c>
      <c r="E40" s="5">
        <f>'pas-godz'!E40*'koszty czasu'!E$86</f>
        <v>0</v>
      </c>
      <c r="F40" s="5">
        <f>'pas-godz'!F40*'koszty czasu'!F$86</f>
        <v>0</v>
      </c>
      <c r="G40" s="5">
        <f>'pas-godz'!G40*'koszty czasu'!G$86</f>
        <v>0</v>
      </c>
      <c r="H40" s="5">
        <f>'pas-godz'!H40*'koszty czasu'!H$86</f>
        <v>0</v>
      </c>
      <c r="I40" s="5">
        <f>'pas-godz'!I40*'koszty czasu'!I$86</f>
        <v>0</v>
      </c>
      <c r="J40" s="5">
        <f>'pas-godz'!J40*'koszty czasu'!J$86</f>
        <v>0</v>
      </c>
      <c r="K40" s="5">
        <f>'pas-godz'!K40*'koszty czasu'!K$86</f>
        <v>0</v>
      </c>
      <c r="L40" s="5">
        <f>'pas-godz'!L40*'koszty czasu'!L$86</f>
        <v>0</v>
      </c>
      <c r="M40" s="5">
        <f>'pas-godz'!M40*'koszty czasu'!M$86</f>
        <v>0</v>
      </c>
      <c r="N40" s="5">
        <f>'pas-godz'!N40*'koszty czasu'!N$86</f>
        <v>0</v>
      </c>
      <c r="O40" s="5">
        <f>'pas-godz'!O40*'koszty czasu'!O$86</f>
        <v>0</v>
      </c>
      <c r="P40" s="5">
        <f>'pas-godz'!P40*'koszty czasu'!P$86</f>
        <v>0</v>
      </c>
      <c r="Q40" s="5">
        <f>'pas-godz'!Q40*'koszty czasu'!Q$86</f>
        <v>0</v>
      </c>
      <c r="R40" s="5">
        <f>'pas-godz'!R40*'koszty czasu'!R$86</f>
        <v>0</v>
      </c>
      <c r="S40" s="5">
        <f>'pas-godz'!S40*'koszty czasu'!S$86</f>
        <v>0</v>
      </c>
      <c r="T40" s="5">
        <f>'pas-godz'!T40*'koszty czasu'!T$86</f>
        <v>0</v>
      </c>
      <c r="U40" s="5">
        <f>'pas-godz'!U40*'koszty czasu'!U$86</f>
        <v>0</v>
      </c>
      <c r="V40" s="5">
        <f>'pas-godz'!V40*'koszty czasu'!V$86</f>
        <v>0</v>
      </c>
      <c r="W40" s="5">
        <f>'pas-godz'!W40*'koszty czasu'!W$86</f>
        <v>0</v>
      </c>
      <c r="X40" s="5">
        <f>'pas-godz'!X40*'koszty czasu'!X$86</f>
        <v>0</v>
      </c>
      <c r="Y40" s="5">
        <f>'pas-godz'!Y40*'koszty czasu'!Y$86</f>
        <v>0</v>
      </c>
      <c r="Z40" s="5">
        <f>'pas-godz'!Z40*'koszty czasu'!Z$86</f>
        <v>0</v>
      </c>
    </row>
    <row r="41" spans="1:26" x14ac:dyDescent="0.25">
      <c r="A41" s="1">
        <v>60</v>
      </c>
      <c r="B41" s="5">
        <f>'pas-godz'!B41*'koszty czasu'!B$86</f>
        <v>0</v>
      </c>
      <c r="C41" s="5">
        <f>'pas-godz'!C41*'koszty czasu'!C$86</f>
        <v>0</v>
      </c>
      <c r="D41" s="5">
        <f>'pas-godz'!D41*'koszty czasu'!D$86</f>
        <v>0</v>
      </c>
      <c r="E41" s="5">
        <f>'pas-godz'!E41*'koszty czasu'!E$86</f>
        <v>0</v>
      </c>
      <c r="F41" s="5">
        <f>'pas-godz'!F41*'koszty czasu'!F$86</f>
        <v>0</v>
      </c>
      <c r="G41" s="5">
        <f>'pas-godz'!G41*'koszty czasu'!G$86</f>
        <v>0</v>
      </c>
      <c r="H41" s="5">
        <f>'pas-godz'!H41*'koszty czasu'!H$86</f>
        <v>0</v>
      </c>
      <c r="I41" s="5">
        <f>'pas-godz'!I41*'koszty czasu'!I$86</f>
        <v>0</v>
      </c>
      <c r="J41" s="5">
        <f>'pas-godz'!J41*'koszty czasu'!J$86</f>
        <v>0</v>
      </c>
      <c r="K41" s="5">
        <f>'pas-godz'!K41*'koszty czasu'!K$86</f>
        <v>0</v>
      </c>
      <c r="L41" s="5">
        <f>'pas-godz'!L41*'koszty czasu'!L$86</f>
        <v>0</v>
      </c>
      <c r="M41" s="5">
        <f>'pas-godz'!M41*'koszty czasu'!M$86</f>
        <v>0</v>
      </c>
      <c r="N41" s="5">
        <f>'pas-godz'!N41*'koszty czasu'!N$86</f>
        <v>0</v>
      </c>
      <c r="O41" s="5">
        <f>'pas-godz'!O41*'koszty czasu'!O$86</f>
        <v>0</v>
      </c>
      <c r="P41" s="5">
        <f>'pas-godz'!P41*'koszty czasu'!P$86</f>
        <v>0</v>
      </c>
      <c r="Q41" s="5">
        <f>'pas-godz'!Q41*'koszty czasu'!Q$86</f>
        <v>0</v>
      </c>
      <c r="R41" s="5">
        <f>'pas-godz'!R41*'koszty czasu'!R$86</f>
        <v>0</v>
      </c>
      <c r="S41" s="5">
        <f>'pas-godz'!S41*'koszty czasu'!S$86</f>
        <v>0</v>
      </c>
      <c r="T41" s="5">
        <f>'pas-godz'!T41*'koszty czasu'!T$86</f>
        <v>0</v>
      </c>
      <c r="U41" s="5">
        <f>'pas-godz'!U41*'koszty czasu'!U$86</f>
        <v>0</v>
      </c>
      <c r="V41" s="5">
        <f>'pas-godz'!V41*'koszty czasu'!V$86</f>
        <v>0</v>
      </c>
      <c r="W41" s="5">
        <f>'pas-godz'!W41*'koszty czasu'!W$86</f>
        <v>0</v>
      </c>
      <c r="X41" s="5">
        <f>'pas-godz'!X41*'koszty czasu'!X$86</f>
        <v>0</v>
      </c>
      <c r="Y41" s="5">
        <f>'pas-godz'!Y41*'koszty czasu'!Y$86</f>
        <v>0</v>
      </c>
      <c r="Z41" s="5">
        <f>'pas-godz'!Z41*'koszty czasu'!Z$86</f>
        <v>0</v>
      </c>
    </row>
    <row r="42" spans="1:26" x14ac:dyDescent="0.25">
      <c r="A42" s="1">
        <v>70</v>
      </c>
      <c r="B42" s="5">
        <f>'pas-godz'!B42*'koszty czasu'!B$86</f>
        <v>0</v>
      </c>
      <c r="C42" s="5">
        <f>'pas-godz'!C42*'koszty czasu'!C$86</f>
        <v>0</v>
      </c>
      <c r="D42" s="5">
        <f>'pas-godz'!D42*'koszty czasu'!D$86</f>
        <v>0</v>
      </c>
      <c r="E42" s="5">
        <f>'pas-godz'!E42*'koszty czasu'!E$86</f>
        <v>0</v>
      </c>
      <c r="F42" s="5">
        <f>'pas-godz'!F42*'koszty czasu'!F$86</f>
        <v>0</v>
      </c>
      <c r="G42" s="5">
        <f>'pas-godz'!G42*'koszty czasu'!G$86</f>
        <v>0</v>
      </c>
      <c r="H42" s="5">
        <f>'pas-godz'!H42*'koszty czasu'!H$86</f>
        <v>0</v>
      </c>
      <c r="I42" s="5">
        <f>'pas-godz'!I42*'koszty czasu'!I$86</f>
        <v>0</v>
      </c>
      <c r="J42" s="5">
        <f>'pas-godz'!J42*'koszty czasu'!J$86</f>
        <v>0</v>
      </c>
      <c r="K42" s="5">
        <f>'pas-godz'!K42*'koszty czasu'!K$86</f>
        <v>0</v>
      </c>
      <c r="L42" s="5">
        <f>'pas-godz'!L42*'koszty czasu'!L$86</f>
        <v>0</v>
      </c>
      <c r="M42" s="5">
        <f>'pas-godz'!M42*'koszty czasu'!M$86</f>
        <v>0</v>
      </c>
      <c r="N42" s="5">
        <f>'pas-godz'!N42*'koszty czasu'!N$86</f>
        <v>0</v>
      </c>
      <c r="O42" s="5">
        <f>'pas-godz'!O42*'koszty czasu'!O$86</f>
        <v>0</v>
      </c>
      <c r="P42" s="5">
        <f>'pas-godz'!P42*'koszty czasu'!P$86</f>
        <v>0</v>
      </c>
      <c r="Q42" s="5">
        <f>'pas-godz'!Q42*'koszty czasu'!Q$86</f>
        <v>0</v>
      </c>
      <c r="R42" s="5">
        <f>'pas-godz'!R42*'koszty czasu'!R$86</f>
        <v>0</v>
      </c>
      <c r="S42" s="5">
        <f>'pas-godz'!S42*'koszty czasu'!S$86</f>
        <v>0</v>
      </c>
      <c r="T42" s="5">
        <f>'pas-godz'!T42*'koszty czasu'!T$86</f>
        <v>0</v>
      </c>
      <c r="U42" s="5">
        <f>'pas-godz'!U42*'koszty czasu'!U$86</f>
        <v>0</v>
      </c>
      <c r="V42" s="5">
        <f>'pas-godz'!V42*'koszty czasu'!V$86</f>
        <v>0</v>
      </c>
      <c r="W42" s="5">
        <f>'pas-godz'!W42*'koszty czasu'!W$86</f>
        <v>0</v>
      </c>
      <c r="X42" s="5">
        <f>'pas-godz'!X42*'koszty czasu'!X$86</f>
        <v>0</v>
      </c>
      <c r="Y42" s="5">
        <f>'pas-godz'!Y42*'koszty czasu'!Y$86</f>
        <v>0</v>
      </c>
      <c r="Z42" s="5">
        <f>'pas-godz'!Z42*'koszty czasu'!Z$86</f>
        <v>0</v>
      </c>
    </row>
    <row r="43" spans="1:26" x14ac:dyDescent="0.25">
      <c r="A43" s="1">
        <v>80</v>
      </c>
      <c r="B43" s="5">
        <f>'pas-godz'!B43*'koszty czasu'!B$86</f>
        <v>0</v>
      </c>
      <c r="C43" s="5">
        <f>'pas-godz'!C43*'koszty czasu'!C$86</f>
        <v>0</v>
      </c>
      <c r="D43" s="5">
        <f>'pas-godz'!D43*'koszty czasu'!D$86</f>
        <v>0</v>
      </c>
      <c r="E43" s="5">
        <f>'pas-godz'!E43*'koszty czasu'!E$86</f>
        <v>0</v>
      </c>
      <c r="F43" s="5">
        <f>'pas-godz'!F43*'koszty czasu'!F$86</f>
        <v>0</v>
      </c>
      <c r="G43" s="5">
        <f>'pas-godz'!G43*'koszty czasu'!G$86</f>
        <v>0</v>
      </c>
      <c r="H43" s="5">
        <f>'pas-godz'!H43*'koszty czasu'!H$86</f>
        <v>0</v>
      </c>
      <c r="I43" s="5">
        <f>'pas-godz'!I43*'koszty czasu'!I$86</f>
        <v>0</v>
      </c>
      <c r="J43" s="5">
        <f>'pas-godz'!J43*'koszty czasu'!J$86</f>
        <v>0</v>
      </c>
      <c r="K43" s="5">
        <f>'pas-godz'!K43*'koszty czasu'!K$86</f>
        <v>0</v>
      </c>
      <c r="L43" s="5">
        <f>'pas-godz'!L43*'koszty czasu'!L$86</f>
        <v>0</v>
      </c>
      <c r="M43" s="5">
        <f>'pas-godz'!M43*'koszty czasu'!M$86</f>
        <v>0</v>
      </c>
      <c r="N43" s="5">
        <f>'pas-godz'!N43*'koszty czasu'!N$86</f>
        <v>0</v>
      </c>
      <c r="O43" s="5">
        <f>'pas-godz'!O43*'koszty czasu'!O$86</f>
        <v>0</v>
      </c>
      <c r="P43" s="5">
        <f>'pas-godz'!P43*'koszty czasu'!P$86</f>
        <v>0</v>
      </c>
      <c r="Q43" s="5">
        <f>'pas-godz'!Q43*'koszty czasu'!Q$86</f>
        <v>0</v>
      </c>
      <c r="R43" s="5">
        <f>'pas-godz'!R43*'koszty czasu'!R$86</f>
        <v>0</v>
      </c>
      <c r="S43" s="5">
        <f>'pas-godz'!S43*'koszty czasu'!S$86</f>
        <v>0</v>
      </c>
      <c r="T43" s="5">
        <f>'pas-godz'!T43*'koszty czasu'!T$86</f>
        <v>0</v>
      </c>
      <c r="U43" s="5">
        <f>'pas-godz'!U43*'koszty czasu'!U$86</f>
        <v>0</v>
      </c>
      <c r="V43" s="5">
        <f>'pas-godz'!V43*'koszty czasu'!V$86</f>
        <v>0</v>
      </c>
      <c r="W43" s="5">
        <f>'pas-godz'!W43*'koszty czasu'!W$86</f>
        <v>0</v>
      </c>
      <c r="X43" s="5">
        <f>'pas-godz'!X43*'koszty czasu'!X$86</f>
        <v>0</v>
      </c>
      <c r="Y43" s="5">
        <f>'pas-godz'!Y43*'koszty czasu'!Y$86</f>
        <v>0</v>
      </c>
      <c r="Z43" s="5">
        <f>'pas-godz'!Z43*'koszty czasu'!Z$86</f>
        <v>0</v>
      </c>
    </row>
    <row r="44" spans="1:26" x14ac:dyDescent="0.25">
      <c r="A44" s="1">
        <v>90</v>
      </c>
      <c r="B44" s="5">
        <f>'pas-godz'!B44*'koszty czasu'!B$86</f>
        <v>0</v>
      </c>
      <c r="C44" s="5">
        <f>'pas-godz'!C44*'koszty czasu'!C$86</f>
        <v>0</v>
      </c>
      <c r="D44" s="5">
        <f>'pas-godz'!D44*'koszty czasu'!D$86</f>
        <v>0</v>
      </c>
      <c r="E44" s="5">
        <f>'pas-godz'!E44*'koszty czasu'!E$86</f>
        <v>0</v>
      </c>
      <c r="F44" s="5">
        <f>'pas-godz'!F44*'koszty czasu'!F$86</f>
        <v>0</v>
      </c>
      <c r="G44" s="5">
        <f>'pas-godz'!G44*'koszty czasu'!G$86</f>
        <v>0</v>
      </c>
      <c r="H44" s="5">
        <f>'pas-godz'!H44*'koszty czasu'!H$86</f>
        <v>0</v>
      </c>
      <c r="I44" s="5">
        <f>'pas-godz'!I44*'koszty czasu'!I$86</f>
        <v>0</v>
      </c>
      <c r="J44" s="5">
        <f>'pas-godz'!J44*'koszty czasu'!J$86</f>
        <v>0</v>
      </c>
      <c r="K44" s="5">
        <f>'pas-godz'!K44*'koszty czasu'!K$86</f>
        <v>0</v>
      </c>
      <c r="L44" s="5">
        <f>'pas-godz'!L44*'koszty czasu'!L$86</f>
        <v>0</v>
      </c>
      <c r="M44" s="5">
        <f>'pas-godz'!M44*'koszty czasu'!M$86</f>
        <v>0</v>
      </c>
      <c r="N44" s="5">
        <f>'pas-godz'!N44*'koszty czasu'!N$86</f>
        <v>0</v>
      </c>
      <c r="O44" s="5">
        <f>'pas-godz'!O44*'koszty czasu'!O$86</f>
        <v>0</v>
      </c>
      <c r="P44" s="5">
        <f>'pas-godz'!P44*'koszty czasu'!P$86</f>
        <v>0</v>
      </c>
      <c r="Q44" s="5">
        <f>'pas-godz'!Q44*'koszty czasu'!Q$86</f>
        <v>0</v>
      </c>
      <c r="R44" s="5">
        <f>'pas-godz'!R44*'koszty czasu'!R$86</f>
        <v>0</v>
      </c>
      <c r="S44" s="5">
        <f>'pas-godz'!S44*'koszty czasu'!S$86</f>
        <v>0</v>
      </c>
      <c r="T44" s="5">
        <f>'pas-godz'!T44*'koszty czasu'!T$86</f>
        <v>0</v>
      </c>
      <c r="U44" s="5">
        <f>'pas-godz'!U44*'koszty czasu'!U$86</f>
        <v>0</v>
      </c>
      <c r="V44" s="5">
        <f>'pas-godz'!V44*'koszty czasu'!V$86</f>
        <v>0</v>
      </c>
      <c r="W44" s="5">
        <f>'pas-godz'!W44*'koszty czasu'!W$86</f>
        <v>0</v>
      </c>
      <c r="X44" s="5">
        <f>'pas-godz'!X44*'koszty czasu'!X$86</f>
        <v>0</v>
      </c>
      <c r="Y44" s="5">
        <f>'pas-godz'!Y44*'koszty czasu'!Y$86</f>
        <v>0</v>
      </c>
      <c r="Z44" s="5">
        <f>'pas-godz'!Z44*'koszty czasu'!Z$86</f>
        <v>0</v>
      </c>
    </row>
    <row r="45" spans="1:26" x14ac:dyDescent="0.25">
      <c r="A45" s="1">
        <v>100</v>
      </c>
      <c r="B45" s="5">
        <f>'pas-godz'!B45*'koszty czasu'!B$86</f>
        <v>0</v>
      </c>
      <c r="C45" s="5">
        <f>'pas-godz'!C45*'koszty czasu'!C$86</f>
        <v>0</v>
      </c>
      <c r="D45" s="5">
        <f>'pas-godz'!D45*'koszty czasu'!D$86</f>
        <v>0</v>
      </c>
      <c r="E45" s="5">
        <f>'pas-godz'!E45*'koszty czasu'!E$86</f>
        <v>0</v>
      </c>
      <c r="F45" s="5">
        <f>'pas-godz'!F45*'koszty czasu'!F$86</f>
        <v>0</v>
      </c>
      <c r="G45" s="5">
        <f>'pas-godz'!G45*'koszty czasu'!G$86</f>
        <v>0</v>
      </c>
      <c r="H45" s="5">
        <f>'pas-godz'!H45*'koszty czasu'!H$86</f>
        <v>0</v>
      </c>
      <c r="I45" s="5">
        <f>'pas-godz'!I45*'koszty czasu'!I$86</f>
        <v>0</v>
      </c>
      <c r="J45" s="5">
        <f>'pas-godz'!J45*'koszty czasu'!J$86</f>
        <v>0</v>
      </c>
      <c r="K45" s="5">
        <f>'pas-godz'!K45*'koszty czasu'!K$86</f>
        <v>0</v>
      </c>
      <c r="L45" s="5">
        <f>'pas-godz'!L45*'koszty czasu'!L$86</f>
        <v>0</v>
      </c>
      <c r="M45" s="5">
        <f>'pas-godz'!M45*'koszty czasu'!M$86</f>
        <v>0</v>
      </c>
      <c r="N45" s="5">
        <f>'pas-godz'!N45*'koszty czasu'!N$86</f>
        <v>0</v>
      </c>
      <c r="O45" s="5">
        <f>'pas-godz'!O45*'koszty czasu'!O$86</f>
        <v>0</v>
      </c>
      <c r="P45" s="5">
        <f>'pas-godz'!P45*'koszty czasu'!P$86</f>
        <v>0</v>
      </c>
      <c r="Q45" s="5">
        <f>'pas-godz'!Q45*'koszty czasu'!Q$86</f>
        <v>0</v>
      </c>
      <c r="R45" s="5">
        <f>'pas-godz'!R45*'koszty czasu'!R$86</f>
        <v>0</v>
      </c>
      <c r="S45" s="5">
        <f>'pas-godz'!S45*'koszty czasu'!S$86</f>
        <v>0</v>
      </c>
      <c r="T45" s="5">
        <f>'pas-godz'!T45*'koszty czasu'!T$86</f>
        <v>0</v>
      </c>
      <c r="U45" s="5">
        <f>'pas-godz'!U45*'koszty czasu'!U$86</f>
        <v>0</v>
      </c>
      <c r="V45" s="5">
        <f>'pas-godz'!V45*'koszty czasu'!V$86</f>
        <v>0</v>
      </c>
      <c r="W45" s="5">
        <f>'pas-godz'!W45*'koszty czasu'!W$86</f>
        <v>0</v>
      </c>
      <c r="X45" s="5">
        <f>'pas-godz'!X45*'koszty czasu'!X$86</f>
        <v>0</v>
      </c>
      <c r="Y45" s="5">
        <f>'pas-godz'!Y45*'koszty czasu'!Y$86</f>
        <v>0</v>
      </c>
      <c r="Z45" s="5">
        <f>'pas-godz'!Z45*'koszty czasu'!Z$86</f>
        <v>0</v>
      </c>
    </row>
    <row r="46" spans="1:26" x14ac:dyDescent="0.25">
      <c r="A46" s="1">
        <v>110</v>
      </c>
      <c r="B46" s="5">
        <f>'pas-godz'!B46*'koszty czasu'!B$86</f>
        <v>0</v>
      </c>
      <c r="C46" s="5">
        <f>'pas-godz'!C46*'koszty czasu'!C$86</f>
        <v>0</v>
      </c>
      <c r="D46" s="5">
        <f>'pas-godz'!D46*'koszty czasu'!D$86</f>
        <v>0</v>
      </c>
      <c r="E46" s="5">
        <f>'pas-godz'!E46*'koszty czasu'!E$86</f>
        <v>0</v>
      </c>
      <c r="F46" s="5">
        <f>'pas-godz'!F46*'koszty czasu'!F$86</f>
        <v>0</v>
      </c>
      <c r="G46" s="5">
        <f>'pas-godz'!G46*'koszty czasu'!G$86</f>
        <v>0</v>
      </c>
      <c r="H46" s="5">
        <f>'pas-godz'!H46*'koszty czasu'!H$86</f>
        <v>0</v>
      </c>
      <c r="I46" s="5">
        <f>'pas-godz'!I46*'koszty czasu'!I$86</f>
        <v>0</v>
      </c>
      <c r="J46" s="5">
        <f>'pas-godz'!J46*'koszty czasu'!J$86</f>
        <v>0</v>
      </c>
      <c r="K46" s="5">
        <f>'pas-godz'!K46*'koszty czasu'!K$86</f>
        <v>0</v>
      </c>
      <c r="L46" s="5">
        <f>'pas-godz'!L46*'koszty czasu'!L$86</f>
        <v>0</v>
      </c>
      <c r="M46" s="5">
        <f>'pas-godz'!M46*'koszty czasu'!M$86</f>
        <v>0</v>
      </c>
      <c r="N46" s="5">
        <f>'pas-godz'!N46*'koszty czasu'!N$86</f>
        <v>0</v>
      </c>
      <c r="O46" s="5">
        <f>'pas-godz'!O46*'koszty czasu'!O$86</f>
        <v>0</v>
      </c>
      <c r="P46" s="5">
        <f>'pas-godz'!P46*'koszty czasu'!P$86</f>
        <v>0</v>
      </c>
      <c r="Q46" s="5">
        <f>'pas-godz'!Q46*'koszty czasu'!Q$86</f>
        <v>0</v>
      </c>
      <c r="R46" s="5">
        <f>'pas-godz'!R46*'koszty czasu'!R$86</f>
        <v>0</v>
      </c>
      <c r="S46" s="5">
        <f>'pas-godz'!S46*'koszty czasu'!S$86</f>
        <v>0</v>
      </c>
      <c r="T46" s="5">
        <f>'pas-godz'!T46*'koszty czasu'!T$86</f>
        <v>0</v>
      </c>
      <c r="U46" s="5">
        <f>'pas-godz'!U46*'koszty czasu'!U$86</f>
        <v>0</v>
      </c>
      <c r="V46" s="5">
        <f>'pas-godz'!V46*'koszty czasu'!V$86</f>
        <v>0</v>
      </c>
      <c r="W46" s="5">
        <f>'pas-godz'!W46*'koszty czasu'!W$86</f>
        <v>0</v>
      </c>
      <c r="X46" s="5">
        <f>'pas-godz'!X46*'koszty czasu'!X$86</f>
        <v>0</v>
      </c>
      <c r="Y46" s="5">
        <f>'pas-godz'!Y46*'koszty czasu'!Y$86</f>
        <v>0</v>
      </c>
      <c r="Z46" s="5">
        <f>'pas-godz'!Z46*'koszty czasu'!Z$86</f>
        <v>0</v>
      </c>
    </row>
    <row r="47" spans="1:26" x14ac:dyDescent="0.25">
      <c r="A47" s="1" t="s">
        <v>28</v>
      </c>
      <c r="B47" s="5">
        <f>SUM(B36:B46)</f>
        <v>305053.94999999995</v>
      </c>
      <c r="C47" s="5">
        <f t="shared" ref="C47:Z47" si="5">SUM(C36:C46)</f>
        <v>313063.63439999998</v>
      </c>
      <c r="D47" s="5">
        <f t="shared" si="5"/>
        <v>320173.16399999999</v>
      </c>
      <c r="E47" s="5">
        <f t="shared" si="5"/>
        <v>327742.272</v>
      </c>
      <c r="F47" s="5">
        <f t="shared" si="5"/>
        <v>335301.08319999999</v>
      </c>
      <c r="G47" s="5">
        <f t="shared" si="5"/>
        <v>342847.67999999993</v>
      </c>
      <c r="H47" s="5">
        <f t="shared" si="5"/>
        <v>355545.35919999995</v>
      </c>
      <c r="I47" s="5">
        <f t="shared" si="5"/>
        <v>368514.45760000002</v>
      </c>
      <c r="J47" s="5">
        <f t="shared" si="5"/>
        <v>381617.96400000004</v>
      </c>
      <c r="K47" s="5">
        <f t="shared" si="5"/>
        <v>395040.41040000005</v>
      </c>
      <c r="L47" s="5">
        <f t="shared" si="5"/>
        <v>395303.42399999994</v>
      </c>
      <c r="M47" s="5">
        <f t="shared" si="5"/>
        <v>413171.89280000009</v>
      </c>
      <c r="N47" s="5">
        <f t="shared" si="5"/>
        <v>431491.74080000009</v>
      </c>
      <c r="O47" s="5">
        <f t="shared" si="5"/>
        <v>450271.35120000009</v>
      </c>
      <c r="P47" s="5">
        <f t="shared" si="5"/>
        <v>469309.36000000004</v>
      </c>
      <c r="Q47" s="5">
        <f t="shared" si="5"/>
        <v>446759.43200000009</v>
      </c>
      <c r="R47" s="5">
        <f t="shared" si="5"/>
        <v>468366.05640000006</v>
      </c>
      <c r="S47" s="5">
        <f t="shared" si="5"/>
        <v>490507.11919999996</v>
      </c>
      <c r="T47" s="5">
        <f t="shared" si="5"/>
        <v>512434.25080000015</v>
      </c>
      <c r="U47" s="5">
        <f t="shared" si="5"/>
        <v>535539.16800000006</v>
      </c>
      <c r="V47" s="5">
        <f t="shared" si="5"/>
        <v>490514.16</v>
      </c>
      <c r="W47" s="5">
        <f t="shared" si="5"/>
        <v>523655.35200000007</v>
      </c>
      <c r="X47" s="5">
        <f t="shared" si="5"/>
        <v>557179.33120000002</v>
      </c>
      <c r="Y47" s="5">
        <f t="shared" si="5"/>
        <v>591196.08400000003</v>
      </c>
      <c r="Z47" s="5">
        <f t="shared" si="5"/>
        <v>624214.272</v>
      </c>
    </row>
    <row r="49" spans="1:26" x14ac:dyDescent="0.25">
      <c r="A49" t="s">
        <v>77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2" t="s">
        <v>2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</row>
    <row r="52" spans="1:26" x14ac:dyDescent="0.25">
      <c r="A52" s="1">
        <v>10</v>
      </c>
      <c r="B52" s="5">
        <f>'pas-godz'!B52*'koszty czasu'!B$86</f>
        <v>0</v>
      </c>
      <c r="C52" s="5">
        <f>'pas-godz'!C52*'koszty czasu'!C$86</f>
        <v>0</v>
      </c>
      <c r="D52" s="5">
        <f>'pas-godz'!D52*'koszty czasu'!D$86</f>
        <v>0</v>
      </c>
      <c r="E52" s="5">
        <f>'pas-godz'!E52*'koszty czasu'!E$86</f>
        <v>0</v>
      </c>
      <c r="F52" s="5">
        <f>'pas-godz'!F52*'koszty czasu'!F$86</f>
        <v>0</v>
      </c>
      <c r="G52" s="5">
        <f>'pas-godz'!G52*'koszty czasu'!G$86</f>
        <v>0</v>
      </c>
      <c r="H52" s="5">
        <f>'pas-godz'!H52*'koszty czasu'!H$86</f>
        <v>0</v>
      </c>
      <c r="I52" s="5">
        <f>'pas-godz'!I52*'koszty czasu'!I$86</f>
        <v>0</v>
      </c>
      <c r="J52" s="5">
        <f>'pas-godz'!J52*'koszty czasu'!J$86</f>
        <v>0</v>
      </c>
      <c r="K52" s="5">
        <f>'pas-godz'!K52*'koszty czasu'!K$86</f>
        <v>0</v>
      </c>
      <c r="L52" s="5">
        <f>'pas-godz'!L52*'koszty czasu'!L$86</f>
        <v>0</v>
      </c>
      <c r="M52" s="5">
        <f>'pas-godz'!M52*'koszty czasu'!M$86</f>
        <v>0</v>
      </c>
      <c r="N52" s="5">
        <f>'pas-godz'!N52*'koszty czasu'!N$86</f>
        <v>0</v>
      </c>
      <c r="O52" s="5">
        <f>'pas-godz'!O52*'koszty czasu'!O$86</f>
        <v>0</v>
      </c>
      <c r="P52" s="5">
        <f>'pas-godz'!P52*'koszty czasu'!P$86</f>
        <v>0</v>
      </c>
      <c r="Q52" s="5">
        <f>'pas-godz'!Q52*'koszty czasu'!Q$86</f>
        <v>0</v>
      </c>
      <c r="R52" s="5">
        <f>'pas-godz'!R52*'koszty czasu'!R$86</f>
        <v>0</v>
      </c>
      <c r="S52" s="5">
        <f>'pas-godz'!S52*'koszty czasu'!S$86</f>
        <v>0</v>
      </c>
      <c r="T52" s="5">
        <f>'pas-godz'!T52*'koszty czasu'!T$86</f>
        <v>0</v>
      </c>
      <c r="U52" s="5">
        <f>'pas-godz'!U52*'koszty czasu'!U$86</f>
        <v>0</v>
      </c>
      <c r="V52" s="5">
        <f>'pas-godz'!V52*'koszty czasu'!V$86</f>
        <v>0</v>
      </c>
      <c r="W52" s="5">
        <f>'pas-godz'!W52*'koszty czasu'!W$86</f>
        <v>0</v>
      </c>
      <c r="X52" s="5">
        <f>'pas-godz'!X52*'koszty czasu'!X$86</f>
        <v>0</v>
      </c>
      <c r="Y52" s="5">
        <f>'pas-godz'!Y52*'koszty czasu'!Y$86</f>
        <v>0</v>
      </c>
      <c r="Z52" s="5">
        <f>'pas-godz'!Z52*'koszty czasu'!Z$86</f>
        <v>0</v>
      </c>
    </row>
    <row r="53" spans="1:26" x14ac:dyDescent="0.25">
      <c r="A53" s="1">
        <v>20</v>
      </c>
      <c r="B53" s="5">
        <f>'pas-godz'!B53*'koszty czasu'!B$86</f>
        <v>81974.849999999991</v>
      </c>
      <c r="C53" s="5">
        <f>'pas-godz'!C53*'koszty czasu'!C$86</f>
        <v>79176.952800000014</v>
      </c>
      <c r="D53" s="5">
        <f>'pas-godz'!D53*'koszty czasu'!D$86</f>
        <v>75987.828000000009</v>
      </c>
      <c r="E53" s="5">
        <f>'pas-godz'!E53*'koszty czasu'!E$86</f>
        <v>72754.704000000012</v>
      </c>
      <c r="F53" s="5">
        <f>'pas-godz'!F53*'koszty czasu'!F$86</f>
        <v>69362.75039999999</v>
      </c>
      <c r="G53" s="5">
        <f>'pas-godz'!G53*'koszty czasu'!G$86</f>
        <v>65815.487999999998</v>
      </c>
      <c r="H53" s="5">
        <f>'pas-godz'!H53*'koszty czasu'!H$86</f>
        <v>68697.937600000005</v>
      </c>
      <c r="I53" s="5">
        <f>'pas-godz'!I53*'koszty czasu'!I$86</f>
        <v>71646.26479999999</v>
      </c>
      <c r="J53" s="5">
        <f>'pas-godz'!J53*'koszty czasu'!J$86</f>
        <v>74633.832000000009</v>
      </c>
      <c r="K53" s="5">
        <f>'pas-godz'!K53*'koszty czasu'!K$86</f>
        <v>77696.623199999973</v>
      </c>
      <c r="L53" s="5">
        <f>'pas-godz'!L53*'koszty czasu'!L$86</f>
        <v>105593.13199999998</v>
      </c>
      <c r="M53" s="5">
        <f>'pas-godz'!M53*'koszty czasu'!M$86</f>
        <v>109598.64639999998</v>
      </c>
      <c r="N53" s="5">
        <f>'pas-godz'!N53*'koszty czasu'!N$86</f>
        <v>113701.7904</v>
      </c>
      <c r="O53" s="5">
        <f>'pas-godz'!O53*'koszty czasu'!O$86</f>
        <v>117904.2656</v>
      </c>
      <c r="P53" s="5">
        <f>'pas-godz'!P53*'koszty czasu'!P$86</f>
        <v>122153.18</v>
      </c>
      <c r="Q53" s="5">
        <f>'pas-godz'!Q53*'koszty czasu'!Q$86</f>
        <v>115884.35600000001</v>
      </c>
      <c r="R53" s="5">
        <f>'pas-godz'!R53*'koszty czasu'!R$86</f>
        <v>112438.20640000001</v>
      </c>
      <c r="S53" s="5">
        <f>'pas-godz'!S53*'koszty czasu'!S$86</f>
        <v>108871.22319999999</v>
      </c>
      <c r="T53" s="5">
        <f>'pas-godz'!T53*'koszty czasu'!T$86</f>
        <v>105024.66880000001</v>
      </c>
      <c r="U53" s="5">
        <f>'pas-godz'!U53*'koszty czasu'!U$86</f>
        <v>101192.70800000001</v>
      </c>
      <c r="V53" s="5">
        <f>'pas-godz'!V53*'koszty czasu'!V$86</f>
        <v>83313.558000000005</v>
      </c>
      <c r="W53" s="5">
        <f>'pas-godz'!W53*'koszty czasu'!W$86</f>
        <v>83242.411999999997</v>
      </c>
      <c r="X53" s="5">
        <f>'pas-godz'!X53*'koszty czasu'!X$86</f>
        <v>83152.439199999993</v>
      </c>
      <c r="Y53" s="5">
        <f>'pas-godz'!Y53*'koszty czasu'!Y$86</f>
        <v>83060.573999999993</v>
      </c>
      <c r="Z53" s="5">
        <f>'pas-godz'!Z53*'koszty czasu'!Z$86</f>
        <v>82767.661999999997</v>
      </c>
    </row>
    <row r="54" spans="1:26" x14ac:dyDescent="0.25">
      <c r="A54" s="1">
        <v>30</v>
      </c>
      <c r="B54" s="5">
        <f>'pas-godz'!B54*'koszty czasu'!B$86</f>
        <v>195205.05</v>
      </c>
      <c r="C54" s="5">
        <f>'pas-godz'!C54*'koszty czasu'!C$86</f>
        <v>206060.8308</v>
      </c>
      <c r="D54" s="5">
        <f>'pas-godz'!D54*'koszty czasu'!D$86</f>
        <v>216513.46799999996</v>
      </c>
      <c r="E54" s="5">
        <f>'pas-godz'!E54*'koszty czasu'!E$86</f>
        <v>227454.084</v>
      </c>
      <c r="F54" s="5">
        <f>'pas-godz'!F54*'koszty czasu'!F$86</f>
        <v>238568.76639999996</v>
      </c>
      <c r="G54" s="5">
        <f>'pas-godz'!G54*'koszty czasu'!G$86</f>
        <v>249851.61599999995</v>
      </c>
      <c r="H54" s="5">
        <f>'pas-godz'!H54*'koszty czasu'!H$86</f>
        <v>265069.02480000001</v>
      </c>
      <c r="I54" s="5">
        <f>'pas-godz'!I54*'koszty czasu'!I$86</f>
        <v>280668.86839999998</v>
      </c>
      <c r="J54" s="5">
        <f>'pas-godz'!J54*'koszty czasu'!J$86</f>
        <v>296546.79600000003</v>
      </c>
      <c r="K54" s="5">
        <f>'pas-godz'!K54*'koszty czasu'!K$86</f>
        <v>312844.79160000006</v>
      </c>
      <c r="L54" s="5">
        <f>'pas-godz'!L54*'koszty czasu'!L$86</f>
        <v>288090.19600000005</v>
      </c>
      <c r="M54" s="5">
        <f>'pas-godz'!M54*'koszty czasu'!M$86</f>
        <v>308978.84320000006</v>
      </c>
      <c r="N54" s="5">
        <f>'pas-godz'!N54*'koszty czasu'!N$86</f>
        <v>330431.59520000004</v>
      </c>
      <c r="O54" s="5">
        <f>'pas-godz'!O54*'koszty czasu'!O$86</f>
        <v>352460.07280000008</v>
      </c>
      <c r="P54" s="5">
        <f>'pas-godz'!P54*'koszty czasu'!P$86</f>
        <v>374908.34000000008</v>
      </c>
      <c r="Q54" s="5">
        <f>'pas-godz'!Q54*'koszty czasu'!Q$86</f>
        <v>333217.45799999998</v>
      </c>
      <c r="R54" s="5">
        <f>'pas-godz'!R54*'koszty czasu'!R$86</f>
        <v>377443.75760000007</v>
      </c>
      <c r="S54" s="5">
        <f>'pas-godz'!S54*'koszty czasu'!S$86</f>
        <v>422874.5428</v>
      </c>
      <c r="T54" s="5">
        <f>'pas-godz'!T54*'koszty czasu'!T$86</f>
        <v>468841.74720000004</v>
      </c>
      <c r="U54" s="5">
        <f>'pas-godz'!U54*'koszty czasu'!U$86</f>
        <v>516590.96200000012</v>
      </c>
      <c r="V54" s="5">
        <f>'pas-godz'!V54*'koszty czasu'!V$86</f>
        <v>470691.4800000001</v>
      </c>
      <c r="W54" s="5">
        <f>'pas-godz'!W54*'koszty czasu'!W$86</f>
        <v>517252.69200000016</v>
      </c>
      <c r="X54" s="5">
        <f>'pas-godz'!X54*'koszty czasu'!X$86</f>
        <v>564398.31520000007</v>
      </c>
      <c r="Y54" s="5">
        <f>'pas-godz'!Y54*'koszty czasu'!Y$86</f>
        <v>612238.41399999999</v>
      </c>
      <c r="Z54" s="5">
        <f>'pas-godz'!Z54*'koszty czasu'!Z$86</f>
        <v>659201.71199999994</v>
      </c>
    </row>
    <row r="55" spans="1:26" x14ac:dyDescent="0.25">
      <c r="A55" s="1">
        <v>40</v>
      </c>
      <c r="B55" s="5">
        <f>'pas-godz'!B55*'koszty czasu'!B$86</f>
        <v>0</v>
      </c>
      <c r="C55" s="5">
        <f>'pas-godz'!C55*'koszty czasu'!C$86</f>
        <v>3664.7820000000002</v>
      </c>
      <c r="D55" s="5">
        <f>'pas-godz'!D55*'koszty czasu'!D$86</f>
        <v>7440.12</v>
      </c>
      <c r="E55" s="5">
        <f>'pas-godz'!E55*'koszty czasu'!E$86</f>
        <v>11339.46</v>
      </c>
      <c r="F55" s="5">
        <f>'pas-godz'!F55*'koszty czasu'!F$86</f>
        <v>15354.335999999999</v>
      </c>
      <c r="G55" s="5">
        <f>'pas-godz'!G55*'koszty czasu'!G$86</f>
        <v>19481.759999999998</v>
      </c>
      <c r="H55" s="5">
        <f>'pas-godz'!H55*'koszty czasu'!H$86</f>
        <v>20764.4872</v>
      </c>
      <c r="I55" s="5">
        <f>'pas-godz'!I55*'koszty czasu'!I$86</f>
        <v>22080.011599999998</v>
      </c>
      <c r="J55" s="5">
        <f>'pas-godz'!J55*'koszty czasu'!J$86</f>
        <v>23420.124</v>
      </c>
      <c r="K55" s="5">
        <f>'pas-godz'!K55*'koszty czasu'!K$86</f>
        <v>24796.016399999997</v>
      </c>
      <c r="L55" s="5">
        <f>'pas-godz'!L55*'koszty czasu'!L$86</f>
        <v>5197.808</v>
      </c>
      <c r="M55" s="5">
        <f>'pas-godz'!M55*'koszty czasu'!M$86</f>
        <v>11290.777599999998</v>
      </c>
      <c r="N55" s="5">
        <f>'pas-godz'!N55*'koszty czasu'!N$86</f>
        <v>17564.793600000001</v>
      </c>
      <c r="O55" s="5">
        <f>'pas-godz'!O55*'koszty czasu'!O$86</f>
        <v>24024.070400000004</v>
      </c>
      <c r="P55" s="5">
        <f>'pas-godz'!P55*'koszty czasu'!P$86</f>
        <v>30659.119999999999</v>
      </c>
      <c r="Q55" s="5">
        <f>'pas-godz'!Q55*'koszty czasu'!Q$86</f>
        <v>31885.448000000008</v>
      </c>
      <c r="R55" s="5">
        <f>'pas-godz'!R55*'koszty czasu'!R$86</f>
        <v>33778.612000000008</v>
      </c>
      <c r="S55" s="5">
        <f>'pas-godz'!S55*'koszty czasu'!S$86</f>
        <v>35719.983999999997</v>
      </c>
      <c r="T55" s="5">
        <f>'pas-godz'!T55*'koszty czasu'!T$86</f>
        <v>37654.78</v>
      </c>
      <c r="U55" s="5">
        <f>'pas-godz'!U55*'koszty czasu'!U$86</f>
        <v>39684.920000000006</v>
      </c>
      <c r="V55" s="5">
        <f>'pas-godz'!V55*'koszty czasu'!V$86</f>
        <v>7579.26</v>
      </c>
      <c r="W55" s="5">
        <f>'pas-godz'!W55*'koszty czasu'!W$86</f>
        <v>19164.903999999999</v>
      </c>
      <c r="X55" s="5">
        <f>'pas-godz'!X55*'koszty czasu'!X$86</f>
        <v>30919.342400000001</v>
      </c>
      <c r="Y55" s="5">
        <f>'pas-godz'!Y55*'koszty czasu'!Y$86</f>
        <v>42847.667999999998</v>
      </c>
      <c r="Z55" s="5">
        <f>'pas-godz'!Z55*'koszty czasu'!Z$86</f>
        <v>54821.644000000008</v>
      </c>
    </row>
    <row r="56" spans="1:26" x14ac:dyDescent="0.25">
      <c r="A56" s="1">
        <v>50</v>
      </c>
      <c r="B56" s="5">
        <f>'pas-godz'!B56*'koszty czasu'!B$86</f>
        <v>0</v>
      </c>
      <c r="C56" s="5">
        <f>'pas-godz'!C56*'koszty czasu'!C$86</f>
        <v>0</v>
      </c>
      <c r="D56" s="5">
        <f>'pas-godz'!D56*'koszty czasu'!D$86</f>
        <v>0</v>
      </c>
      <c r="E56" s="5">
        <f>'pas-godz'!E56*'koszty czasu'!E$86</f>
        <v>0</v>
      </c>
      <c r="F56" s="5">
        <f>'pas-godz'!F56*'koszty czasu'!F$86</f>
        <v>0</v>
      </c>
      <c r="G56" s="5">
        <f>'pas-godz'!G56*'koszty czasu'!G$86</f>
        <v>0</v>
      </c>
      <c r="H56" s="5">
        <f>'pas-godz'!H56*'koszty czasu'!H$86</f>
        <v>0</v>
      </c>
      <c r="I56" s="5">
        <f>'pas-godz'!I56*'koszty czasu'!I$86</f>
        <v>0</v>
      </c>
      <c r="J56" s="5">
        <f>'pas-godz'!J56*'koszty czasu'!J$86</f>
        <v>0</v>
      </c>
      <c r="K56" s="5">
        <f>'pas-godz'!K56*'koszty czasu'!K$86</f>
        <v>0</v>
      </c>
      <c r="L56" s="5">
        <f>'pas-godz'!L56*'koszty czasu'!L$86</f>
        <v>0</v>
      </c>
      <c r="M56" s="5">
        <f>'pas-godz'!M56*'koszty czasu'!M$86</f>
        <v>0</v>
      </c>
      <c r="N56" s="5">
        <f>'pas-godz'!N56*'koszty czasu'!N$86</f>
        <v>0</v>
      </c>
      <c r="O56" s="5">
        <f>'pas-godz'!O56*'koszty czasu'!O$86</f>
        <v>0</v>
      </c>
      <c r="P56" s="5">
        <f>'pas-godz'!P56*'koszty czasu'!P$86</f>
        <v>0</v>
      </c>
      <c r="Q56" s="5">
        <f>'pas-godz'!Q56*'koszty czasu'!Q$86</f>
        <v>0</v>
      </c>
      <c r="R56" s="5">
        <f>'pas-godz'!R56*'koszty czasu'!R$86</f>
        <v>0</v>
      </c>
      <c r="S56" s="5">
        <f>'pas-godz'!S56*'koszty czasu'!S$86</f>
        <v>0</v>
      </c>
      <c r="T56" s="5">
        <f>'pas-godz'!T56*'koszty czasu'!T$86</f>
        <v>0</v>
      </c>
      <c r="U56" s="5">
        <f>'pas-godz'!U56*'koszty czasu'!U$86</f>
        <v>0</v>
      </c>
      <c r="V56" s="5">
        <f>'pas-godz'!V56*'koszty czasu'!V$86</f>
        <v>0</v>
      </c>
      <c r="W56" s="5">
        <f>'pas-godz'!W56*'koszty czasu'!W$86</f>
        <v>0</v>
      </c>
      <c r="X56" s="5">
        <f>'pas-godz'!X56*'koszty czasu'!X$86</f>
        <v>0</v>
      </c>
      <c r="Y56" s="5">
        <f>'pas-godz'!Y56*'koszty czasu'!Y$86</f>
        <v>0</v>
      </c>
      <c r="Z56" s="5">
        <f>'pas-godz'!Z56*'koszty czasu'!Z$86</f>
        <v>0</v>
      </c>
    </row>
    <row r="57" spans="1:26" x14ac:dyDescent="0.25">
      <c r="A57" s="1">
        <v>60</v>
      </c>
      <c r="B57" s="5">
        <f>'pas-godz'!B57*'koszty czasu'!B$86</f>
        <v>0</v>
      </c>
      <c r="C57" s="5">
        <f>'pas-godz'!C57*'koszty czasu'!C$86</f>
        <v>0</v>
      </c>
      <c r="D57" s="5">
        <f>'pas-godz'!D57*'koszty czasu'!D$86</f>
        <v>0</v>
      </c>
      <c r="E57" s="5">
        <f>'pas-godz'!E57*'koszty czasu'!E$86</f>
        <v>0</v>
      </c>
      <c r="F57" s="5">
        <f>'pas-godz'!F57*'koszty czasu'!F$86</f>
        <v>0</v>
      </c>
      <c r="G57" s="5">
        <f>'pas-godz'!G57*'koszty czasu'!G$86</f>
        <v>0</v>
      </c>
      <c r="H57" s="5">
        <f>'pas-godz'!H57*'koszty czasu'!H$86</f>
        <v>0</v>
      </c>
      <c r="I57" s="5">
        <f>'pas-godz'!I57*'koszty czasu'!I$86</f>
        <v>0</v>
      </c>
      <c r="J57" s="5">
        <f>'pas-godz'!J57*'koszty czasu'!J$86</f>
        <v>0</v>
      </c>
      <c r="K57" s="5">
        <f>'pas-godz'!K57*'koszty czasu'!K$86</f>
        <v>0</v>
      </c>
      <c r="L57" s="5">
        <f>'pas-godz'!L57*'koszty czasu'!L$86</f>
        <v>0</v>
      </c>
      <c r="M57" s="5">
        <f>'pas-godz'!M57*'koszty czasu'!M$86</f>
        <v>0</v>
      </c>
      <c r="N57" s="5">
        <f>'pas-godz'!N57*'koszty czasu'!N$86</f>
        <v>0</v>
      </c>
      <c r="O57" s="5">
        <f>'pas-godz'!O57*'koszty czasu'!O$86</f>
        <v>0</v>
      </c>
      <c r="P57" s="5">
        <f>'pas-godz'!P57*'koszty czasu'!P$86</f>
        <v>0</v>
      </c>
      <c r="Q57" s="5">
        <f>'pas-godz'!Q57*'koszty czasu'!Q$86</f>
        <v>0</v>
      </c>
      <c r="R57" s="5">
        <f>'pas-godz'!R57*'koszty czasu'!R$86</f>
        <v>0</v>
      </c>
      <c r="S57" s="5">
        <f>'pas-godz'!S57*'koszty czasu'!S$86</f>
        <v>0</v>
      </c>
      <c r="T57" s="5">
        <f>'pas-godz'!T57*'koszty czasu'!T$86</f>
        <v>0</v>
      </c>
      <c r="U57" s="5">
        <f>'pas-godz'!U57*'koszty czasu'!U$86</f>
        <v>0</v>
      </c>
      <c r="V57" s="5">
        <f>'pas-godz'!V57*'koszty czasu'!V$86</f>
        <v>0</v>
      </c>
      <c r="W57" s="5">
        <f>'pas-godz'!W57*'koszty czasu'!W$86</f>
        <v>0</v>
      </c>
      <c r="X57" s="5">
        <f>'pas-godz'!X57*'koszty czasu'!X$86</f>
        <v>0</v>
      </c>
      <c r="Y57" s="5">
        <f>'pas-godz'!Y57*'koszty czasu'!Y$86</f>
        <v>0</v>
      </c>
      <c r="Z57" s="5">
        <f>'pas-godz'!Z57*'koszty czasu'!Z$86</f>
        <v>0</v>
      </c>
    </row>
    <row r="58" spans="1:26" x14ac:dyDescent="0.25">
      <c r="A58" s="1">
        <v>70</v>
      </c>
      <c r="B58" s="5">
        <f>'pas-godz'!B58*'koszty czasu'!B$86</f>
        <v>0</v>
      </c>
      <c r="C58" s="5">
        <f>'pas-godz'!C58*'koszty czasu'!C$86</f>
        <v>0</v>
      </c>
      <c r="D58" s="5">
        <f>'pas-godz'!D58*'koszty czasu'!D$86</f>
        <v>0</v>
      </c>
      <c r="E58" s="5">
        <f>'pas-godz'!E58*'koszty czasu'!E$86</f>
        <v>0</v>
      </c>
      <c r="F58" s="5">
        <f>'pas-godz'!F58*'koszty czasu'!F$86</f>
        <v>0</v>
      </c>
      <c r="G58" s="5">
        <f>'pas-godz'!G58*'koszty czasu'!G$86</f>
        <v>0</v>
      </c>
      <c r="H58" s="5">
        <f>'pas-godz'!H58*'koszty czasu'!H$86</f>
        <v>0</v>
      </c>
      <c r="I58" s="5">
        <f>'pas-godz'!I58*'koszty czasu'!I$86</f>
        <v>0</v>
      </c>
      <c r="J58" s="5">
        <f>'pas-godz'!J58*'koszty czasu'!J$86</f>
        <v>0</v>
      </c>
      <c r="K58" s="5">
        <f>'pas-godz'!K58*'koszty czasu'!K$86</f>
        <v>0</v>
      </c>
      <c r="L58" s="5">
        <f>'pas-godz'!L58*'koszty czasu'!L$86</f>
        <v>0</v>
      </c>
      <c r="M58" s="5">
        <f>'pas-godz'!M58*'koszty czasu'!M$86</f>
        <v>0</v>
      </c>
      <c r="N58" s="5">
        <f>'pas-godz'!N58*'koszty czasu'!N$86</f>
        <v>0</v>
      </c>
      <c r="O58" s="5">
        <f>'pas-godz'!O58*'koszty czasu'!O$86</f>
        <v>0</v>
      </c>
      <c r="P58" s="5">
        <f>'pas-godz'!P58*'koszty czasu'!P$86</f>
        <v>0</v>
      </c>
      <c r="Q58" s="5">
        <f>'pas-godz'!Q58*'koszty czasu'!Q$86</f>
        <v>0</v>
      </c>
      <c r="R58" s="5">
        <f>'pas-godz'!R58*'koszty czasu'!R$86</f>
        <v>0</v>
      </c>
      <c r="S58" s="5">
        <f>'pas-godz'!S58*'koszty czasu'!S$86</f>
        <v>0</v>
      </c>
      <c r="T58" s="5">
        <f>'pas-godz'!T58*'koszty czasu'!T$86</f>
        <v>0</v>
      </c>
      <c r="U58" s="5">
        <f>'pas-godz'!U58*'koszty czasu'!U$86</f>
        <v>0</v>
      </c>
      <c r="V58" s="5">
        <f>'pas-godz'!V58*'koszty czasu'!V$86</f>
        <v>0</v>
      </c>
      <c r="W58" s="5">
        <f>'pas-godz'!W58*'koszty czasu'!W$86</f>
        <v>0</v>
      </c>
      <c r="X58" s="5">
        <f>'pas-godz'!X58*'koszty czasu'!X$86</f>
        <v>0</v>
      </c>
      <c r="Y58" s="5">
        <f>'pas-godz'!Y58*'koszty czasu'!Y$86</f>
        <v>0</v>
      </c>
      <c r="Z58" s="5">
        <f>'pas-godz'!Z58*'koszty czasu'!Z$86</f>
        <v>0</v>
      </c>
    </row>
    <row r="59" spans="1:26" x14ac:dyDescent="0.25">
      <c r="A59" s="1">
        <v>80</v>
      </c>
      <c r="B59" s="5">
        <f>'pas-godz'!B59*'koszty czasu'!B$86</f>
        <v>0</v>
      </c>
      <c r="C59" s="5">
        <f>'pas-godz'!C59*'koszty czasu'!C$86</f>
        <v>0</v>
      </c>
      <c r="D59" s="5">
        <f>'pas-godz'!D59*'koszty czasu'!D$86</f>
        <v>0</v>
      </c>
      <c r="E59" s="5">
        <f>'pas-godz'!E59*'koszty czasu'!E$86</f>
        <v>0</v>
      </c>
      <c r="F59" s="5">
        <f>'pas-godz'!F59*'koszty czasu'!F$86</f>
        <v>0</v>
      </c>
      <c r="G59" s="5">
        <f>'pas-godz'!G59*'koszty czasu'!G$86</f>
        <v>0</v>
      </c>
      <c r="H59" s="5">
        <f>'pas-godz'!H59*'koszty czasu'!H$86</f>
        <v>0</v>
      </c>
      <c r="I59" s="5">
        <f>'pas-godz'!I59*'koszty czasu'!I$86</f>
        <v>0</v>
      </c>
      <c r="J59" s="5">
        <f>'pas-godz'!J59*'koszty czasu'!J$86</f>
        <v>0</v>
      </c>
      <c r="K59" s="5">
        <f>'pas-godz'!K59*'koszty czasu'!K$86</f>
        <v>0</v>
      </c>
      <c r="L59" s="5">
        <f>'pas-godz'!L59*'koszty czasu'!L$86</f>
        <v>0</v>
      </c>
      <c r="M59" s="5">
        <f>'pas-godz'!M59*'koszty czasu'!M$86</f>
        <v>0</v>
      </c>
      <c r="N59" s="5">
        <f>'pas-godz'!N59*'koszty czasu'!N$86</f>
        <v>0</v>
      </c>
      <c r="O59" s="5">
        <f>'pas-godz'!O59*'koszty czasu'!O$86</f>
        <v>0</v>
      </c>
      <c r="P59" s="5">
        <f>'pas-godz'!P59*'koszty czasu'!P$86</f>
        <v>0</v>
      </c>
      <c r="Q59" s="5">
        <f>'pas-godz'!Q59*'koszty czasu'!Q$86</f>
        <v>0</v>
      </c>
      <c r="R59" s="5">
        <f>'pas-godz'!R59*'koszty czasu'!R$86</f>
        <v>0</v>
      </c>
      <c r="S59" s="5">
        <f>'pas-godz'!S59*'koszty czasu'!S$86</f>
        <v>0</v>
      </c>
      <c r="T59" s="5">
        <f>'pas-godz'!T59*'koszty czasu'!T$86</f>
        <v>0</v>
      </c>
      <c r="U59" s="5">
        <f>'pas-godz'!U59*'koszty czasu'!U$86</f>
        <v>0</v>
      </c>
      <c r="V59" s="5">
        <f>'pas-godz'!V59*'koszty czasu'!V$86</f>
        <v>0</v>
      </c>
      <c r="W59" s="5">
        <f>'pas-godz'!W59*'koszty czasu'!W$86</f>
        <v>0</v>
      </c>
      <c r="X59" s="5">
        <f>'pas-godz'!X59*'koszty czasu'!X$86</f>
        <v>0</v>
      </c>
      <c r="Y59" s="5">
        <f>'pas-godz'!Y59*'koszty czasu'!Y$86</f>
        <v>0</v>
      </c>
      <c r="Z59" s="5">
        <f>'pas-godz'!Z59*'koszty czasu'!Z$86</f>
        <v>0</v>
      </c>
    </row>
    <row r="60" spans="1:26" x14ac:dyDescent="0.25">
      <c r="A60" s="1">
        <v>90</v>
      </c>
      <c r="B60" s="5">
        <f>'pas-godz'!B60*'koszty czasu'!B$86</f>
        <v>0</v>
      </c>
      <c r="C60" s="5">
        <f>'pas-godz'!C60*'koszty czasu'!C$86</f>
        <v>0</v>
      </c>
      <c r="D60" s="5">
        <f>'pas-godz'!D60*'koszty czasu'!D$86</f>
        <v>0</v>
      </c>
      <c r="E60" s="5">
        <f>'pas-godz'!E60*'koszty czasu'!E$86</f>
        <v>0</v>
      </c>
      <c r="F60" s="5">
        <f>'pas-godz'!F60*'koszty czasu'!F$86</f>
        <v>0</v>
      </c>
      <c r="G60" s="5">
        <f>'pas-godz'!G60*'koszty czasu'!G$86</f>
        <v>0</v>
      </c>
      <c r="H60" s="5">
        <f>'pas-godz'!H60*'koszty czasu'!H$86</f>
        <v>0</v>
      </c>
      <c r="I60" s="5">
        <f>'pas-godz'!I60*'koszty czasu'!I$86</f>
        <v>0</v>
      </c>
      <c r="J60" s="5">
        <f>'pas-godz'!J60*'koszty czasu'!J$86</f>
        <v>0</v>
      </c>
      <c r="K60" s="5">
        <f>'pas-godz'!K60*'koszty czasu'!K$86</f>
        <v>0</v>
      </c>
      <c r="L60" s="5">
        <f>'pas-godz'!L60*'koszty czasu'!L$86</f>
        <v>0</v>
      </c>
      <c r="M60" s="5">
        <f>'pas-godz'!M60*'koszty czasu'!M$86</f>
        <v>0</v>
      </c>
      <c r="N60" s="5">
        <f>'pas-godz'!N60*'koszty czasu'!N$86</f>
        <v>0</v>
      </c>
      <c r="O60" s="5">
        <f>'pas-godz'!O60*'koszty czasu'!O$86</f>
        <v>0</v>
      </c>
      <c r="P60" s="5">
        <f>'pas-godz'!P60*'koszty czasu'!P$86</f>
        <v>0</v>
      </c>
      <c r="Q60" s="5">
        <f>'pas-godz'!Q60*'koszty czasu'!Q$86</f>
        <v>0</v>
      </c>
      <c r="R60" s="5">
        <f>'pas-godz'!R60*'koszty czasu'!R$86</f>
        <v>0</v>
      </c>
      <c r="S60" s="5">
        <f>'pas-godz'!S60*'koszty czasu'!S$86</f>
        <v>0</v>
      </c>
      <c r="T60" s="5">
        <f>'pas-godz'!T60*'koszty czasu'!T$86</f>
        <v>0</v>
      </c>
      <c r="U60" s="5">
        <f>'pas-godz'!U60*'koszty czasu'!U$86</f>
        <v>0</v>
      </c>
      <c r="V60" s="5">
        <f>'pas-godz'!V60*'koszty czasu'!V$86</f>
        <v>0</v>
      </c>
      <c r="W60" s="5">
        <f>'pas-godz'!W60*'koszty czasu'!W$86</f>
        <v>0</v>
      </c>
      <c r="X60" s="5">
        <f>'pas-godz'!X60*'koszty czasu'!X$86</f>
        <v>0</v>
      </c>
      <c r="Y60" s="5">
        <f>'pas-godz'!Y60*'koszty czasu'!Y$86</f>
        <v>0</v>
      </c>
      <c r="Z60" s="5">
        <f>'pas-godz'!Z60*'koszty czasu'!Z$86</f>
        <v>0</v>
      </c>
    </row>
    <row r="61" spans="1:26" x14ac:dyDescent="0.25">
      <c r="A61" s="1">
        <v>100</v>
      </c>
      <c r="B61" s="5">
        <f>'pas-godz'!B61*'koszty czasu'!B$86</f>
        <v>0</v>
      </c>
      <c r="C61" s="5">
        <f>'pas-godz'!C61*'koszty czasu'!C$86</f>
        <v>0</v>
      </c>
      <c r="D61" s="5">
        <f>'pas-godz'!D61*'koszty czasu'!D$86</f>
        <v>0</v>
      </c>
      <c r="E61" s="5">
        <f>'pas-godz'!E61*'koszty czasu'!E$86</f>
        <v>0</v>
      </c>
      <c r="F61" s="5">
        <f>'pas-godz'!F61*'koszty czasu'!F$86</f>
        <v>0</v>
      </c>
      <c r="G61" s="5">
        <f>'pas-godz'!G61*'koszty czasu'!G$86</f>
        <v>0</v>
      </c>
      <c r="H61" s="5">
        <f>'pas-godz'!H61*'koszty czasu'!H$86</f>
        <v>0</v>
      </c>
      <c r="I61" s="5">
        <f>'pas-godz'!I61*'koszty czasu'!I$86</f>
        <v>0</v>
      </c>
      <c r="J61" s="5">
        <f>'pas-godz'!J61*'koszty czasu'!J$86</f>
        <v>0</v>
      </c>
      <c r="K61" s="5">
        <f>'pas-godz'!K61*'koszty czasu'!K$86</f>
        <v>0</v>
      </c>
      <c r="L61" s="5">
        <f>'pas-godz'!L61*'koszty czasu'!L$86</f>
        <v>0</v>
      </c>
      <c r="M61" s="5">
        <f>'pas-godz'!M61*'koszty czasu'!M$86</f>
        <v>0</v>
      </c>
      <c r="N61" s="5">
        <f>'pas-godz'!N61*'koszty czasu'!N$86</f>
        <v>0</v>
      </c>
      <c r="O61" s="5">
        <f>'pas-godz'!O61*'koszty czasu'!O$86</f>
        <v>0</v>
      </c>
      <c r="P61" s="5">
        <f>'pas-godz'!P61*'koszty czasu'!P$86</f>
        <v>0</v>
      </c>
      <c r="Q61" s="5">
        <f>'pas-godz'!Q61*'koszty czasu'!Q$86</f>
        <v>0</v>
      </c>
      <c r="R61" s="5">
        <f>'pas-godz'!R61*'koszty czasu'!R$86</f>
        <v>0</v>
      </c>
      <c r="S61" s="5">
        <f>'pas-godz'!S61*'koszty czasu'!S$86</f>
        <v>0</v>
      </c>
      <c r="T61" s="5">
        <f>'pas-godz'!T61*'koszty czasu'!T$86</f>
        <v>0</v>
      </c>
      <c r="U61" s="5">
        <f>'pas-godz'!U61*'koszty czasu'!U$86</f>
        <v>0</v>
      </c>
      <c r="V61" s="5">
        <f>'pas-godz'!V61*'koszty czasu'!V$86</f>
        <v>0</v>
      </c>
      <c r="W61" s="5">
        <f>'pas-godz'!W61*'koszty czasu'!W$86</f>
        <v>0</v>
      </c>
      <c r="X61" s="5">
        <f>'pas-godz'!X61*'koszty czasu'!X$86</f>
        <v>0</v>
      </c>
      <c r="Y61" s="5">
        <f>'pas-godz'!Y61*'koszty czasu'!Y$86</f>
        <v>0</v>
      </c>
      <c r="Z61" s="5">
        <f>'pas-godz'!Z61*'koszty czasu'!Z$86</f>
        <v>0</v>
      </c>
    </row>
    <row r="62" spans="1:26" x14ac:dyDescent="0.25">
      <c r="A62" s="1">
        <v>110</v>
      </c>
      <c r="B62" s="5">
        <f>'pas-godz'!B62*'koszty czasu'!B$86</f>
        <v>0</v>
      </c>
      <c r="C62" s="5">
        <f>'pas-godz'!C62*'koszty czasu'!C$86</f>
        <v>0</v>
      </c>
      <c r="D62" s="5">
        <f>'pas-godz'!D62*'koszty czasu'!D$86</f>
        <v>0</v>
      </c>
      <c r="E62" s="5">
        <f>'pas-godz'!E62*'koszty czasu'!E$86</f>
        <v>0</v>
      </c>
      <c r="F62" s="5">
        <f>'pas-godz'!F62*'koszty czasu'!F$86</f>
        <v>0</v>
      </c>
      <c r="G62" s="5">
        <f>'pas-godz'!G62*'koszty czasu'!G$86</f>
        <v>0</v>
      </c>
      <c r="H62" s="5">
        <f>'pas-godz'!H62*'koszty czasu'!H$86</f>
        <v>0</v>
      </c>
      <c r="I62" s="5">
        <f>'pas-godz'!I62*'koszty czasu'!I$86</f>
        <v>0</v>
      </c>
      <c r="J62" s="5">
        <f>'pas-godz'!J62*'koszty czasu'!J$86</f>
        <v>0</v>
      </c>
      <c r="K62" s="5">
        <f>'pas-godz'!K62*'koszty czasu'!K$86</f>
        <v>0</v>
      </c>
      <c r="L62" s="5">
        <f>'pas-godz'!L62*'koszty czasu'!L$86</f>
        <v>0</v>
      </c>
      <c r="M62" s="5">
        <f>'pas-godz'!M62*'koszty czasu'!M$86</f>
        <v>0</v>
      </c>
      <c r="N62" s="5">
        <f>'pas-godz'!N62*'koszty czasu'!N$86</f>
        <v>0</v>
      </c>
      <c r="O62" s="5">
        <f>'pas-godz'!O62*'koszty czasu'!O$86</f>
        <v>0</v>
      </c>
      <c r="P62" s="5">
        <f>'pas-godz'!P62*'koszty czasu'!P$86</f>
        <v>0</v>
      </c>
      <c r="Q62" s="5">
        <f>'pas-godz'!Q62*'koszty czasu'!Q$86</f>
        <v>0</v>
      </c>
      <c r="R62" s="5">
        <f>'pas-godz'!R62*'koszty czasu'!R$86</f>
        <v>0</v>
      </c>
      <c r="S62" s="5">
        <f>'pas-godz'!S62*'koszty czasu'!S$86</f>
        <v>0</v>
      </c>
      <c r="T62" s="5">
        <f>'pas-godz'!T62*'koszty czasu'!T$86</f>
        <v>0</v>
      </c>
      <c r="U62" s="5">
        <f>'pas-godz'!U62*'koszty czasu'!U$86</f>
        <v>0</v>
      </c>
      <c r="V62" s="5">
        <f>'pas-godz'!V62*'koszty czasu'!V$86</f>
        <v>0</v>
      </c>
      <c r="W62" s="5">
        <f>'pas-godz'!W62*'koszty czasu'!W$86</f>
        <v>0</v>
      </c>
      <c r="X62" s="5">
        <f>'pas-godz'!X62*'koszty czasu'!X$86</f>
        <v>0</v>
      </c>
      <c r="Y62" s="5">
        <f>'pas-godz'!Y62*'koszty czasu'!Y$86</f>
        <v>0</v>
      </c>
      <c r="Z62" s="5">
        <f>'pas-godz'!Z62*'koszty czasu'!Z$86</f>
        <v>0</v>
      </c>
    </row>
    <row r="63" spans="1:26" x14ac:dyDescent="0.25">
      <c r="A63" s="1" t="s">
        <v>28</v>
      </c>
      <c r="B63" s="5">
        <f>SUM(B52:B62)</f>
        <v>277179.89999999997</v>
      </c>
      <c r="C63" s="5">
        <f t="shared" ref="C63:Z63" si="7">SUM(C52:C62)</f>
        <v>288902.56560000003</v>
      </c>
      <c r="D63" s="5">
        <f t="shared" si="7"/>
        <v>299941.41599999997</v>
      </c>
      <c r="E63" s="5">
        <f t="shared" si="7"/>
        <v>311548.24800000002</v>
      </c>
      <c r="F63" s="5">
        <f t="shared" si="7"/>
        <v>323285.85279999999</v>
      </c>
      <c r="G63" s="5">
        <f t="shared" si="7"/>
        <v>335148.86399999994</v>
      </c>
      <c r="H63" s="5">
        <f t="shared" si="7"/>
        <v>354531.44959999999</v>
      </c>
      <c r="I63" s="5">
        <f t="shared" si="7"/>
        <v>374395.14480000001</v>
      </c>
      <c r="J63" s="5">
        <f t="shared" si="7"/>
        <v>394600.75200000004</v>
      </c>
      <c r="K63" s="5">
        <f t="shared" si="7"/>
        <v>415337.43120000005</v>
      </c>
      <c r="L63" s="5">
        <f t="shared" si="7"/>
        <v>398881.13600000006</v>
      </c>
      <c r="M63" s="5">
        <f t="shared" si="7"/>
        <v>429868.2672</v>
      </c>
      <c r="N63" s="5">
        <f t="shared" si="7"/>
        <v>461698.17920000001</v>
      </c>
      <c r="O63" s="5">
        <f t="shared" si="7"/>
        <v>494388.40880000009</v>
      </c>
      <c r="P63" s="5">
        <f t="shared" si="7"/>
        <v>527720.64000000013</v>
      </c>
      <c r="Q63" s="5">
        <f t="shared" si="7"/>
        <v>480987.26200000005</v>
      </c>
      <c r="R63" s="5">
        <f t="shared" si="7"/>
        <v>523660.57600000012</v>
      </c>
      <c r="S63" s="5">
        <f t="shared" si="7"/>
        <v>567465.75</v>
      </c>
      <c r="T63" s="5">
        <f t="shared" si="7"/>
        <v>611521.19600000011</v>
      </c>
      <c r="U63" s="5">
        <f t="shared" si="7"/>
        <v>657468.5900000002</v>
      </c>
      <c r="V63" s="5">
        <f t="shared" si="7"/>
        <v>561584.29800000007</v>
      </c>
      <c r="W63" s="5">
        <f t="shared" si="7"/>
        <v>619660.00800000015</v>
      </c>
      <c r="X63" s="5">
        <f t="shared" si="7"/>
        <v>678470.09680000006</v>
      </c>
      <c r="Y63" s="5">
        <f t="shared" si="7"/>
        <v>738146.65599999996</v>
      </c>
      <c r="Z63" s="5">
        <f t="shared" si="7"/>
        <v>796791.01799999992</v>
      </c>
    </row>
    <row r="65" spans="1:26" x14ac:dyDescent="0.25">
      <c r="A65" t="s">
        <v>77</v>
      </c>
    </row>
    <row r="66" spans="1:26" x14ac:dyDescent="0.25">
      <c r="A66" s="1" t="s">
        <v>5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</row>
    <row r="68" spans="1:26" x14ac:dyDescent="0.25">
      <c r="A68" s="1">
        <v>10</v>
      </c>
      <c r="B68" s="5">
        <f>'pas-godz'!B68*'koszty czasu'!$C$93*B$83*12+'pas-godz'!B68*'koszty czasu'!$D$93*B$84*12+'pas-godz'!B68*'koszty czasu'!$E$93*B$85*12</f>
        <v>0</v>
      </c>
      <c r="C68" s="5">
        <f>'pas-godz'!C68*'koszty czasu'!$C$93*C$83*12+'pas-godz'!C68*'koszty czasu'!$D$93*C$84*12+'pas-godz'!C68*'koszty czasu'!$E$93*C$85*12</f>
        <v>0</v>
      </c>
      <c r="D68" s="5">
        <f>'pas-godz'!D68*'koszty czasu'!$C$93*D$83*12+'pas-godz'!D68*'koszty czasu'!$D$93*D$84*12+'pas-godz'!D68*'koszty czasu'!$E$93*D$85*12</f>
        <v>0</v>
      </c>
      <c r="E68" s="5">
        <f>'pas-godz'!E68*'koszty czasu'!$C$93*E$83*12+'pas-godz'!E68*'koszty czasu'!$D$93*E$84*12+'pas-godz'!E68*'koszty czasu'!$E$93*E$85*12</f>
        <v>0</v>
      </c>
      <c r="F68" s="5">
        <f>'pas-godz'!F68*'koszty czasu'!$C$93*F$83*12+'pas-godz'!F68*'koszty czasu'!$D$93*F$84*12+'pas-godz'!F68*'koszty czasu'!$E$93*F$85*12</f>
        <v>0</v>
      </c>
      <c r="G68" s="5">
        <f>'pas-godz'!G68*'koszty czasu'!$C$93*G$83*12+'pas-godz'!G68*'koszty czasu'!$D$93*G$84*12+'pas-godz'!G68*'koszty czasu'!$E$93*G$85*12</f>
        <v>0</v>
      </c>
      <c r="H68" s="5">
        <f>'pas-godz'!H68*'koszty czasu'!$C$93*H$83*12+'pas-godz'!H68*'koszty czasu'!$D$93*H$84*12+'pas-godz'!H68*'koszty czasu'!$E$93*H$85*12</f>
        <v>0</v>
      </c>
      <c r="I68" s="5">
        <f>'pas-godz'!I68*'koszty czasu'!$C$93*I$83*12+'pas-godz'!I68*'koszty czasu'!$D$93*I$84*12+'pas-godz'!I68*'koszty czasu'!$E$93*I$85*12</f>
        <v>0</v>
      </c>
      <c r="J68" s="5">
        <f>'pas-godz'!J68*'koszty czasu'!$C$93*J$83*12+'pas-godz'!J68*'koszty czasu'!$D$93*J$84*12+'pas-godz'!J68*'koszty czasu'!$E$93*J$85*12</f>
        <v>0</v>
      </c>
      <c r="K68" s="5">
        <f>'pas-godz'!K68*'koszty czasu'!$C$93*K$83*12+'pas-godz'!K68*'koszty czasu'!$D$93*K$84*12+'pas-godz'!K68*'koszty czasu'!$E$93*K$85*12</f>
        <v>0</v>
      </c>
      <c r="L68" s="5">
        <f>'pas-godz'!L68*'koszty czasu'!$C$93*L$83*12+'pas-godz'!L68*'koszty czasu'!$D$93*L$84*12+'pas-godz'!L68*'koszty czasu'!$E$93*L$85*12</f>
        <v>0</v>
      </c>
      <c r="M68" s="5">
        <f>'pas-godz'!M68*'koszty czasu'!$C$93*M$83*12+'pas-godz'!M68*'koszty czasu'!$D$93*M$84*12+'pas-godz'!M68*'koszty czasu'!$E$93*M$85*12</f>
        <v>0</v>
      </c>
      <c r="N68" s="5">
        <f>'pas-godz'!N68*'koszty czasu'!$C$93*N$83*12+'pas-godz'!N68*'koszty czasu'!$D$93*N$84*12+'pas-godz'!N68*'koszty czasu'!$E$93*N$85*12</f>
        <v>0</v>
      </c>
      <c r="O68" s="5">
        <f>'pas-godz'!O68*'koszty czasu'!$C$93*O$83*12+'pas-godz'!O68*'koszty czasu'!$D$93*O$84*12+'pas-godz'!O68*'koszty czasu'!$E$93*O$85*12</f>
        <v>0</v>
      </c>
      <c r="P68" s="5">
        <f>'pas-godz'!P68*'koszty czasu'!$C$93*P$83*12+'pas-godz'!P68*'koszty czasu'!$D$93*P$84*12+'pas-godz'!P68*'koszty czasu'!$E$93*P$85*12</f>
        <v>0</v>
      </c>
      <c r="Q68" s="5">
        <f>'pas-godz'!Q68*'koszty czasu'!$C$93*Q$83*12+'pas-godz'!Q68*'koszty czasu'!$D$93*Q$84*12+'pas-godz'!Q68*'koszty czasu'!$E$93*Q$85*12</f>
        <v>0</v>
      </c>
      <c r="R68" s="5">
        <f>'pas-godz'!R68*'koszty czasu'!$C$93*R$83*12+'pas-godz'!R68*'koszty czasu'!$D$93*R$84*12+'pas-godz'!R68*'koszty czasu'!$E$93*R$85*12</f>
        <v>0</v>
      </c>
      <c r="S68" s="5">
        <f>'pas-godz'!S68*'koszty czasu'!$C$93*S$83*12+'pas-godz'!S68*'koszty czasu'!$D$93*S$84*12+'pas-godz'!S68*'koszty czasu'!$E$93*S$85*12</f>
        <v>0</v>
      </c>
      <c r="T68" s="5">
        <f>'pas-godz'!T68*'koszty czasu'!$C$93*T$83*12+'pas-godz'!T68*'koszty czasu'!$D$93*T$84*12+'pas-godz'!T68*'koszty czasu'!$E$93*T$85*12</f>
        <v>0</v>
      </c>
      <c r="U68" s="5">
        <f>'pas-godz'!U68*'koszty czasu'!$C$93*U$83*12+'pas-godz'!U68*'koszty czasu'!$D$93*U$84*12+'pas-godz'!U68*'koszty czasu'!$E$93*U$85*12</f>
        <v>0</v>
      </c>
      <c r="V68" s="5">
        <f>'pas-godz'!V68*'koszty czasu'!$C$93*V$83*12+'pas-godz'!V68*'koszty czasu'!$D$93*V$84*12+'pas-godz'!V68*'koszty czasu'!$E$93*V$85*12</f>
        <v>0</v>
      </c>
      <c r="W68" s="5">
        <f>'pas-godz'!W68*'koszty czasu'!$C$93*W$83*12+'pas-godz'!W68*'koszty czasu'!$D$93*W$84*12+'pas-godz'!W68*'koszty czasu'!$E$93*W$85*12</f>
        <v>0</v>
      </c>
      <c r="X68" s="5">
        <f>'pas-godz'!X68*'koszty czasu'!$C$93*X$83*12+'pas-godz'!X68*'koszty czasu'!$D$93*X$84*12+'pas-godz'!X68*'koszty czasu'!$E$93*X$85*12</f>
        <v>0</v>
      </c>
      <c r="Y68" s="5">
        <f>'pas-godz'!Y68*'koszty czasu'!$C$93*Y$83*12+'pas-godz'!Y68*'koszty czasu'!$D$93*Y$84*12+'pas-godz'!Y68*'koszty czasu'!$E$93*Y$85*12</f>
        <v>0</v>
      </c>
      <c r="Z68" s="5">
        <f>'pas-godz'!Z68*'koszty czasu'!$C$93*Z$83*12+'pas-godz'!Z68*'koszty czasu'!$D$93*Z$84*12+'pas-godz'!Z68*'koszty czasu'!$E$93*Z$85*12</f>
        <v>0</v>
      </c>
    </row>
    <row r="69" spans="1:26" x14ac:dyDescent="0.25">
      <c r="A69" s="1">
        <v>20</v>
      </c>
      <c r="B69" s="5">
        <f>'pas-godz'!B69*'koszty czasu'!$C$93*B$83*12+'pas-godz'!B69*'koszty czasu'!$D$93*B$84*12+'pas-godz'!B69*'koszty czasu'!$E$93*B$85*12</f>
        <v>0</v>
      </c>
      <c r="C69" s="5">
        <f>'pas-godz'!C69*'koszty czasu'!$C$93*C$83*12+'pas-godz'!C69*'koszty czasu'!$D$93*C$84*12+'pas-godz'!C69*'koszty czasu'!$E$93*C$85*12</f>
        <v>0</v>
      </c>
      <c r="D69" s="5">
        <f>'pas-godz'!D69*'koszty czasu'!$C$93*D$83*12+'pas-godz'!D69*'koszty czasu'!$D$93*D$84*12+'pas-godz'!D69*'koszty czasu'!$E$93*D$85*12</f>
        <v>0</v>
      </c>
      <c r="E69" s="5">
        <f>'pas-godz'!E69*'koszty czasu'!$C$93*E$83*12+'pas-godz'!E69*'koszty czasu'!$D$93*E$84*12+'pas-godz'!E69*'koszty czasu'!$E$93*E$85*12</f>
        <v>0</v>
      </c>
      <c r="F69" s="5">
        <f>'pas-godz'!F69*'koszty czasu'!$C$93*F$83*12+'pas-godz'!F69*'koszty czasu'!$D$93*F$84*12+'pas-godz'!F69*'koszty czasu'!$E$93*F$85*12</f>
        <v>0</v>
      </c>
      <c r="G69" s="5">
        <f>'pas-godz'!G69*'koszty czasu'!$C$93*G$83*12+'pas-godz'!G69*'koszty czasu'!$D$93*G$84*12+'pas-godz'!G69*'koszty czasu'!$E$93*G$85*12</f>
        <v>0</v>
      </c>
      <c r="H69" s="5">
        <f>'pas-godz'!H69*'koszty czasu'!$C$93*H$83*12+'pas-godz'!H69*'koszty czasu'!$D$93*H$84*12+'pas-godz'!H69*'koszty czasu'!$E$93*H$85*12</f>
        <v>0</v>
      </c>
      <c r="I69" s="5">
        <f>'pas-godz'!I69*'koszty czasu'!$C$93*I$83*12+'pas-godz'!I69*'koszty czasu'!$D$93*I$84*12+'pas-godz'!I69*'koszty czasu'!$E$93*I$85*12</f>
        <v>0</v>
      </c>
      <c r="J69" s="5">
        <f>'pas-godz'!J69*'koszty czasu'!$C$93*J$83*12+'pas-godz'!J69*'koszty czasu'!$D$93*J$84*12+'pas-godz'!J69*'koszty czasu'!$E$93*J$85*12</f>
        <v>0</v>
      </c>
      <c r="K69" s="5">
        <f>'pas-godz'!K69*'koszty czasu'!$C$93*K$83*12+'pas-godz'!K69*'koszty czasu'!$D$93*K$84*12+'pas-godz'!K69*'koszty czasu'!$E$93*K$85*12</f>
        <v>0</v>
      </c>
      <c r="L69" s="5">
        <f>'pas-godz'!L69*'koszty czasu'!$C$93*L$83*12+'pas-godz'!L69*'koszty czasu'!$D$93*L$84*12+'pas-godz'!L69*'koszty czasu'!$E$93*L$85*12</f>
        <v>0</v>
      </c>
      <c r="M69" s="5">
        <f>'pas-godz'!M69*'koszty czasu'!$C$93*M$83*12+'pas-godz'!M69*'koszty czasu'!$D$93*M$84*12+'pas-godz'!M69*'koszty czasu'!$E$93*M$85*12</f>
        <v>0</v>
      </c>
      <c r="N69" s="5">
        <f>'pas-godz'!N69*'koszty czasu'!$C$93*N$83*12+'pas-godz'!N69*'koszty czasu'!$D$93*N$84*12+'pas-godz'!N69*'koszty czasu'!$E$93*N$85*12</f>
        <v>0</v>
      </c>
      <c r="O69" s="5">
        <f>'pas-godz'!O69*'koszty czasu'!$C$93*O$83*12+'pas-godz'!O69*'koszty czasu'!$D$93*O$84*12+'pas-godz'!O69*'koszty czasu'!$E$93*O$85*12</f>
        <v>0</v>
      </c>
      <c r="P69" s="5">
        <f>'pas-godz'!P69*'koszty czasu'!$C$93*P$83*12+'pas-godz'!P69*'koszty czasu'!$D$93*P$84*12+'pas-godz'!P69*'koszty czasu'!$E$93*P$85*12</f>
        <v>0</v>
      </c>
      <c r="Q69" s="5">
        <f>'pas-godz'!Q69*'koszty czasu'!$C$93*Q$83*12+'pas-godz'!Q69*'koszty czasu'!$D$93*Q$84*12+'pas-godz'!Q69*'koszty czasu'!$E$93*Q$85*12</f>
        <v>0</v>
      </c>
      <c r="R69" s="5">
        <f>'pas-godz'!R69*'koszty czasu'!$C$93*R$83*12+'pas-godz'!R69*'koszty czasu'!$D$93*R$84*12+'pas-godz'!R69*'koszty czasu'!$E$93*R$85*12</f>
        <v>0</v>
      </c>
      <c r="S69" s="5">
        <f>'pas-godz'!S69*'koszty czasu'!$C$93*S$83*12+'pas-godz'!S69*'koszty czasu'!$D$93*S$84*12+'pas-godz'!S69*'koszty czasu'!$E$93*S$85*12</f>
        <v>0</v>
      </c>
      <c r="T69" s="5">
        <f>'pas-godz'!T69*'koszty czasu'!$C$93*T$83*12+'pas-godz'!T69*'koszty czasu'!$D$93*T$84*12+'pas-godz'!T69*'koszty czasu'!$E$93*T$85*12</f>
        <v>0</v>
      </c>
      <c r="U69" s="5">
        <f>'pas-godz'!U69*'koszty czasu'!$C$93*U$83*12+'pas-godz'!U69*'koszty czasu'!$D$93*U$84*12+'pas-godz'!U69*'koszty czasu'!$E$93*U$85*12</f>
        <v>0</v>
      </c>
      <c r="V69" s="5">
        <f>'pas-godz'!V69*'koszty czasu'!$C$93*V$83*12+'pas-godz'!V69*'koszty czasu'!$D$93*V$84*12+'pas-godz'!V69*'koszty czasu'!$E$93*V$85*12</f>
        <v>0</v>
      </c>
      <c r="W69" s="5">
        <f>'pas-godz'!W69*'koszty czasu'!$C$93*W$83*12+'pas-godz'!W69*'koszty czasu'!$D$93*W$84*12+'pas-godz'!W69*'koszty czasu'!$E$93*W$85*12</f>
        <v>0</v>
      </c>
      <c r="X69" s="5">
        <f>'pas-godz'!X69*'koszty czasu'!$C$93*X$83*12+'pas-godz'!X69*'koszty czasu'!$D$93*X$84*12+'pas-godz'!X69*'koszty czasu'!$E$93*X$85*12</f>
        <v>0</v>
      </c>
      <c r="Y69" s="5">
        <f>'pas-godz'!Y69*'koszty czasu'!$C$93*Y$83*12+'pas-godz'!Y69*'koszty czasu'!$D$93*Y$84*12+'pas-godz'!Y69*'koszty czasu'!$E$93*Y$85*12</f>
        <v>0</v>
      </c>
      <c r="Z69" s="5">
        <f>'pas-godz'!Z69*'koszty czasu'!$C$93*Z$83*12+'pas-godz'!Z69*'koszty czasu'!$D$93*Z$84*12+'pas-godz'!Z69*'koszty czasu'!$E$93*Z$85*12</f>
        <v>0</v>
      </c>
    </row>
    <row r="70" spans="1:26" x14ac:dyDescent="0.25">
      <c r="A70" s="1">
        <v>30</v>
      </c>
      <c r="B70" s="5">
        <f>'pas-godz'!B70*'koszty czasu'!$C$93*B$83*12+'pas-godz'!B70*'koszty czasu'!$D$93*B$84*12+'pas-godz'!B70*'koszty czasu'!$E$93*B$85*12</f>
        <v>96344.409467999998</v>
      </c>
      <c r="C70" s="5">
        <f>'pas-godz'!C70*'koszty czasu'!$C$93*C$83*12+'pas-godz'!C70*'koszty czasu'!$D$93*C$84*12+'pas-godz'!C70*'koszty czasu'!$E$93*C$85*12</f>
        <v>99203.276144400006</v>
      </c>
      <c r="D70" s="5">
        <f>'pas-godz'!D70*'koszty czasu'!$C$93*D$83*12+'pas-godz'!D70*'koszty czasu'!$D$93*D$84*12+'pas-godz'!D70*'koszty czasu'!$E$93*D$85*12</f>
        <v>101924.5322664</v>
      </c>
      <c r="E70" s="5">
        <f>'pas-godz'!E70*'koszty czasu'!$C$93*E$83*12+'pas-godz'!E70*'koszty czasu'!$D$93*E$84*12+'pas-godz'!E70*'koszty czasu'!$E$93*E$85*12</f>
        <v>104723.76866279999</v>
      </c>
      <c r="F70" s="5">
        <f>'pas-godz'!F70*'koszty czasu'!$C$93*F$83*12+'pas-godz'!F70*'koszty czasu'!$D$93*F$84*12+'pas-godz'!F70*'koszty czasu'!$E$93*F$85*12</f>
        <v>107543.014578</v>
      </c>
      <c r="G70" s="5">
        <f>'pas-godz'!G70*'koszty czasu'!$C$93*G$83*12+'pas-godz'!G70*'koszty czasu'!$D$93*G$84*12+'pas-godz'!G70*'koszty czasu'!$E$93*G$85*12</f>
        <v>110368.11942</v>
      </c>
      <c r="H70" s="5">
        <f>'pas-godz'!H70*'koszty czasu'!$C$93*H$83*12+'pas-godz'!H70*'koszty czasu'!$D$93*H$84*12+'pas-godz'!H70*'koszty czasu'!$E$93*H$85*12</f>
        <v>113251.73775360001</v>
      </c>
      <c r="I70" s="5">
        <f>'pas-godz'!I70*'koszty czasu'!$C$93*I$83*12+'pas-godz'!I70*'koszty czasu'!$D$93*I$84*12+'pas-godz'!I70*'koszty czasu'!$E$93*I$85*12</f>
        <v>116194.24627439999</v>
      </c>
      <c r="J70" s="5">
        <f>'pas-godz'!J70*'koszty czasu'!$C$93*J$83*12+'pas-godz'!J70*'koszty czasu'!$D$93*J$84*12+'pas-godz'!J70*'koszty czasu'!$E$93*J$85*12</f>
        <v>119141.44702199999</v>
      </c>
      <c r="K70" s="5">
        <f>'pas-godz'!K70*'koszty czasu'!$C$93*K$83*12+'pas-godz'!K70*'koszty czasu'!$D$93*K$84*12+'pas-godz'!K70*'koszty czasu'!$E$93*K$85*12</f>
        <v>122154.92524079999</v>
      </c>
      <c r="L70" s="5">
        <f>'pas-godz'!L70*'koszty czasu'!$C$93*L$83*12+'pas-godz'!L70*'koszty czasu'!$D$93*L$84*12+'pas-godz'!L70*'koszty czasu'!$E$93*L$85*12</f>
        <v>118734.01604999999</v>
      </c>
      <c r="M70" s="5">
        <f>'pas-godz'!M70*'koszty czasu'!$C$93*M$83*12+'pas-godz'!M70*'koszty czasu'!$D$93*M$84*12+'pas-godz'!M70*'koszty czasu'!$E$93*M$85*12</f>
        <v>132347.9458476</v>
      </c>
      <c r="N70" s="5">
        <f>'pas-godz'!N70*'koszty czasu'!$C$93*N$83*12+'pas-godz'!N70*'koszty czasu'!$D$93*N$84*12+'pas-godz'!N70*'koszty czasu'!$E$93*N$85*12</f>
        <v>146346.60444719999</v>
      </c>
      <c r="O70" s="5">
        <f>'pas-godz'!O70*'koszty czasu'!$C$93*O$83*12+'pas-godz'!O70*'koszty czasu'!$D$93*O$84*12+'pas-godz'!O70*'koszty czasu'!$E$93*O$85*12</f>
        <v>160738.98615359998</v>
      </c>
      <c r="P70" s="5">
        <f>'pas-godz'!P70*'koszty czasu'!$C$93*P$83*12+'pas-godz'!P70*'koszty czasu'!$D$93*P$84*12+'pas-godz'!P70*'koszty czasu'!$E$93*P$85*12</f>
        <v>175449.08315879994</v>
      </c>
      <c r="Q70" s="5">
        <f>'pas-godz'!Q70*'koszty czasu'!$C$93*Q$83*12+'pas-godz'!Q70*'koszty czasu'!$D$93*Q$84*12+'pas-godz'!Q70*'koszty czasu'!$E$93*Q$85*12</f>
        <v>183850.34432400001</v>
      </c>
      <c r="R70" s="5">
        <f>'pas-godz'!R70*'koszty czasu'!$C$93*R$83*12+'pas-godz'!R70*'koszty czasu'!$D$93*R$84*12+'pas-godz'!R70*'koszty czasu'!$E$93*R$85*12</f>
        <v>200770.58125439999</v>
      </c>
      <c r="S70" s="5">
        <f>'pas-godz'!S70*'koszty czasu'!$C$93*S$83*12+'pas-godz'!S70*'koszty czasu'!$D$93*S$84*12+'pas-godz'!S70*'koszty czasu'!$E$93*S$85*12</f>
        <v>218121.07718400002</v>
      </c>
      <c r="T70" s="5">
        <f>'pas-godz'!T70*'koszty czasu'!$C$93*T$83*12+'pas-godz'!T70*'koszty czasu'!$D$93*T$84*12+'pas-godz'!T70*'koszty czasu'!$E$93*T$85*12</f>
        <v>235687.09348799995</v>
      </c>
      <c r="U70" s="5">
        <f>'pas-godz'!U70*'koszty czasu'!$C$93*U$83*12+'pas-godz'!U70*'koszty czasu'!$D$93*U$84*12+'pas-godz'!U70*'koszty czasu'!$E$93*U$85*12</f>
        <v>253815.12963359998</v>
      </c>
      <c r="V70" s="5">
        <f>'pas-godz'!V70*'koszty czasu'!$C$93*V$83*12+'pas-godz'!V70*'koszty czasu'!$D$93*V$84*12+'pas-godz'!V70*'koszty czasu'!$E$93*V$85*12</f>
        <v>204942.05196000001</v>
      </c>
      <c r="W70" s="5">
        <f>'pas-godz'!W70*'koszty czasu'!$C$93*W$83*12+'pas-godz'!W70*'koszty czasu'!$D$93*W$84*12+'pas-godz'!W70*'koszty czasu'!$E$93*W$85*12</f>
        <v>224629.78046039998</v>
      </c>
      <c r="X70" s="5">
        <f>'pas-godz'!X70*'koszty czasu'!$C$93*X$83*12+'pas-godz'!X70*'koszty czasu'!$D$93*X$84*12+'pas-godz'!X70*'koszty czasu'!$E$93*X$85*12</f>
        <v>244571.65578239999</v>
      </c>
      <c r="Y70" s="5">
        <f>'pas-godz'!Y70*'koszty czasu'!$C$93*Y$83*12+'pas-godz'!Y70*'koszty czasu'!$D$93*Y$84*12+'pas-godz'!Y70*'koszty czasu'!$E$93*Y$85*12</f>
        <v>264798.34870680002</v>
      </c>
      <c r="Z70" s="5">
        <f>'pas-godz'!Z70*'koszty czasu'!$C$93*Z$83*12+'pas-godz'!Z70*'koszty czasu'!$D$93*Z$84*12+'pas-godz'!Z70*'koszty czasu'!$E$93*Z$85*12</f>
        <v>284626.69143840001</v>
      </c>
    </row>
    <row r="71" spans="1:26" x14ac:dyDescent="0.25">
      <c r="A71" s="1">
        <v>40</v>
      </c>
      <c r="B71" s="5">
        <f>'pas-godz'!B71*'koszty czasu'!$C$93*B$83*12+'pas-godz'!B71*'koszty czasu'!$D$93*B$84*12+'pas-godz'!B71*'koszty czasu'!$E$93*B$85*12</f>
        <v>367947.08523600001</v>
      </c>
      <c r="C71" s="5">
        <f>'pas-godz'!C71*'koszty czasu'!$C$93*C$83*12+'pas-godz'!C71*'koszty czasu'!$D$93*C$84*12+'pas-godz'!C71*'koszty czasu'!$E$93*C$85*12</f>
        <v>380925.41084760008</v>
      </c>
      <c r="D71" s="5">
        <f>'pas-godz'!D71*'koszty czasu'!$C$93*D$83*12+'pas-godz'!D71*'koszty czasu'!$D$93*D$84*12+'pas-godz'!D71*'koszty czasu'!$E$93*D$85*12</f>
        <v>393443.38298160001</v>
      </c>
      <c r="E71" s="5">
        <f>'pas-godz'!E71*'koszty czasu'!$C$93*E$83*12+'pas-godz'!E71*'koszty czasu'!$D$93*E$84*12+'pas-godz'!E71*'koszty czasu'!$E$93*E$85*12</f>
        <v>406326.92493720003</v>
      </c>
      <c r="F71" s="5">
        <f>'pas-godz'!F71*'koszty czasu'!$C$93*F$83*12+'pas-godz'!F71*'koszty czasu'!$D$93*F$84*12+'pas-godz'!F71*'koszty czasu'!$E$93*F$85*12</f>
        <v>419352.43714200007</v>
      </c>
      <c r="G71" s="5">
        <f>'pas-godz'!G71*'koszty czasu'!$C$93*G$83*12+'pas-godz'!G71*'koszty czasu'!$D$93*G$84*12+'pas-godz'!G71*'koszty czasu'!$E$93*G$85*12</f>
        <v>432463.51530000009</v>
      </c>
      <c r="H71" s="5">
        <f>'pas-godz'!H71*'koszty czasu'!$C$93*H$83*12+'pas-godz'!H71*'koszty czasu'!$D$93*H$84*12+'pas-godz'!H71*'koszty czasu'!$E$93*H$85*12</f>
        <v>453955.86355200002</v>
      </c>
      <c r="I71" s="5">
        <f>'pas-godz'!I71*'koszty czasu'!$C$93*I$83*12+'pas-godz'!I71*'koszty czasu'!$D$93*I$84*12+'pas-godz'!I71*'koszty czasu'!$E$93*I$85*12</f>
        <v>475995.03226800018</v>
      </c>
      <c r="J71" s="5">
        <f>'pas-godz'!J71*'koszty czasu'!$C$93*J$83*12+'pas-godz'!J71*'koszty czasu'!$D$93*J$84*12+'pas-godz'!J71*'koszty czasu'!$E$93*J$85*12</f>
        <v>498360.30894000013</v>
      </c>
      <c r="K71" s="5">
        <f>'pas-godz'!K71*'koszty czasu'!$C$93*K$83*12+'pas-godz'!K71*'koszty czasu'!$D$93*K$84*12+'pas-godz'!K71*'koszty czasu'!$E$93*K$85*12</f>
        <v>521306.50323599996</v>
      </c>
      <c r="L71" s="5">
        <f>'pas-godz'!L71*'koszty czasu'!$C$93*L$83*12+'pas-godz'!L71*'koszty czasu'!$D$93*L$84*12+'pas-godz'!L71*'koszty czasu'!$E$93*L$85*12</f>
        <v>508197.35054399993</v>
      </c>
      <c r="M71" s="5">
        <f>'pas-godz'!M71*'koszty czasu'!$C$93*M$83*12+'pas-godz'!M71*'koszty czasu'!$D$93*M$84*12+'pas-godz'!M71*'koszty czasu'!$E$93*M$85*12</f>
        <v>530800.93153079995</v>
      </c>
      <c r="N71" s="5">
        <f>'pas-godz'!N71*'koszty czasu'!$C$93*N$83*12+'pas-godz'!N71*'koszty czasu'!$D$93*N$84*12+'pas-godz'!N71*'koszty czasu'!$E$93*N$85*12</f>
        <v>553984.37446559989</v>
      </c>
      <c r="O71" s="5">
        <f>'pas-godz'!O71*'koszty czasu'!$C$93*O$83*12+'pas-godz'!O71*'koszty czasu'!$D$93*O$84*12+'pas-godz'!O71*'koszty czasu'!$E$93*O$85*12</f>
        <v>577759.08742079977</v>
      </c>
      <c r="P71" s="5">
        <f>'pas-godz'!P71*'koszty czasu'!$C$93*P$83*12+'pas-godz'!P71*'koszty czasu'!$D$93*P$84*12+'pas-godz'!P71*'koszty czasu'!$E$93*P$85*12</f>
        <v>601844.8947984</v>
      </c>
      <c r="Q71" s="5">
        <f>'pas-godz'!Q71*'koszty czasu'!$C$93*Q$83*12+'pas-godz'!Q71*'koszty czasu'!$D$93*Q$84*12+'pas-godz'!Q71*'koszty czasu'!$E$93*Q$85*12</f>
        <v>542024.65497600008</v>
      </c>
      <c r="R71" s="5">
        <f>'pas-godz'!R71*'koszty czasu'!$C$93*R$83*12+'pas-godz'!R71*'koszty czasu'!$D$93*R$84*12+'pas-godz'!R71*'koszty czasu'!$E$93*R$85*12</f>
        <v>570847.91312160017</v>
      </c>
      <c r="S71" s="5">
        <f>'pas-godz'!S71*'koszty czasu'!$C$93*S$83*12+'pas-godz'!S71*'koszty czasu'!$D$93*S$84*12+'pas-godz'!S71*'koszty czasu'!$E$93*S$85*12</f>
        <v>600338.77977599995</v>
      </c>
      <c r="T71" s="5">
        <f>'pas-godz'!T71*'koszty czasu'!$C$93*T$83*12+'pas-godz'!T71*'koszty czasu'!$D$93*T$84*12+'pas-godz'!T71*'koszty czasu'!$E$93*T$85*12</f>
        <v>629917.05463199993</v>
      </c>
      <c r="U71" s="5">
        <f>'pas-godz'!U71*'koszty czasu'!$C$93*U$83*12+'pas-godz'!U71*'koszty czasu'!$D$93*U$84*12+'pas-godz'!U71*'koszty czasu'!$E$93*U$85*12</f>
        <v>660524.94887039997</v>
      </c>
      <c r="V71" s="5">
        <f>'pas-godz'!V71*'koszty czasu'!$C$93*V$83*12+'pas-godz'!V71*'koszty czasu'!$D$93*V$84*12+'pas-godz'!V71*'koszty czasu'!$E$93*V$85*12</f>
        <v>605953.70268000022</v>
      </c>
      <c r="W71" s="5">
        <f>'pas-godz'!W71*'koszty czasu'!$C$93*W$83*12+'pas-godz'!W71*'koszty czasu'!$D$93*W$84*12+'pas-godz'!W71*'koszty czasu'!$E$93*W$85*12</f>
        <v>639162.60063480027</v>
      </c>
      <c r="X71" s="5">
        <f>'pas-godz'!X71*'koszty czasu'!$C$93*X$83*12+'pas-godz'!X71*'koszty czasu'!$D$93*X$84*12+'pas-godz'!X71*'koszty czasu'!$E$93*X$85*12</f>
        <v>672754.21409280016</v>
      </c>
      <c r="Y71" s="5">
        <f>'pas-godz'!Y71*'koszty czasu'!$C$93*Y$83*12+'pas-godz'!Y71*'koszty czasu'!$D$93*Y$84*12+'pas-godz'!Y71*'koszty czasu'!$E$93*Y$85*12</f>
        <v>706814.30581559998</v>
      </c>
      <c r="Z71" s="5">
        <f>'pas-godz'!Z71*'koszty czasu'!$C$93*Z$83*12+'pas-godz'!Z71*'koszty czasu'!$D$93*Z$84*12+'pas-godz'!Z71*'koszty czasu'!$E$93*Z$85*12</f>
        <v>739564.11499679997</v>
      </c>
    </row>
    <row r="72" spans="1:26" x14ac:dyDescent="0.25">
      <c r="A72" s="1">
        <v>50</v>
      </c>
      <c r="B72" s="5">
        <f>'pas-godz'!B72*'koszty czasu'!$C$93*B$83*12+'pas-godz'!B72*'koszty czasu'!$D$93*B$84*12+'pas-godz'!B72*'koszty czasu'!$E$93*B$85*12</f>
        <v>51410.171040000008</v>
      </c>
      <c r="C72" s="5">
        <f>'pas-godz'!C72*'koszty czasu'!$C$93*C$83*12+'pas-godz'!C72*'koszty czasu'!$D$93*C$84*12+'pas-godz'!C72*'koszty czasu'!$E$93*C$85*12</f>
        <v>53415.728545199992</v>
      </c>
      <c r="D72" s="5">
        <f>'pas-godz'!D72*'koszty czasu'!$C$93*D$83*12+'pas-godz'!D72*'koszty czasu'!$D$93*D$84*12+'pas-godz'!D72*'koszty czasu'!$E$93*D$85*12</f>
        <v>55363.047115199995</v>
      </c>
      <c r="E72" s="5">
        <f>'pas-godz'!E72*'koszty czasu'!$C$93*E$83*12+'pas-godz'!E72*'koszty czasu'!$D$93*E$84*12+'pas-godz'!E72*'koszty czasu'!$E$93*E$85*12</f>
        <v>57367.765376400013</v>
      </c>
      <c r="F72" s="5">
        <f>'pas-godz'!F72*'koszty czasu'!$C$93*F$83*12+'pas-godz'!F72*'koszty czasu'!$D$93*F$84*12+'pas-godz'!F72*'koszty czasu'!$E$93*F$85*12</f>
        <v>59398.435944000004</v>
      </c>
      <c r="G72" s="5">
        <f>'pas-godz'!G72*'koszty czasu'!$C$93*G$83*12+'pas-godz'!G72*'koszty czasu'!$D$93*G$84*12+'pas-godz'!G72*'koszty czasu'!$E$93*G$85*12</f>
        <v>61446.957539999989</v>
      </c>
      <c r="H72" s="5">
        <f>'pas-godz'!H72*'koszty czasu'!$C$93*H$83*12+'pas-godz'!H72*'koszty czasu'!$D$93*H$84*12+'pas-godz'!H72*'koszty czasu'!$E$93*H$85*12</f>
        <v>63595.424870399976</v>
      </c>
      <c r="I72" s="5">
        <f>'pas-godz'!I72*'koszty czasu'!$C$93*I$83*12+'pas-godz'!I72*'koszty czasu'!$D$93*I$84*12+'pas-godz'!I72*'koszty czasu'!$E$93*I$85*12</f>
        <v>65793.516885599995</v>
      </c>
      <c r="J72" s="5">
        <f>'pas-godz'!J72*'koszty czasu'!$C$93*J$83*12+'pas-godz'!J72*'koszty czasu'!$D$93*J$84*12+'pas-godz'!J72*'koszty czasu'!$E$93*J$85*12</f>
        <v>68010.61456799999</v>
      </c>
      <c r="K72" s="5">
        <f>'pas-godz'!K72*'koszty czasu'!$C$93*K$83*12+'pas-godz'!K72*'koszty czasu'!$D$93*K$84*12+'pas-godz'!K72*'koszty czasu'!$E$93*K$85*12</f>
        <v>70281.724183199985</v>
      </c>
      <c r="L72" s="5">
        <f>'pas-godz'!L72*'koszty czasu'!$C$93*L$83*12+'pas-godz'!L72*'koszty czasu'!$D$93*L$84*12+'pas-godz'!L72*'koszty czasu'!$E$93*L$85*12</f>
        <v>66384.498882000014</v>
      </c>
      <c r="M72" s="5">
        <f>'pas-godz'!M72*'koszty czasu'!$C$93*M$83*12+'pas-godz'!M72*'koszty czasu'!$D$93*M$84*12+'pas-godz'!M72*'koszty czasu'!$E$93*M$85*12</f>
        <v>70550.701815599983</v>
      </c>
      <c r="N72" s="5">
        <f>'pas-godz'!N72*'koszty czasu'!$C$93*N$83*12+'pas-godz'!N72*'koszty czasu'!$D$93*N$84*12+'pas-godz'!N72*'koszty czasu'!$E$93*N$85*12</f>
        <v>74828.950207200003</v>
      </c>
      <c r="O72" s="5">
        <f>'pas-godz'!O72*'koszty czasu'!$C$93*O$83*12+'pas-godz'!O72*'koszty czasu'!$D$93*O$84*12+'pas-godz'!O72*'koszty czasu'!$E$93*O$85*12</f>
        <v>79221.655977599992</v>
      </c>
      <c r="P72" s="5">
        <f>'pas-godz'!P72*'koszty czasu'!$C$93*P$83*12+'pas-godz'!P72*'koszty czasu'!$D$93*P$84*12+'pas-godz'!P72*'koszty czasu'!$E$93*P$85*12</f>
        <v>83690.684326799994</v>
      </c>
      <c r="Q72" s="5">
        <f>'pas-godz'!Q72*'koszty czasu'!$C$93*Q$83*12+'pas-godz'!Q72*'koszty czasu'!$D$93*Q$84*12+'pas-godz'!Q72*'koszty czasu'!$E$93*Q$85*12</f>
        <v>81441.272087999998</v>
      </c>
      <c r="R72" s="5">
        <f>'pas-godz'!R72*'koszty czasu'!$C$93*R$83*12+'pas-godz'!R72*'koszty czasu'!$D$93*R$84*12+'pas-godz'!R72*'koszty czasu'!$E$93*R$85*12</f>
        <v>85863.130948799982</v>
      </c>
      <c r="S72" s="5">
        <f>'pas-godz'!S72*'koszty czasu'!$C$93*S$83*12+'pas-godz'!S72*'koszty czasu'!$D$93*S$84*12+'pas-godz'!S72*'koszty czasu'!$E$93*S$85*12</f>
        <v>90387.898367999966</v>
      </c>
      <c r="T72" s="5">
        <f>'pas-godz'!T72*'koszty czasu'!$C$93*T$83*12+'pas-godz'!T72*'koszty czasu'!$D$93*T$84*12+'pas-godz'!T72*'koszty czasu'!$E$93*T$85*12</f>
        <v>94928.168375999987</v>
      </c>
      <c r="U72" s="5">
        <f>'pas-godz'!U72*'koszty czasu'!$C$93*U$83*12+'pas-godz'!U72*'koszty czasu'!$D$93*U$84*12+'pas-godz'!U72*'koszty czasu'!$E$93*U$85*12</f>
        <v>99625.854787199976</v>
      </c>
      <c r="V72" s="5">
        <f>'pas-godz'!V72*'koszty czasu'!$C$93*V$83*12+'pas-godz'!V72*'koszty czasu'!$D$93*V$84*12+'pas-godz'!V72*'koszty czasu'!$E$93*V$85*12</f>
        <v>86314.738859999983</v>
      </c>
      <c r="W72" s="5">
        <f>'pas-godz'!W72*'koszty czasu'!$C$93*W$83*12+'pas-godz'!W72*'koszty czasu'!$D$93*W$84*12+'pas-godz'!W72*'koszty czasu'!$E$93*W$85*12</f>
        <v>91593.99882719999</v>
      </c>
      <c r="X72" s="5">
        <f>'pas-godz'!X72*'koszty czasu'!$C$93*X$83*12+'pas-godz'!X72*'koszty czasu'!$D$93*X$84*12+'pas-godz'!X72*'koszty czasu'!$E$93*X$85*12</f>
        <v>96935.868595199994</v>
      </c>
      <c r="Y72" s="5">
        <f>'pas-godz'!Y72*'koszty czasu'!$C$93*Y$83*12+'pas-godz'!Y72*'koszty czasu'!$D$93*Y$84*12+'pas-godz'!Y72*'koszty czasu'!$E$93*Y$85*12</f>
        <v>102352.67263440002</v>
      </c>
      <c r="Z72" s="5">
        <f>'pas-godz'!Z72*'koszty czasu'!$C$93*Z$83*12+'pas-godz'!Z72*'koszty czasu'!$D$93*Z$84*12+'pas-godz'!Z72*'koszty czasu'!$E$93*Z$85*12</f>
        <v>107585.74231919998</v>
      </c>
    </row>
    <row r="73" spans="1:26" x14ac:dyDescent="0.25">
      <c r="A73" s="1">
        <v>60</v>
      </c>
      <c r="B73" s="5">
        <f>'pas-godz'!B73*'koszty czasu'!$C$93*B$83*12+'pas-godz'!B73*'koszty czasu'!$D$93*B$84*12+'pas-godz'!B73*'koszty czasu'!$E$93*B$85*12</f>
        <v>118230.97808399997</v>
      </c>
      <c r="C73" s="5">
        <f>'pas-godz'!C73*'koszty czasu'!$C$93*C$83*12+'pas-godz'!C73*'koszty czasu'!$D$93*C$84*12+'pas-godz'!C73*'koszty czasu'!$E$93*C$85*12</f>
        <v>121493.52088319999</v>
      </c>
      <c r="D73" s="5">
        <f>'pas-godz'!D73*'koszty czasu'!$C$93*D$83*12+'pas-godz'!D73*'koszty czasu'!$D$93*D$84*12+'pas-godz'!D73*'koszty czasu'!$E$93*D$85*12</f>
        <v>124579.41451919997</v>
      </c>
      <c r="E73" s="5">
        <f>'pas-godz'!E73*'koszty czasu'!$C$93*E$83*12+'pas-godz'!E73*'koszty czasu'!$D$93*E$84*12+'pas-godz'!E73*'koszty czasu'!$E$93*E$85*12</f>
        <v>127752.9196584</v>
      </c>
      <c r="F73" s="5">
        <f>'pas-godz'!F73*'koszty czasu'!$C$93*F$83*12+'pas-godz'!F73*'koszty czasu'!$D$93*F$84*12+'pas-godz'!F73*'koszty czasu'!$E$93*F$85*12</f>
        <v>130943.15933400001</v>
      </c>
      <c r="G73" s="5">
        <f>'pas-godz'!G73*'koszty czasu'!$C$93*G$83*12+'pas-godz'!G73*'koszty czasu'!$D$93*G$84*12+'pas-godz'!G73*'koszty czasu'!$E$93*G$85*12</f>
        <v>134133.05016000001</v>
      </c>
      <c r="H73" s="5">
        <f>'pas-godz'!H73*'koszty czasu'!$C$93*H$83*12+'pas-godz'!H73*'koszty czasu'!$D$93*H$84*12+'pas-godz'!H73*'koszty czasu'!$E$93*H$85*12</f>
        <v>138414.06766080001</v>
      </c>
      <c r="I73" s="5">
        <f>'pas-godz'!I73*'koszty czasu'!$C$93*I$83*12+'pas-godz'!I73*'koszty czasu'!$D$93*I$84*12+'pas-godz'!I73*'koszty czasu'!$E$93*I$85*12</f>
        <v>142790.73268320004</v>
      </c>
      <c r="J73" s="5">
        <f>'pas-godz'!J73*'koszty czasu'!$C$93*J$83*12+'pas-godz'!J73*'koszty czasu'!$D$93*J$84*12+'pas-godz'!J73*'koszty czasu'!$E$93*J$85*12</f>
        <v>147196.54146600002</v>
      </c>
      <c r="K73" s="5">
        <f>'pas-godz'!K73*'koszty czasu'!$C$93*K$83*12+'pas-godz'!K73*'koszty czasu'!$D$93*K$84*12+'pas-godz'!K73*'koszty czasu'!$E$93*K$85*12</f>
        <v>151707.36810240004</v>
      </c>
      <c r="L73" s="5">
        <f>'pas-godz'!L73*'koszty czasu'!$C$93*L$83*12+'pas-godz'!L73*'koszty czasu'!$D$93*L$84*12+'pas-godz'!L73*'koszty czasu'!$E$93*L$85*12</f>
        <v>149756.48921999999</v>
      </c>
      <c r="M73" s="5">
        <f>'pas-godz'!M73*'koszty czasu'!$C$93*M$83*12+'pas-godz'!M73*'koszty czasu'!$D$93*M$84*12+'pas-godz'!M73*'koszty czasu'!$E$93*M$85*12</f>
        <v>156782.0959704</v>
      </c>
      <c r="N73" s="5">
        <f>'pas-godz'!N73*'koszty czasu'!$C$93*N$83*12+'pas-godz'!N73*'koszty czasu'!$D$93*N$84*12+'pas-godz'!N73*'koszty czasu'!$E$93*N$85*12</f>
        <v>163989.48758880002</v>
      </c>
      <c r="O73" s="5">
        <f>'pas-godz'!O73*'koszty czasu'!$C$93*O$83*12+'pas-godz'!O73*'koszty czasu'!$D$93*O$84*12+'pas-godz'!O73*'koszty czasu'!$E$93*O$85*12</f>
        <v>171382.30285439995</v>
      </c>
      <c r="P73" s="5">
        <f>'pas-godz'!P73*'koszty czasu'!$C$93*P$83*12+'pas-godz'!P73*'koszty czasu'!$D$93*P$84*12+'pas-godz'!P73*'koszty czasu'!$E$93*P$85*12</f>
        <v>178877.51741519995</v>
      </c>
      <c r="Q73" s="5">
        <f>'pas-godz'!Q73*'koszty czasu'!$C$93*Q$83*12+'pas-godz'!Q73*'koszty czasu'!$D$93*Q$84*12+'pas-godz'!Q73*'koszty czasu'!$E$93*Q$85*12</f>
        <v>173978.67498000004</v>
      </c>
      <c r="R73" s="5">
        <f>'pas-godz'!R73*'koszty czasu'!$C$93*R$83*12+'pas-godz'!R73*'koszty czasu'!$D$93*R$84*12+'pas-godz'!R73*'koszty czasu'!$E$93*R$85*12</f>
        <v>183403.11153599998</v>
      </c>
      <c r="S73" s="5">
        <f>'pas-godz'!S73*'koszty czasu'!$C$93*S$83*12+'pas-godz'!S73*'koszty czasu'!$D$93*S$84*12+'pas-godz'!S73*'koszty czasu'!$E$93*S$85*12</f>
        <v>193046.76575999998</v>
      </c>
      <c r="T73" s="5">
        <f>'pas-godz'!T73*'koszty czasu'!$C$93*T$83*12+'pas-godz'!T73*'koszty czasu'!$D$93*T$84*12+'pas-godz'!T73*'koszty czasu'!$E$93*T$85*12</f>
        <v>202722.97152000008</v>
      </c>
      <c r="U73" s="5">
        <f>'pas-godz'!U73*'koszty czasu'!$C$93*U$83*12+'pas-godz'!U73*'koszty czasu'!$D$93*U$84*12+'pas-godz'!U73*'koszty czasu'!$E$93*U$85*12</f>
        <v>212734.80986400007</v>
      </c>
      <c r="V73" s="5">
        <f>'pas-godz'!V73*'koszty czasu'!$C$93*V$83*12+'pas-godz'!V73*'koszty czasu'!$D$93*V$84*12+'pas-godz'!V73*'koszty czasu'!$E$93*V$85*12</f>
        <v>195581.68644000002</v>
      </c>
      <c r="W73" s="5">
        <f>'pas-godz'!W73*'koszty czasu'!$C$93*W$83*12+'pas-godz'!W73*'koszty czasu'!$D$93*W$84*12+'pas-godz'!W73*'koszty czasu'!$E$93*W$85*12</f>
        <v>206695.83852720005</v>
      </c>
      <c r="X73" s="5">
        <f>'pas-godz'!X73*'koszty czasu'!$C$93*X$83*12+'pas-godz'!X73*'koszty czasu'!$D$93*X$84*12+'pas-godz'!X73*'koszty czasu'!$E$93*X$85*12</f>
        <v>217939.35006720008</v>
      </c>
      <c r="Y73" s="5">
        <f>'pas-godz'!Y73*'koszty czasu'!$C$93*Y$83*12+'pas-godz'!Y73*'koszty czasu'!$D$93*Y$84*12+'pas-godz'!Y73*'koszty czasu'!$E$93*Y$85*12</f>
        <v>229339.98026640006</v>
      </c>
      <c r="Z73" s="5">
        <f>'pas-godz'!Z73*'koszty czasu'!$C$93*Z$83*12+'pas-godz'!Z73*'koszty czasu'!$D$93*Z$84*12+'pas-godz'!Z73*'koszty czasu'!$E$93*Z$85*12</f>
        <v>240319.79010720004</v>
      </c>
    </row>
    <row r="74" spans="1:26" x14ac:dyDescent="0.25">
      <c r="A74" s="1">
        <v>70</v>
      </c>
      <c r="B74" s="5">
        <f>'pas-godz'!B74*'koszty czasu'!$C$93*B$83*12+'pas-godz'!B74*'koszty czasu'!$D$93*B$84*12+'pas-godz'!B74*'koszty czasu'!$E$93*B$85*12</f>
        <v>0</v>
      </c>
      <c r="C74" s="5">
        <f>'pas-godz'!C74*'koszty czasu'!$C$93*C$83*12+'pas-godz'!C74*'koszty czasu'!$D$93*C$84*12+'pas-godz'!C74*'koszty czasu'!$E$93*C$85*12</f>
        <v>0</v>
      </c>
      <c r="D74" s="5">
        <f>'pas-godz'!D74*'koszty czasu'!$C$93*D$83*12+'pas-godz'!D74*'koszty czasu'!$D$93*D$84*12+'pas-godz'!D74*'koszty czasu'!$E$93*D$85*12</f>
        <v>0</v>
      </c>
      <c r="E74" s="5">
        <f>'pas-godz'!E74*'koszty czasu'!$C$93*E$83*12+'pas-godz'!E74*'koszty czasu'!$D$93*E$84*12+'pas-godz'!E74*'koszty czasu'!$E$93*E$85*12</f>
        <v>0</v>
      </c>
      <c r="F74" s="5">
        <f>'pas-godz'!F74*'koszty czasu'!$C$93*F$83*12+'pas-godz'!F74*'koszty czasu'!$D$93*F$84*12+'pas-godz'!F74*'koszty czasu'!$E$93*F$85*12</f>
        <v>0</v>
      </c>
      <c r="G74" s="5">
        <f>'pas-godz'!G74*'koszty czasu'!$C$93*G$83*12+'pas-godz'!G74*'koszty czasu'!$D$93*G$84*12+'pas-godz'!G74*'koszty czasu'!$E$93*G$85*12</f>
        <v>0</v>
      </c>
      <c r="H74" s="5">
        <f>'pas-godz'!H74*'koszty czasu'!$C$93*H$83*12+'pas-godz'!H74*'koszty czasu'!$D$93*H$84*12+'pas-godz'!H74*'koszty czasu'!$E$93*H$85*12</f>
        <v>0</v>
      </c>
      <c r="I74" s="5">
        <f>'pas-godz'!I74*'koszty czasu'!$C$93*I$83*12+'pas-godz'!I74*'koszty czasu'!$D$93*I$84*12+'pas-godz'!I74*'koszty czasu'!$E$93*I$85*12</f>
        <v>0</v>
      </c>
      <c r="J74" s="5">
        <f>'pas-godz'!J74*'koszty czasu'!$C$93*J$83*12+'pas-godz'!J74*'koszty czasu'!$D$93*J$84*12+'pas-godz'!J74*'koszty czasu'!$E$93*J$85*12</f>
        <v>0</v>
      </c>
      <c r="K74" s="5">
        <f>'pas-godz'!K74*'koszty czasu'!$C$93*K$83*12+'pas-godz'!K74*'koszty czasu'!$D$93*K$84*12+'pas-godz'!K74*'koszty czasu'!$E$93*K$85*12</f>
        <v>0</v>
      </c>
      <c r="L74" s="5">
        <f>'pas-godz'!L74*'koszty czasu'!$C$93*L$83*12+'pas-godz'!L74*'koszty czasu'!$D$93*L$84*12+'pas-godz'!L74*'koszty czasu'!$E$93*L$85*12</f>
        <v>0</v>
      </c>
      <c r="M74" s="5">
        <f>'pas-godz'!M74*'koszty czasu'!$C$93*M$83*12+'pas-godz'!M74*'koszty czasu'!$D$93*M$84*12+'pas-godz'!M74*'koszty czasu'!$E$93*M$85*12</f>
        <v>0</v>
      </c>
      <c r="N74" s="5">
        <f>'pas-godz'!N74*'koszty czasu'!$C$93*N$83*12+'pas-godz'!N74*'koszty czasu'!$D$93*N$84*12+'pas-godz'!N74*'koszty czasu'!$E$93*N$85*12</f>
        <v>0</v>
      </c>
      <c r="O74" s="5">
        <f>'pas-godz'!O74*'koszty czasu'!$C$93*O$83*12+'pas-godz'!O74*'koszty czasu'!$D$93*O$84*12+'pas-godz'!O74*'koszty czasu'!$E$93*O$85*12</f>
        <v>0</v>
      </c>
      <c r="P74" s="5">
        <f>'pas-godz'!P74*'koszty czasu'!$C$93*P$83*12+'pas-godz'!P74*'koszty czasu'!$D$93*P$84*12+'pas-godz'!P74*'koszty czasu'!$E$93*P$85*12</f>
        <v>0</v>
      </c>
      <c r="Q74" s="5">
        <f>'pas-godz'!Q74*'koszty czasu'!$C$93*Q$83*12+'pas-godz'!Q74*'koszty czasu'!$D$93*Q$84*12+'pas-godz'!Q74*'koszty czasu'!$E$93*Q$85*12</f>
        <v>0</v>
      </c>
      <c r="R74" s="5">
        <f>'pas-godz'!R74*'koszty czasu'!$C$93*R$83*12+'pas-godz'!R74*'koszty czasu'!$D$93*R$84*12+'pas-godz'!R74*'koszty czasu'!$E$93*R$85*12</f>
        <v>0</v>
      </c>
      <c r="S74" s="5">
        <f>'pas-godz'!S74*'koszty czasu'!$C$93*S$83*12+'pas-godz'!S74*'koszty czasu'!$D$93*S$84*12+'pas-godz'!S74*'koszty czasu'!$E$93*S$85*12</f>
        <v>0</v>
      </c>
      <c r="T74" s="5">
        <f>'pas-godz'!T74*'koszty czasu'!$C$93*T$83*12+'pas-godz'!T74*'koszty czasu'!$D$93*T$84*12+'pas-godz'!T74*'koszty czasu'!$E$93*T$85*12</f>
        <v>0</v>
      </c>
      <c r="U74" s="5">
        <f>'pas-godz'!U74*'koszty czasu'!$C$93*U$83*12+'pas-godz'!U74*'koszty czasu'!$D$93*U$84*12+'pas-godz'!U74*'koszty czasu'!$E$93*U$85*12</f>
        <v>0</v>
      </c>
      <c r="V74" s="5">
        <f>'pas-godz'!V74*'koszty czasu'!$C$93*V$83*12+'pas-godz'!V74*'koszty czasu'!$D$93*V$84*12+'pas-godz'!V74*'koszty czasu'!$E$93*V$85*12</f>
        <v>0</v>
      </c>
      <c r="W74" s="5">
        <f>'pas-godz'!W74*'koszty czasu'!$C$93*W$83*12+'pas-godz'!W74*'koszty czasu'!$D$93*W$84*12+'pas-godz'!W74*'koszty czasu'!$E$93*W$85*12</f>
        <v>0</v>
      </c>
      <c r="X74" s="5">
        <f>'pas-godz'!X74*'koszty czasu'!$C$93*X$83*12+'pas-godz'!X74*'koszty czasu'!$D$93*X$84*12+'pas-godz'!X74*'koszty czasu'!$E$93*X$85*12</f>
        <v>0</v>
      </c>
      <c r="Y74" s="5">
        <f>'pas-godz'!Y74*'koszty czasu'!$C$93*Y$83*12+'pas-godz'!Y74*'koszty czasu'!$D$93*Y$84*12+'pas-godz'!Y74*'koszty czasu'!$E$93*Y$85*12</f>
        <v>0</v>
      </c>
      <c r="Z74" s="5">
        <f>'pas-godz'!Z74*'koszty czasu'!$C$93*Z$83*12+'pas-godz'!Z74*'koszty czasu'!$D$93*Z$84*12+'pas-godz'!Z74*'koszty czasu'!$E$93*Z$85*12</f>
        <v>0</v>
      </c>
    </row>
    <row r="75" spans="1:26" x14ac:dyDescent="0.25">
      <c r="A75" s="1">
        <v>80</v>
      </c>
      <c r="B75" s="5">
        <f>'pas-godz'!B75*'koszty czasu'!$C$93*B$83*12+'pas-godz'!B75*'koszty czasu'!$D$93*B$84*12+'pas-godz'!B75*'koszty czasu'!$E$93*B$85*12</f>
        <v>0</v>
      </c>
      <c r="C75" s="5">
        <f>'pas-godz'!C75*'koszty czasu'!$C$93*C$83*12+'pas-godz'!C75*'koszty czasu'!$D$93*C$84*12+'pas-godz'!C75*'koszty czasu'!$E$93*C$85*12</f>
        <v>0</v>
      </c>
      <c r="D75" s="5">
        <f>'pas-godz'!D75*'koszty czasu'!$C$93*D$83*12+'pas-godz'!D75*'koszty czasu'!$D$93*D$84*12+'pas-godz'!D75*'koszty czasu'!$E$93*D$85*12</f>
        <v>0</v>
      </c>
      <c r="E75" s="5">
        <f>'pas-godz'!E75*'koszty czasu'!$C$93*E$83*12+'pas-godz'!E75*'koszty czasu'!$D$93*E$84*12+'pas-godz'!E75*'koszty czasu'!$E$93*E$85*12</f>
        <v>0</v>
      </c>
      <c r="F75" s="5">
        <f>'pas-godz'!F75*'koszty czasu'!$C$93*F$83*12+'pas-godz'!F75*'koszty czasu'!$D$93*F$84*12+'pas-godz'!F75*'koszty czasu'!$E$93*F$85*12</f>
        <v>0</v>
      </c>
      <c r="G75" s="5">
        <f>'pas-godz'!G75*'koszty czasu'!$C$93*G$83*12+'pas-godz'!G75*'koszty czasu'!$D$93*G$84*12+'pas-godz'!G75*'koszty czasu'!$E$93*G$85*12</f>
        <v>0</v>
      </c>
      <c r="H75" s="5">
        <f>'pas-godz'!H75*'koszty czasu'!$C$93*H$83*12+'pas-godz'!H75*'koszty czasu'!$D$93*H$84*12+'pas-godz'!H75*'koszty czasu'!$E$93*H$85*12</f>
        <v>0</v>
      </c>
      <c r="I75" s="5">
        <f>'pas-godz'!I75*'koszty czasu'!$C$93*I$83*12+'pas-godz'!I75*'koszty czasu'!$D$93*I$84*12+'pas-godz'!I75*'koszty czasu'!$E$93*I$85*12</f>
        <v>0</v>
      </c>
      <c r="J75" s="5">
        <f>'pas-godz'!J75*'koszty czasu'!$C$93*J$83*12+'pas-godz'!J75*'koszty czasu'!$D$93*J$84*12+'pas-godz'!J75*'koszty czasu'!$E$93*J$85*12</f>
        <v>0</v>
      </c>
      <c r="K75" s="5">
        <f>'pas-godz'!K75*'koszty czasu'!$C$93*K$83*12+'pas-godz'!K75*'koszty czasu'!$D$93*K$84*12+'pas-godz'!K75*'koszty czasu'!$E$93*K$85*12</f>
        <v>0</v>
      </c>
      <c r="L75" s="5">
        <f>'pas-godz'!L75*'koszty czasu'!$C$93*L$83*12+'pas-godz'!L75*'koszty czasu'!$D$93*L$84*12+'pas-godz'!L75*'koszty czasu'!$E$93*L$85*12</f>
        <v>0</v>
      </c>
      <c r="M75" s="5">
        <f>'pas-godz'!M75*'koszty czasu'!$C$93*M$83*12+'pas-godz'!M75*'koszty czasu'!$D$93*M$84*12+'pas-godz'!M75*'koszty czasu'!$E$93*M$85*12</f>
        <v>0</v>
      </c>
      <c r="N75" s="5">
        <f>'pas-godz'!N75*'koszty czasu'!$C$93*N$83*12+'pas-godz'!N75*'koszty czasu'!$D$93*N$84*12+'pas-godz'!N75*'koszty czasu'!$E$93*N$85*12</f>
        <v>0</v>
      </c>
      <c r="O75" s="5">
        <f>'pas-godz'!O75*'koszty czasu'!$C$93*O$83*12+'pas-godz'!O75*'koszty czasu'!$D$93*O$84*12+'pas-godz'!O75*'koszty czasu'!$E$93*O$85*12</f>
        <v>0</v>
      </c>
      <c r="P75" s="5">
        <f>'pas-godz'!P75*'koszty czasu'!$C$93*P$83*12+'pas-godz'!P75*'koszty czasu'!$D$93*P$84*12+'pas-godz'!P75*'koszty czasu'!$E$93*P$85*12</f>
        <v>0</v>
      </c>
      <c r="Q75" s="5">
        <f>'pas-godz'!Q75*'koszty czasu'!$C$93*Q$83*12+'pas-godz'!Q75*'koszty czasu'!$D$93*Q$84*12+'pas-godz'!Q75*'koszty czasu'!$E$93*Q$85*12</f>
        <v>0</v>
      </c>
      <c r="R75" s="5">
        <f>'pas-godz'!R75*'koszty czasu'!$C$93*R$83*12+'pas-godz'!R75*'koszty czasu'!$D$93*R$84*12+'pas-godz'!R75*'koszty czasu'!$E$93*R$85*12</f>
        <v>0</v>
      </c>
      <c r="S75" s="5">
        <f>'pas-godz'!S75*'koszty czasu'!$C$93*S$83*12+'pas-godz'!S75*'koszty czasu'!$D$93*S$84*12+'pas-godz'!S75*'koszty czasu'!$E$93*S$85*12</f>
        <v>0</v>
      </c>
      <c r="T75" s="5">
        <f>'pas-godz'!T75*'koszty czasu'!$C$93*T$83*12+'pas-godz'!T75*'koszty czasu'!$D$93*T$84*12+'pas-godz'!T75*'koszty czasu'!$E$93*T$85*12</f>
        <v>0</v>
      </c>
      <c r="U75" s="5">
        <f>'pas-godz'!U75*'koszty czasu'!$C$93*U$83*12+'pas-godz'!U75*'koszty czasu'!$D$93*U$84*12+'pas-godz'!U75*'koszty czasu'!$E$93*U$85*12</f>
        <v>0</v>
      </c>
      <c r="V75" s="5">
        <f>'pas-godz'!V75*'koszty czasu'!$C$93*V$83*12+'pas-godz'!V75*'koszty czasu'!$D$93*V$84*12+'pas-godz'!V75*'koszty czasu'!$E$93*V$85*12</f>
        <v>0</v>
      </c>
      <c r="W75" s="5">
        <f>'pas-godz'!W75*'koszty czasu'!$C$93*W$83*12+'pas-godz'!W75*'koszty czasu'!$D$93*W$84*12+'pas-godz'!W75*'koszty czasu'!$E$93*W$85*12</f>
        <v>0</v>
      </c>
      <c r="X75" s="5">
        <f>'pas-godz'!X75*'koszty czasu'!$C$93*X$83*12+'pas-godz'!X75*'koszty czasu'!$D$93*X$84*12+'pas-godz'!X75*'koszty czasu'!$E$93*X$85*12</f>
        <v>0</v>
      </c>
      <c r="Y75" s="5">
        <f>'pas-godz'!Y75*'koszty czasu'!$C$93*Y$83*12+'pas-godz'!Y75*'koszty czasu'!$D$93*Y$84*12+'pas-godz'!Y75*'koszty czasu'!$E$93*Y$85*12</f>
        <v>0</v>
      </c>
      <c r="Z75" s="5">
        <f>'pas-godz'!Z75*'koszty czasu'!$C$93*Z$83*12+'pas-godz'!Z75*'koszty czasu'!$D$93*Z$84*12+'pas-godz'!Z75*'koszty czasu'!$E$93*Z$85*12</f>
        <v>0</v>
      </c>
    </row>
    <row r="76" spans="1:26" x14ac:dyDescent="0.25">
      <c r="A76" s="1">
        <v>90</v>
      </c>
      <c r="B76" s="5">
        <f>'pas-godz'!B76*'koszty czasu'!$C$93*B$83*12+'pas-godz'!B76*'koszty czasu'!$D$93*B$84*12+'pas-godz'!B76*'koszty czasu'!$E$93*B$85*12</f>
        <v>0</v>
      </c>
      <c r="C76" s="5">
        <f>'pas-godz'!C76*'koszty czasu'!$C$93*C$83*12+'pas-godz'!C76*'koszty czasu'!$D$93*C$84*12+'pas-godz'!C76*'koszty czasu'!$E$93*C$85*12</f>
        <v>0</v>
      </c>
      <c r="D76" s="5">
        <f>'pas-godz'!D76*'koszty czasu'!$C$93*D$83*12+'pas-godz'!D76*'koszty czasu'!$D$93*D$84*12+'pas-godz'!D76*'koszty czasu'!$E$93*D$85*12</f>
        <v>0</v>
      </c>
      <c r="E76" s="5">
        <f>'pas-godz'!E76*'koszty czasu'!$C$93*E$83*12+'pas-godz'!E76*'koszty czasu'!$D$93*E$84*12+'pas-godz'!E76*'koszty czasu'!$E$93*E$85*12</f>
        <v>0</v>
      </c>
      <c r="F76" s="5">
        <f>'pas-godz'!F76*'koszty czasu'!$C$93*F$83*12+'pas-godz'!F76*'koszty czasu'!$D$93*F$84*12+'pas-godz'!F76*'koszty czasu'!$E$93*F$85*12</f>
        <v>0</v>
      </c>
      <c r="G76" s="5">
        <f>'pas-godz'!G76*'koszty czasu'!$C$93*G$83*12+'pas-godz'!G76*'koszty czasu'!$D$93*G$84*12+'pas-godz'!G76*'koszty czasu'!$E$93*G$85*12</f>
        <v>0</v>
      </c>
      <c r="H76" s="5">
        <f>'pas-godz'!H76*'koszty czasu'!$C$93*H$83*12+'pas-godz'!H76*'koszty czasu'!$D$93*H$84*12+'pas-godz'!H76*'koszty czasu'!$E$93*H$85*12</f>
        <v>0</v>
      </c>
      <c r="I76" s="5">
        <f>'pas-godz'!I76*'koszty czasu'!$C$93*I$83*12+'pas-godz'!I76*'koszty czasu'!$D$93*I$84*12+'pas-godz'!I76*'koszty czasu'!$E$93*I$85*12</f>
        <v>0</v>
      </c>
      <c r="J76" s="5">
        <f>'pas-godz'!J76*'koszty czasu'!$C$93*J$83*12+'pas-godz'!J76*'koszty czasu'!$D$93*J$84*12+'pas-godz'!J76*'koszty czasu'!$E$93*J$85*12</f>
        <v>0</v>
      </c>
      <c r="K76" s="5">
        <f>'pas-godz'!K76*'koszty czasu'!$C$93*K$83*12+'pas-godz'!K76*'koszty czasu'!$D$93*K$84*12+'pas-godz'!K76*'koszty czasu'!$E$93*K$85*12</f>
        <v>0</v>
      </c>
      <c r="L76" s="5">
        <f>'pas-godz'!L76*'koszty czasu'!$C$93*L$83*12+'pas-godz'!L76*'koszty czasu'!$D$93*L$84*12+'pas-godz'!L76*'koszty czasu'!$E$93*L$85*12</f>
        <v>0</v>
      </c>
      <c r="M76" s="5">
        <f>'pas-godz'!M76*'koszty czasu'!$C$93*M$83*12+'pas-godz'!M76*'koszty czasu'!$D$93*M$84*12+'pas-godz'!M76*'koszty czasu'!$E$93*M$85*12</f>
        <v>0</v>
      </c>
      <c r="N76" s="5">
        <f>'pas-godz'!N76*'koszty czasu'!$C$93*N$83*12+'pas-godz'!N76*'koszty czasu'!$D$93*N$84*12+'pas-godz'!N76*'koszty czasu'!$E$93*N$85*12</f>
        <v>0</v>
      </c>
      <c r="O76" s="5">
        <f>'pas-godz'!O76*'koszty czasu'!$C$93*O$83*12+'pas-godz'!O76*'koszty czasu'!$D$93*O$84*12+'pas-godz'!O76*'koszty czasu'!$E$93*O$85*12</f>
        <v>0</v>
      </c>
      <c r="P76" s="5">
        <f>'pas-godz'!P76*'koszty czasu'!$C$93*P$83*12+'pas-godz'!P76*'koszty czasu'!$D$93*P$84*12+'pas-godz'!P76*'koszty czasu'!$E$93*P$85*12</f>
        <v>0</v>
      </c>
      <c r="Q76" s="5">
        <f>'pas-godz'!Q76*'koszty czasu'!$C$93*Q$83*12+'pas-godz'!Q76*'koszty czasu'!$D$93*Q$84*12+'pas-godz'!Q76*'koszty czasu'!$E$93*Q$85*12</f>
        <v>0</v>
      </c>
      <c r="R76" s="5">
        <f>'pas-godz'!R76*'koszty czasu'!$C$93*R$83*12+'pas-godz'!R76*'koszty czasu'!$D$93*R$84*12+'pas-godz'!R76*'koszty czasu'!$E$93*R$85*12</f>
        <v>0</v>
      </c>
      <c r="S76" s="5">
        <f>'pas-godz'!S76*'koszty czasu'!$C$93*S$83*12+'pas-godz'!S76*'koszty czasu'!$D$93*S$84*12+'pas-godz'!S76*'koszty czasu'!$E$93*S$85*12</f>
        <v>0</v>
      </c>
      <c r="T76" s="5">
        <f>'pas-godz'!T76*'koszty czasu'!$C$93*T$83*12+'pas-godz'!T76*'koszty czasu'!$D$93*T$84*12+'pas-godz'!T76*'koszty czasu'!$E$93*T$85*12</f>
        <v>0</v>
      </c>
      <c r="U76" s="5">
        <f>'pas-godz'!U76*'koszty czasu'!$C$93*U$83*12+'pas-godz'!U76*'koszty czasu'!$D$93*U$84*12+'pas-godz'!U76*'koszty czasu'!$E$93*U$85*12</f>
        <v>0</v>
      </c>
      <c r="V76" s="5">
        <f>'pas-godz'!V76*'koszty czasu'!$C$93*V$83*12+'pas-godz'!V76*'koszty czasu'!$D$93*V$84*12+'pas-godz'!V76*'koszty czasu'!$E$93*V$85*12</f>
        <v>0</v>
      </c>
      <c r="W76" s="5">
        <f>'pas-godz'!W76*'koszty czasu'!$C$93*W$83*12+'pas-godz'!W76*'koszty czasu'!$D$93*W$84*12+'pas-godz'!W76*'koszty czasu'!$E$93*W$85*12</f>
        <v>0</v>
      </c>
      <c r="X76" s="5">
        <f>'pas-godz'!X76*'koszty czasu'!$C$93*X$83*12+'pas-godz'!X76*'koszty czasu'!$D$93*X$84*12+'pas-godz'!X76*'koszty czasu'!$E$93*X$85*12</f>
        <v>0</v>
      </c>
      <c r="Y76" s="5">
        <f>'pas-godz'!Y76*'koszty czasu'!$C$93*Y$83*12+'pas-godz'!Y76*'koszty czasu'!$D$93*Y$84*12+'pas-godz'!Y76*'koszty czasu'!$E$93*Y$85*12</f>
        <v>0</v>
      </c>
      <c r="Z76" s="5">
        <f>'pas-godz'!Z76*'koszty czasu'!$C$93*Z$83*12+'pas-godz'!Z76*'koszty czasu'!$D$93*Z$84*12+'pas-godz'!Z76*'koszty czasu'!$E$93*Z$85*12</f>
        <v>0</v>
      </c>
    </row>
    <row r="77" spans="1:26" x14ac:dyDescent="0.25">
      <c r="A77" s="1">
        <v>100</v>
      </c>
      <c r="B77" s="5">
        <f>'pas-godz'!B77*'koszty czasu'!$C$93*B$83*12+'pas-godz'!B77*'koszty czasu'!$D$93*B$84*12+'pas-godz'!B77*'koszty czasu'!$E$93*B$85*12</f>
        <v>0</v>
      </c>
      <c r="C77" s="5">
        <f>'pas-godz'!C77*'koszty czasu'!$C$93*C$83*12+'pas-godz'!C77*'koszty czasu'!$D$93*C$84*12+'pas-godz'!C77*'koszty czasu'!$E$93*C$85*12</f>
        <v>0</v>
      </c>
      <c r="D77" s="5">
        <f>'pas-godz'!D77*'koszty czasu'!$C$93*D$83*12+'pas-godz'!D77*'koszty czasu'!$D$93*D$84*12+'pas-godz'!D77*'koszty czasu'!$E$93*D$85*12</f>
        <v>0</v>
      </c>
      <c r="E77" s="5">
        <f>'pas-godz'!E77*'koszty czasu'!$C$93*E$83*12+'pas-godz'!E77*'koszty czasu'!$D$93*E$84*12+'pas-godz'!E77*'koszty czasu'!$E$93*E$85*12</f>
        <v>0</v>
      </c>
      <c r="F77" s="5">
        <f>'pas-godz'!F77*'koszty czasu'!$C$93*F$83*12+'pas-godz'!F77*'koszty czasu'!$D$93*F$84*12+'pas-godz'!F77*'koszty czasu'!$E$93*F$85*12</f>
        <v>0</v>
      </c>
      <c r="G77" s="5">
        <f>'pas-godz'!G77*'koszty czasu'!$C$93*G$83*12+'pas-godz'!G77*'koszty czasu'!$D$93*G$84*12+'pas-godz'!G77*'koszty czasu'!$E$93*G$85*12</f>
        <v>0</v>
      </c>
      <c r="H77" s="5">
        <f>'pas-godz'!H77*'koszty czasu'!$C$93*H$83*12+'pas-godz'!H77*'koszty czasu'!$D$93*H$84*12+'pas-godz'!H77*'koszty czasu'!$E$93*H$85*12</f>
        <v>0</v>
      </c>
      <c r="I77" s="5">
        <f>'pas-godz'!I77*'koszty czasu'!$C$93*I$83*12+'pas-godz'!I77*'koszty czasu'!$D$93*I$84*12+'pas-godz'!I77*'koszty czasu'!$E$93*I$85*12</f>
        <v>0</v>
      </c>
      <c r="J77" s="5">
        <f>'pas-godz'!J77*'koszty czasu'!$C$93*J$83*12+'pas-godz'!J77*'koszty czasu'!$D$93*J$84*12+'pas-godz'!J77*'koszty czasu'!$E$93*J$85*12</f>
        <v>0</v>
      </c>
      <c r="K77" s="5">
        <f>'pas-godz'!K77*'koszty czasu'!$C$93*K$83*12+'pas-godz'!K77*'koszty czasu'!$D$93*K$84*12+'pas-godz'!K77*'koszty czasu'!$E$93*K$85*12</f>
        <v>0</v>
      </c>
      <c r="L77" s="5">
        <f>'pas-godz'!L77*'koszty czasu'!$C$93*L$83*12+'pas-godz'!L77*'koszty czasu'!$D$93*L$84*12+'pas-godz'!L77*'koszty czasu'!$E$93*L$85*12</f>
        <v>0</v>
      </c>
      <c r="M77" s="5">
        <f>'pas-godz'!M77*'koszty czasu'!$C$93*M$83*12+'pas-godz'!M77*'koszty czasu'!$D$93*M$84*12+'pas-godz'!M77*'koszty czasu'!$E$93*M$85*12</f>
        <v>0</v>
      </c>
      <c r="N77" s="5">
        <f>'pas-godz'!N77*'koszty czasu'!$C$93*N$83*12+'pas-godz'!N77*'koszty czasu'!$D$93*N$84*12+'pas-godz'!N77*'koszty czasu'!$E$93*N$85*12</f>
        <v>0</v>
      </c>
      <c r="O77" s="5">
        <f>'pas-godz'!O77*'koszty czasu'!$C$93*O$83*12+'pas-godz'!O77*'koszty czasu'!$D$93*O$84*12+'pas-godz'!O77*'koszty czasu'!$E$93*O$85*12</f>
        <v>0</v>
      </c>
      <c r="P77" s="5">
        <f>'pas-godz'!P77*'koszty czasu'!$C$93*P$83*12+'pas-godz'!P77*'koszty czasu'!$D$93*P$84*12+'pas-godz'!P77*'koszty czasu'!$E$93*P$85*12</f>
        <v>0</v>
      </c>
      <c r="Q77" s="5">
        <f>'pas-godz'!Q77*'koszty czasu'!$C$93*Q$83*12+'pas-godz'!Q77*'koszty czasu'!$D$93*Q$84*12+'pas-godz'!Q77*'koszty czasu'!$E$93*Q$85*12</f>
        <v>0</v>
      </c>
      <c r="R77" s="5">
        <f>'pas-godz'!R77*'koszty czasu'!$C$93*R$83*12+'pas-godz'!R77*'koszty czasu'!$D$93*R$84*12+'pas-godz'!R77*'koszty czasu'!$E$93*R$85*12</f>
        <v>0</v>
      </c>
      <c r="S77" s="5">
        <f>'pas-godz'!S77*'koszty czasu'!$C$93*S$83*12+'pas-godz'!S77*'koszty czasu'!$D$93*S$84*12+'pas-godz'!S77*'koszty czasu'!$E$93*S$85*12</f>
        <v>0</v>
      </c>
      <c r="T77" s="5">
        <f>'pas-godz'!T77*'koszty czasu'!$C$93*T$83*12+'pas-godz'!T77*'koszty czasu'!$D$93*T$84*12+'pas-godz'!T77*'koszty czasu'!$E$93*T$85*12</f>
        <v>0</v>
      </c>
      <c r="U77" s="5">
        <f>'pas-godz'!U77*'koszty czasu'!$C$93*U$83*12+'pas-godz'!U77*'koszty czasu'!$D$93*U$84*12+'pas-godz'!U77*'koszty czasu'!$E$93*U$85*12</f>
        <v>0</v>
      </c>
      <c r="V77" s="5">
        <f>'pas-godz'!V77*'koszty czasu'!$C$93*V$83*12+'pas-godz'!V77*'koszty czasu'!$D$93*V$84*12+'pas-godz'!V77*'koszty czasu'!$E$93*V$85*12</f>
        <v>0</v>
      </c>
      <c r="W77" s="5">
        <f>'pas-godz'!W77*'koszty czasu'!$C$93*W$83*12+'pas-godz'!W77*'koszty czasu'!$D$93*W$84*12+'pas-godz'!W77*'koszty czasu'!$E$93*W$85*12</f>
        <v>0</v>
      </c>
      <c r="X77" s="5">
        <f>'pas-godz'!X77*'koszty czasu'!$C$93*X$83*12+'pas-godz'!X77*'koszty czasu'!$D$93*X$84*12+'pas-godz'!X77*'koszty czasu'!$E$93*X$85*12</f>
        <v>0</v>
      </c>
      <c r="Y77" s="5">
        <f>'pas-godz'!Y77*'koszty czasu'!$C$93*Y$83*12+'pas-godz'!Y77*'koszty czasu'!$D$93*Y$84*12+'pas-godz'!Y77*'koszty czasu'!$E$93*Y$85*12</f>
        <v>0</v>
      </c>
      <c r="Z77" s="5">
        <f>'pas-godz'!Z77*'koszty czasu'!$C$93*Z$83*12+'pas-godz'!Z77*'koszty czasu'!$D$93*Z$84*12+'pas-godz'!Z77*'koszty czasu'!$E$93*Z$85*12</f>
        <v>0</v>
      </c>
    </row>
    <row r="78" spans="1:26" x14ac:dyDescent="0.25">
      <c r="A78" s="1">
        <v>110</v>
      </c>
      <c r="B78" s="5">
        <f>'pas-godz'!B78*'koszty czasu'!$C$93*B$83*12+'pas-godz'!B78*'koszty czasu'!$D$93*B$84*12+'pas-godz'!B78*'koszty czasu'!$E$93*B$85*12</f>
        <v>0</v>
      </c>
      <c r="C78" s="5">
        <f>'pas-godz'!C78*'koszty czasu'!$C$93*C$83*12+'pas-godz'!C78*'koszty czasu'!$D$93*C$84*12+'pas-godz'!C78*'koszty czasu'!$E$93*C$85*12</f>
        <v>0</v>
      </c>
      <c r="D78" s="5">
        <f>'pas-godz'!D78*'koszty czasu'!$C$93*D$83*12+'pas-godz'!D78*'koszty czasu'!$D$93*D$84*12+'pas-godz'!D78*'koszty czasu'!$E$93*D$85*12</f>
        <v>0</v>
      </c>
      <c r="E78" s="5">
        <f>'pas-godz'!E78*'koszty czasu'!$C$93*E$83*12+'pas-godz'!E78*'koszty czasu'!$D$93*E$84*12+'pas-godz'!E78*'koszty czasu'!$E$93*E$85*12</f>
        <v>0</v>
      </c>
      <c r="F78" s="5">
        <f>'pas-godz'!F78*'koszty czasu'!$C$93*F$83*12+'pas-godz'!F78*'koszty czasu'!$D$93*F$84*12+'pas-godz'!F78*'koszty czasu'!$E$93*F$85*12</f>
        <v>0</v>
      </c>
      <c r="G78" s="5">
        <f>'pas-godz'!G78*'koszty czasu'!$C$93*G$83*12+'pas-godz'!G78*'koszty czasu'!$D$93*G$84*12+'pas-godz'!G78*'koszty czasu'!$E$93*G$85*12</f>
        <v>0</v>
      </c>
      <c r="H78" s="5">
        <f>'pas-godz'!H78*'koszty czasu'!$C$93*H$83*12+'pas-godz'!H78*'koszty czasu'!$D$93*H$84*12+'pas-godz'!H78*'koszty czasu'!$E$93*H$85*12</f>
        <v>0</v>
      </c>
      <c r="I78" s="5">
        <f>'pas-godz'!I78*'koszty czasu'!$C$93*I$83*12+'pas-godz'!I78*'koszty czasu'!$D$93*I$84*12+'pas-godz'!I78*'koszty czasu'!$E$93*I$85*12</f>
        <v>0</v>
      </c>
      <c r="J78" s="5">
        <f>'pas-godz'!J78*'koszty czasu'!$C$93*J$83*12+'pas-godz'!J78*'koszty czasu'!$D$93*J$84*12+'pas-godz'!J78*'koszty czasu'!$E$93*J$85*12</f>
        <v>0</v>
      </c>
      <c r="K78" s="5">
        <f>'pas-godz'!K78*'koszty czasu'!$C$93*K$83*12+'pas-godz'!K78*'koszty czasu'!$D$93*K$84*12+'pas-godz'!K78*'koszty czasu'!$E$93*K$85*12</f>
        <v>0</v>
      </c>
      <c r="L78" s="5">
        <f>'pas-godz'!L78*'koszty czasu'!$C$93*L$83*12+'pas-godz'!L78*'koszty czasu'!$D$93*L$84*12+'pas-godz'!L78*'koszty czasu'!$E$93*L$85*12</f>
        <v>0</v>
      </c>
      <c r="M78" s="5">
        <f>'pas-godz'!M78*'koszty czasu'!$C$93*M$83*12+'pas-godz'!M78*'koszty czasu'!$D$93*M$84*12+'pas-godz'!M78*'koszty czasu'!$E$93*M$85*12</f>
        <v>0</v>
      </c>
      <c r="N78" s="5">
        <f>'pas-godz'!N78*'koszty czasu'!$C$93*N$83*12+'pas-godz'!N78*'koszty czasu'!$D$93*N$84*12+'pas-godz'!N78*'koszty czasu'!$E$93*N$85*12</f>
        <v>0</v>
      </c>
      <c r="O78" s="5">
        <f>'pas-godz'!O78*'koszty czasu'!$C$93*O$83*12+'pas-godz'!O78*'koszty czasu'!$D$93*O$84*12+'pas-godz'!O78*'koszty czasu'!$E$93*O$85*12</f>
        <v>0</v>
      </c>
      <c r="P78" s="5">
        <f>'pas-godz'!P78*'koszty czasu'!$C$93*P$83*12+'pas-godz'!P78*'koszty czasu'!$D$93*P$84*12+'pas-godz'!P78*'koszty czasu'!$E$93*P$85*12</f>
        <v>0</v>
      </c>
      <c r="Q78" s="5">
        <f>'pas-godz'!Q78*'koszty czasu'!$C$93*Q$83*12+'pas-godz'!Q78*'koszty czasu'!$D$93*Q$84*12+'pas-godz'!Q78*'koszty czasu'!$E$93*Q$85*12</f>
        <v>0</v>
      </c>
      <c r="R78" s="5">
        <f>'pas-godz'!R78*'koszty czasu'!$C$93*R$83*12+'pas-godz'!R78*'koszty czasu'!$D$93*R$84*12+'pas-godz'!R78*'koszty czasu'!$E$93*R$85*12</f>
        <v>0</v>
      </c>
      <c r="S78" s="5">
        <f>'pas-godz'!S78*'koszty czasu'!$C$93*S$83*12+'pas-godz'!S78*'koszty czasu'!$D$93*S$84*12+'pas-godz'!S78*'koszty czasu'!$E$93*S$85*12</f>
        <v>0</v>
      </c>
      <c r="T78" s="5">
        <f>'pas-godz'!T78*'koszty czasu'!$C$93*T$83*12+'pas-godz'!T78*'koszty czasu'!$D$93*T$84*12+'pas-godz'!T78*'koszty czasu'!$E$93*T$85*12</f>
        <v>0</v>
      </c>
      <c r="U78" s="5">
        <f>'pas-godz'!U78*'koszty czasu'!$C$93*U$83*12+'pas-godz'!U78*'koszty czasu'!$D$93*U$84*12+'pas-godz'!U78*'koszty czasu'!$E$93*U$85*12</f>
        <v>0</v>
      </c>
      <c r="V78" s="5">
        <f>'pas-godz'!V78*'koszty czasu'!$C$93*V$83*12+'pas-godz'!V78*'koszty czasu'!$D$93*V$84*12+'pas-godz'!V78*'koszty czasu'!$E$93*V$85*12</f>
        <v>0</v>
      </c>
      <c r="W78" s="5">
        <f>'pas-godz'!W78*'koszty czasu'!$C$93*W$83*12+'pas-godz'!W78*'koszty czasu'!$D$93*W$84*12+'pas-godz'!W78*'koszty czasu'!$E$93*W$85*12</f>
        <v>0</v>
      </c>
      <c r="X78" s="5">
        <f>'pas-godz'!X78*'koszty czasu'!$C$93*X$83*12+'pas-godz'!X78*'koszty czasu'!$D$93*X$84*12+'pas-godz'!X78*'koszty czasu'!$E$93*X$85*12</f>
        <v>0</v>
      </c>
      <c r="Y78" s="5">
        <f>'pas-godz'!Y78*'koszty czasu'!$C$93*Y$83*12+'pas-godz'!Y78*'koszty czasu'!$D$93*Y$84*12+'pas-godz'!Y78*'koszty czasu'!$E$93*Y$85*12</f>
        <v>0</v>
      </c>
      <c r="Z78" s="5">
        <f>'pas-godz'!Z78*'koszty czasu'!$C$93*Z$83*12+'pas-godz'!Z78*'koszty czasu'!$D$93*Z$84*12+'pas-godz'!Z78*'koszty czasu'!$E$93*Z$85*12</f>
        <v>0</v>
      </c>
    </row>
    <row r="79" spans="1:26" x14ac:dyDescent="0.25">
      <c r="A79" s="1" t="s">
        <v>28</v>
      </c>
      <c r="B79" s="5">
        <f>SUM(B68:B78)</f>
        <v>633932.64382799994</v>
      </c>
      <c r="C79" s="5">
        <f t="shared" ref="C79:Z79" si="9">SUM(C68:C78)</f>
        <v>655037.93642040004</v>
      </c>
      <c r="D79" s="5">
        <f t="shared" si="9"/>
        <v>675310.37688240001</v>
      </c>
      <c r="E79" s="5">
        <f t="shared" si="9"/>
        <v>696171.37863479997</v>
      </c>
      <c r="F79" s="5">
        <f t="shared" si="9"/>
        <v>717237.04699800001</v>
      </c>
      <c r="G79" s="5">
        <f t="shared" si="9"/>
        <v>738411.64242000005</v>
      </c>
      <c r="H79" s="5">
        <f t="shared" si="9"/>
        <v>769217.09383679996</v>
      </c>
      <c r="I79" s="5">
        <f t="shared" si="9"/>
        <v>800773.5281112002</v>
      </c>
      <c r="J79" s="5">
        <f t="shared" si="9"/>
        <v>832708.9119960001</v>
      </c>
      <c r="K79" s="5">
        <f t="shared" si="9"/>
        <v>865450.5207624</v>
      </c>
      <c r="L79" s="5">
        <f t="shared" si="9"/>
        <v>843072.35469599988</v>
      </c>
      <c r="M79" s="5">
        <f t="shared" si="9"/>
        <v>890481.67516440002</v>
      </c>
      <c r="N79" s="5">
        <f t="shared" si="9"/>
        <v>939149.41670879989</v>
      </c>
      <c r="O79" s="5">
        <f t="shared" si="9"/>
        <v>989102.03240639973</v>
      </c>
      <c r="P79" s="5">
        <f t="shared" si="9"/>
        <v>1039862.1796991997</v>
      </c>
      <c r="Q79" s="5">
        <f t="shared" si="9"/>
        <v>981294.946368</v>
      </c>
      <c r="R79" s="5">
        <f t="shared" si="9"/>
        <v>1040884.7368608001</v>
      </c>
      <c r="S79" s="5">
        <f t="shared" si="9"/>
        <v>1101894.5210879999</v>
      </c>
      <c r="T79" s="5">
        <f t="shared" si="9"/>
        <v>1163255.2880160001</v>
      </c>
      <c r="U79" s="5">
        <f t="shared" si="9"/>
        <v>1226700.7431552</v>
      </c>
      <c r="V79" s="5">
        <f t="shared" si="9"/>
        <v>1092792.1799400002</v>
      </c>
      <c r="W79" s="5">
        <f t="shared" si="9"/>
        <v>1162082.2184496005</v>
      </c>
      <c r="X79" s="5">
        <f t="shared" si="9"/>
        <v>1232201.0885376001</v>
      </c>
      <c r="Y79" s="5">
        <f t="shared" si="9"/>
        <v>1303305.3074232002</v>
      </c>
      <c r="Z79" s="5">
        <f t="shared" si="9"/>
        <v>1372096.3388616</v>
      </c>
    </row>
    <row r="80" spans="1:26" x14ac:dyDescent="0.25">
      <c r="B80" s="9"/>
      <c r="C80" s="9"/>
      <c r="D80" s="9"/>
      <c r="E80" s="10"/>
      <c r="F80" s="9"/>
      <c r="G80" s="9"/>
      <c r="H80" s="9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</row>
    <row r="81" spans="1:26" x14ac:dyDescent="0.25">
      <c r="B81" s="19"/>
      <c r="C81" s="19"/>
      <c r="D81" s="19"/>
      <c r="E81" s="19"/>
      <c r="F81" s="19"/>
      <c r="G81" s="9"/>
      <c r="H81" s="9"/>
      <c r="I81" s="10"/>
      <c r="J81" s="64"/>
      <c r="K81" s="64"/>
      <c r="L81" s="64"/>
      <c r="M81" s="11"/>
      <c r="N81" s="10"/>
      <c r="O81" s="9"/>
      <c r="P81" s="9"/>
      <c r="Q81" s="9"/>
      <c r="R81" s="10"/>
      <c r="S81" s="10"/>
      <c r="T81" s="10"/>
      <c r="U81" s="10"/>
    </row>
    <row r="82" spans="1:26" x14ac:dyDescent="0.25">
      <c r="A82" s="15" t="s">
        <v>11</v>
      </c>
      <c r="B82" s="16">
        <v>2020</v>
      </c>
      <c r="C82" s="16">
        <v>2021</v>
      </c>
      <c r="D82" s="16">
        <v>2022</v>
      </c>
      <c r="E82" s="16">
        <v>2023</v>
      </c>
      <c r="F82" s="16">
        <v>2024</v>
      </c>
      <c r="G82" s="16">
        <v>2025</v>
      </c>
      <c r="H82" s="16">
        <v>2026</v>
      </c>
      <c r="I82" s="16">
        <v>2027</v>
      </c>
      <c r="J82" s="16">
        <v>2028</v>
      </c>
      <c r="K82" s="16">
        <v>2029</v>
      </c>
      <c r="L82" s="16">
        <v>2030</v>
      </c>
      <c r="M82" s="16">
        <v>2031</v>
      </c>
      <c r="N82" s="16">
        <v>2032</v>
      </c>
      <c r="O82" s="18">
        <v>2033</v>
      </c>
      <c r="P82" s="18">
        <v>2034</v>
      </c>
      <c r="Q82" s="18">
        <v>2035</v>
      </c>
      <c r="R82" s="18">
        <v>2036</v>
      </c>
      <c r="S82" s="18">
        <v>2037</v>
      </c>
      <c r="T82" s="18">
        <v>2038</v>
      </c>
      <c r="U82" s="18">
        <v>2039</v>
      </c>
      <c r="V82" s="18">
        <v>2040</v>
      </c>
      <c r="W82" s="18">
        <v>2041</v>
      </c>
      <c r="X82" s="18">
        <v>2042</v>
      </c>
      <c r="Y82" s="18">
        <v>2043</v>
      </c>
      <c r="Z82" s="18">
        <v>2044</v>
      </c>
    </row>
    <row r="83" spans="1:26" x14ac:dyDescent="0.25">
      <c r="A83" s="17" t="s">
        <v>12</v>
      </c>
      <c r="B83" s="22">
        <v>72.25</v>
      </c>
      <c r="C83" s="22">
        <v>73.59</v>
      </c>
      <c r="D83" s="22">
        <v>74.7</v>
      </c>
      <c r="E83" s="22">
        <v>75.900000000000006</v>
      </c>
      <c r="F83" s="22">
        <v>77.08</v>
      </c>
      <c r="G83" s="22">
        <v>78.239999999999995</v>
      </c>
      <c r="H83" s="22">
        <v>79.459999999999994</v>
      </c>
      <c r="I83" s="22">
        <v>80.69</v>
      </c>
      <c r="J83" s="22">
        <v>81.900000000000006</v>
      </c>
      <c r="K83" s="22">
        <v>83.13</v>
      </c>
      <c r="L83" s="22">
        <v>84.38</v>
      </c>
      <c r="M83" s="22">
        <v>85.64</v>
      </c>
      <c r="N83" s="22">
        <v>86.92</v>
      </c>
      <c r="O83" s="22">
        <v>88.22</v>
      </c>
      <c r="P83" s="22">
        <v>89.5</v>
      </c>
      <c r="Q83" s="22">
        <v>90.79</v>
      </c>
      <c r="R83" s="22">
        <v>92.09</v>
      </c>
      <c r="S83" s="14">
        <v>93.41</v>
      </c>
      <c r="T83">
        <v>94.61</v>
      </c>
      <c r="U83">
        <v>95.95</v>
      </c>
      <c r="V83">
        <v>97.17</v>
      </c>
      <c r="W83">
        <v>97.9</v>
      </c>
      <c r="X83">
        <v>98.62</v>
      </c>
      <c r="Y83">
        <v>99.35</v>
      </c>
      <c r="Z83">
        <v>99.85</v>
      </c>
    </row>
    <row r="84" spans="1:26" x14ac:dyDescent="0.25">
      <c r="A84" s="17" t="s">
        <v>13</v>
      </c>
      <c r="B84">
        <v>35.590000000000003</v>
      </c>
      <c r="C84">
        <v>36.200000000000003</v>
      </c>
      <c r="D84">
        <v>36.799999999999997</v>
      </c>
      <c r="E84">
        <v>37.39</v>
      </c>
      <c r="F84">
        <v>37.97</v>
      </c>
      <c r="G84">
        <v>38.54</v>
      </c>
      <c r="H84">
        <v>39.14</v>
      </c>
      <c r="I84">
        <v>39.75</v>
      </c>
      <c r="J84">
        <v>40.35</v>
      </c>
      <c r="K84">
        <v>40.950000000000003</v>
      </c>
      <c r="L84">
        <v>41.57</v>
      </c>
      <c r="M84">
        <v>42.19</v>
      </c>
      <c r="N84">
        <v>42.82</v>
      </c>
      <c r="O84">
        <v>43.46</v>
      </c>
      <c r="P84">
        <v>44.09</v>
      </c>
      <c r="Q84">
        <v>44.73</v>
      </c>
      <c r="R84">
        <v>45.37</v>
      </c>
      <c r="S84">
        <v>46.01</v>
      </c>
      <c r="T84">
        <v>46.65</v>
      </c>
      <c r="U84">
        <v>47.27</v>
      </c>
      <c r="V84">
        <v>47.87</v>
      </c>
      <c r="W84">
        <v>48.23</v>
      </c>
      <c r="X84">
        <v>48.58</v>
      </c>
      <c r="Y84">
        <v>48.94</v>
      </c>
      <c r="Z84">
        <v>49.19</v>
      </c>
    </row>
    <row r="85" spans="1:26" x14ac:dyDescent="0.25">
      <c r="A85" s="16" t="s">
        <v>14</v>
      </c>
      <c r="B85">
        <v>29.86</v>
      </c>
      <c r="C85">
        <v>30.37</v>
      </c>
      <c r="D85">
        <v>30.88</v>
      </c>
      <c r="E85">
        <v>31.37</v>
      </c>
      <c r="F85">
        <v>31.86</v>
      </c>
      <c r="G85">
        <v>32.340000000000003</v>
      </c>
      <c r="H85">
        <v>32.840000000000003</v>
      </c>
      <c r="I85">
        <v>33.35</v>
      </c>
      <c r="J85">
        <v>33.85</v>
      </c>
      <c r="K85">
        <v>34.36</v>
      </c>
      <c r="L85">
        <v>34.880000000000003</v>
      </c>
      <c r="M85">
        <v>35.4</v>
      </c>
      <c r="N85">
        <v>35.93</v>
      </c>
      <c r="O85">
        <v>36.47</v>
      </c>
      <c r="P85">
        <v>37</v>
      </c>
      <c r="Q85">
        <v>37.53</v>
      </c>
      <c r="R85">
        <v>38.07</v>
      </c>
      <c r="S85">
        <v>38.61</v>
      </c>
      <c r="T85">
        <v>39.14</v>
      </c>
      <c r="U85">
        <v>39.659999999999997</v>
      </c>
      <c r="V85">
        <v>40.17</v>
      </c>
      <c r="W85">
        <v>40.47</v>
      </c>
      <c r="X85">
        <v>40.770000000000003</v>
      </c>
      <c r="Y85">
        <v>41.07</v>
      </c>
      <c r="Z85">
        <v>41.27</v>
      </c>
    </row>
    <row r="86" spans="1:26" x14ac:dyDescent="0.25">
      <c r="A86" s="16" t="s">
        <v>15</v>
      </c>
      <c r="B86">
        <v>72.25</v>
      </c>
      <c r="C86">
        <v>73.59</v>
      </c>
      <c r="D86">
        <v>74.7</v>
      </c>
      <c r="E86">
        <v>75.900000000000006</v>
      </c>
      <c r="F86">
        <v>77.08</v>
      </c>
      <c r="G86">
        <v>78.239999999999995</v>
      </c>
      <c r="H86">
        <v>79.459999999999994</v>
      </c>
      <c r="I86">
        <v>80.69</v>
      </c>
      <c r="J86">
        <v>81.900000000000006</v>
      </c>
      <c r="K86">
        <v>83.13</v>
      </c>
      <c r="L86">
        <v>84.38</v>
      </c>
      <c r="M86">
        <v>85.64</v>
      </c>
      <c r="N86">
        <v>86.92</v>
      </c>
      <c r="O86">
        <v>88.22</v>
      </c>
      <c r="P86">
        <v>89.5</v>
      </c>
      <c r="Q86">
        <v>90.79</v>
      </c>
      <c r="R86">
        <v>92.09</v>
      </c>
      <c r="S86">
        <v>93.41</v>
      </c>
      <c r="T86">
        <v>94.61</v>
      </c>
      <c r="U86">
        <v>95.95</v>
      </c>
      <c r="V86">
        <v>97.17</v>
      </c>
      <c r="W86">
        <v>97.9</v>
      </c>
      <c r="X86">
        <v>98.62</v>
      </c>
      <c r="Y86">
        <v>99.35</v>
      </c>
      <c r="Z86">
        <v>99.85</v>
      </c>
    </row>
    <row r="87" spans="1:26" x14ac:dyDescent="0.25">
      <c r="B87" s="21"/>
      <c r="C87" s="20"/>
      <c r="D87" s="20"/>
      <c r="E87" s="21"/>
      <c r="F87" s="21"/>
      <c r="G87" s="13"/>
      <c r="H87" s="13"/>
      <c r="I87" s="10"/>
      <c r="J87" s="10"/>
      <c r="K87" s="10"/>
      <c r="L87" s="10"/>
      <c r="M87" s="10"/>
      <c r="N87" s="10"/>
      <c r="O87" s="12"/>
      <c r="P87" s="13"/>
      <c r="Q87" s="13"/>
      <c r="R87" s="10"/>
      <c r="S87" s="10"/>
      <c r="T87" s="10"/>
      <c r="U87" s="10"/>
    </row>
    <row r="88" spans="1:26" x14ac:dyDescent="0.25">
      <c r="B88" s="21"/>
      <c r="C88" s="20"/>
      <c r="D88" s="20"/>
      <c r="E88" s="21"/>
      <c r="F88" s="21"/>
      <c r="G88" s="13"/>
      <c r="H88" s="13"/>
      <c r="I88" s="10"/>
      <c r="J88" s="10"/>
      <c r="K88" s="10"/>
      <c r="L88" s="10"/>
      <c r="M88" s="10"/>
      <c r="N88" s="10"/>
      <c r="O88" s="12"/>
      <c r="P88" s="13"/>
      <c r="Q88" s="13"/>
      <c r="R88" s="10"/>
      <c r="S88" s="10"/>
      <c r="T88" s="10"/>
      <c r="U88" s="10"/>
    </row>
    <row r="89" spans="1:26" x14ac:dyDescent="0.25">
      <c r="F89" s="21"/>
      <c r="G89" s="13"/>
      <c r="H89" s="63" t="s">
        <v>23</v>
      </c>
      <c r="I89" s="62" t="s">
        <v>24</v>
      </c>
      <c r="J89" s="62"/>
      <c r="K89" s="10"/>
      <c r="L89" s="10"/>
      <c r="M89" s="10"/>
      <c r="N89" s="10"/>
      <c r="O89" s="12"/>
      <c r="P89" s="13"/>
      <c r="Q89" s="13"/>
      <c r="R89" s="10"/>
      <c r="S89" s="10"/>
      <c r="T89" s="10"/>
      <c r="U89" s="10"/>
    </row>
    <row r="90" spans="1:26" x14ac:dyDescent="0.25">
      <c r="B90" s="62" t="s">
        <v>16</v>
      </c>
      <c r="C90" s="62"/>
      <c r="D90" s="62"/>
      <c r="E90" s="62"/>
      <c r="F90" s="21"/>
      <c r="G90" s="10"/>
      <c r="H90" s="63"/>
      <c r="I90" s="25" t="s">
        <v>25</v>
      </c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</row>
    <row r="91" spans="1:26" x14ac:dyDescent="0.25">
      <c r="B91" s="23" t="s">
        <v>17</v>
      </c>
      <c r="C91" s="23" t="s">
        <v>18</v>
      </c>
      <c r="D91" s="23" t="s">
        <v>19</v>
      </c>
      <c r="E91" s="23" t="s">
        <v>20</v>
      </c>
      <c r="F91" s="21"/>
      <c r="G91" s="10"/>
      <c r="H91" s="23" t="s">
        <v>18</v>
      </c>
      <c r="I91" s="23">
        <v>1.2</v>
      </c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</row>
    <row r="92" spans="1:26" x14ac:dyDescent="0.25">
      <c r="B92" s="23" t="s">
        <v>21</v>
      </c>
      <c r="C92" s="24">
        <v>0.35</v>
      </c>
      <c r="D92" s="24">
        <v>0.1</v>
      </c>
      <c r="E92" s="24">
        <v>0.55000000000000004</v>
      </c>
      <c r="F92" s="21"/>
      <c r="G92" s="10"/>
      <c r="H92" s="23" t="s">
        <v>19</v>
      </c>
      <c r="I92" s="23">
        <v>1.2</v>
      </c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</row>
    <row r="93" spans="1:26" x14ac:dyDescent="0.25">
      <c r="B93" s="23" t="s">
        <v>22</v>
      </c>
      <c r="C93" s="24">
        <v>0.35</v>
      </c>
      <c r="D93" s="24">
        <v>0.05</v>
      </c>
      <c r="E93" s="24">
        <v>0.6</v>
      </c>
      <c r="F93" s="21"/>
      <c r="G93" s="10"/>
      <c r="H93" s="23" t="s">
        <v>20</v>
      </c>
      <c r="I93" s="23">
        <v>1.6</v>
      </c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</row>
    <row r="94" spans="1:26" x14ac:dyDescent="0.25">
      <c r="B94" s="21"/>
      <c r="C94" s="21"/>
      <c r="D94" s="21"/>
      <c r="E94" s="21"/>
      <c r="F94" s="21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</row>
    <row r="95" spans="1:26" x14ac:dyDescent="0.25">
      <c r="B95" s="21"/>
      <c r="C95" s="21"/>
      <c r="D95" s="21"/>
      <c r="E95" s="21"/>
      <c r="F95" s="21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</row>
    <row r="96" spans="1:26" x14ac:dyDescent="0.25">
      <c r="B96" s="21"/>
      <c r="C96" s="21"/>
      <c r="D96" s="21"/>
      <c r="E96" s="21"/>
      <c r="F96" s="21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</row>
    <row r="97" spans="2:27" x14ac:dyDescent="0.25">
      <c r="B97" s="22"/>
      <c r="C97" s="22"/>
      <c r="D97" s="22"/>
      <c r="E97" s="22"/>
      <c r="F97" s="22"/>
    </row>
    <row r="98" spans="2:27" x14ac:dyDescent="0.25">
      <c r="B98" s="22"/>
      <c r="C98" s="22"/>
      <c r="D98" s="22"/>
      <c r="E98" s="22"/>
      <c r="F98" s="22"/>
    </row>
    <row r="99" spans="2:27" x14ac:dyDescent="0.25">
      <c r="B99" s="22"/>
      <c r="C99" s="22"/>
      <c r="D99" s="22"/>
      <c r="E99" s="22"/>
      <c r="F99" s="22"/>
    </row>
    <row r="100" spans="2:27" x14ac:dyDescent="0.25">
      <c r="B100" s="22"/>
      <c r="C100" s="22"/>
      <c r="D100" s="22"/>
      <c r="E100" s="22"/>
      <c r="F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14"/>
    </row>
    <row r="101" spans="2:27" x14ac:dyDescent="0.25">
      <c r="B101" s="22"/>
      <c r="C101" s="22"/>
      <c r="D101" s="22"/>
      <c r="E101" s="22"/>
      <c r="F101" s="22"/>
    </row>
    <row r="102" spans="2:27" x14ac:dyDescent="0.25">
      <c r="B102" s="22"/>
      <c r="C102" s="22"/>
      <c r="D102" s="22"/>
      <c r="E102" s="22"/>
      <c r="F102" s="22"/>
    </row>
    <row r="103" spans="2:27" x14ac:dyDescent="0.25">
      <c r="B103" s="22"/>
      <c r="C103" s="22"/>
      <c r="D103" s="22"/>
      <c r="E103" s="22"/>
      <c r="F103" s="22"/>
    </row>
    <row r="104" spans="2:27" x14ac:dyDescent="0.25">
      <c r="B104" s="22"/>
      <c r="C104" s="22"/>
      <c r="D104" s="22"/>
      <c r="E104" s="22"/>
      <c r="F104" s="22"/>
    </row>
    <row r="105" spans="2:27" x14ac:dyDescent="0.25">
      <c r="B105" s="22"/>
      <c r="C105" s="22"/>
      <c r="D105" s="22"/>
      <c r="E105" s="22"/>
      <c r="F105" s="22"/>
    </row>
    <row r="106" spans="2:27" x14ac:dyDescent="0.25">
      <c r="B106" s="22"/>
      <c r="C106" s="22"/>
      <c r="D106" s="22"/>
      <c r="E106" s="22"/>
      <c r="F106" s="22"/>
    </row>
    <row r="107" spans="2:27" x14ac:dyDescent="0.25">
      <c r="B107" s="22"/>
      <c r="C107" s="22"/>
      <c r="D107" s="22"/>
      <c r="E107" s="22"/>
      <c r="F107" s="22"/>
    </row>
    <row r="108" spans="2:27" x14ac:dyDescent="0.25">
      <c r="B108" s="22"/>
      <c r="C108" s="22"/>
      <c r="D108" s="22"/>
      <c r="E108" s="22"/>
      <c r="F108" s="22"/>
    </row>
    <row r="109" spans="2:27" x14ac:dyDescent="0.25">
      <c r="B109" s="22"/>
      <c r="C109" s="22"/>
      <c r="D109" s="22"/>
      <c r="E109" s="22"/>
      <c r="F109" s="22"/>
    </row>
    <row r="110" spans="2:27" x14ac:dyDescent="0.25">
      <c r="B110" s="22"/>
      <c r="C110" s="22"/>
      <c r="D110" s="22"/>
      <c r="E110" s="22"/>
      <c r="F110" s="22"/>
    </row>
    <row r="111" spans="2:27" x14ac:dyDescent="0.25">
      <c r="B111" s="22"/>
      <c r="C111" s="22"/>
      <c r="D111" s="22"/>
      <c r="E111" s="22"/>
      <c r="F111" s="22"/>
    </row>
    <row r="112" spans="2:27" x14ac:dyDescent="0.25">
      <c r="B112" s="22"/>
      <c r="C112" s="22"/>
      <c r="D112" s="22"/>
      <c r="E112" s="22"/>
      <c r="F112" s="22"/>
    </row>
    <row r="113" spans="2:6" x14ac:dyDescent="0.25">
      <c r="B113" s="22"/>
      <c r="C113" s="22"/>
      <c r="D113" s="22"/>
      <c r="E113" s="22"/>
      <c r="F113" s="22"/>
    </row>
    <row r="114" spans="2:6" x14ac:dyDescent="0.25">
      <c r="B114" s="14"/>
      <c r="C114" s="14"/>
      <c r="D114" s="14"/>
      <c r="E114" s="14"/>
      <c r="F114" s="14"/>
    </row>
  </sheetData>
  <mergeCells count="9">
    <mergeCell ref="B90:E90"/>
    <mergeCell ref="H89:H90"/>
    <mergeCell ref="I89:J89"/>
    <mergeCell ref="J81:L81"/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topLeftCell="A61" workbookViewId="0">
      <selection activeCell="E87" sqref="E87"/>
    </sheetView>
  </sheetViews>
  <sheetFormatPr defaultRowHeight="15" x14ac:dyDescent="0.25"/>
  <cols>
    <col min="1" max="1" width="28.42578125" customWidth="1"/>
    <col min="2" max="26" width="11.140625" customWidth="1"/>
  </cols>
  <sheetData>
    <row r="1" spans="1:26" x14ac:dyDescent="0.25">
      <c r="A1" t="s">
        <v>79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3" t="s">
        <v>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</row>
    <row r="4" spans="1:26" x14ac:dyDescent="0.25">
      <c r="A4" s="1">
        <v>10</v>
      </c>
      <c r="B4" s="5">
        <f>'Praca eksploatacyjna'!B4*$U$90*$X86*B$82</f>
        <v>0</v>
      </c>
      <c r="C4" s="5">
        <f>'Praca eksploatacyjna'!C4*$U$90*$X86*C$82</f>
        <v>0</v>
      </c>
      <c r="D4" s="5">
        <f>'Praca eksploatacyjna'!D4*$U$90*$X86*D$82</f>
        <v>0</v>
      </c>
      <c r="E4" s="5">
        <f>'Praca eksploatacyjna'!E4*$U$90*$X86*E$82</f>
        <v>0</v>
      </c>
      <c r="F4" s="5">
        <f>'Praca eksploatacyjna'!F4*$U$90*$X86*F$82</f>
        <v>0</v>
      </c>
      <c r="G4" s="5">
        <f>'Praca eksploatacyjna'!G4*$U$90*$X86*G$82</f>
        <v>0</v>
      </c>
      <c r="H4" s="5">
        <f>'Praca eksploatacyjna'!H4*$U$90*$X86*H$82</f>
        <v>0</v>
      </c>
      <c r="I4" s="5">
        <f>'Praca eksploatacyjna'!I4*$U$90*$X86*I$82</f>
        <v>0</v>
      </c>
      <c r="J4" s="5">
        <f>'Praca eksploatacyjna'!J4*$U$90*$X86*J$82</f>
        <v>0</v>
      </c>
      <c r="K4" s="5">
        <f>'Praca eksploatacyjna'!K4*$U$90*$X86*K$82</f>
        <v>0</v>
      </c>
      <c r="L4" s="5">
        <f>'Praca eksploatacyjna'!L4*$U$90*$X86*L$82</f>
        <v>0</v>
      </c>
      <c r="M4" s="5">
        <f>'Praca eksploatacyjna'!M4*$U$90*$X86*M$82</f>
        <v>0</v>
      </c>
      <c r="N4" s="5">
        <f>'Praca eksploatacyjna'!N4*$U$90*$X86*N$82</f>
        <v>0</v>
      </c>
      <c r="O4" s="5">
        <f>'Praca eksploatacyjna'!O4*$U$90*$X86*O$82</f>
        <v>0</v>
      </c>
      <c r="P4" s="5">
        <f>'Praca eksploatacyjna'!P4*$U$90*$X86*P$82</f>
        <v>0</v>
      </c>
      <c r="Q4" s="5">
        <f>'Praca eksploatacyjna'!Q4*$U$90*$X86*Q$82</f>
        <v>0</v>
      </c>
      <c r="R4" s="5">
        <f>'Praca eksploatacyjna'!R4*$U$90*$X86*R$82</f>
        <v>0</v>
      </c>
      <c r="S4" s="5">
        <f>'Praca eksploatacyjna'!S4*$U$90*$X86*S$82</f>
        <v>0</v>
      </c>
      <c r="T4" s="5">
        <f>'Praca eksploatacyjna'!T4*$U$90*$X86*T$82</f>
        <v>0</v>
      </c>
      <c r="U4" s="5">
        <f>'Praca eksploatacyjna'!U4*$U$90*$X86*U$82</f>
        <v>0</v>
      </c>
      <c r="V4" s="5">
        <f>'Praca eksploatacyjna'!V4*$U$90*$X86*V$82</f>
        <v>0</v>
      </c>
      <c r="W4" s="5">
        <f>'Praca eksploatacyjna'!W4*$U$90*$X86*W$82</f>
        <v>0</v>
      </c>
      <c r="X4" s="5">
        <f>'Praca eksploatacyjna'!X4*$U$90*$X86*X$82</f>
        <v>0</v>
      </c>
      <c r="Y4" s="5">
        <f>'Praca eksploatacyjna'!Y4*$U$90*$X86*Y$82</f>
        <v>0</v>
      </c>
      <c r="Z4" s="5">
        <f>'Praca eksploatacyjna'!Z4*$U$90*$X86*Z$82</f>
        <v>0</v>
      </c>
    </row>
    <row r="5" spans="1:26" x14ac:dyDescent="0.25">
      <c r="A5" s="1">
        <v>20</v>
      </c>
      <c r="B5" s="5">
        <f>'Praca eksploatacyjna'!B5*$U$90*$X87*B$82</f>
        <v>0</v>
      </c>
      <c r="C5" s="5">
        <f>'Praca eksploatacyjna'!C5*$U$90*$X87*C$82</f>
        <v>0</v>
      </c>
      <c r="D5" s="5">
        <f>'Praca eksploatacyjna'!D5*$U$90*$X87*D$82</f>
        <v>0</v>
      </c>
      <c r="E5" s="5">
        <f>'Praca eksploatacyjna'!E5*$U$90*$X87*E$82</f>
        <v>0</v>
      </c>
      <c r="F5" s="5">
        <f>'Praca eksploatacyjna'!F5*$U$90*$X87*F$82</f>
        <v>0</v>
      </c>
      <c r="G5" s="5">
        <f>'Praca eksploatacyjna'!G5*$U$90*$X87*G$82</f>
        <v>0</v>
      </c>
      <c r="H5" s="5">
        <f>'Praca eksploatacyjna'!H5*$U$90*$X87*H$82</f>
        <v>0</v>
      </c>
      <c r="I5" s="5">
        <f>'Praca eksploatacyjna'!I5*$U$90*$X87*I$82</f>
        <v>0</v>
      </c>
      <c r="J5" s="5">
        <f>'Praca eksploatacyjna'!J5*$U$90*$X87*J$82</f>
        <v>0</v>
      </c>
      <c r="K5" s="5">
        <f>'Praca eksploatacyjna'!K5*$U$90*$X87*K$82</f>
        <v>0</v>
      </c>
      <c r="L5" s="5">
        <f>'Praca eksploatacyjna'!L5*$U$90*$X87*L$82</f>
        <v>0</v>
      </c>
      <c r="M5" s="5">
        <f>'Praca eksploatacyjna'!M5*$U$90*$X87*M$82</f>
        <v>0</v>
      </c>
      <c r="N5" s="5">
        <f>'Praca eksploatacyjna'!N5*$U$90*$X87*N$82</f>
        <v>0</v>
      </c>
      <c r="O5" s="5">
        <f>'Praca eksploatacyjna'!O5*$U$90*$X87*O$82</f>
        <v>0</v>
      </c>
      <c r="P5" s="5">
        <f>'Praca eksploatacyjna'!P5*$U$90*$X87*P$82</f>
        <v>0</v>
      </c>
      <c r="Q5" s="5">
        <f>'Praca eksploatacyjna'!Q5*$U$90*$X87*Q$82</f>
        <v>0</v>
      </c>
      <c r="R5" s="5">
        <f>'Praca eksploatacyjna'!R5*$U$90*$X87*R$82</f>
        <v>0</v>
      </c>
      <c r="S5" s="5">
        <f>'Praca eksploatacyjna'!S5*$U$90*$X87*S$82</f>
        <v>0</v>
      </c>
      <c r="T5" s="5">
        <f>'Praca eksploatacyjna'!T5*$U$90*$X87*T$82</f>
        <v>0</v>
      </c>
      <c r="U5" s="5">
        <f>'Praca eksploatacyjna'!U5*$U$90*$X87*U$82</f>
        <v>0</v>
      </c>
      <c r="V5" s="5">
        <f>'Praca eksploatacyjna'!V5*$U$90*$X87*V$82</f>
        <v>0</v>
      </c>
      <c r="W5" s="5">
        <f>'Praca eksploatacyjna'!W5*$U$90*$X87*W$82</f>
        <v>0</v>
      </c>
      <c r="X5" s="5">
        <f>'Praca eksploatacyjna'!X5*$U$90*$X87*X$82</f>
        <v>0</v>
      </c>
      <c r="Y5" s="5">
        <f>'Praca eksploatacyjna'!Y5*$U$90*$X87*Y$82</f>
        <v>0</v>
      </c>
      <c r="Z5" s="5">
        <f>'Praca eksploatacyjna'!Z5*$U$90*$X87*Z$82</f>
        <v>0</v>
      </c>
    </row>
    <row r="6" spans="1:26" x14ac:dyDescent="0.25">
      <c r="A6" s="1">
        <v>30</v>
      </c>
      <c r="B6" s="5">
        <f>'Praca eksploatacyjna'!B6*$U$90*$X88*B$82</f>
        <v>602528.56069066725</v>
      </c>
      <c r="C6" s="5">
        <f>'Praca eksploatacyjna'!C6*$U$90*$X88*C$82</f>
        <v>620542.48943650594</v>
      </c>
      <c r="D6" s="5">
        <f>'Praca eksploatacyjna'!D6*$U$90*$X88*D$82</f>
        <v>639079.32988217135</v>
      </c>
      <c r="E6" s="5">
        <f>'Praca eksploatacyjna'!E6*$U$90*$X88*E$82</f>
        <v>657640.15778796689</v>
      </c>
      <c r="F6" s="5">
        <f>'Praca eksploatacyjna'!F6*$U$90*$X88*F$82</f>
        <v>676195.1052738073</v>
      </c>
      <c r="G6" s="5">
        <f>'Praca eksploatacyjna'!G6*$U$90*$X88*G$82</f>
        <v>694713.43984358362</v>
      </c>
      <c r="H6" s="5">
        <f>'Praca eksploatacyjna'!H6*$U$90*$X88*H$82</f>
        <v>712997.68121618417</v>
      </c>
      <c r="I6" s="5">
        <f>'Praca eksploatacyjna'!I6*$U$90*$X88*I$82</f>
        <v>731179.90091347252</v>
      </c>
      <c r="J6" s="5">
        <f>'Praca eksploatacyjna'!J6*$U$90*$X88*J$82</f>
        <v>749227.76720697817</v>
      </c>
      <c r="K6" s="5">
        <f>'Praca eksploatacyjna'!K6*$U$90*$X88*K$82</f>
        <v>767710.08706596238</v>
      </c>
      <c r="L6" s="5">
        <f>'Praca eksploatacyjna'!L6*$U$90*$X88*L$82</f>
        <v>767907.67016011686</v>
      </c>
      <c r="M6" s="5">
        <f>'Praca eksploatacyjna'!M6*$U$90*$X88*M$82</f>
        <v>846401.70555336413</v>
      </c>
      <c r="N6" s="5">
        <f>'Praca eksploatacyjna'!N6*$U$90*$X88*N$82</f>
        <v>927728.33929427736</v>
      </c>
      <c r="O6" s="5">
        <f>'Praca eksploatacyjna'!O6*$U$90*$X88*O$82</f>
        <v>1011969.4777026057</v>
      </c>
      <c r="P6" s="5">
        <f>'Praca eksploatacyjna'!P6*$U$90*$X88*P$82</f>
        <v>1099209.1703115492</v>
      </c>
      <c r="Q6" s="5">
        <f>'Praca eksploatacyjna'!Q6*$U$90*$X88*Q$82</f>
        <v>1173200.6165200574</v>
      </c>
      <c r="R6" s="5">
        <f>'Praca eksploatacyjna'!R6*$U$90*$X88*R$82</f>
        <v>1269353.2879560618</v>
      </c>
      <c r="S6" s="5">
        <f>'Praca eksploatacyjna'!S6*$U$90*$X88*S$82</f>
        <v>1368765.7332999348</v>
      </c>
      <c r="T6" s="5">
        <f>'Praca eksploatacyjna'!T6*$U$90*$X88*T$82</f>
        <v>1470372.6368725284</v>
      </c>
      <c r="U6" s="5">
        <f>'Praca eksploatacyjna'!U6*$U$90*$X88*U$82</f>
        <v>1574017.8297691653</v>
      </c>
      <c r="V6" s="5">
        <f>'Praca eksploatacyjna'!V6*$U$90*$X88*V$82</f>
        <v>1305512.7433962317</v>
      </c>
      <c r="W6" s="5">
        <f>'Praca eksploatacyjna'!W6*$U$90*$X88*W$82</f>
        <v>1414733.4259757875</v>
      </c>
      <c r="X6" s="5">
        <f>'Praca eksploatacyjna'!X6*$U$90*$X88*X$82</f>
        <v>1527255.4555733199</v>
      </c>
      <c r="Y6" s="5">
        <f>'Praca eksploatacyjna'!Y6*$U$90*$X88*Y$82</f>
        <v>1641866.1230322912</v>
      </c>
      <c r="Z6" s="5">
        <f>'Praca eksploatacyjna'!Z6*$U$90*$X88*Z$82</f>
        <v>1759753.3544533218</v>
      </c>
    </row>
    <row r="7" spans="1:26" x14ac:dyDescent="0.25">
      <c r="A7" s="1">
        <v>40</v>
      </c>
      <c r="B7" s="5">
        <f>'Praca eksploatacyjna'!B7*$U$90*$X89*B$82</f>
        <v>2822474.8068024907</v>
      </c>
      <c r="C7" s="5">
        <f>'Praca eksploatacyjna'!C7*$U$90*$X89*C$82</f>
        <v>2935120.2020715675</v>
      </c>
      <c r="D7" s="5">
        <f>'Praca eksploatacyjna'!D7*$U$90*$X89*D$82</f>
        <v>3051616.874040815</v>
      </c>
      <c r="E7" s="5">
        <f>'Praca eksploatacyjna'!E7*$U$90*$X89*E$82</f>
        <v>3169610.306558657</v>
      </c>
      <c r="F7" s="5">
        <f>'Praca eksploatacyjna'!F7*$U$90*$X89*F$82</f>
        <v>3288938.2005706276</v>
      </c>
      <c r="G7" s="5">
        <f>'Praca eksploatacyjna'!G7*$U$90*$X89*G$82</f>
        <v>3409429.1129049752</v>
      </c>
      <c r="H7" s="5">
        <f>'Praca eksploatacyjna'!H7*$U$90*$X89*H$82</f>
        <v>3588821.0720541072</v>
      </c>
      <c r="I7" s="5">
        <f>'Praca eksploatacyjna'!I7*$U$90*$X89*I$82</f>
        <v>3771585.602366169</v>
      </c>
      <c r="J7" s="5">
        <f>'Praca eksploatacyjna'!J7*$U$90*$X89*J$82</f>
        <v>3957469.6947503164</v>
      </c>
      <c r="K7" s="5">
        <f>'Praca eksploatacyjna'!K7*$U$90*$X89*K$82</f>
        <v>4149454.8265826376</v>
      </c>
      <c r="L7" s="5">
        <f>'Praca eksploatacyjna'!L7*$U$90*$X89*L$82</f>
        <v>4087630.7412305544</v>
      </c>
      <c r="M7" s="5">
        <f>'Praca eksploatacyjna'!M7*$U$90*$X89*M$82</f>
        <v>4277846.9647965236</v>
      </c>
      <c r="N7" s="5">
        <f>'Praca eksploatacyjna'!N7*$U$90*$X89*N$82</f>
        <v>4474036.785008641</v>
      </c>
      <c r="O7" s="5">
        <f>'Praca eksploatacyjna'!O7*$U$90*$X89*O$82</f>
        <v>4676363.0592433242</v>
      </c>
      <c r="P7" s="5">
        <f>'Praca eksploatacyjna'!P7*$U$90*$X89*P$82</f>
        <v>4884992.7697333917</v>
      </c>
      <c r="Q7" s="5">
        <f>'Praca eksploatacyjna'!Q7*$U$90*$X89*Q$82</f>
        <v>4482082.9628106905</v>
      </c>
      <c r="R7" s="5">
        <f>'Praca eksploatacyjna'!R7*$U$90*$X89*R$82</f>
        <v>4723010.2291793581</v>
      </c>
      <c r="S7" s="5">
        <f>'Praca eksploatacyjna'!S7*$U$90*$X89*S$82</f>
        <v>4971536.8275131723</v>
      </c>
      <c r="T7" s="5">
        <f>'Praca eksploatacyjna'!T7*$U$90*$X89*T$82</f>
        <v>5223762.2514285622</v>
      </c>
      <c r="U7" s="5">
        <f>'Praca eksploatacyjna'!U7*$U$90*$X89*U$82</f>
        <v>5479278.7983175423</v>
      </c>
      <c r="V7" s="5">
        <f>'Praca eksploatacyjna'!V7*$U$90*$X89*V$82</f>
        <v>5095110.5768162617</v>
      </c>
      <c r="W7" s="5">
        <f>'Praca eksploatacyjna'!W7*$U$90*$X89*W$82</f>
        <v>5391817.5057438472</v>
      </c>
      <c r="X7" s="5">
        <f>'Praca eksploatacyjna'!X7*$U$90*$X89*X$82</f>
        <v>5697055.7434741957</v>
      </c>
      <c r="Y7" s="5">
        <f>'Praca eksploatacyjna'!Y7*$U$90*$X89*Y$82</f>
        <v>6006298.830261779</v>
      </c>
      <c r="Z7" s="5">
        <f>'Praca eksploatacyjna'!Z7*$U$90*$X89*Z$82</f>
        <v>6323979.249556235</v>
      </c>
    </row>
    <row r="8" spans="1:26" x14ac:dyDescent="0.25">
      <c r="A8" s="1">
        <v>50</v>
      </c>
      <c r="B8" s="5">
        <f>'Praca eksploatacyjna'!B8*$U$90*$X90*B$82</f>
        <v>405679.86643515306</v>
      </c>
      <c r="C8" s="5">
        <f>'Praca eksploatacyjna'!C8*$U$90*$X90*C$82</f>
        <v>423708.09411588393</v>
      </c>
      <c r="D8" s="5">
        <f>'Praca eksploatacyjna'!D8*$U$90*$X90*D$82</f>
        <v>442381.01254452672</v>
      </c>
      <c r="E8" s="5">
        <f>'Praca eksploatacyjna'!E8*$U$90*$X90*E$82</f>
        <v>461359.07352483406</v>
      </c>
      <c r="F8" s="5">
        <f>'Praca eksploatacyjna'!F8*$U$90*$X90*F$82</f>
        <v>480617.49397680716</v>
      </c>
      <c r="G8" s="5">
        <f>'Praca eksploatacyjna'!G8*$U$90*$X90*G$82</f>
        <v>500129.84532287944</v>
      </c>
      <c r="H8" s="5">
        <f>'Praca eksploatacyjna'!H8*$U$90*$X90*H$82</f>
        <v>520224.69904247427</v>
      </c>
      <c r="I8" s="5">
        <f>'Praca eksploatacyjna'!I8*$U$90*$X90*I$82</f>
        <v>540545.56374213623</v>
      </c>
      <c r="J8" s="5">
        <f>'Praca eksploatacyjna'!J8*$U$90*$X90*J$82</f>
        <v>561061.87010128435</v>
      </c>
      <c r="K8" s="5">
        <f>'Praca eksploatacyjna'!K8*$U$90*$X90*K$82</f>
        <v>582197.79317227588</v>
      </c>
      <c r="L8" s="5">
        <f>'Praca eksploatacyjna'!L8*$U$90*$X90*L$82</f>
        <v>555382.23747888848</v>
      </c>
      <c r="M8" s="5">
        <f>'Praca eksploatacyjna'!M8*$U$90*$X90*M$82</f>
        <v>590903.40437996888</v>
      </c>
      <c r="N8" s="5">
        <f>'Praca eksploatacyjna'!N8*$U$90*$X90*N$82</f>
        <v>627623.2650621013</v>
      </c>
      <c r="O8" s="5">
        <f>'Praca eksploatacyjna'!O8*$U$90*$X90*O$82</f>
        <v>665575.55880976655</v>
      </c>
      <c r="P8" s="5">
        <f>'Praca eksploatacyjna'!P8*$U$90*$X90*P$82</f>
        <v>704794.89500131388</v>
      </c>
      <c r="Q8" s="5">
        <f>'Praca eksploatacyjna'!Q8*$U$90*$X90*Q$82</f>
        <v>691974.62540091819</v>
      </c>
      <c r="R8" s="5">
        <f>'Praca eksploatacyjna'!R8*$U$90*$X90*R$82</f>
        <v>730453.72730805096</v>
      </c>
      <c r="S8" s="5">
        <f>'Praca eksploatacyjna'!S8*$U$90*$X90*S$82</f>
        <v>770155.33720250963</v>
      </c>
      <c r="T8" s="5">
        <f>'Praca eksploatacyjna'!T8*$U$90*$X90*T$82</f>
        <v>810475.54866645474</v>
      </c>
      <c r="U8" s="5">
        <f>'Praca eksploatacyjna'!U8*$U$90*$X90*U$82</f>
        <v>851349.50019976869</v>
      </c>
      <c r="V8" s="5">
        <f>'Praca eksploatacyjna'!V8*$U$90*$X90*V$82</f>
        <v>748081.25850859738</v>
      </c>
      <c r="W8" s="5">
        <f>'Praca eksploatacyjna'!W8*$U$90*$X90*W$82</f>
        <v>797085.39150958369</v>
      </c>
      <c r="X8" s="5">
        <f>'Praca eksploatacyjna'!X8*$U$90*$X90*X$82</f>
        <v>847524.92492500145</v>
      </c>
      <c r="Y8" s="5">
        <f>'Praca eksploatacyjna'!Y8*$U$90*$X90*Y$82</f>
        <v>898726.59854326735</v>
      </c>
      <c r="Z8" s="5">
        <f>'Praca eksploatacyjna'!Z8*$U$90*$X90*Z$82</f>
        <v>951349.75933653687</v>
      </c>
    </row>
    <row r="9" spans="1:26" x14ac:dyDescent="0.25">
      <c r="A9" s="1">
        <v>60</v>
      </c>
      <c r="B9" s="5">
        <f>'Praca eksploatacyjna'!B9*$U$90*$X91*B$82</f>
        <v>1137678.7813152515</v>
      </c>
      <c r="C9" s="5">
        <f>'Praca eksploatacyjna'!C9*$U$90*$X91*C$82</f>
        <v>1176988.1115106803</v>
      </c>
      <c r="D9" s="5">
        <f>'Praca eksploatacyjna'!D9*$U$90*$X91*D$82</f>
        <v>1217547.4665261428</v>
      </c>
      <c r="E9" s="5">
        <f>'Praca eksploatacyjna'!E9*$U$90*$X91*E$82</f>
        <v>1258411.5367691675</v>
      </c>
      <c r="F9" s="5">
        <f>'Praca eksploatacyjna'!F9*$U$90*$X91*F$82</f>
        <v>1299519.7314688866</v>
      </c>
      <c r="G9" s="5">
        <f>'Praca eksploatacyjna'!G9*$U$90*$X91*G$82</f>
        <v>1340808.8727543086</v>
      </c>
      <c r="H9" s="5">
        <f>'Praca eksploatacyjna'!H9*$U$90*$X91*H$82</f>
        <v>1392945.9338107593</v>
      </c>
      <c r="I9" s="5">
        <f>'Praca eksploatacyjna'!I9*$U$90*$X91*I$82</f>
        <v>1445613.9318416514</v>
      </c>
      <c r="J9" s="5">
        <f>'Praca eksploatacyjna'!J9*$U$90*$X91*J$82</f>
        <v>1498732.739094438</v>
      </c>
      <c r="K9" s="5">
        <f>'Praca eksploatacyjna'!K9*$U$90*$X91*K$82</f>
        <v>1553435.8583174678</v>
      </c>
      <c r="L9" s="5">
        <f>'Praca eksploatacyjna'!L9*$U$90*$X91*L$82</f>
        <v>1542105.371509423</v>
      </c>
      <c r="M9" s="5">
        <f>'Praca eksploatacyjna'!M9*$U$90*$X91*M$82</f>
        <v>1622526.3519573053</v>
      </c>
      <c r="N9" s="5">
        <f>'Praca eksploatacyjna'!N9*$U$90*$X91*N$82</f>
        <v>1705547.3294744988</v>
      </c>
      <c r="O9" s="5">
        <f>'Praca eksploatacyjna'!O9*$U$90*$X91*O$82</f>
        <v>1791240.135551597</v>
      </c>
      <c r="P9" s="5">
        <f>'Praca eksploatacyjna'!P9*$U$90*$X91*P$82</f>
        <v>1879678.4349399898</v>
      </c>
      <c r="Q9" s="5">
        <f>'Praca eksploatacyjna'!Q9*$U$90*$X91*Q$82</f>
        <v>1838343.7857192745</v>
      </c>
      <c r="R9" s="5">
        <f>'Praca eksploatacyjna'!R9*$U$90*$X91*R$82</f>
        <v>1947200.4495136961</v>
      </c>
      <c r="S9" s="5">
        <f>'Praca eksploatacyjna'!S9*$U$90*$X91*S$82</f>
        <v>2059559.5221446555</v>
      </c>
      <c r="T9" s="5">
        <f>'Praca eksploatacyjna'!T9*$U$90*$X91*T$82</f>
        <v>2173807.7413140191</v>
      </c>
      <c r="U9" s="5">
        <f>'Praca eksploatacyjna'!U9*$U$90*$X91*U$82</f>
        <v>2289762.8824247769</v>
      </c>
      <c r="V9" s="5">
        <f>'Praca eksploatacyjna'!V9*$U$90*$X91*V$82</f>
        <v>2113523.356627062</v>
      </c>
      <c r="W9" s="5">
        <f>'Praca eksploatacyjna'!W9*$U$90*$X91*W$82</f>
        <v>2254255.5602550427</v>
      </c>
      <c r="X9" s="5">
        <f>'Praca eksploatacyjna'!X9*$U$90*$X91*X$82</f>
        <v>2399119.8450927488</v>
      </c>
      <c r="Y9" s="5">
        <f>'Praca eksploatacyjna'!Y9*$U$90*$X91*Y$82</f>
        <v>2546210.4387024622</v>
      </c>
      <c r="Z9" s="5">
        <f>'Praca eksploatacyjna'!Z9*$U$90*$X91*Z$82</f>
        <v>2697393.7566273417</v>
      </c>
    </row>
    <row r="10" spans="1:26" x14ac:dyDescent="0.25">
      <c r="A10" s="1">
        <v>70</v>
      </c>
      <c r="B10" s="5">
        <f>'Praca eksploatacyjna'!B10*$U$90*$X92*B$82</f>
        <v>0</v>
      </c>
      <c r="C10" s="5">
        <f>'Praca eksploatacyjna'!C10*$U$90*$X92*C$82</f>
        <v>0</v>
      </c>
      <c r="D10" s="5">
        <f>'Praca eksploatacyjna'!D10*$U$90*$X92*D$82</f>
        <v>0</v>
      </c>
      <c r="E10" s="5">
        <f>'Praca eksploatacyjna'!E10*$U$90*$X92*E$82</f>
        <v>0</v>
      </c>
      <c r="F10" s="5">
        <f>'Praca eksploatacyjna'!F10*$U$90*$X92*F$82</f>
        <v>0</v>
      </c>
      <c r="G10" s="5">
        <f>'Praca eksploatacyjna'!G10*$U$90*$X92*G$82</f>
        <v>0</v>
      </c>
      <c r="H10" s="5">
        <f>'Praca eksploatacyjna'!H10*$U$90*$X92*H$82</f>
        <v>0</v>
      </c>
      <c r="I10" s="5">
        <f>'Praca eksploatacyjna'!I10*$U$90*$X92*I$82</f>
        <v>0</v>
      </c>
      <c r="J10" s="5">
        <f>'Praca eksploatacyjna'!J10*$U$90*$X92*J$82</f>
        <v>0</v>
      </c>
      <c r="K10" s="5">
        <f>'Praca eksploatacyjna'!K10*$U$90*$X92*K$82</f>
        <v>0</v>
      </c>
      <c r="L10" s="5">
        <f>'Praca eksploatacyjna'!L10*$U$90*$X92*L$82</f>
        <v>0</v>
      </c>
      <c r="M10" s="5">
        <f>'Praca eksploatacyjna'!M10*$U$90*$X92*M$82</f>
        <v>0</v>
      </c>
      <c r="N10" s="5">
        <f>'Praca eksploatacyjna'!N10*$U$90*$X92*N$82</f>
        <v>0</v>
      </c>
      <c r="O10" s="5">
        <f>'Praca eksploatacyjna'!O10*$U$90*$X92*O$82</f>
        <v>0</v>
      </c>
      <c r="P10" s="5">
        <f>'Praca eksploatacyjna'!P10*$U$90*$X92*P$82</f>
        <v>0</v>
      </c>
      <c r="Q10" s="5">
        <f>'Praca eksploatacyjna'!Q10*$U$90*$X92*Q$82</f>
        <v>0</v>
      </c>
      <c r="R10" s="5">
        <f>'Praca eksploatacyjna'!R10*$U$90*$X92*R$82</f>
        <v>0</v>
      </c>
      <c r="S10" s="5">
        <f>'Praca eksploatacyjna'!S10*$U$90*$X92*S$82</f>
        <v>0</v>
      </c>
      <c r="T10" s="5">
        <f>'Praca eksploatacyjna'!T10*$U$90*$X92*T$82</f>
        <v>0</v>
      </c>
      <c r="U10" s="5">
        <f>'Praca eksploatacyjna'!U10*$U$90*$X92*U$82</f>
        <v>0</v>
      </c>
      <c r="V10" s="5">
        <f>'Praca eksploatacyjna'!V10*$U$90*$X92*V$82</f>
        <v>0</v>
      </c>
      <c r="W10" s="5">
        <f>'Praca eksploatacyjna'!W10*$U$90*$X92*W$82</f>
        <v>0</v>
      </c>
      <c r="X10" s="5">
        <f>'Praca eksploatacyjna'!X10*$U$90*$X92*X$82</f>
        <v>0</v>
      </c>
      <c r="Y10" s="5">
        <f>'Praca eksploatacyjna'!Y10*$U$90*$X92*Y$82</f>
        <v>0</v>
      </c>
      <c r="Z10" s="5">
        <f>'Praca eksploatacyjna'!Z10*$U$90*$X92*Z$82</f>
        <v>0</v>
      </c>
    </row>
    <row r="11" spans="1:26" x14ac:dyDescent="0.25">
      <c r="A11" s="1">
        <v>80</v>
      </c>
      <c r="B11" s="5">
        <f>'Praca eksploatacyjna'!B11*$U$90*$X93*B$82</f>
        <v>0</v>
      </c>
      <c r="C11" s="5">
        <f>'Praca eksploatacyjna'!C11*$U$90*$X93*C$82</f>
        <v>0</v>
      </c>
      <c r="D11" s="5">
        <f>'Praca eksploatacyjna'!D11*$U$90*$X93*D$82</f>
        <v>0</v>
      </c>
      <c r="E11" s="5">
        <f>'Praca eksploatacyjna'!E11*$U$90*$X93*E$82</f>
        <v>0</v>
      </c>
      <c r="F11" s="5">
        <f>'Praca eksploatacyjna'!F11*$U$90*$X93*F$82</f>
        <v>0</v>
      </c>
      <c r="G11" s="5">
        <f>'Praca eksploatacyjna'!G11*$U$90*$X93*G$82</f>
        <v>0</v>
      </c>
      <c r="H11" s="5">
        <f>'Praca eksploatacyjna'!H11*$U$90*$X93*H$82</f>
        <v>0</v>
      </c>
      <c r="I11" s="5">
        <f>'Praca eksploatacyjna'!I11*$U$90*$X93*I$82</f>
        <v>0</v>
      </c>
      <c r="J11" s="5">
        <f>'Praca eksploatacyjna'!J11*$U$90*$X93*J$82</f>
        <v>0</v>
      </c>
      <c r="K11" s="5">
        <f>'Praca eksploatacyjna'!K11*$U$90*$X93*K$82</f>
        <v>0</v>
      </c>
      <c r="L11" s="5">
        <f>'Praca eksploatacyjna'!L11*$U$90*$X93*L$82</f>
        <v>0</v>
      </c>
      <c r="M11" s="5">
        <f>'Praca eksploatacyjna'!M11*$U$90*$X93*M$82</f>
        <v>0</v>
      </c>
      <c r="N11" s="5">
        <f>'Praca eksploatacyjna'!N11*$U$90*$X93*N$82</f>
        <v>0</v>
      </c>
      <c r="O11" s="5">
        <f>'Praca eksploatacyjna'!O11*$U$90*$X93*O$82</f>
        <v>0</v>
      </c>
      <c r="P11" s="5">
        <f>'Praca eksploatacyjna'!P11*$U$90*$X93*P$82</f>
        <v>0</v>
      </c>
      <c r="Q11" s="5">
        <f>'Praca eksploatacyjna'!Q11*$U$90*$X93*Q$82</f>
        <v>0</v>
      </c>
      <c r="R11" s="5">
        <f>'Praca eksploatacyjna'!R11*$U$90*$X93*R$82</f>
        <v>0</v>
      </c>
      <c r="S11" s="5">
        <f>'Praca eksploatacyjna'!S11*$U$90*$X93*S$82</f>
        <v>0</v>
      </c>
      <c r="T11" s="5">
        <f>'Praca eksploatacyjna'!T11*$U$90*$X93*T$82</f>
        <v>0</v>
      </c>
      <c r="U11" s="5">
        <f>'Praca eksploatacyjna'!U11*$U$90*$X93*U$82</f>
        <v>0</v>
      </c>
      <c r="V11" s="5">
        <f>'Praca eksploatacyjna'!V11*$U$90*$X93*V$82</f>
        <v>0</v>
      </c>
      <c r="W11" s="5">
        <f>'Praca eksploatacyjna'!W11*$U$90*$X93*W$82</f>
        <v>0</v>
      </c>
      <c r="X11" s="5">
        <f>'Praca eksploatacyjna'!X11*$U$90*$X93*X$82</f>
        <v>0</v>
      </c>
      <c r="Y11" s="5">
        <f>'Praca eksploatacyjna'!Y11*$U$90*$X93*Y$82</f>
        <v>0</v>
      </c>
      <c r="Z11" s="5">
        <f>'Praca eksploatacyjna'!Z11*$U$90*$X93*Z$82</f>
        <v>0</v>
      </c>
    </row>
    <row r="12" spans="1:26" x14ac:dyDescent="0.25">
      <c r="A12" s="1">
        <v>90</v>
      </c>
      <c r="B12" s="5">
        <f>'Praca eksploatacyjna'!B12*$U$90*$X94*B$82</f>
        <v>0</v>
      </c>
      <c r="C12" s="5">
        <f>'Praca eksploatacyjna'!C12*$U$90*$X94*C$82</f>
        <v>0</v>
      </c>
      <c r="D12" s="5">
        <f>'Praca eksploatacyjna'!D12*$U$90*$X94*D$82</f>
        <v>0</v>
      </c>
      <c r="E12" s="5">
        <f>'Praca eksploatacyjna'!E12*$U$90*$X94*E$82</f>
        <v>0</v>
      </c>
      <c r="F12" s="5">
        <f>'Praca eksploatacyjna'!F12*$U$90*$X94*F$82</f>
        <v>0</v>
      </c>
      <c r="G12" s="5">
        <f>'Praca eksploatacyjna'!G12*$U$90*$X94*G$82</f>
        <v>0</v>
      </c>
      <c r="H12" s="5">
        <f>'Praca eksploatacyjna'!H12*$U$90*$X94*H$82</f>
        <v>0</v>
      </c>
      <c r="I12" s="5">
        <f>'Praca eksploatacyjna'!I12*$U$90*$X94*I$82</f>
        <v>0</v>
      </c>
      <c r="J12" s="5">
        <f>'Praca eksploatacyjna'!J12*$U$90*$X94*J$82</f>
        <v>0</v>
      </c>
      <c r="K12" s="5">
        <f>'Praca eksploatacyjna'!K12*$U$90*$X94*K$82</f>
        <v>0</v>
      </c>
      <c r="L12" s="5">
        <f>'Praca eksploatacyjna'!L12*$U$90*$X94*L$82</f>
        <v>0</v>
      </c>
      <c r="M12" s="5">
        <f>'Praca eksploatacyjna'!M12*$U$90*$X94*M$82</f>
        <v>0</v>
      </c>
      <c r="N12" s="5">
        <f>'Praca eksploatacyjna'!N12*$U$90*$X94*N$82</f>
        <v>0</v>
      </c>
      <c r="O12" s="5">
        <f>'Praca eksploatacyjna'!O12*$U$90*$X94*O$82</f>
        <v>0</v>
      </c>
      <c r="P12" s="5">
        <f>'Praca eksploatacyjna'!P12*$U$90*$X94*P$82</f>
        <v>0</v>
      </c>
      <c r="Q12" s="5">
        <f>'Praca eksploatacyjna'!Q12*$U$90*$X94*Q$82</f>
        <v>0</v>
      </c>
      <c r="R12" s="5">
        <f>'Praca eksploatacyjna'!R12*$U$90*$X94*R$82</f>
        <v>0</v>
      </c>
      <c r="S12" s="5">
        <f>'Praca eksploatacyjna'!S12*$U$90*$X94*S$82</f>
        <v>0</v>
      </c>
      <c r="T12" s="5">
        <f>'Praca eksploatacyjna'!T12*$U$90*$X94*T$82</f>
        <v>0</v>
      </c>
      <c r="U12" s="5">
        <f>'Praca eksploatacyjna'!U12*$U$90*$X94*U$82</f>
        <v>0</v>
      </c>
      <c r="V12" s="5">
        <f>'Praca eksploatacyjna'!V12*$U$90*$X94*V$82</f>
        <v>0</v>
      </c>
      <c r="W12" s="5">
        <f>'Praca eksploatacyjna'!W12*$U$90*$X94*W$82</f>
        <v>0</v>
      </c>
      <c r="X12" s="5">
        <f>'Praca eksploatacyjna'!X12*$U$90*$X94*X$82</f>
        <v>0</v>
      </c>
      <c r="Y12" s="5">
        <f>'Praca eksploatacyjna'!Y12*$U$90*$X94*Y$82</f>
        <v>0</v>
      </c>
      <c r="Z12" s="5">
        <f>'Praca eksploatacyjna'!Z12*$U$90*$X94*Z$82</f>
        <v>0</v>
      </c>
    </row>
    <row r="13" spans="1:26" x14ac:dyDescent="0.25">
      <c r="A13" s="1">
        <v>100</v>
      </c>
      <c r="B13" s="5">
        <f>'Praca eksploatacyjna'!B13*$U$90*$X95*B$82</f>
        <v>0</v>
      </c>
      <c r="C13" s="5">
        <f>'Praca eksploatacyjna'!C13*$U$90*$X95*C$82</f>
        <v>0</v>
      </c>
      <c r="D13" s="5">
        <f>'Praca eksploatacyjna'!D13*$U$90*$X95*D$82</f>
        <v>0</v>
      </c>
      <c r="E13" s="5">
        <f>'Praca eksploatacyjna'!E13*$U$90*$X95*E$82</f>
        <v>0</v>
      </c>
      <c r="F13" s="5">
        <f>'Praca eksploatacyjna'!F13*$U$90*$X95*F$82</f>
        <v>0</v>
      </c>
      <c r="G13" s="5">
        <f>'Praca eksploatacyjna'!G13*$U$90*$X95*G$82</f>
        <v>0</v>
      </c>
      <c r="H13" s="5">
        <f>'Praca eksploatacyjna'!H13*$U$90*$X95*H$82</f>
        <v>0</v>
      </c>
      <c r="I13" s="5">
        <f>'Praca eksploatacyjna'!I13*$U$90*$X95*I$82</f>
        <v>0</v>
      </c>
      <c r="J13" s="5">
        <f>'Praca eksploatacyjna'!J13*$U$90*$X95*J$82</f>
        <v>0</v>
      </c>
      <c r="K13" s="5">
        <f>'Praca eksploatacyjna'!K13*$U$90*$X95*K$82</f>
        <v>0</v>
      </c>
      <c r="L13" s="5">
        <f>'Praca eksploatacyjna'!L13*$U$90*$X95*L$82</f>
        <v>0</v>
      </c>
      <c r="M13" s="5">
        <f>'Praca eksploatacyjna'!M13*$U$90*$X95*M$82</f>
        <v>0</v>
      </c>
      <c r="N13" s="5">
        <f>'Praca eksploatacyjna'!N13*$U$90*$X95*N$82</f>
        <v>0</v>
      </c>
      <c r="O13" s="5">
        <f>'Praca eksploatacyjna'!O13*$U$90*$X95*O$82</f>
        <v>0</v>
      </c>
      <c r="P13" s="5">
        <f>'Praca eksploatacyjna'!P13*$U$90*$X95*P$82</f>
        <v>0</v>
      </c>
      <c r="Q13" s="5">
        <f>'Praca eksploatacyjna'!Q13*$U$90*$X95*Q$82</f>
        <v>0</v>
      </c>
      <c r="R13" s="5">
        <f>'Praca eksploatacyjna'!R13*$U$90*$X95*R$82</f>
        <v>0</v>
      </c>
      <c r="S13" s="5">
        <f>'Praca eksploatacyjna'!S13*$U$90*$X95*S$82</f>
        <v>0</v>
      </c>
      <c r="T13" s="5">
        <f>'Praca eksploatacyjna'!T13*$U$90*$X95*T$82</f>
        <v>0</v>
      </c>
      <c r="U13" s="5">
        <f>'Praca eksploatacyjna'!U13*$U$90*$X95*U$82</f>
        <v>0</v>
      </c>
      <c r="V13" s="5">
        <f>'Praca eksploatacyjna'!V13*$U$90*$X95*V$82</f>
        <v>0</v>
      </c>
      <c r="W13" s="5">
        <f>'Praca eksploatacyjna'!W13*$U$90*$X95*W$82</f>
        <v>0</v>
      </c>
      <c r="X13" s="5">
        <f>'Praca eksploatacyjna'!X13*$U$90*$X95*X$82</f>
        <v>0</v>
      </c>
      <c r="Y13" s="5">
        <f>'Praca eksploatacyjna'!Y13*$U$90*$X95*Y$82</f>
        <v>0</v>
      </c>
      <c r="Z13" s="5">
        <f>'Praca eksploatacyjna'!Z13*$U$90*$X95*Z$82</f>
        <v>0</v>
      </c>
    </row>
    <row r="14" spans="1:26" x14ac:dyDescent="0.25">
      <c r="A14" s="1">
        <v>110</v>
      </c>
      <c r="B14" s="5">
        <f>'Praca eksploatacyjna'!B14*$U$90*$X96*B$82</f>
        <v>0</v>
      </c>
      <c r="C14" s="5">
        <f>'Praca eksploatacyjna'!C14*$U$90*$X96*C$82</f>
        <v>0</v>
      </c>
      <c r="D14" s="5">
        <f>'Praca eksploatacyjna'!D14*$U$90*$X96*D$82</f>
        <v>0</v>
      </c>
      <c r="E14" s="5">
        <f>'Praca eksploatacyjna'!E14*$U$90*$X96*E$82</f>
        <v>0</v>
      </c>
      <c r="F14" s="5">
        <f>'Praca eksploatacyjna'!F14*$U$90*$X96*F$82</f>
        <v>0</v>
      </c>
      <c r="G14" s="5">
        <f>'Praca eksploatacyjna'!G14*$U$90*$X96*G$82</f>
        <v>0</v>
      </c>
      <c r="H14" s="5">
        <f>'Praca eksploatacyjna'!H14*$U$90*$X96*H$82</f>
        <v>0</v>
      </c>
      <c r="I14" s="5">
        <f>'Praca eksploatacyjna'!I14*$U$90*$X96*I$82</f>
        <v>0</v>
      </c>
      <c r="J14" s="5">
        <f>'Praca eksploatacyjna'!J14*$U$90*$X96*J$82</f>
        <v>0</v>
      </c>
      <c r="K14" s="5">
        <f>'Praca eksploatacyjna'!K14*$U$90*$X96*K$82</f>
        <v>0</v>
      </c>
      <c r="L14" s="5">
        <f>'Praca eksploatacyjna'!L14*$U$90*$X96*L$82</f>
        <v>0</v>
      </c>
      <c r="M14" s="5">
        <f>'Praca eksploatacyjna'!M14*$U$90*$X96*M$82</f>
        <v>0</v>
      </c>
      <c r="N14" s="5">
        <f>'Praca eksploatacyjna'!N14*$U$90*$X96*N$82</f>
        <v>0</v>
      </c>
      <c r="O14" s="5">
        <f>'Praca eksploatacyjna'!O14*$U$90*$X96*O$82</f>
        <v>0</v>
      </c>
      <c r="P14" s="5">
        <f>'Praca eksploatacyjna'!P14*$U$90*$X96*P$82</f>
        <v>0</v>
      </c>
      <c r="Q14" s="5">
        <f>'Praca eksploatacyjna'!Q14*$U$90*$X96*Q$82</f>
        <v>0</v>
      </c>
      <c r="R14" s="5">
        <f>'Praca eksploatacyjna'!R14*$U$90*$X96*R$82</f>
        <v>0</v>
      </c>
      <c r="S14" s="5">
        <f>'Praca eksploatacyjna'!S14*$U$90*$X96*S$82</f>
        <v>0</v>
      </c>
      <c r="T14" s="5">
        <f>'Praca eksploatacyjna'!T14*$U$90*$X96*T$82</f>
        <v>0</v>
      </c>
      <c r="U14" s="5">
        <f>'Praca eksploatacyjna'!U14*$U$90*$X96*U$82</f>
        <v>0</v>
      </c>
      <c r="V14" s="5">
        <f>'Praca eksploatacyjna'!V14*$U$90*$X96*V$82</f>
        <v>0</v>
      </c>
      <c r="W14" s="5">
        <f>'Praca eksploatacyjna'!W14*$U$90*$X96*W$82</f>
        <v>0</v>
      </c>
      <c r="X14" s="5">
        <f>'Praca eksploatacyjna'!X14*$U$90*$X96*X$82</f>
        <v>0</v>
      </c>
      <c r="Y14" s="5">
        <f>'Praca eksploatacyjna'!Y14*$U$90*$X96*Y$82</f>
        <v>0</v>
      </c>
      <c r="Z14" s="5">
        <f>'Praca eksploatacyjna'!Z14*$U$90*$X96*Z$82</f>
        <v>0</v>
      </c>
    </row>
    <row r="15" spans="1:26" x14ac:dyDescent="0.25">
      <c r="A15" s="1" t="s">
        <v>28</v>
      </c>
      <c r="B15" s="5">
        <f>SUM(B4:B14)</f>
        <v>4968362.0152435629</v>
      </c>
      <c r="C15" s="5">
        <f t="shared" ref="C15:Z15" si="1">SUM(C4:C14)</f>
        <v>5156358.8971346375</v>
      </c>
      <c r="D15" s="5">
        <f t="shared" si="1"/>
        <v>5350624.682993656</v>
      </c>
      <c r="E15" s="5">
        <f t="shared" si="1"/>
        <v>5547021.0746406252</v>
      </c>
      <c r="F15" s="5">
        <f t="shared" si="1"/>
        <v>5745270.5312901288</v>
      </c>
      <c r="G15" s="5">
        <f t="shared" si="1"/>
        <v>5945081.2708257465</v>
      </c>
      <c r="H15" s="5">
        <f t="shared" si="1"/>
        <v>6214989.386123525</v>
      </c>
      <c r="I15" s="5">
        <f t="shared" si="1"/>
        <v>6488924.9988634288</v>
      </c>
      <c r="J15" s="5">
        <f t="shared" si="1"/>
        <v>6766492.0711530168</v>
      </c>
      <c r="K15" s="5">
        <f t="shared" si="1"/>
        <v>7052798.5651383437</v>
      </c>
      <c r="L15" s="5">
        <f t="shared" si="1"/>
        <v>6953026.0203789826</v>
      </c>
      <c r="M15" s="5">
        <f t="shared" si="1"/>
        <v>7337678.4266871614</v>
      </c>
      <c r="N15" s="5">
        <f t="shared" si="1"/>
        <v>7734935.7188395178</v>
      </c>
      <c r="O15" s="5">
        <f t="shared" si="1"/>
        <v>8145148.2313072933</v>
      </c>
      <c r="P15" s="5">
        <f t="shared" si="1"/>
        <v>8568675.2699862458</v>
      </c>
      <c r="Q15" s="5">
        <f t="shared" si="1"/>
        <v>8185601.990450941</v>
      </c>
      <c r="R15" s="5">
        <f t="shared" si="1"/>
        <v>8670017.6939571667</v>
      </c>
      <c r="S15" s="5">
        <f t="shared" si="1"/>
        <v>9170017.4201602712</v>
      </c>
      <c r="T15" s="5">
        <f t="shared" si="1"/>
        <v>9678418.1782815643</v>
      </c>
      <c r="U15" s="5">
        <f t="shared" si="1"/>
        <v>10194409.010711253</v>
      </c>
      <c r="V15" s="5">
        <f t="shared" si="1"/>
        <v>9262227.9353481531</v>
      </c>
      <c r="W15" s="5">
        <f t="shared" si="1"/>
        <v>9857891.8834842611</v>
      </c>
      <c r="X15" s="5">
        <f t="shared" si="1"/>
        <v>10470955.969065266</v>
      </c>
      <c r="Y15" s="5">
        <f t="shared" si="1"/>
        <v>11093101.9905398</v>
      </c>
      <c r="Z15" s="5">
        <f t="shared" si="1"/>
        <v>11732476.119973436</v>
      </c>
    </row>
    <row r="17" spans="1:26" x14ac:dyDescent="0.25">
      <c r="A17" t="s">
        <v>79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3" t="s">
        <v>2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</row>
    <row r="20" spans="1:26" x14ac:dyDescent="0.25">
      <c r="A20" s="1">
        <v>10</v>
      </c>
      <c r="B20" s="5">
        <f>'Praca eksploatacyjna'!B20*$U$90*$X86*B$82</f>
        <v>0</v>
      </c>
      <c r="C20" s="5">
        <f>'Praca eksploatacyjna'!C20*$U$90*$X86*C$82</f>
        <v>0</v>
      </c>
      <c r="D20" s="5">
        <f>'Praca eksploatacyjna'!D20*$U$90*$X86*D$82</f>
        <v>0</v>
      </c>
      <c r="E20" s="5">
        <f>'Praca eksploatacyjna'!E20*$U$90*$X86*E$82</f>
        <v>0</v>
      </c>
      <c r="F20" s="5">
        <f>'Praca eksploatacyjna'!F20*$U$90*$X86*F$82</f>
        <v>0</v>
      </c>
      <c r="G20" s="5">
        <f>'Praca eksploatacyjna'!G20*$U$90*$X86*G$82</f>
        <v>0</v>
      </c>
      <c r="H20" s="5">
        <f>'Praca eksploatacyjna'!H20*$U$90*$X86*H$82</f>
        <v>0</v>
      </c>
      <c r="I20" s="5">
        <f>'Praca eksploatacyjna'!I20*$U$90*$X86*I$82</f>
        <v>0</v>
      </c>
      <c r="J20" s="5">
        <f>'Praca eksploatacyjna'!J20*$U$90*$X86*J$82</f>
        <v>0</v>
      </c>
      <c r="K20" s="5">
        <f>'Praca eksploatacyjna'!K20*$U$90*$X86*K$82</f>
        <v>0</v>
      </c>
      <c r="L20" s="5">
        <f>'Praca eksploatacyjna'!L20*$U$90*$X86*L$82</f>
        <v>0</v>
      </c>
      <c r="M20" s="5">
        <f>'Praca eksploatacyjna'!M20*$U$90*$X86*M$82</f>
        <v>0</v>
      </c>
      <c r="N20" s="5">
        <f>'Praca eksploatacyjna'!N20*$U$90*$X86*N$82</f>
        <v>0</v>
      </c>
      <c r="O20" s="5">
        <f>'Praca eksploatacyjna'!O20*$U$90*$X86*O$82</f>
        <v>0</v>
      </c>
      <c r="P20" s="5">
        <f>'Praca eksploatacyjna'!P20*$U$90*$X86*P$82</f>
        <v>0</v>
      </c>
      <c r="Q20" s="5">
        <f>'Praca eksploatacyjna'!Q20*$U$90*$X86*Q$82</f>
        <v>0</v>
      </c>
      <c r="R20" s="5">
        <f>'Praca eksploatacyjna'!R20*$U$90*$X86*R$82</f>
        <v>0</v>
      </c>
      <c r="S20" s="5">
        <f>'Praca eksploatacyjna'!S20*$U$90*$X86*S$82</f>
        <v>0</v>
      </c>
      <c r="T20" s="5">
        <f>'Praca eksploatacyjna'!T20*$U$90*$X86*T$82</f>
        <v>0</v>
      </c>
      <c r="U20" s="5">
        <f>'Praca eksploatacyjna'!U20*$U$90*$X86*U$82</f>
        <v>0</v>
      </c>
      <c r="V20" s="5">
        <f>'Praca eksploatacyjna'!V20*$U$90*$X86*V$82</f>
        <v>0</v>
      </c>
      <c r="W20" s="5">
        <f>'Praca eksploatacyjna'!W20*$U$90*$X86*W$82</f>
        <v>0</v>
      </c>
      <c r="X20" s="5">
        <f>'Praca eksploatacyjna'!X20*$U$90*$X86*X$82</f>
        <v>0</v>
      </c>
      <c r="Y20" s="5">
        <f>'Praca eksploatacyjna'!Y20*$U$90*$X86*Y$82</f>
        <v>0</v>
      </c>
      <c r="Z20" s="5">
        <f>'Praca eksploatacyjna'!Z20*$U$90*$X86*Z$82</f>
        <v>0</v>
      </c>
    </row>
    <row r="21" spans="1:26" x14ac:dyDescent="0.25">
      <c r="A21" s="1">
        <v>20</v>
      </c>
      <c r="B21" s="5">
        <f>'Praca eksploatacyjna'!B21*$U$90*$X87*B$82</f>
        <v>0</v>
      </c>
      <c r="C21" s="5">
        <f>'Praca eksploatacyjna'!C21*$U$90*$X87*C$82</f>
        <v>0</v>
      </c>
      <c r="D21" s="5">
        <f>'Praca eksploatacyjna'!D21*$U$90*$X87*D$82</f>
        <v>0</v>
      </c>
      <c r="E21" s="5">
        <f>'Praca eksploatacyjna'!E21*$U$90*$X87*E$82</f>
        <v>0</v>
      </c>
      <c r="F21" s="5">
        <f>'Praca eksploatacyjna'!F21*$U$90*$X87*F$82</f>
        <v>0</v>
      </c>
      <c r="G21" s="5">
        <f>'Praca eksploatacyjna'!G21*$U$90*$X87*G$82</f>
        <v>0</v>
      </c>
      <c r="H21" s="5">
        <f>'Praca eksploatacyjna'!H21*$U$90*$X87*H$82</f>
        <v>0</v>
      </c>
      <c r="I21" s="5">
        <f>'Praca eksploatacyjna'!I21*$U$90*$X87*I$82</f>
        <v>0</v>
      </c>
      <c r="J21" s="5">
        <f>'Praca eksploatacyjna'!J21*$U$90*$X87*J$82</f>
        <v>0</v>
      </c>
      <c r="K21" s="5">
        <f>'Praca eksploatacyjna'!K21*$U$90*$X87*K$82</f>
        <v>0</v>
      </c>
      <c r="L21" s="5">
        <f>'Praca eksploatacyjna'!L21*$U$90*$X87*L$82</f>
        <v>0</v>
      </c>
      <c r="M21" s="5">
        <f>'Praca eksploatacyjna'!M21*$U$90*$X87*M$82</f>
        <v>0</v>
      </c>
      <c r="N21" s="5">
        <f>'Praca eksploatacyjna'!N21*$U$90*$X87*N$82</f>
        <v>0</v>
      </c>
      <c r="O21" s="5">
        <f>'Praca eksploatacyjna'!O21*$U$90*$X87*O$82</f>
        <v>0</v>
      </c>
      <c r="P21" s="5">
        <f>'Praca eksploatacyjna'!P21*$U$90*$X87*P$82</f>
        <v>0</v>
      </c>
      <c r="Q21" s="5">
        <f>'Praca eksploatacyjna'!Q21*$U$90*$X87*Q$82</f>
        <v>0</v>
      </c>
      <c r="R21" s="5">
        <f>'Praca eksploatacyjna'!R21*$U$90*$X87*R$82</f>
        <v>0</v>
      </c>
      <c r="S21" s="5">
        <f>'Praca eksploatacyjna'!S21*$U$90*$X87*S$82</f>
        <v>0</v>
      </c>
      <c r="T21" s="5">
        <f>'Praca eksploatacyjna'!T21*$U$90*$X87*T$82</f>
        <v>0</v>
      </c>
      <c r="U21" s="5">
        <f>'Praca eksploatacyjna'!U21*$U$90*$X87*U$82</f>
        <v>0</v>
      </c>
      <c r="V21" s="5">
        <f>'Praca eksploatacyjna'!V21*$U$90*$X87*V$82</f>
        <v>0</v>
      </c>
      <c r="W21" s="5">
        <f>'Praca eksploatacyjna'!W21*$U$90*$X87*W$82</f>
        <v>0</v>
      </c>
      <c r="X21" s="5">
        <f>'Praca eksploatacyjna'!X21*$U$90*$X87*X$82</f>
        <v>0</v>
      </c>
      <c r="Y21" s="5">
        <f>'Praca eksploatacyjna'!Y21*$U$90*$X87*Y$82</f>
        <v>0</v>
      </c>
      <c r="Z21" s="5">
        <f>'Praca eksploatacyjna'!Z21*$U$90*$X87*Z$82</f>
        <v>0</v>
      </c>
    </row>
    <row r="22" spans="1:26" x14ac:dyDescent="0.25">
      <c r="A22" s="1">
        <v>30</v>
      </c>
      <c r="B22" s="5">
        <f>'Praca eksploatacyjna'!B22*$U$90*$X88*B$82</f>
        <v>43577.580510874279</v>
      </c>
      <c r="C22" s="5">
        <f>'Praca eksploatacyjna'!C22*$U$90*$X88*C$82</f>
        <v>44716.465744639907</v>
      </c>
      <c r="D22" s="5">
        <f>'Praca eksploatacyjna'!D22*$U$90*$X88*D$82</f>
        <v>45885.037730882912</v>
      </c>
      <c r="E22" s="5">
        <f>'Praca eksploatacyjna'!E22*$U$90*$X88*E$82</f>
        <v>47047.31275945864</v>
      </c>
      <c r="F22" s="5">
        <f>'Praca eksploatacyjna'!F22*$U$90*$X88*F$82</f>
        <v>48201.260530167048</v>
      </c>
      <c r="G22" s="5">
        <f>'Praca eksploatacyjna'!G22*$U$90*$X88*G$82</f>
        <v>49344.817763300787</v>
      </c>
      <c r="H22" s="5">
        <f>'Praca eksploatacyjna'!H22*$U$90*$X88*H$82</f>
        <v>50497.296757563738</v>
      </c>
      <c r="I22" s="5">
        <f>'Praca eksploatacyjna'!I22*$U$90*$X88*I$82</f>
        <v>51636.211993541605</v>
      </c>
      <c r="J22" s="5">
        <f>'Praca eksploatacyjna'!J22*$U$90*$X88*J$82</f>
        <v>52759.420840442857</v>
      </c>
      <c r="K22" s="5">
        <f>'Praca eksploatacyjna'!K22*$U$90*$X88*K$82</f>
        <v>53907.015284618326</v>
      </c>
      <c r="L22" s="5">
        <f>'Praca eksploatacyjna'!L22*$U$90*$X88*L$82</f>
        <v>54724.834760774283</v>
      </c>
      <c r="M22" s="5">
        <f>'Praca eksploatacyjna'!M22*$U$90*$X88*M$82</f>
        <v>59468.562151960155</v>
      </c>
      <c r="N22" s="5">
        <f>'Praca eksploatacyjna'!N22*$U$90*$X88*N$82</f>
        <v>64380.14870488915</v>
      </c>
      <c r="O22" s="5">
        <f>'Praca eksploatacyjna'!O22*$U$90*$X88*O$82</f>
        <v>69464.411295074533</v>
      </c>
      <c r="P22" s="5">
        <f>'Praca eksploatacyjna'!P22*$U$90*$X88*P$82</f>
        <v>74726.292329385353</v>
      </c>
      <c r="Q22" s="5">
        <f>'Praca eksploatacyjna'!Q22*$U$90*$X88*Q$82</f>
        <v>79887.982879172676</v>
      </c>
      <c r="R22" s="5">
        <f>'Praca eksploatacyjna'!R22*$U$90*$X88*R$82</f>
        <v>85277.003160379696</v>
      </c>
      <c r="S22" s="5">
        <f>'Praca eksploatacyjna'!S22*$U$90*$X88*S$82</f>
        <v>90843.511914376475</v>
      </c>
      <c r="T22" s="5">
        <f>'Praca eksploatacyjna'!T22*$U$90*$X88*T$82</f>
        <v>96516.519928315538</v>
      </c>
      <c r="U22" s="5">
        <f>'Praca eksploatacyjna'!U22*$U$90*$X88*U$82</f>
        <v>102287.12425191542</v>
      </c>
      <c r="V22" s="5">
        <f>'Praca eksploatacyjna'!V22*$U$90*$X88*V$82</f>
        <v>86527.553338877013</v>
      </c>
      <c r="W22" s="5">
        <f>'Praca eksploatacyjna'!W22*$U$90*$X88*W$82</f>
        <v>92526.755077855662</v>
      </c>
      <c r="X22" s="5">
        <f>'Praca eksploatacyjna'!X22*$U$90*$X88*X$82</f>
        <v>98703.108458609655</v>
      </c>
      <c r="Y22" s="5">
        <f>'Praca eksploatacyjna'!Y22*$U$90*$X88*Y$82</f>
        <v>104978.21255172056</v>
      </c>
      <c r="Z22" s="5">
        <f>'Praca eksploatacyjna'!Z22*$U$90*$X88*Z$82</f>
        <v>111428.8519800456</v>
      </c>
    </row>
    <row r="23" spans="1:26" x14ac:dyDescent="0.25">
      <c r="A23" s="1">
        <v>40</v>
      </c>
      <c r="B23" s="5">
        <f>'Praca eksploatacyjna'!B23*$U$90*$X89*B$82</f>
        <v>253090.30979274531</v>
      </c>
      <c r="C23" s="5">
        <f>'Praca eksploatacyjna'!C23*$U$90*$X89*C$82</f>
        <v>258601.68653859216</v>
      </c>
      <c r="D23" s="5">
        <f>'Praca eksploatacyjna'!D23*$U$90*$X89*D$82</f>
        <v>264230.76690689818</v>
      </c>
      <c r="E23" s="5">
        <f>'Praca eksploatacyjna'!E23*$U$90*$X89*E$82</f>
        <v>269769.24205982417</v>
      </c>
      <c r="F23" s="5">
        <f>'Praca eksploatacyjna'!F23*$U$90*$X89*F$82</f>
        <v>275206.19415530685</v>
      </c>
      <c r="G23" s="5">
        <f>'Praca eksploatacyjna'!G23*$U$90*$X89*G$82</f>
        <v>280530.71263130551</v>
      </c>
      <c r="H23" s="5">
        <f>'Praca eksploatacyjna'!H23*$U$90*$X89*H$82</f>
        <v>294799.09335081634</v>
      </c>
      <c r="I23" s="5">
        <f>'Praca eksploatacyjna'!I23*$U$90*$X89*I$82</f>
        <v>309323.71156730549</v>
      </c>
      <c r="J23" s="5">
        <f>'Praca eksploatacyjna'!J23*$U$90*$X89*J$82</f>
        <v>324084.26729025919</v>
      </c>
      <c r="K23" s="5">
        <f>'Praca eksploatacyjna'!K23*$U$90*$X89*K$82</f>
        <v>339325.03632071533</v>
      </c>
      <c r="L23" s="5">
        <f>'Praca eksploatacyjna'!L23*$U$90*$X89*L$82</f>
        <v>359726.47024143505</v>
      </c>
      <c r="M23" s="5">
        <f>'Praca eksploatacyjna'!M23*$U$90*$X89*M$82</f>
        <v>376750.98588978988</v>
      </c>
      <c r="N23" s="5">
        <f>'Praca eksploatacyjna'!N23*$U$90*$X89*N$82</f>
        <v>394312.59157598228</v>
      </c>
      <c r="O23" s="5">
        <f>'Praca eksploatacyjna'!O23*$U$90*$X89*O$82</f>
        <v>412425.96109526651</v>
      </c>
      <c r="P23" s="5">
        <f>'Praca eksploatacyjna'!P23*$U$90*$X89*P$82</f>
        <v>431106.14035869174</v>
      </c>
      <c r="Q23" s="5">
        <f>'Praca eksploatacyjna'!Q23*$U$90*$X89*Q$82</f>
        <v>402470.15019809036</v>
      </c>
      <c r="R23" s="5">
        <f>'Praca eksploatacyjna'!R23*$U$90*$X89*R$82</f>
        <v>420995.22264729947</v>
      </c>
      <c r="S23" s="5">
        <f>'Praca eksploatacyjna'!S23*$U$90*$X89*S$82</f>
        <v>440083.29128238896</v>
      </c>
      <c r="T23" s="5">
        <f>'Praca eksploatacyjna'!T23*$U$90*$X89*T$82</f>
        <v>459388.27547287516</v>
      </c>
      <c r="U23" s="5">
        <f>'Praca eksploatacyjna'!U23*$U$90*$X89*U$82</f>
        <v>478878.21190079162</v>
      </c>
      <c r="V23" s="5">
        <f>'Praca eksploatacyjna'!V23*$U$90*$X89*V$82</f>
        <v>440286.09192877333</v>
      </c>
      <c r="W23" s="5">
        <f>'Praca eksploatacyjna'!W23*$U$90*$X89*W$82</f>
        <v>462376.31172854319</v>
      </c>
      <c r="X23" s="5">
        <f>'Praca eksploatacyjna'!X23*$U$90*$X89*X$82</f>
        <v>485084.49656699953</v>
      </c>
      <c r="Y23" s="5">
        <f>'Praca eksploatacyjna'!Y23*$U$90*$X89*Y$82</f>
        <v>508025.15551831078</v>
      </c>
      <c r="Z23" s="5">
        <f>'Praca eksploatacyjna'!Z23*$U$90*$X89*Z$82</f>
        <v>531575.73392494302</v>
      </c>
    </row>
    <row r="24" spans="1:26" x14ac:dyDescent="0.25">
      <c r="A24" s="1">
        <v>50</v>
      </c>
      <c r="B24" s="5">
        <f>'Praca eksploatacyjna'!B24*$U$90*$X90*B$82</f>
        <v>96176.829467859861</v>
      </c>
      <c r="C24" s="5">
        <f>'Praca eksploatacyjna'!C24*$U$90*$X90*C$82</f>
        <v>102636.33326981546</v>
      </c>
      <c r="D24" s="5">
        <f>'Praca eksploatacyjna'!D24*$U$90*$X90*D$82</f>
        <v>109357.07586315213</v>
      </c>
      <c r="E24" s="5">
        <f>'Praca eksploatacyjna'!E24*$U$90*$X90*E$82</f>
        <v>116257.21588879099</v>
      </c>
      <c r="F24" s="5">
        <f>'Praca eksploatacyjna'!F24*$U$90*$X90*F$82</f>
        <v>123329.14673108832</v>
      </c>
      <c r="G24" s="5">
        <f>'Praca eksploatacyjna'!G24*$U$90*$X90*G$82</f>
        <v>130564.47775245646</v>
      </c>
      <c r="H24" s="5">
        <f>'Praca eksploatacyjna'!H24*$U$90*$X90*H$82</f>
        <v>134026.74733044941</v>
      </c>
      <c r="I24" s="5">
        <f>'Praca eksploatacyjna'!I24*$U$90*$X90*I$82</f>
        <v>137470.96305509398</v>
      </c>
      <c r="J24" s="5">
        <f>'Praca eksploatacyjna'!J24*$U$90*$X90*J$82</f>
        <v>140891.02121897877</v>
      </c>
      <c r="K24" s="5">
        <f>'Praca eksploatacyjna'!K24*$U$90*$X90*K$82</f>
        <v>144393.87836502498</v>
      </c>
      <c r="L24" s="5">
        <f>'Praca eksploatacyjna'!L24*$U$90*$X90*L$82</f>
        <v>123134.77573766488</v>
      </c>
      <c r="M24" s="5">
        <f>'Praca eksploatacyjna'!M24*$U$90*$X90*M$82</f>
        <v>126087.80244502542</v>
      </c>
      <c r="N24" s="5">
        <f>'Praca eksploatacyjna'!N24*$U$90*$X90*N$82</f>
        <v>129109.69631038535</v>
      </c>
      <c r="O24" s="5">
        <f>'Praca eksploatacyjna'!O24*$U$90*$X90*O$82</f>
        <v>132202.03080938163</v>
      </c>
      <c r="P24" s="5">
        <f>'Praca eksploatacyjna'!P24*$U$90*$X90*P$82</f>
        <v>135366.41480981364</v>
      </c>
      <c r="Q24" s="5">
        <f>'Praca eksploatacyjna'!Q24*$U$90*$X90*Q$82</f>
        <v>135379.31742504376</v>
      </c>
      <c r="R24" s="5">
        <f>'Praca eksploatacyjna'!R24*$U$90*$X90*R$82</f>
        <v>141847.00103352923</v>
      </c>
      <c r="S24" s="5">
        <f>'Praca eksploatacyjna'!S24*$U$90*$X90*S$82</f>
        <v>148513.13746100501</v>
      </c>
      <c r="T24" s="5">
        <f>'Praca eksploatacyjna'!T24*$U$90*$X90*T$82</f>
        <v>155260.99839965987</v>
      </c>
      <c r="U24" s="5">
        <f>'Praca eksploatacyjna'!U24*$U$90*$X90*U$82</f>
        <v>162079.47903895125</v>
      </c>
      <c r="V24" s="5">
        <f>'Praca eksploatacyjna'!V24*$U$90*$X90*V$82</f>
        <v>166052.1854990157</v>
      </c>
      <c r="W24" s="5">
        <f>'Praca eksploatacyjna'!W24*$U$90*$X90*W$82</f>
        <v>173586.40571140943</v>
      </c>
      <c r="X24" s="5">
        <f>'Praca eksploatacyjna'!X24*$U$90*$X90*X$82</f>
        <v>181326.90915410433</v>
      </c>
      <c r="Y24" s="5">
        <f>'Praca eksploatacyjna'!Y24*$U$90*$X90*Y$82</f>
        <v>189129.57955654111</v>
      </c>
      <c r="Z24" s="5">
        <f>'Praca eksploatacyjna'!Z24*$U$90*$X90*Z$82</f>
        <v>197135.51572311245</v>
      </c>
    </row>
    <row r="25" spans="1:26" x14ac:dyDescent="0.25">
      <c r="A25" s="1">
        <v>60</v>
      </c>
      <c r="B25" s="5">
        <f>'Praca eksploatacyjna'!B25*$U$90*$X91*B$82</f>
        <v>0</v>
      </c>
      <c r="C25" s="5">
        <f>'Praca eksploatacyjna'!C25*$U$90*$X91*C$82</f>
        <v>0</v>
      </c>
      <c r="D25" s="5">
        <f>'Praca eksploatacyjna'!D25*$U$90*$X91*D$82</f>
        <v>0</v>
      </c>
      <c r="E25" s="5">
        <f>'Praca eksploatacyjna'!E25*$U$90*$X91*E$82</f>
        <v>0</v>
      </c>
      <c r="F25" s="5">
        <f>'Praca eksploatacyjna'!F25*$U$90*$X91*F$82</f>
        <v>0</v>
      </c>
      <c r="G25" s="5">
        <f>'Praca eksploatacyjna'!G25*$U$90*$X91*G$82</f>
        <v>0</v>
      </c>
      <c r="H25" s="5">
        <f>'Praca eksploatacyjna'!H25*$U$90*$X91*H$82</f>
        <v>0</v>
      </c>
      <c r="I25" s="5">
        <f>'Praca eksploatacyjna'!I25*$U$90*$X91*I$82</f>
        <v>0</v>
      </c>
      <c r="J25" s="5">
        <f>'Praca eksploatacyjna'!J25*$U$90*$X91*J$82</f>
        <v>0</v>
      </c>
      <c r="K25" s="5">
        <f>'Praca eksploatacyjna'!K25*$U$90*$X91*K$82</f>
        <v>0</v>
      </c>
      <c r="L25" s="5">
        <f>'Praca eksploatacyjna'!L25*$U$90*$X91*L$82</f>
        <v>0</v>
      </c>
      <c r="M25" s="5">
        <f>'Praca eksploatacyjna'!M25*$U$90*$X91*M$82</f>
        <v>0</v>
      </c>
      <c r="N25" s="5">
        <f>'Praca eksploatacyjna'!N25*$U$90*$X91*N$82</f>
        <v>0</v>
      </c>
      <c r="O25" s="5">
        <f>'Praca eksploatacyjna'!O25*$U$90*$X91*O$82</f>
        <v>0</v>
      </c>
      <c r="P25" s="5">
        <f>'Praca eksploatacyjna'!P25*$U$90*$X91*P$82</f>
        <v>0</v>
      </c>
      <c r="Q25" s="5">
        <f>'Praca eksploatacyjna'!Q25*$U$90*$X91*Q$82</f>
        <v>0</v>
      </c>
      <c r="R25" s="5">
        <f>'Praca eksploatacyjna'!R25*$U$90*$X91*R$82</f>
        <v>0</v>
      </c>
      <c r="S25" s="5">
        <f>'Praca eksploatacyjna'!S25*$U$90*$X91*S$82</f>
        <v>0</v>
      </c>
      <c r="T25" s="5">
        <f>'Praca eksploatacyjna'!T25*$U$90*$X91*T$82</f>
        <v>0</v>
      </c>
      <c r="U25" s="5">
        <f>'Praca eksploatacyjna'!U25*$U$90*$X91*U$82</f>
        <v>0</v>
      </c>
      <c r="V25" s="5">
        <f>'Praca eksploatacyjna'!V25*$U$90*$X91*V$82</f>
        <v>0</v>
      </c>
      <c r="W25" s="5">
        <f>'Praca eksploatacyjna'!W25*$U$90*$X91*W$82</f>
        <v>0</v>
      </c>
      <c r="X25" s="5">
        <f>'Praca eksploatacyjna'!X25*$U$90*$X91*X$82</f>
        <v>0</v>
      </c>
      <c r="Y25" s="5">
        <f>'Praca eksploatacyjna'!Y25*$U$90*$X91*Y$82</f>
        <v>0</v>
      </c>
      <c r="Z25" s="5">
        <f>'Praca eksploatacyjna'!Z25*$U$90*$X91*Z$82</f>
        <v>0</v>
      </c>
    </row>
    <row r="26" spans="1:26" x14ac:dyDescent="0.25">
      <c r="A26" s="1">
        <v>70</v>
      </c>
      <c r="B26" s="5">
        <f>'Praca eksploatacyjna'!B26*$U$90*$X92*B$82</f>
        <v>0</v>
      </c>
      <c r="C26" s="5">
        <f>'Praca eksploatacyjna'!C26*$U$90*$X92*C$82</f>
        <v>0</v>
      </c>
      <c r="D26" s="5">
        <f>'Praca eksploatacyjna'!D26*$U$90*$X92*D$82</f>
        <v>0</v>
      </c>
      <c r="E26" s="5">
        <f>'Praca eksploatacyjna'!E26*$U$90*$X92*E$82</f>
        <v>0</v>
      </c>
      <c r="F26" s="5">
        <f>'Praca eksploatacyjna'!F26*$U$90*$X92*F$82</f>
        <v>0</v>
      </c>
      <c r="G26" s="5">
        <f>'Praca eksploatacyjna'!G26*$U$90*$X92*G$82</f>
        <v>0</v>
      </c>
      <c r="H26" s="5">
        <f>'Praca eksploatacyjna'!H26*$U$90*$X92*H$82</f>
        <v>0</v>
      </c>
      <c r="I26" s="5">
        <f>'Praca eksploatacyjna'!I26*$U$90*$X92*I$82</f>
        <v>0</v>
      </c>
      <c r="J26" s="5">
        <f>'Praca eksploatacyjna'!J26*$U$90*$X92*J$82</f>
        <v>0</v>
      </c>
      <c r="K26" s="5">
        <f>'Praca eksploatacyjna'!K26*$U$90*$X92*K$82</f>
        <v>0</v>
      </c>
      <c r="L26" s="5">
        <f>'Praca eksploatacyjna'!L26*$U$90*$X92*L$82</f>
        <v>0</v>
      </c>
      <c r="M26" s="5">
        <f>'Praca eksploatacyjna'!M26*$U$90*$X92*M$82</f>
        <v>0</v>
      </c>
      <c r="N26" s="5">
        <f>'Praca eksploatacyjna'!N26*$U$90*$X92*N$82</f>
        <v>0</v>
      </c>
      <c r="O26" s="5">
        <f>'Praca eksploatacyjna'!O26*$U$90*$X92*O$82</f>
        <v>0</v>
      </c>
      <c r="P26" s="5">
        <f>'Praca eksploatacyjna'!P26*$U$90*$X92*P$82</f>
        <v>0</v>
      </c>
      <c r="Q26" s="5">
        <f>'Praca eksploatacyjna'!Q26*$U$90*$X92*Q$82</f>
        <v>0</v>
      </c>
      <c r="R26" s="5">
        <f>'Praca eksploatacyjna'!R26*$U$90*$X92*R$82</f>
        <v>0</v>
      </c>
      <c r="S26" s="5">
        <f>'Praca eksploatacyjna'!S26*$U$90*$X92*S$82</f>
        <v>0</v>
      </c>
      <c r="T26" s="5">
        <f>'Praca eksploatacyjna'!T26*$U$90*$X92*T$82</f>
        <v>0</v>
      </c>
      <c r="U26" s="5">
        <f>'Praca eksploatacyjna'!U26*$U$90*$X92*U$82</f>
        <v>0</v>
      </c>
      <c r="V26" s="5">
        <f>'Praca eksploatacyjna'!V26*$U$90*$X92*V$82</f>
        <v>0</v>
      </c>
      <c r="W26" s="5">
        <f>'Praca eksploatacyjna'!W26*$U$90*$X92*W$82</f>
        <v>0</v>
      </c>
      <c r="X26" s="5">
        <f>'Praca eksploatacyjna'!X26*$U$90*$X92*X$82</f>
        <v>0</v>
      </c>
      <c r="Y26" s="5">
        <f>'Praca eksploatacyjna'!Y26*$U$90*$X92*Y$82</f>
        <v>0</v>
      </c>
      <c r="Z26" s="5">
        <f>'Praca eksploatacyjna'!Z26*$U$90*$X92*Z$82</f>
        <v>0</v>
      </c>
    </row>
    <row r="27" spans="1:26" x14ac:dyDescent="0.25">
      <c r="A27" s="1">
        <v>80</v>
      </c>
      <c r="B27" s="5">
        <f>'Praca eksploatacyjna'!B27*$U$90*$X93*B$82</f>
        <v>0</v>
      </c>
      <c r="C27" s="5">
        <f>'Praca eksploatacyjna'!C27*$U$90*$X93*C$82</f>
        <v>0</v>
      </c>
      <c r="D27" s="5">
        <f>'Praca eksploatacyjna'!D27*$U$90*$X93*D$82</f>
        <v>0</v>
      </c>
      <c r="E27" s="5">
        <f>'Praca eksploatacyjna'!E27*$U$90*$X93*E$82</f>
        <v>0</v>
      </c>
      <c r="F27" s="5">
        <f>'Praca eksploatacyjna'!F27*$U$90*$X93*F$82</f>
        <v>0</v>
      </c>
      <c r="G27" s="5">
        <f>'Praca eksploatacyjna'!G27*$U$90*$X93*G$82</f>
        <v>0</v>
      </c>
      <c r="H27" s="5">
        <f>'Praca eksploatacyjna'!H27*$U$90*$X93*H$82</f>
        <v>0</v>
      </c>
      <c r="I27" s="5">
        <f>'Praca eksploatacyjna'!I27*$U$90*$X93*I$82</f>
        <v>0</v>
      </c>
      <c r="J27" s="5">
        <f>'Praca eksploatacyjna'!J27*$U$90*$X93*J$82</f>
        <v>0</v>
      </c>
      <c r="K27" s="5">
        <f>'Praca eksploatacyjna'!K27*$U$90*$X93*K$82</f>
        <v>0</v>
      </c>
      <c r="L27" s="5">
        <f>'Praca eksploatacyjna'!L27*$U$90*$X93*L$82</f>
        <v>0</v>
      </c>
      <c r="M27" s="5">
        <f>'Praca eksploatacyjna'!M27*$U$90*$X93*M$82</f>
        <v>0</v>
      </c>
      <c r="N27" s="5">
        <f>'Praca eksploatacyjna'!N27*$U$90*$X93*N$82</f>
        <v>0</v>
      </c>
      <c r="O27" s="5">
        <f>'Praca eksploatacyjna'!O27*$U$90*$X93*O$82</f>
        <v>0</v>
      </c>
      <c r="P27" s="5">
        <f>'Praca eksploatacyjna'!P27*$U$90*$X93*P$82</f>
        <v>0</v>
      </c>
      <c r="Q27" s="5">
        <f>'Praca eksploatacyjna'!Q27*$U$90*$X93*Q$82</f>
        <v>0</v>
      </c>
      <c r="R27" s="5">
        <f>'Praca eksploatacyjna'!R27*$U$90*$X93*R$82</f>
        <v>0</v>
      </c>
      <c r="S27" s="5">
        <f>'Praca eksploatacyjna'!S27*$U$90*$X93*S$82</f>
        <v>0</v>
      </c>
      <c r="T27" s="5">
        <f>'Praca eksploatacyjna'!T27*$U$90*$X93*T$82</f>
        <v>0</v>
      </c>
      <c r="U27" s="5">
        <f>'Praca eksploatacyjna'!U27*$U$90*$X93*U$82</f>
        <v>0</v>
      </c>
      <c r="V27" s="5">
        <f>'Praca eksploatacyjna'!V27*$U$90*$X93*V$82</f>
        <v>0</v>
      </c>
      <c r="W27" s="5">
        <f>'Praca eksploatacyjna'!W27*$U$90*$X93*W$82</f>
        <v>0</v>
      </c>
      <c r="X27" s="5">
        <f>'Praca eksploatacyjna'!X27*$U$90*$X93*X$82</f>
        <v>0</v>
      </c>
      <c r="Y27" s="5">
        <f>'Praca eksploatacyjna'!Y27*$U$90*$X93*Y$82</f>
        <v>0</v>
      </c>
      <c r="Z27" s="5">
        <f>'Praca eksploatacyjna'!Z27*$U$90*$X93*Z$82</f>
        <v>0</v>
      </c>
    </row>
    <row r="28" spans="1:26" x14ac:dyDescent="0.25">
      <c r="A28" s="1">
        <v>90</v>
      </c>
      <c r="B28" s="5">
        <f>'Praca eksploatacyjna'!B28*$U$90*$X94*B$82</f>
        <v>0</v>
      </c>
      <c r="C28" s="5">
        <f>'Praca eksploatacyjna'!C28*$U$90*$X94*C$82</f>
        <v>0</v>
      </c>
      <c r="D28" s="5">
        <f>'Praca eksploatacyjna'!D28*$U$90*$X94*D$82</f>
        <v>0</v>
      </c>
      <c r="E28" s="5">
        <f>'Praca eksploatacyjna'!E28*$U$90*$X94*E$82</f>
        <v>0</v>
      </c>
      <c r="F28" s="5">
        <f>'Praca eksploatacyjna'!F28*$U$90*$X94*F$82</f>
        <v>0</v>
      </c>
      <c r="G28" s="5">
        <f>'Praca eksploatacyjna'!G28*$U$90*$X94*G$82</f>
        <v>0</v>
      </c>
      <c r="H28" s="5">
        <f>'Praca eksploatacyjna'!H28*$U$90*$X94*H$82</f>
        <v>0</v>
      </c>
      <c r="I28" s="5">
        <f>'Praca eksploatacyjna'!I28*$U$90*$X94*I$82</f>
        <v>0</v>
      </c>
      <c r="J28" s="5">
        <f>'Praca eksploatacyjna'!J28*$U$90*$X94*J$82</f>
        <v>0</v>
      </c>
      <c r="K28" s="5">
        <f>'Praca eksploatacyjna'!K28*$U$90*$X94*K$82</f>
        <v>0</v>
      </c>
      <c r="L28" s="5">
        <f>'Praca eksploatacyjna'!L28*$U$90*$X94*L$82</f>
        <v>0</v>
      </c>
      <c r="M28" s="5">
        <f>'Praca eksploatacyjna'!M28*$U$90*$X94*M$82</f>
        <v>0</v>
      </c>
      <c r="N28" s="5">
        <f>'Praca eksploatacyjna'!N28*$U$90*$X94*N$82</f>
        <v>0</v>
      </c>
      <c r="O28" s="5">
        <f>'Praca eksploatacyjna'!O28*$U$90*$X94*O$82</f>
        <v>0</v>
      </c>
      <c r="P28" s="5">
        <f>'Praca eksploatacyjna'!P28*$U$90*$X94*P$82</f>
        <v>0</v>
      </c>
      <c r="Q28" s="5">
        <f>'Praca eksploatacyjna'!Q28*$U$90*$X94*Q$82</f>
        <v>0</v>
      </c>
      <c r="R28" s="5">
        <f>'Praca eksploatacyjna'!R28*$U$90*$X94*R$82</f>
        <v>0</v>
      </c>
      <c r="S28" s="5">
        <f>'Praca eksploatacyjna'!S28*$U$90*$X94*S$82</f>
        <v>0</v>
      </c>
      <c r="T28" s="5">
        <f>'Praca eksploatacyjna'!T28*$U$90*$X94*T$82</f>
        <v>0</v>
      </c>
      <c r="U28" s="5">
        <f>'Praca eksploatacyjna'!U28*$U$90*$X94*U$82</f>
        <v>0</v>
      </c>
      <c r="V28" s="5">
        <f>'Praca eksploatacyjna'!V28*$U$90*$X94*V$82</f>
        <v>0</v>
      </c>
      <c r="W28" s="5">
        <f>'Praca eksploatacyjna'!W28*$U$90*$X94*W$82</f>
        <v>0</v>
      </c>
      <c r="X28" s="5">
        <f>'Praca eksploatacyjna'!X28*$U$90*$X94*X$82</f>
        <v>0</v>
      </c>
      <c r="Y28" s="5">
        <f>'Praca eksploatacyjna'!Y28*$U$90*$X94*Y$82</f>
        <v>0</v>
      </c>
      <c r="Z28" s="5">
        <f>'Praca eksploatacyjna'!Z28*$U$90*$X94*Z$82</f>
        <v>0</v>
      </c>
    </row>
    <row r="29" spans="1:26" x14ac:dyDescent="0.25">
      <c r="A29" s="1">
        <v>100</v>
      </c>
      <c r="B29" s="5">
        <f>'Praca eksploatacyjna'!B29*$U$90*$X95*B$82</f>
        <v>0</v>
      </c>
      <c r="C29" s="5">
        <f>'Praca eksploatacyjna'!C29*$U$90*$X95*C$82</f>
        <v>0</v>
      </c>
      <c r="D29" s="5">
        <f>'Praca eksploatacyjna'!D29*$U$90*$X95*D$82</f>
        <v>0</v>
      </c>
      <c r="E29" s="5">
        <f>'Praca eksploatacyjna'!E29*$U$90*$X95*E$82</f>
        <v>0</v>
      </c>
      <c r="F29" s="5">
        <f>'Praca eksploatacyjna'!F29*$U$90*$X95*F$82</f>
        <v>0</v>
      </c>
      <c r="G29" s="5">
        <f>'Praca eksploatacyjna'!G29*$U$90*$X95*G$82</f>
        <v>0</v>
      </c>
      <c r="H29" s="5">
        <f>'Praca eksploatacyjna'!H29*$U$90*$X95*H$82</f>
        <v>0</v>
      </c>
      <c r="I29" s="5">
        <f>'Praca eksploatacyjna'!I29*$U$90*$X95*I$82</f>
        <v>0</v>
      </c>
      <c r="J29" s="5">
        <f>'Praca eksploatacyjna'!J29*$U$90*$X95*J$82</f>
        <v>0</v>
      </c>
      <c r="K29" s="5">
        <f>'Praca eksploatacyjna'!K29*$U$90*$X95*K$82</f>
        <v>0</v>
      </c>
      <c r="L29" s="5">
        <f>'Praca eksploatacyjna'!L29*$U$90*$X95*L$82</f>
        <v>0</v>
      </c>
      <c r="M29" s="5">
        <f>'Praca eksploatacyjna'!M29*$U$90*$X95*M$82</f>
        <v>0</v>
      </c>
      <c r="N29" s="5">
        <f>'Praca eksploatacyjna'!N29*$U$90*$X95*N$82</f>
        <v>0</v>
      </c>
      <c r="O29" s="5">
        <f>'Praca eksploatacyjna'!O29*$U$90*$X95*O$82</f>
        <v>0</v>
      </c>
      <c r="P29" s="5">
        <f>'Praca eksploatacyjna'!P29*$U$90*$X95*P$82</f>
        <v>0</v>
      </c>
      <c r="Q29" s="5">
        <f>'Praca eksploatacyjna'!Q29*$U$90*$X95*Q$82</f>
        <v>0</v>
      </c>
      <c r="R29" s="5">
        <f>'Praca eksploatacyjna'!R29*$U$90*$X95*R$82</f>
        <v>0</v>
      </c>
      <c r="S29" s="5">
        <f>'Praca eksploatacyjna'!S29*$U$90*$X95*S$82</f>
        <v>0</v>
      </c>
      <c r="T29" s="5">
        <f>'Praca eksploatacyjna'!T29*$U$90*$X95*T$82</f>
        <v>0</v>
      </c>
      <c r="U29" s="5">
        <f>'Praca eksploatacyjna'!U29*$U$90*$X95*U$82</f>
        <v>0</v>
      </c>
      <c r="V29" s="5">
        <f>'Praca eksploatacyjna'!V29*$U$90*$X95*V$82</f>
        <v>0</v>
      </c>
      <c r="W29" s="5">
        <f>'Praca eksploatacyjna'!W29*$U$90*$X95*W$82</f>
        <v>0</v>
      </c>
      <c r="X29" s="5">
        <f>'Praca eksploatacyjna'!X29*$U$90*$X95*X$82</f>
        <v>0</v>
      </c>
      <c r="Y29" s="5">
        <f>'Praca eksploatacyjna'!Y29*$U$90*$X95*Y$82</f>
        <v>0</v>
      </c>
      <c r="Z29" s="5">
        <f>'Praca eksploatacyjna'!Z29*$U$90*$X95*Z$82</f>
        <v>0</v>
      </c>
    </row>
    <row r="30" spans="1:26" x14ac:dyDescent="0.25">
      <c r="A30" s="1">
        <v>110</v>
      </c>
      <c r="B30" s="5">
        <f>'Praca eksploatacyjna'!B30*$U$90*$X96*B$82</f>
        <v>0</v>
      </c>
      <c r="C30" s="5">
        <f>'Praca eksploatacyjna'!C30*$U$90*$X96*C$82</f>
        <v>0</v>
      </c>
      <c r="D30" s="5">
        <f>'Praca eksploatacyjna'!D30*$U$90*$X96*D$82</f>
        <v>0</v>
      </c>
      <c r="E30" s="5">
        <f>'Praca eksploatacyjna'!E30*$U$90*$X96*E$82</f>
        <v>0</v>
      </c>
      <c r="F30" s="5">
        <f>'Praca eksploatacyjna'!F30*$U$90*$X96*F$82</f>
        <v>0</v>
      </c>
      <c r="G30" s="5">
        <f>'Praca eksploatacyjna'!G30*$U$90*$X96*G$82</f>
        <v>0</v>
      </c>
      <c r="H30" s="5">
        <f>'Praca eksploatacyjna'!H30*$U$90*$X96*H$82</f>
        <v>0</v>
      </c>
      <c r="I30" s="5">
        <f>'Praca eksploatacyjna'!I30*$U$90*$X96*I$82</f>
        <v>0</v>
      </c>
      <c r="J30" s="5">
        <f>'Praca eksploatacyjna'!J30*$U$90*$X96*J$82</f>
        <v>0</v>
      </c>
      <c r="K30" s="5">
        <f>'Praca eksploatacyjna'!K30*$U$90*$X96*K$82</f>
        <v>0</v>
      </c>
      <c r="L30" s="5">
        <f>'Praca eksploatacyjna'!L30*$U$90*$X96*L$82</f>
        <v>0</v>
      </c>
      <c r="M30" s="5">
        <f>'Praca eksploatacyjna'!M30*$U$90*$X96*M$82</f>
        <v>0</v>
      </c>
      <c r="N30" s="5">
        <f>'Praca eksploatacyjna'!N30*$U$90*$X96*N$82</f>
        <v>0</v>
      </c>
      <c r="O30" s="5">
        <f>'Praca eksploatacyjna'!O30*$U$90*$X96*O$82</f>
        <v>0</v>
      </c>
      <c r="P30" s="5">
        <f>'Praca eksploatacyjna'!P30*$U$90*$X96*P$82</f>
        <v>0</v>
      </c>
      <c r="Q30" s="5">
        <f>'Praca eksploatacyjna'!Q30*$U$90*$X96*Q$82</f>
        <v>0</v>
      </c>
      <c r="R30" s="5">
        <f>'Praca eksploatacyjna'!R30*$U$90*$X96*R$82</f>
        <v>0</v>
      </c>
      <c r="S30" s="5">
        <f>'Praca eksploatacyjna'!S30*$U$90*$X96*S$82</f>
        <v>0</v>
      </c>
      <c r="T30" s="5">
        <f>'Praca eksploatacyjna'!T30*$U$90*$X96*T$82</f>
        <v>0</v>
      </c>
      <c r="U30" s="5">
        <f>'Praca eksploatacyjna'!U30*$U$90*$X96*U$82</f>
        <v>0</v>
      </c>
      <c r="V30" s="5">
        <f>'Praca eksploatacyjna'!V30*$U$90*$X96*V$82</f>
        <v>0</v>
      </c>
      <c r="W30" s="5">
        <f>'Praca eksploatacyjna'!W30*$U$90*$X96*W$82</f>
        <v>0</v>
      </c>
      <c r="X30" s="5">
        <f>'Praca eksploatacyjna'!X30*$U$90*$X96*X$82</f>
        <v>0</v>
      </c>
      <c r="Y30" s="5">
        <f>'Praca eksploatacyjna'!Y30*$U$90*$X96*Y$82</f>
        <v>0</v>
      </c>
      <c r="Z30" s="5">
        <f>'Praca eksploatacyjna'!Z30*$U$90*$X96*Z$82</f>
        <v>0</v>
      </c>
    </row>
    <row r="31" spans="1:26" x14ac:dyDescent="0.25">
      <c r="A31" s="1" t="s">
        <v>28</v>
      </c>
      <c r="B31" s="5">
        <f>SUM(B20:B30)</f>
        <v>392844.71977147943</v>
      </c>
      <c r="C31" s="5">
        <f t="shared" ref="C31:Z31" si="3">SUM(C20:C30)</f>
        <v>405954.4855530475</v>
      </c>
      <c r="D31" s="5">
        <f t="shared" si="3"/>
        <v>419472.88050093327</v>
      </c>
      <c r="E31" s="5">
        <f t="shared" si="3"/>
        <v>433073.77070807386</v>
      </c>
      <c r="F31" s="5">
        <f t="shared" si="3"/>
        <v>446736.60141656222</v>
      </c>
      <c r="G31" s="5">
        <f t="shared" si="3"/>
        <v>460440.00814706273</v>
      </c>
      <c r="H31" s="5">
        <f t="shared" si="3"/>
        <v>479323.13743882946</v>
      </c>
      <c r="I31" s="5">
        <f t="shared" si="3"/>
        <v>498430.88661594107</v>
      </c>
      <c r="J31" s="5">
        <f t="shared" si="3"/>
        <v>517734.70934968081</v>
      </c>
      <c r="K31" s="5">
        <f t="shared" si="3"/>
        <v>537625.92997035861</v>
      </c>
      <c r="L31" s="5">
        <f t="shared" si="3"/>
        <v>537586.08073987416</v>
      </c>
      <c r="M31" s="5">
        <f t="shared" si="3"/>
        <v>562307.35048677539</v>
      </c>
      <c r="N31" s="5">
        <f t="shared" si="3"/>
        <v>587802.43659125676</v>
      </c>
      <c r="O31" s="5">
        <f t="shared" si="3"/>
        <v>614092.40319972264</v>
      </c>
      <c r="P31" s="5">
        <f t="shared" si="3"/>
        <v>641198.8474978907</v>
      </c>
      <c r="Q31" s="5">
        <f t="shared" si="3"/>
        <v>617737.4505023068</v>
      </c>
      <c r="R31" s="5">
        <f t="shared" si="3"/>
        <v>648119.22684120841</v>
      </c>
      <c r="S31" s="5">
        <f t="shared" si="3"/>
        <v>679439.94065777049</v>
      </c>
      <c r="T31" s="5">
        <f t="shared" si="3"/>
        <v>711165.79380085052</v>
      </c>
      <c r="U31" s="5">
        <f t="shared" si="3"/>
        <v>743244.81519165821</v>
      </c>
      <c r="V31" s="5">
        <f t="shared" si="3"/>
        <v>692865.8307666661</v>
      </c>
      <c r="W31" s="5">
        <f t="shared" si="3"/>
        <v>728489.4725178082</v>
      </c>
      <c r="X31" s="5">
        <f t="shared" si="3"/>
        <v>765114.51417971344</v>
      </c>
      <c r="Y31" s="5">
        <f t="shared" si="3"/>
        <v>802132.94762657234</v>
      </c>
      <c r="Z31" s="5">
        <f t="shared" si="3"/>
        <v>840140.10162810097</v>
      </c>
    </row>
    <row r="33" spans="1:26" x14ac:dyDescent="0.25">
      <c r="A33" t="s">
        <v>79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3" t="s">
        <v>2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</row>
    <row r="36" spans="1:26" x14ac:dyDescent="0.25">
      <c r="A36" s="1">
        <v>10</v>
      </c>
      <c r="B36" s="5">
        <f>'Praca eksploatacyjna'!B36*$U$90*$Y86*B$82</f>
        <v>0</v>
      </c>
      <c r="C36" s="5">
        <f>'Praca eksploatacyjna'!C36*$U$90*$Y86*C$82</f>
        <v>0</v>
      </c>
      <c r="D36" s="5">
        <f>'Praca eksploatacyjna'!D36*$U$90*$Y86*D$82</f>
        <v>0</v>
      </c>
      <c r="E36" s="5">
        <f>'Praca eksploatacyjna'!E36*$U$90*$Y86*E$82</f>
        <v>0</v>
      </c>
      <c r="F36" s="5">
        <f>'Praca eksploatacyjna'!F36*$U$90*$Y86*F$82</f>
        <v>0</v>
      </c>
      <c r="G36" s="5">
        <f>'Praca eksploatacyjna'!G36*$U$90*$Y86*G$82</f>
        <v>0</v>
      </c>
      <c r="H36" s="5">
        <f>'Praca eksploatacyjna'!H36*$U$90*$Y86*H$82</f>
        <v>0</v>
      </c>
      <c r="I36" s="5">
        <f>'Praca eksploatacyjna'!I36*$U$90*$Y86*I$82</f>
        <v>0</v>
      </c>
      <c r="J36" s="5">
        <f>'Praca eksploatacyjna'!J36*$U$90*$Y86*J$82</f>
        <v>0</v>
      </c>
      <c r="K36" s="5">
        <f>'Praca eksploatacyjna'!K36*$U$90*$Y86*K$82</f>
        <v>0</v>
      </c>
      <c r="L36" s="5">
        <f>'Praca eksploatacyjna'!L36*$U$90*$Y86*L$82</f>
        <v>0</v>
      </c>
      <c r="M36" s="5">
        <f>'Praca eksploatacyjna'!M36*$U$90*$Y86*M$82</f>
        <v>0</v>
      </c>
      <c r="N36" s="5">
        <f>'Praca eksploatacyjna'!N36*$U$90*$Y86*N$82</f>
        <v>0</v>
      </c>
      <c r="O36" s="5">
        <f>'Praca eksploatacyjna'!O36*$U$90*$Y86*O$82</f>
        <v>0</v>
      </c>
      <c r="P36" s="5">
        <f>'Praca eksploatacyjna'!P36*$U$90*$Y86*P$82</f>
        <v>0</v>
      </c>
      <c r="Q36" s="5">
        <f>'Praca eksploatacyjna'!Q36*$U$90*$Y86*Q$82</f>
        <v>0</v>
      </c>
      <c r="R36" s="5">
        <f>'Praca eksploatacyjna'!R36*$U$90*$Y86*R$82</f>
        <v>0</v>
      </c>
      <c r="S36" s="5">
        <f>'Praca eksploatacyjna'!S36*$U$90*$Y86*S$82</f>
        <v>0</v>
      </c>
      <c r="T36" s="5">
        <f>'Praca eksploatacyjna'!T36*$U$90*$Y86*T$82</f>
        <v>0</v>
      </c>
      <c r="U36" s="5">
        <f>'Praca eksploatacyjna'!U36*$U$90*$Y86*U$82</f>
        <v>0</v>
      </c>
      <c r="V36" s="5">
        <f>'Praca eksploatacyjna'!V36*$U$90*$Y86*V$82</f>
        <v>0</v>
      </c>
      <c r="W36" s="5">
        <f>'Praca eksploatacyjna'!W36*$U$90*$Y86*W$82</f>
        <v>0</v>
      </c>
      <c r="X36" s="5">
        <f>'Praca eksploatacyjna'!X36*$U$90*$Y86*X$82</f>
        <v>0</v>
      </c>
      <c r="Y36" s="5">
        <f>'Praca eksploatacyjna'!Y36*$U$90*$Y86*Y$82</f>
        <v>0</v>
      </c>
      <c r="Z36" s="5">
        <f>'Praca eksploatacyjna'!Z36*$U$90*$Y86*Z$82</f>
        <v>0</v>
      </c>
    </row>
    <row r="37" spans="1:26" x14ac:dyDescent="0.25">
      <c r="A37" s="1">
        <v>20</v>
      </c>
      <c r="B37" s="5">
        <f>'Praca eksploatacyjna'!B37*$U$90*$Y87*B$82</f>
        <v>189145.74277758505</v>
      </c>
      <c r="C37" s="5">
        <f>'Praca eksploatacyjna'!C37*$U$90*$Y87*C$82</f>
        <v>222171.66312684465</v>
      </c>
      <c r="D37" s="5">
        <f>'Praca eksploatacyjna'!D37*$U$90*$Y87*D$82</f>
        <v>256719.33692778976</v>
      </c>
      <c r="E37" s="5">
        <f>'Praca eksploatacyjna'!E37*$U$90*$Y87*E$82</f>
        <v>292615.32516678551</v>
      </c>
      <c r="F37" s="5">
        <f>'Praca eksploatacyjna'!F37*$U$90*$Y87*F$82</f>
        <v>329828.57046372711</v>
      </c>
      <c r="G37" s="5">
        <f>'Praca eksploatacyjna'!G37*$U$90*$Y87*G$82</f>
        <v>368322.81055765558</v>
      </c>
      <c r="H37" s="5">
        <f>'Praca eksploatacyjna'!H37*$U$90*$Y87*H$82</f>
        <v>412870.90040339512</v>
      </c>
      <c r="I37" s="5">
        <f>'Praca eksploatacyjna'!I37*$U$90*$Y87*I$82</f>
        <v>458870.60017336422</v>
      </c>
      <c r="J37" s="5">
        <f>'Praca eksploatacyjna'!J37*$U$90*$Y87*J$82</f>
        <v>506268.09609530814</v>
      </c>
      <c r="K37" s="5">
        <f>'Praca eksploatacyjna'!K37*$U$90*$Y87*K$82</f>
        <v>555438.80207114585</v>
      </c>
      <c r="L37" s="5">
        <f>'Praca eksploatacyjna'!L37*$U$90*$Y87*L$82</f>
        <v>433637.86291903065</v>
      </c>
      <c r="M37" s="5">
        <f>'Praca eksploatacyjna'!M37*$U$90*$Y87*M$82</f>
        <v>488436.80029307504</v>
      </c>
      <c r="N37" s="5">
        <f>'Praca eksploatacyjna'!N37*$U$90*$Y87*N$82</f>
        <v>545254.24001691374</v>
      </c>
      <c r="O37" s="5">
        <f>'Praca eksploatacyjna'!O37*$U$90*$Y87*O$82</f>
        <v>604149.00260958867</v>
      </c>
      <c r="P37" s="5">
        <f>'Praca eksploatacyjna'!P37*$U$90*$Y87*P$82</f>
        <v>665181.45400996401</v>
      </c>
      <c r="Q37" s="5">
        <f>'Praca eksploatacyjna'!Q37*$U$90*$Y87*Q$82</f>
        <v>510666.46049257426</v>
      </c>
      <c r="R37" s="5">
        <f>'Praca eksploatacyjna'!R37*$U$90*$Y87*R$82</f>
        <v>561140.20888617786</v>
      </c>
      <c r="S37" s="5">
        <f>'Praca eksploatacyjna'!S37*$U$90*$Y87*S$82</f>
        <v>613363.89713409997</v>
      </c>
      <c r="T37" s="5">
        <f>'Praca eksploatacyjna'!T37*$U$90*$Y87*T$82</f>
        <v>666862.26532944129</v>
      </c>
      <c r="U37" s="5">
        <f>'Praca eksploatacyjna'!U37*$U$90*$Y87*U$82</f>
        <v>721554.45320310351</v>
      </c>
      <c r="V37" s="5">
        <f>'Praca eksploatacyjna'!V37*$U$90*$Y87*V$82</f>
        <v>504098.68064911751</v>
      </c>
      <c r="W37" s="5">
        <f>'Praca eksploatacyjna'!W37*$U$90*$Y87*W$82</f>
        <v>563971.11192596413</v>
      </c>
      <c r="X37" s="5">
        <f>'Praca eksploatacyjna'!X37*$U$90*$Y87*X$82</f>
        <v>625712.98008208617</v>
      </c>
      <c r="Y37" s="5">
        <f>'Praca eksploatacyjna'!Y37*$U$90*$Y87*Y$82</f>
        <v>688827.81569477799</v>
      </c>
      <c r="Z37" s="5">
        <f>'Praca eksploatacyjna'!Z37*$U$90*$Y87*Z$82</f>
        <v>753802.14352417458</v>
      </c>
    </row>
    <row r="38" spans="1:26" x14ac:dyDescent="0.25">
      <c r="A38" s="1">
        <v>30</v>
      </c>
      <c r="B38" s="5">
        <f>'Praca eksploatacyjna'!B38*$U$90*$Y88*B$82</f>
        <v>544484.94397889555</v>
      </c>
      <c r="C38" s="5">
        <f>'Praca eksploatacyjna'!C38*$U$90*$Y88*C$82</f>
        <v>540906.40143581352</v>
      </c>
      <c r="D38" s="5">
        <f>'Praca eksploatacyjna'!D38*$U$90*$Y88*D$82</f>
        <v>536815.48316265014</v>
      </c>
      <c r="E38" s="5">
        <f>'Praca eksploatacyjna'!E38*$U$90*$Y88*E$82</f>
        <v>531773.52820109157</v>
      </c>
      <c r="F38" s="5">
        <f>'Praca eksploatacyjna'!F38*$U$90*$Y88*F$82</f>
        <v>525769.27528176166</v>
      </c>
      <c r="G38" s="5">
        <f>'Praca eksploatacyjna'!G38*$U$90*$Y88*G$82</f>
        <v>518794.26094194903</v>
      </c>
      <c r="H38" s="5">
        <f>'Praca eksploatacyjna'!H38*$U$90*$Y88*H$82</f>
        <v>522476.91416332434</v>
      </c>
      <c r="I38" s="5">
        <f>'Praca eksploatacyjna'!I38*$U$90*$Y88*I$82</f>
        <v>525652.60917989537</v>
      </c>
      <c r="J38" s="5">
        <f>'Praca eksploatacyjna'!J38*$U$90*$Y88*J$82</f>
        <v>528307.69314982975</v>
      </c>
      <c r="K38" s="5">
        <f>'Praca eksploatacyjna'!K38*$U$90*$Y88*K$82</f>
        <v>530845.81026807788</v>
      </c>
      <c r="L38" s="5">
        <f>'Praca eksploatacyjna'!L38*$U$90*$Y88*L$82</f>
        <v>637431.98784920422</v>
      </c>
      <c r="M38" s="5">
        <f>'Praca eksploatacyjna'!M38*$U$90*$Y88*M$82</f>
        <v>655369.99754653778</v>
      </c>
      <c r="N38" s="5">
        <f>'Praca eksploatacyjna'!N38*$U$90*$Y88*N$82</f>
        <v>673770.55483662523</v>
      </c>
      <c r="O38" s="5">
        <f>'Praca eksploatacyjna'!O38*$U$90*$Y88*O$82</f>
        <v>692644.98641929729</v>
      </c>
      <c r="P38" s="5">
        <f>'Praca eksploatacyjna'!P38*$U$90*$Y88*P$82</f>
        <v>712004.88704334199</v>
      </c>
      <c r="Q38" s="5">
        <f>'Praca eksploatacyjna'!Q38*$U$90*$Y88*Q$82</f>
        <v>779483.65413619741</v>
      </c>
      <c r="R38" s="5">
        <f>'Praca eksploatacyjna'!R38*$U$90*$Y88*R$82</f>
        <v>810294.86632620357</v>
      </c>
      <c r="S38" s="5">
        <f>'Praca eksploatacyjna'!S38*$U$90*$Y88*S$82</f>
        <v>842001.88021004538</v>
      </c>
      <c r="T38" s="5">
        <f>'Praca eksploatacyjna'!T38*$U$90*$Y88*T$82</f>
        <v>873941.21534137579</v>
      </c>
      <c r="U38" s="5">
        <f>'Praca eksploatacyjna'!U38*$U$90*$Y88*U$82</f>
        <v>906058.53967627382</v>
      </c>
      <c r="V38" s="5">
        <f>'Praca eksploatacyjna'!V38*$U$90*$Y88*V$82</f>
        <v>907555.2294883529</v>
      </c>
      <c r="W38" s="5">
        <f>'Praca eksploatacyjna'!W38*$U$90*$Y88*W$82</f>
        <v>956931.6361962189</v>
      </c>
      <c r="X38" s="5">
        <f>'Praca eksploatacyjna'!X38*$U$90*$Y88*X$82</f>
        <v>1007710.9417814987</v>
      </c>
      <c r="Y38" s="5">
        <f>'Praca eksploatacyjna'!Y38*$U$90*$Y88*Y$82</f>
        <v>1059092.4166127413</v>
      </c>
      <c r="Z38" s="5">
        <f>'Praca eksploatacyjna'!Z38*$U$90*$Y88*Z$82</f>
        <v>1111860.1246374869</v>
      </c>
    </row>
    <row r="39" spans="1:26" x14ac:dyDescent="0.25">
      <c r="A39" s="1">
        <v>40</v>
      </c>
      <c r="B39" s="5">
        <f>'Praca eksploatacyjna'!B39*$U$90*$Y89*B$82</f>
        <v>76567.338325747449</v>
      </c>
      <c r="C39" s="5">
        <f>'Praca eksploatacyjna'!C39*$U$90*$Y89*C$82</f>
        <v>75987.209986277754</v>
      </c>
      <c r="D39" s="5">
        <f>'Praca eksploatacyjna'!D39*$U$90*$Y89*D$82</f>
        <v>75331.215305406513</v>
      </c>
      <c r="E39" s="5">
        <f>'Praca eksploatacyjna'!E39*$U$90*$Y89*E$82</f>
        <v>74537.715524480591</v>
      </c>
      <c r="F39" s="5">
        <f>'Praca eksploatacyjna'!F39*$U$90*$Y89*F$82</f>
        <v>73605.187960793366</v>
      </c>
      <c r="G39" s="5">
        <f>'Praca eksploatacyjna'!G39*$U$90*$Y89*G$82</f>
        <v>72532.517229829551</v>
      </c>
      <c r="H39" s="5">
        <f>'Praca eksploatacyjna'!H39*$U$90*$Y89*H$82</f>
        <v>69571.766948825112</v>
      </c>
      <c r="I39" s="5">
        <f>'Praca eksploatacyjna'!I39*$U$90*$Y89*I$82</f>
        <v>66389.992108760911</v>
      </c>
      <c r="J39" s="5">
        <f>'Praca eksploatacyjna'!J39*$U$90*$Y89*J$82</f>
        <v>62988.940818336232</v>
      </c>
      <c r="K39" s="5">
        <f>'Praca eksploatacyjna'!K39*$U$90*$Y89*K$82</f>
        <v>59417.682828043922</v>
      </c>
      <c r="L39" s="5">
        <f>'Praca eksploatacyjna'!L39*$U$90*$Y89*L$82</f>
        <v>70788.471552254661</v>
      </c>
      <c r="M39" s="5">
        <f>'Praca eksploatacyjna'!M39*$U$90*$Y89*M$82</f>
        <v>58889.459510724897</v>
      </c>
      <c r="N39" s="5">
        <f>'Praca eksploatacyjna'!N39*$U$90*$Y89*N$82</f>
        <v>46486.171598913046</v>
      </c>
      <c r="O39" s="5">
        <f>'Praca eksploatacyjna'!O39*$U$90*$Y89*O$82</f>
        <v>33563.19638682442</v>
      </c>
      <c r="P39" s="5">
        <f>'Praca eksploatacyjna'!P39*$U$90*$Y89*P$82</f>
        <v>20104.707697612688</v>
      </c>
      <c r="Q39" s="5">
        <f>'Praca eksploatacyjna'!Q39*$U$90*$Y89*Q$82</f>
        <v>33602.41574650423</v>
      </c>
      <c r="R39" s="5">
        <f>'Praca eksploatacyjna'!R39*$U$90*$Y89*R$82</f>
        <v>24304.585767656779</v>
      </c>
      <c r="S39" s="5">
        <f>'Praca eksploatacyjna'!S39*$U$90*$Y89*S$82</f>
        <v>14637.331923080796</v>
      </c>
      <c r="T39" s="5">
        <f>'Praca eksploatacyjna'!T39*$U$90*$Y89*T$82</f>
        <v>4586.2931443502903</v>
      </c>
      <c r="U39" s="5">
        <f>'Praca eksploatacyjna'!U39*$U$90*$Y89*U$82</f>
        <v>-5834.992218499965</v>
      </c>
      <c r="V39" s="5">
        <f>'Praca eksploatacyjna'!V39*$U$90*$Y89*V$82</f>
        <v>62266.306122305898</v>
      </c>
      <c r="W39" s="5">
        <f>'Praca eksploatacyjna'!W39*$U$90*$Y89*W$82</f>
        <v>69522.724233202302</v>
      </c>
      <c r="X39" s="5">
        <f>'Praca eksploatacyjna'!X39*$U$90*$Y89*X$82</f>
        <v>77005.383950384872</v>
      </c>
      <c r="Y39" s="5">
        <f>'Praca eksploatacyjna'!Y39*$U$90*$Y89*Y$82</f>
        <v>84653.182890856813</v>
      </c>
      <c r="Z39" s="5">
        <f>'Praca eksploatacyjna'!Z39*$U$90*$Y89*Z$82</f>
        <v>92525.998019132574</v>
      </c>
    </row>
    <row r="40" spans="1:26" x14ac:dyDescent="0.25">
      <c r="A40" s="1">
        <v>50</v>
      </c>
      <c r="B40" s="5">
        <f>'Praca eksploatacyjna'!B40*$U$90*$Y90*B$82</f>
        <v>0</v>
      </c>
      <c r="C40" s="5">
        <f>'Praca eksploatacyjna'!C40*$U$90*$Y90*C$82</f>
        <v>0</v>
      </c>
      <c r="D40" s="5">
        <f>'Praca eksploatacyjna'!D40*$U$90*$Y90*D$82</f>
        <v>0</v>
      </c>
      <c r="E40" s="5">
        <f>'Praca eksploatacyjna'!E40*$U$90*$Y90*E$82</f>
        <v>0</v>
      </c>
      <c r="F40" s="5">
        <f>'Praca eksploatacyjna'!F40*$U$90*$Y90*F$82</f>
        <v>0</v>
      </c>
      <c r="G40" s="5">
        <f>'Praca eksploatacyjna'!G40*$U$90*$Y90*G$82</f>
        <v>0</v>
      </c>
      <c r="H40" s="5">
        <f>'Praca eksploatacyjna'!H40*$U$90*$Y90*H$82</f>
        <v>0</v>
      </c>
      <c r="I40" s="5">
        <f>'Praca eksploatacyjna'!I40*$U$90*$Y90*I$82</f>
        <v>0</v>
      </c>
      <c r="J40" s="5">
        <f>'Praca eksploatacyjna'!J40*$U$90*$Y90*J$82</f>
        <v>0</v>
      </c>
      <c r="K40" s="5">
        <f>'Praca eksploatacyjna'!K40*$U$90*$Y90*K$82</f>
        <v>0</v>
      </c>
      <c r="L40" s="5">
        <f>'Praca eksploatacyjna'!L40*$U$90*$Y90*L$82</f>
        <v>0</v>
      </c>
      <c r="M40" s="5">
        <f>'Praca eksploatacyjna'!M40*$U$90*$Y90*M$82</f>
        <v>0</v>
      </c>
      <c r="N40" s="5">
        <f>'Praca eksploatacyjna'!N40*$U$90*$Y90*N$82</f>
        <v>0</v>
      </c>
      <c r="O40" s="5">
        <f>'Praca eksploatacyjna'!O40*$U$90*$Y90*O$82</f>
        <v>0</v>
      </c>
      <c r="P40" s="5">
        <f>'Praca eksploatacyjna'!P40*$U$90*$Y90*P$82</f>
        <v>0</v>
      </c>
      <c r="Q40" s="5">
        <f>'Praca eksploatacyjna'!Q40*$U$90*$Y90*Q$82</f>
        <v>0</v>
      </c>
      <c r="R40" s="5">
        <f>'Praca eksploatacyjna'!R40*$U$90*$Y90*R$82</f>
        <v>0</v>
      </c>
      <c r="S40" s="5">
        <f>'Praca eksploatacyjna'!S40*$U$90*$Y90*S$82</f>
        <v>0</v>
      </c>
      <c r="T40" s="5">
        <f>'Praca eksploatacyjna'!T40*$U$90*$Y90*T$82</f>
        <v>0</v>
      </c>
      <c r="U40" s="5">
        <f>'Praca eksploatacyjna'!U40*$U$90*$Y90*U$82</f>
        <v>0</v>
      </c>
      <c r="V40" s="5">
        <f>'Praca eksploatacyjna'!V40*$U$90*$Y90*V$82</f>
        <v>0</v>
      </c>
      <c r="W40" s="5">
        <f>'Praca eksploatacyjna'!W40*$U$90*$Y90*W$82</f>
        <v>0</v>
      </c>
      <c r="X40" s="5">
        <f>'Praca eksploatacyjna'!X40*$U$90*$Y90*X$82</f>
        <v>0</v>
      </c>
      <c r="Y40" s="5">
        <f>'Praca eksploatacyjna'!Y40*$U$90*$Y90*Y$82</f>
        <v>0</v>
      </c>
      <c r="Z40" s="5">
        <f>'Praca eksploatacyjna'!Z40*$U$90*$Y90*Z$82</f>
        <v>0</v>
      </c>
    </row>
    <row r="41" spans="1:26" x14ac:dyDescent="0.25">
      <c r="A41" s="1">
        <v>60</v>
      </c>
      <c r="B41" s="5">
        <f>'Praca eksploatacyjna'!B41*$U$90*$Y91*B$82</f>
        <v>0</v>
      </c>
      <c r="C41" s="5">
        <f>'Praca eksploatacyjna'!C41*$U$90*$Y91*C$82</f>
        <v>0</v>
      </c>
      <c r="D41" s="5">
        <f>'Praca eksploatacyjna'!D41*$U$90*$Y91*D$82</f>
        <v>0</v>
      </c>
      <c r="E41" s="5">
        <f>'Praca eksploatacyjna'!E41*$U$90*$Y91*E$82</f>
        <v>0</v>
      </c>
      <c r="F41" s="5">
        <f>'Praca eksploatacyjna'!F41*$U$90*$Y91*F$82</f>
        <v>0</v>
      </c>
      <c r="G41" s="5">
        <f>'Praca eksploatacyjna'!G41*$U$90*$Y91*G$82</f>
        <v>0</v>
      </c>
      <c r="H41" s="5">
        <f>'Praca eksploatacyjna'!H41*$U$90*$Y91*H$82</f>
        <v>0</v>
      </c>
      <c r="I41" s="5">
        <f>'Praca eksploatacyjna'!I41*$U$90*$Y91*I$82</f>
        <v>0</v>
      </c>
      <c r="J41" s="5">
        <f>'Praca eksploatacyjna'!J41*$U$90*$Y91*J$82</f>
        <v>0</v>
      </c>
      <c r="K41" s="5">
        <f>'Praca eksploatacyjna'!K41*$U$90*$Y91*K$82</f>
        <v>0</v>
      </c>
      <c r="L41" s="5">
        <f>'Praca eksploatacyjna'!L41*$U$90*$Y91*L$82</f>
        <v>0</v>
      </c>
      <c r="M41" s="5">
        <f>'Praca eksploatacyjna'!M41*$U$90*$Y91*M$82</f>
        <v>0</v>
      </c>
      <c r="N41" s="5">
        <f>'Praca eksploatacyjna'!N41*$U$90*$Y91*N$82</f>
        <v>0</v>
      </c>
      <c r="O41" s="5">
        <f>'Praca eksploatacyjna'!O41*$U$90*$Y91*O$82</f>
        <v>0</v>
      </c>
      <c r="P41" s="5">
        <f>'Praca eksploatacyjna'!P41*$U$90*$Y91*P$82</f>
        <v>0</v>
      </c>
      <c r="Q41" s="5">
        <f>'Praca eksploatacyjna'!Q41*$U$90*$Y91*Q$82</f>
        <v>0</v>
      </c>
      <c r="R41" s="5">
        <f>'Praca eksploatacyjna'!R41*$U$90*$Y91*R$82</f>
        <v>0</v>
      </c>
      <c r="S41" s="5">
        <f>'Praca eksploatacyjna'!S41*$U$90*$Y91*S$82</f>
        <v>0</v>
      </c>
      <c r="T41" s="5">
        <f>'Praca eksploatacyjna'!T41*$U$90*$Y91*T$82</f>
        <v>0</v>
      </c>
      <c r="U41" s="5">
        <f>'Praca eksploatacyjna'!U41*$U$90*$Y91*U$82</f>
        <v>0</v>
      </c>
      <c r="V41" s="5">
        <f>'Praca eksploatacyjna'!V41*$U$90*$Y91*V$82</f>
        <v>0</v>
      </c>
      <c r="W41" s="5">
        <f>'Praca eksploatacyjna'!W41*$U$90*$Y91*W$82</f>
        <v>0</v>
      </c>
      <c r="X41" s="5">
        <f>'Praca eksploatacyjna'!X41*$U$90*$Y91*X$82</f>
        <v>0</v>
      </c>
      <c r="Y41" s="5">
        <f>'Praca eksploatacyjna'!Y41*$U$90*$Y91*Y$82</f>
        <v>0</v>
      </c>
      <c r="Z41" s="5">
        <f>'Praca eksploatacyjna'!Z41*$U$90*$Y91*Z$82</f>
        <v>0</v>
      </c>
    </row>
    <row r="42" spans="1:26" x14ac:dyDescent="0.25">
      <c r="A42" s="1">
        <v>70</v>
      </c>
      <c r="B42" s="5">
        <f>'Praca eksploatacyjna'!B42*$U$90*$Y92*B$82</f>
        <v>0</v>
      </c>
      <c r="C42" s="5">
        <f>'Praca eksploatacyjna'!C42*$U$90*$Y92*C$82</f>
        <v>0</v>
      </c>
      <c r="D42" s="5">
        <f>'Praca eksploatacyjna'!D42*$U$90*$Y92*D$82</f>
        <v>0</v>
      </c>
      <c r="E42" s="5">
        <f>'Praca eksploatacyjna'!E42*$U$90*$Y92*E$82</f>
        <v>0</v>
      </c>
      <c r="F42" s="5">
        <f>'Praca eksploatacyjna'!F42*$U$90*$Y92*F$82</f>
        <v>0</v>
      </c>
      <c r="G42" s="5">
        <f>'Praca eksploatacyjna'!G42*$U$90*$Y92*G$82</f>
        <v>0</v>
      </c>
      <c r="H42" s="5">
        <f>'Praca eksploatacyjna'!H42*$U$90*$Y92*H$82</f>
        <v>0</v>
      </c>
      <c r="I42" s="5">
        <f>'Praca eksploatacyjna'!I42*$U$90*$Y92*I$82</f>
        <v>0</v>
      </c>
      <c r="J42" s="5">
        <f>'Praca eksploatacyjna'!J42*$U$90*$Y92*J$82</f>
        <v>0</v>
      </c>
      <c r="K42" s="5">
        <f>'Praca eksploatacyjna'!K42*$U$90*$Y92*K$82</f>
        <v>0</v>
      </c>
      <c r="L42" s="5">
        <f>'Praca eksploatacyjna'!L42*$U$90*$Y92*L$82</f>
        <v>0</v>
      </c>
      <c r="M42" s="5">
        <f>'Praca eksploatacyjna'!M42*$U$90*$Y92*M$82</f>
        <v>0</v>
      </c>
      <c r="N42" s="5">
        <f>'Praca eksploatacyjna'!N42*$U$90*$Y92*N$82</f>
        <v>0</v>
      </c>
      <c r="O42" s="5">
        <f>'Praca eksploatacyjna'!O42*$U$90*$Y92*O$82</f>
        <v>0</v>
      </c>
      <c r="P42" s="5">
        <f>'Praca eksploatacyjna'!P42*$U$90*$Y92*P$82</f>
        <v>0</v>
      </c>
      <c r="Q42" s="5">
        <f>'Praca eksploatacyjna'!Q42*$U$90*$Y92*Q$82</f>
        <v>0</v>
      </c>
      <c r="R42" s="5">
        <f>'Praca eksploatacyjna'!R42*$U$90*$Y92*R$82</f>
        <v>0</v>
      </c>
      <c r="S42" s="5">
        <f>'Praca eksploatacyjna'!S42*$U$90*$Y92*S$82</f>
        <v>0</v>
      </c>
      <c r="T42" s="5">
        <f>'Praca eksploatacyjna'!T42*$U$90*$Y92*T$82</f>
        <v>0</v>
      </c>
      <c r="U42" s="5">
        <f>'Praca eksploatacyjna'!U42*$U$90*$Y92*U$82</f>
        <v>0</v>
      </c>
      <c r="V42" s="5">
        <f>'Praca eksploatacyjna'!V42*$U$90*$Y92*V$82</f>
        <v>0</v>
      </c>
      <c r="W42" s="5">
        <f>'Praca eksploatacyjna'!W42*$U$90*$Y92*W$82</f>
        <v>0</v>
      </c>
      <c r="X42" s="5">
        <f>'Praca eksploatacyjna'!X42*$U$90*$Y92*X$82</f>
        <v>0</v>
      </c>
      <c r="Y42" s="5">
        <f>'Praca eksploatacyjna'!Y42*$U$90*$Y92*Y$82</f>
        <v>0</v>
      </c>
      <c r="Z42" s="5">
        <f>'Praca eksploatacyjna'!Z42*$U$90*$Y92*Z$82</f>
        <v>0</v>
      </c>
    </row>
    <row r="43" spans="1:26" x14ac:dyDescent="0.25">
      <c r="A43" s="1">
        <v>80</v>
      </c>
      <c r="B43" s="5">
        <f>'Praca eksploatacyjna'!B43*$U$90*$Y93*B$82</f>
        <v>0</v>
      </c>
      <c r="C43" s="5">
        <f>'Praca eksploatacyjna'!C43*$U$90*$Y93*C$82</f>
        <v>0</v>
      </c>
      <c r="D43" s="5">
        <f>'Praca eksploatacyjna'!D43*$U$90*$Y93*D$82</f>
        <v>0</v>
      </c>
      <c r="E43" s="5">
        <f>'Praca eksploatacyjna'!E43*$U$90*$Y93*E$82</f>
        <v>0</v>
      </c>
      <c r="F43" s="5">
        <f>'Praca eksploatacyjna'!F43*$U$90*$Y93*F$82</f>
        <v>0</v>
      </c>
      <c r="G43" s="5">
        <f>'Praca eksploatacyjna'!G43*$U$90*$Y93*G$82</f>
        <v>0</v>
      </c>
      <c r="H43" s="5">
        <f>'Praca eksploatacyjna'!H43*$U$90*$Y93*H$82</f>
        <v>0</v>
      </c>
      <c r="I43" s="5">
        <f>'Praca eksploatacyjna'!I43*$U$90*$Y93*I$82</f>
        <v>0</v>
      </c>
      <c r="J43" s="5">
        <f>'Praca eksploatacyjna'!J43*$U$90*$Y93*J$82</f>
        <v>0</v>
      </c>
      <c r="K43" s="5">
        <f>'Praca eksploatacyjna'!K43*$U$90*$Y93*K$82</f>
        <v>0</v>
      </c>
      <c r="L43" s="5">
        <f>'Praca eksploatacyjna'!L43*$U$90*$Y93*L$82</f>
        <v>0</v>
      </c>
      <c r="M43" s="5">
        <f>'Praca eksploatacyjna'!M43*$U$90*$Y93*M$82</f>
        <v>0</v>
      </c>
      <c r="N43" s="5">
        <f>'Praca eksploatacyjna'!N43*$U$90*$Y93*N$82</f>
        <v>0</v>
      </c>
      <c r="O43" s="5">
        <f>'Praca eksploatacyjna'!O43*$U$90*$Y93*O$82</f>
        <v>0</v>
      </c>
      <c r="P43" s="5">
        <f>'Praca eksploatacyjna'!P43*$U$90*$Y93*P$82</f>
        <v>0</v>
      </c>
      <c r="Q43" s="5">
        <f>'Praca eksploatacyjna'!Q43*$U$90*$Y93*Q$82</f>
        <v>0</v>
      </c>
      <c r="R43" s="5">
        <f>'Praca eksploatacyjna'!R43*$U$90*$Y93*R$82</f>
        <v>0</v>
      </c>
      <c r="S43" s="5">
        <f>'Praca eksploatacyjna'!S43*$U$90*$Y93*S$82</f>
        <v>0</v>
      </c>
      <c r="T43" s="5">
        <f>'Praca eksploatacyjna'!T43*$U$90*$Y93*T$82</f>
        <v>0</v>
      </c>
      <c r="U43" s="5">
        <f>'Praca eksploatacyjna'!U43*$U$90*$Y93*U$82</f>
        <v>0</v>
      </c>
      <c r="V43" s="5">
        <f>'Praca eksploatacyjna'!V43*$U$90*$Y93*V$82</f>
        <v>0</v>
      </c>
      <c r="W43" s="5">
        <f>'Praca eksploatacyjna'!W43*$U$90*$Y93*W$82</f>
        <v>0</v>
      </c>
      <c r="X43" s="5">
        <f>'Praca eksploatacyjna'!X43*$U$90*$Y93*X$82</f>
        <v>0</v>
      </c>
      <c r="Y43" s="5">
        <f>'Praca eksploatacyjna'!Y43*$U$90*$Y93*Y$82</f>
        <v>0</v>
      </c>
      <c r="Z43" s="5">
        <f>'Praca eksploatacyjna'!Z43*$U$90*$Y93*Z$82</f>
        <v>0</v>
      </c>
    </row>
    <row r="44" spans="1:26" x14ac:dyDescent="0.25">
      <c r="A44" s="1">
        <v>90</v>
      </c>
      <c r="B44" s="5">
        <f>'Praca eksploatacyjna'!B44*$U$90*$Y94*B$82</f>
        <v>0</v>
      </c>
      <c r="C44" s="5">
        <f>'Praca eksploatacyjna'!C44*$U$90*$Y94*C$82</f>
        <v>0</v>
      </c>
      <c r="D44" s="5">
        <f>'Praca eksploatacyjna'!D44*$U$90*$Y94*D$82</f>
        <v>0</v>
      </c>
      <c r="E44" s="5">
        <f>'Praca eksploatacyjna'!E44*$U$90*$Y94*E$82</f>
        <v>0</v>
      </c>
      <c r="F44" s="5">
        <f>'Praca eksploatacyjna'!F44*$U$90*$Y94*F$82</f>
        <v>0</v>
      </c>
      <c r="G44" s="5">
        <f>'Praca eksploatacyjna'!G44*$U$90*$Y94*G$82</f>
        <v>0</v>
      </c>
      <c r="H44" s="5">
        <f>'Praca eksploatacyjna'!H44*$U$90*$Y94*H$82</f>
        <v>0</v>
      </c>
      <c r="I44" s="5">
        <f>'Praca eksploatacyjna'!I44*$U$90*$Y94*I$82</f>
        <v>0</v>
      </c>
      <c r="J44" s="5">
        <f>'Praca eksploatacyjna'!J44*$U$90*$Y94*J$82</f>
        <v>0</v>
      </c>
      <c r="K44" s="5">
        <f>'Praca eksploatacyjna'!K44*$U$90*$Y94*K$82</f>
        <v>0</v>
      </c>
      <c r="L44" s="5">
        <f>'Praca eksploatacyjna'!L44*$U$90*$Y94*L$82</f>
        <v>0</v>
      </c>
      <c r="M44" s="5">
        <f>'Praca eksploatacyjna'!M44*$U$90*$Y94*M$82</f>
        <v>0</v>
      </c>
      <c r="N44" s="5">
        <f>'Praca eksploatacyjna'!N44*$U$90*$Y94*N$82</f>
        <v>0</v>
      </c>
      <c r="O44" s="5">
        <f>'Praca eksploatacyjna'!O44*$U$90*$Y94*O$82</f>
        <v>0</v>
      </c>
      <c r="P44" s="5">
        <f>'Praca eksploatacyjna'!P44*$U$90*$Y94*P$82</f>
        <v>0</v>
      </c>
      <c r="Q44" s="5">
        <f>'Praca eksploatacyjna'!Q44*$U$90*$Y94*Q$82</f>
        <v>0</v>
      </c>
      <c r="R44" s="5">
        <f>'Praca eksploatacyjna'!R44*$U$90*$Y94*R$82</f>
        <v>0</v>
      </c>
      <c r="S44" s="5">
        <f>'Praca eksploatacyjna'!S44*$U$90*$Y94*S$82</f>
        <v>0</v>
      </c>
      <c r="T44" s="5">
        <f>'Praca eksploatacyjna'!T44*$U$90*$Y94*T$82</f>
        <v>0</v>
      </c>
      <c r="U44" s="5">
        <f>'Praca eksploatacyjna'!U44*$U$90*$Y94*U$82</f>
        <v>0</v>
      </c>
      <c r="V44" s="5">
        <f>'Praca eksploatacyjna'!V44*$U$90*$Y94*V$82</f>
        <v>0</v>
      </c>
      <c r="W44" s="5">
        <f>'Praca eksploatacyjna'!W44*$U$90*$Y94*W$82</f>
        <v>0</v>
      </c>
      <c r="X44" s="5">
        <f>'Praca eksploatacyjna'!X44*$U$90*$Y94*X$82</f>
        <v>0</v>
      </c>
      <c r="Y44" s="5">
        <f>'Praca eksploatacyjna'!Y44*$U$90*$Y94*Y$82</f>
        <v>0</v>
      </c>
      <c r="Z44" s="5">
        <f>'Praca eksploatacyjna'!Z44*$U$90*$Y94*Z$82</f>
        <v>0</v>
      </c>
    </row>
    <row r="45" spans="1:26" x14ac:dyDescent="0.25">
      <c r="A45" s="1">
        <v>100</v>
      </c>
      <c r="B45" s="5">
        <f>'Praca eksploatacyjna'!B45*$U$90*$Y95*B$82</f>
        <v>0</v>
      </c>
      <c r="C45" s="5">
        <f>'Praca eksploatacyjna'!C45*$U$90*$Y95*C$82</f>
        <v>0</v>
      </c>
      <c r="D45" s="5">
        <f>'Praca eksploatacyjna'!D45*$U$90*$Y95*D$82</f>
        <v>0</v>
      </c>
      <c r="E45" s="5">
        <f>'Praca eksploatacyjna'!E45*$U$90*$Y95*E$82</f>
        <v>0</v>
      </c>
      <c r="F45" s="5">
        <f>'Praca eksploatacyjna'!F45*$U$90*$Y95*F$82</f>
        <v>0</v>
      </c>
      <c r="G45" s="5">
        <f>'Praca eksploatacyjna'!G45*$U$90*$Y95*G$82</f>
        <v>0</v>
      </c>
      <c r="H45" s="5">
        <f>'Praca eksploatacyjna'!H45*$U$90*$Y95*H$82</f>
        <v>0</v>
      </c>
      <c r="I45" s="5">
        <f>'Praca eksploatacyjna'!I45*$U$90*$Y95*I$82</f>
        <v>0</v>
      </c>
      <c r="J45" s="5">
        <f>'Praca eksploatacyjna'!J45*$U$90*$Y95*J$82</f>
        <v>0</v>
      </c>
      <c r="K45" s="5">
        <f>'Praca eksploatacyjna'!K45*$U$90*$Y95*K$82</f>
        <v>0</v>
      </c>
      <c r="L45" s="5">
        <f>'Praca eksploatacyjna'!L45*$U$90*$Y95*L$82</f>
        <v>0</v>
      </c>
      <c r="M45" s="5">
        <f>'Praca eksploatacyjna'!M45*$U$90*$Y95*M$82</f>
        <v>0</v>
      </c>
      <c r="N45" s="5">
        <f>'Praca eksploatacyjna'!N45*$U$90*$Y95*N$82</f>
        <v>0</v>
      </c>
      <c r="O45" s="5">
        <f>'Praca eksploatacyjna'!O45*$U$90*$Y95*O$82</f>
        <v>0</v>
      </c>
      <c r="P45" s="5">
        <f>'Praca eksploatacyjna'!P45*$U$90*$Y95*P$82</f>
        <v>0</v>
      </c>
      <c r="Q45" s="5">
        <f>'Praca eksploatacyjna'!Q45*$U$90*$Y95*Q$82</f>
        <v>0</v>
      </c>
      <c r="R45" s="5">
        <f>'Praca eksploatacyjna'!R45*$U$90*$Y95*R$82</f>
        <v>0</v>
      </c>
      <c r="S45" s="5">
        <f>'Praca eksploatacyjna'!S45*$U$90*$Y95*S$82</f>
        <v>0</v>
      </c>
      <c r="T45" s="5">
        <f>'Praca eksploatacyjna'!T45*$U$90*$Y95*T$82</f>
        <v>0</v>
      </c>
      <c r="U45" s="5">
        <f>'Praca eksploatacyjna'!U45*$U$90*$Y95*U$82</f>
        <v>0</v>
      </c>
      <c r="V45" s="5">
        <f>'Praca eksploatacyjna'!V45*$U$90*$Y95*V$82</f>
        <v>0</v>
      </c>
      <c r="W45" s="5">
        <f>'Praca eksploatacyjna'!W45*$U$90*$Y95*W$82</f>
        <v>0</v>
      </c>
      <c r="X45" s="5">
        <f>'Praca eksploatacyjna'!X45*$U$90*$Y95*X$82</f>
        <v>0</v>
      </c>
      <c r="Y45" s="5">
        <f>'Praca eksploatacyjna'!Y45*$U$90*$Y95*Y$82</f>
        <v>0</v>
      </c>
      <c r="Z45" s="5">
        <f>'Praca eksploatacyjna'!Z45*$U$90*$Y95*Z$82</f>
        <v>0</v>
      </c>
    </row>
    <row r="46" spans="1:26" x14ac:dyDescent="0.25">
      <c r="A46" s="1">
        <v>110</v>
      </c>
      <c r="B46" s="5">
        <f>'Praca eksploatacyjna'!B46*$U$90*$Y96*B$82</f>
        <v>0</v>
      </c>
      <c r="C46" s="5">
        <f>'Praca eksploatacyjna'!C46*$U$90*$Y96*C$82</f>
        <v>0</v>
      </c>
      <c r="D46" s="5">
        <f>'Praca eksploatacyjna'!D46*$U$90*$Y96*D$82</f>
        <v>0</v>
      </c>
      <c r="E46" s="5">
        <f>'Praca eksploatacyjna'!E46*$U$90*$Y96*E$82</f>
        <v>0</v>
      </c>
      <c r="F46" s="5">
        <f>'Praca eksploatacyjna'!F46*$U$90*$Y96*F$82</f>
        <v>0</v>
      </c>
      <c r="G46" s="5">
        <f>'Praca eksploatacyjna'!G46*$U$90*$Y96*G$82</f>
        <v>0</v>
      </c>
      <c r="H46" s="5">
        <f>'Praca eksploatacyjna'!H46*$U$90*$Y96*H$82</f>
        <v>0</v>
      </c>
      <c r="I46" s="5">
        <f>'Praca eksploatacyjna'!I46*$U$90*$Y96*I$82</f>
        <v>0</v>
      </c>
      <c r="J46" s="5">
        <f>'Praca eksploatacyjna'!J46*$U$90*$Y96*J$82</f>
        <v>0</v>
      </c>
      <c r="K46" s="5">
        <f>'Praca eksploatacyjna'!K46*$U$90*$Y96*K$82</f>
        <v>0</v>
      </c>
      <c r="L46" s="5">
        <f>'Praca eksploatacyjna'!L46*$U$90*$Y96*L$82</f>
        <v>0</v>
      </c>
      <c r="M46" s="5">
        <f>'Praca eksploatacyjna'!M46*$U$90*$Y96*M$82</f>
        <v>0</v>
      </c>
      <c r="N46" s="5">
        <f>'Praca eksploatacyjna'!N46*$U$90*$Y96*N$82</f>
        <v>0</v>
      </c>
      <c r="O46" s="5">
        <f>'Praca eksploatacyjna'!O46*$U$90*$Y96*O$82</f>
        <v>0</v>
      </c>
      <c r="P46" s="5">
        <f>'Praca eksploatacyjna'!P46*$U$90*$Y96*P$82</f>
        <v>0</v>
      </c>
      <c r="Q46" s="5">
        <f>'Praca eksploatacyjna'!Q46*$U$90*$Y96*Q$82</f>
        <v>0</v>
      </c>
      <c r="R46" s="5">
        <f>'Praca eksploatacyjna'!R46*$U$90*$Y96*R$82</f>
        <v>0</v>
      </c>
      <c r="S46" s="5">
        <f>'Praca eksploatacyjna'!S46*$U$90*$Y96*S$82</f>
        <v>0</v>
      </c>
      <c r="T46" s="5">
        <f>'Praca eksploatacyjna'!T46*$U$90*$Y96*T$82</f>
        <v>0</v>
      </c>
      <c r="U46" s="5">
        <f>'Praca eksploatacyjna'!U46*$U$90*$Y96*U$82</f>
        <v>0</v>
      </c>
      <c r="V46" s="5">
        <f>'Praca eksploatacyjna'!V46*$U$90*$Y96*V$82</f>
        <v>0</v>
      </c>
      <c r="W46" s="5">
        <f>'Praca eksploatacyjna'!W46*$U$90*$Y96*W$82</f>
        <v>0</v>
      </c>
      <c r="X46" s="5">
        <f>'Praca eksploatacyjna'!X46*$U$90*$Y96*X$82</f>
        <v>0</v>
      </c>
      <c r="Y46" s="5">
        <f>'Praca eksploatacyjna'!Y46*$U$90*$Y96*Y$82</f>
        <v>0</v>
      </c>
      <c r="Z46" s="5">
        <f>'Praca eksploatacyjna'!Z46*$U$90*$Y96*Z$82</f>
        <v>0</v>
      </c>
    </row>
    <row r="47" spans="1:26" x14ac:dyDescent="0.25">
      <c r="A47" s="1" t="s">
        <v>28</v>
      </c>
      <c r="B47" s="5">
        <f>SUM(B36:B46)</f>
        <v>810198.02508222801</v>
      </c>
      <c r="C47" s="5">
        <f t="shared" ref="C47:Z47" si="5">SUM(C36:C46)</f>
        <v>839065.27454893594</v>
      </c>
      <c r="D47" s="5">
        <f t="shared" si="5"/>
        <v>868866.03539584635</v>
      </c>
      <c r="E47" s="5">
        <f t="shared" si="5"/>
        <v>898926.56889235764</v>
      </c>
      <c r="F47" s="5">
        <f t="shared" si="5"/>
        <v>929203.03370628215</v>
      </c>
      <c r="G47" s="5">
        <f t="shared" si="5"/>
        <v>959649.58872943418</v>
      </c>
      <c r="H47" s="5">
        <f t="shared" si="5"/>
        <v>1004919.5815155446</v>
      </c>
      <c r="I47" s="5">
        <f t="shared" si="5"/>
        <v>1050913.2014620204</v>
      </c>
      <c r="J47" s="5">
        <f t="shared" si="5"/>
        <v>1097564.7300634743</v>
      </c>
      <c r="K47" s="5">
        <f t="shared" si="5"/>
        <v>1145702.2951672676</v>
      </c>
      <c r="L47" s="5">
        <f t="shared" si="5"/>
        <v>1141858.3223204894</v>
      </c>
      <c r="M47" s="5">
        <f t="shared" si="5"/>
        <v>1202696.2573503377</v>
      </c>
      <c r="N47" s="5">
        <f t="shared" si="5"/>
        <v>1265510.9664524521</v>
      </c>
      <c r="O47" s="5">
        <f t="shared" si="5"/>
        <v>1330357.1854157103</v>
      </c>
      <c r="P47" s="5">
        <f t="shared" si="5"/>
        <v>1397291.0487509188</v>
      </c>
      <c r="Q47" s="5">
        <f t="shared" si="5"/>
        <v>1323752.530375276</v>
      </c>
      <c r="R47" s="5">
        <f t="shared" si="5"/>
        <v>1395739.6609800381</v>
      </c>
      <c r="S47" s="5">
        <f t="shared" si="5"/>
        <v>1470003.1092672262</v>
      </c>
      <c r="T47" s="5">
        <f t="shared" si="5"/>
        <v>1545389.7738151676</v>
      </c>
      <c r="U47" s="5">
        <f t="shared" si="5"/>
        <v>1621778.0006608772</v>
      </c>
      <c r="V47" s="5">
        <f t="shared" si="5"/>
        <v>1473920.2162597761</v>
      </c>
      <c r="W47" s="5">
        <f t="shared" si="5"/>
        <v>1590425.4723553855</v>
      </c>
      <c r="X47" s="5">
        <f t="shared" si="5"/>
        <v>1710429.3058139696</v>
      </c>
      <c r="Y47" s="5">
        <f t="shared" si="5"/>
        <v>1832573.4151983762</v>
      </c>
      <c r="Z47" s="5">
        <f t="shared" si="5"/>
        <v>1958188.266180794</v>
      </c>
    </row>
    <row r="49" spans="1:26" x14ac:dyDescent="0.25">
      <c r="A49" t="s">
        <v>79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3" t="s">
        <v>2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</row>
    <row r="52" spans="1:26" x14ac:dyDescent="0.25">
      <c r="A52" s="1">
        <v>10</v>
      </c>
      <c r="B52" s="5">
        <f>'Praca eksploatacyjna'!B52*$U$90*$Y86*B$82</f>
        <v>0</v>
      </c>
      <c r="C52" s="5">
        <f>'Praca eksploatacyjna'!C52*$U$90*$Y86*C$82</f>
        <v>0</v>
      </c>
      <c r="D52" s="5">
        <f>'Praca eksploatacyjna'!D52*$U$90*$Y86*D$82</f>
        <v>0</v>
      </c>
      <c r="E52" s="5">
        <f>'Praca eksploatacyjna'!E52*$U$90*$Y86*E$82</f>
        <v>0</v>
      </c>
      <c r="F52" s="5">
        <f>'Praca eksploatacyjna'!F52*$U$90*$Y86*F$82</f>
        <v>0</v>
      </c>
      <c r="G52" s="5">
        <f>'Praca eksploatacyjna'!G52*$U$90*$Y86*G$82</f>
        <v>0</v>
      </c>
      <c r="H52" s="5">
        <f>'Praca eksploatacyjna'!H52*$U$90*$Y86*H$82</f>
        <v>0</v>
      </c>
      <c r="I52" s="5">
        <f>'Praca eksploatacyjna'!I52*$U$90*$Y86*I$82</f>
        <v>0</v>
      </c>
      <c r="J52" s="5">
        <f>'Praca eksploatacyjna'!J52*$U$90*$Y86*J$82</f>
        <v>0</v>
      </c>
      <c r="K52" s="5">
        <f>'Praca eksploatacyjna'!K52*$U$90*$Y86*K$82</f>
        <v>0</v>
      </c>
      <c r="L52" s="5">
        <f>'Praca eksploatacyjna'!L52*$U$90*$Y86*L$82</f>
        <v>0</v>
      </c>
      <c r="M52" s="5">
        <f>'Praca eksploatacyjna'!M52*$U$90*$Y86*M$82</f>
        <v>0</v>
      </c>
      <c r="N52" s="5">
        <f>'Praca eksploatacyjna'!N52*$U$90*$Y86*N$82</f>
        <v>0</v>
      </c>
      <c r="O52" s="5">
        <f>'Praca eksploatacyjna'!O52*$U$90*$Y86*O$82</f>
        <v>0</v>
      </c>
      <c r="P52" s="5">
        <f>'Praca eksploatacyjna'!P52*$U$90*$Y86*P$82</f>
        <v>0</v>
      </c>
      <c r="Q52" s="5">
        <f>'Praca eksploatacyjna'!Q52*$U$90*$Y86*Q$82</f>
        <v>0</v>
      </c>
      <c r="R52" s="5">
        <f>'Praca eksploatacyjna'!R52*$U$90*$Y86*R$82</f>
        <v>0</v>
      </c>
      <c r="S52" s="5">
        <f>'Praca eksploatacyjna'!S52*$U$90*$Y86*S$82</f>
        <v>0</v>
      </c>
      <c r="T52" s="5">
        <f>'Praca eksploatacyjna'!T52*$U$90*$Y86*T$82</f>
        <v>0</v>
      </c>
      <c r="U52" s="5">
        <f>'Praca eksploatacyjna'!U52*$U$90*$Y86*U$82</f>
        <v>0</v>
      </c>
      <c r="V52" s="5">
        <f>'Praca eksploatacyjna'!V52*$U$90*$Y86*V$82</f>
        <v>0</v>
      </c>
      <c r="W52" s="5">
        <f>'Praca eksploatacyjna'!W52*$U$90*$Y86*W$82</f>
        <v>0</v>
      </c>
      <c r="X52" s="5">
        <f>'Praca eksploatacyjna'!X52*$U$90*$Y86*X$82</f>
        <v>0</v>
      </c>
      <c r="Y52" s="5">
        <f>'Praca eksploatacyjna'!Y52*$U$90*$Y86*Y$82</f>
        <v>0</v>
      </c>
      <c r="Z52" s="5">
        <f>'Praca eksploatacyjna'!Z52*$U$90*$Y86*Z$82</f>
        <v>0</v>
      </c>
    </row>
    <row r="53" spans="1:26" x14ac:dyDescent="0.25">
      <c r="A53" s="1">
        <v>20</v>
      </c>
      <c r="B53" s="5">
        <f>'Praca eksploatacyjna'!B53*$U$90*$Y87*B$82</f>
        <v>205726.24139407088</v>
      </c>
      <c r="C53" s="5">
        <f>'Praca eksploatacyjna'!C53*$U$90*$Y87*C$82</f>
        <v>199920.18254992538</v>
      </c>
      <c r="D53" s="5">
        <f>'Praca eksploatacyjna'!D53*$U$90*$Y87*D$82</f>
        <v>193699.61331960323</v>
      </c>
      <c r="E53" s="5">
        <f>'Praca eksploatacyjna'!E53*$U$90*$Y87*E$82</f>
        <v>186901.52812753204</v>
      </c>
      <c r="F53" s="5">
        <f>'Praca eksploatacyjna'!F53*$U$90*$Y87*F$82</f>
        <v>179525.20014719671</v>
      </c>
      <c r="G53" s="5">
        <f>'Praca eksploatacyjna'!G53*$U$90*$Y87*G$82</f>
        <v>171571.76246470294</v>
      </c>
      <c r="H53" s="5">
        <f>'Praca eksploatacyjna'!H53*$U$90*$Y87*H$82</f>
        <v>180290.32023489132</v>
      </c>
      <c r="I53" s="5">
        <f>'Praca eksploatacyjna'!I53*$U$90*$Y87*I$82</f>
        <v>189165.24900922918</v>
      </c>
      <c r="J53" s="5">
        <f>'Praca eksploatacyjna'!J53*$U$90*$Y87*J$82</f>
        <v>198184.14172931638</v>
      </c>
      <c r="K53" s="5">
        <f>'Praca eksploatacyjna'!K53*$U$90*$Y87*K$82</f>
        <v>207496.3799332279</v>
      </c>
      <c r="L53" s="5">
        <f>'Praca eksploatacyjna'!L53*$U$90*$Y87*L$82</f>
        <v>283631.76901796693</v>
      </c>
      <c r="M53" s="5">
        <f>'Praca eksploatacyjna'!M53*$U$90*$Y87*M$82</f>
        <v>295856.72608063783</v>
      </c>
      <c r="N53" s="5">
        <f>'Praca eksploatacyjna'!N53*$U$90*$Y87*N$82</f>
        <v>308457.22871820832</v>
      </c>
      <c r="O53" s="5">
        <f>'Praca eksploatacyjna'!O53*$U$90*$Y87*O$82</f>
        <v>321443.4087708494</v>
      </c>
      <c r="P53" s="5">
        <f>'Praca eksploatacyjna'!P53*$U$90*$Y87*P$82</f>
        <v>334825.65313410881</v>
      </c>
      <c r="Q53" s="5">
        <f>'Praca eksploatacyjna'!Q53*$U$90*$Y87*Q$82</f>
        <v>319367.72901394329</v>
      </c>
      <c r="R53" s="5">
        <f>'Praca eksploatacyjna'!R53*$U$90*$Y87*R$82</f>
        <v>311361.76453461353</v>
      </c>
      <c r="S53" s="5">
        <f>'Praca eksploatacyjna'!S53*$U$90*$Y87*S$82</f>
        <v>302930.63929965376</v>
      </c>
      <c r="T53" s="5">
        <f>'Praca eksploatacyjna'!T53*$U$90*$Y87*T$82</f>
        <v>293830.16136024491</v>
      </c>
      <c r="U53" s="5">
        <f>'Praca eksploatacyjna'!U53*$U$90*$Y87*U$82</f>
        <v>284068.90102769836</v>
      </c>
      <c r="V53" s="5">
        <f>'Praca eksploatacyjna'!V53*$U$90*$Y87*V$82</f>
        <v>234841.27347155186</v>
      </c>
      <c r="W53" s="5">
        <f>'Praca eksploatacyjna'!W53*$U$90*$Y87*W$82</f>
        <v>236795.76660888991</v>
      </c>
      <c r="X53" s="5">
        <f>'Praca eksploatacyjna'!X53*$U$90*$Y87*X$82</f>
        <v>238749.64911461787</v>
      </c>
      <c r="Y53" s="5">
        <f>'Praca eksploatacyjna'!Y53*$U$90*$Y87*Y$82</f>
        <v>240512.96854517769</v>
      </c>
      <c r="Z53" s="5">
        <f>'Praca eksploatacyjna'!Z53*$U$90*$Y87*Z$82</f>
        <v>242271.59428734196</v>
      </c>
    </row>
    <row r="54" spans="1:26" x14ac:dyDescent="0.25">
      <c r="A54" s="1">
        <v>30</v>
      </c>
      <c r="B54" s="5">
        <f>'Praca eksploatacyjna'!B54*$U$90*$Y88*B$82</f>
        <v>559330.28763430973</v>
      </c>
      <c r="C54" s="5">
        <f>'Praca eksploatacyjna'!C54*$U$90*$Y88*C$82</f>
        <v>588256.54206887714</v>
      </c>
      <c r="D54" s="5">
        <f>'Praca eksploatacyjna'!D54*$U$90*$Y88*D$82</f>
        <v>618273.52822329255</v>
      </c>
      <c r="E54" s="5">
        <f>'Praca eksploatacyjna'!E54*$U$90*$Y88*E$82</f>
        <v>648910.59418562532</v>
      </c>
      <c r="F54" s="5">
        <f>'Praca eksploatacyjna'!F54*$U$90*$Y88*F$82</f>
        <v>680130.3464855171</v>
      </c>
      <c r="G54" s="5">
        <f>'Praca eksploatacyjna'!G54*$U$90*$Y88*G$82</f>
        <v>711892.38935550919</v>
      </c>
      <c r="H54" s="5">
        <f>'Praca eksploatacyjna'!H54*$U$90*$Y88*H$82</f>
        <v>760536.52805696137</v>
      </c>
      <c r="I54" s="5">
        <f>'Praca eksploatacyjna'!I54*$U$90*$Y88*I$82</f>
        <v>810368.1376251661</v>
      </c>
      <c r="J54" s="5">
        <f>'Praca eksploatacyjna'!J54*$U$90*$Y88*J$82</f>
        <v>861322.61907763744</v>
      </c>
      <c r="K54" s="5">
        <f>'Praca eksploatacyjna'!K54*$U$90*$Y88*K$82</f>
        <v>914046.20928746893</v>
      </c>
      <c r="L54" s="5">
        <f>'Praca eksploatacyjna'!L54*$U$90*$Y88*L$82</f>
        <v>876780.24931297952</v>
      </c>
      <c r="M54" s="5">
        <f>'Praca eksploatacyjna'!M54*$U$90*$Y88*M$82</f>
        <v>938366.16434492695</v>
      </c>
      <c r="N54" s="5">
        <f>'Praca eksploatacyjna'!N54*$U$90*$Y88*N$82</f>
        <v>1002064.8038784269</v>
      </c>
      <c r="O54" s="5">
        <f>'Praca eksploatacyjna'!O54*$U$90*$Y88*O$82</f>
        <v>1067936.0425275292</v>
      </c>
      <c r="P54" s="5">
        <f>'Praca eksploatacyjna'!P54*$U$90*$Y88*P$82</f>
        <v>1136041.3048010438</v>
      </c>
      <c r="Q54" s="5">
        <f>'Praca eksploatacyjna'!Q54*$U$90*$Y88*Q$82</f>
        <v>1010292.1230076279</v>
      </c>
      <c r="R54" s="5">
        <f>'Praca eksploatacyjna'!R54*$U$90*$Y88*R$82</f>
        <v>1142110.014393735</v>
      </c>
      <c r="S54" s="5">
        <f>'Praca eksploatacyjna'!S54*$U$90*$Y88*S$82</f>
        <v>1278617.2787208436</v>
      </c>
      <c r="T54" s="5">
        <f>'Praca eksploatacyjna'!T54*$U$90*$Y88*T$82</f>
        <v>1418830.8377377889</v>
      </c>
      <c r="U54" s="5">
        <f>'Praca eksploatacyjna'!U54*$U$90*$Y88*U$82</f>
        <v>1562542.9527896133</v>
      </c>
      <c r="V54" s="5">
        <f>'Praca eksploatacyjna'!V54*$U$90*$Y88*V$82</f>
        <v>1448571.8700184608</v>
      </c>
      <c r="W54" s="5">
        <f>'Praca eksploatacyjna'!W54*$U$90*$Y88*W$82</f>
        <v>1591203.3057304563</v>
      </c>
      <c r="X54" s="5">
        <f>'Praca eksploatacyjna'!X54*$U$90*$Y88*X$82</f>
        <v>1738218.3127577803</v>
      </c>
      <c r="Y54" s="5">
        <f>'Praca eksploatacyjna'!Y54*$U$90*$Y88*Y$82</f>
        <v>1888237.1219168147</v>
      </c>
      <c r="Z54" s="5">
        <f>'Praca eksploatacyjna'!Z54*$U$90*$Y88*Z$82</f>
        <v>2042611.549080872</v>
      </c>
    </row>
    <row r="55" spans="1:26" x14ac:dyDescent="0.25">
      <c r="A55" s="1">
        <v>40</v>
      </c>
      <c r="B55" s="5">
        <f>'Praca eksploatacyjna'!B55*$U$90*$Y89*B$82</f>
        <v>0</v>
      </c>
      <c r="C55" s="5">
        <f>'Praca eksploatacyjna'!C55*$U$90*$Y89*C$82</f>
        <v>11512.318001956477</v>
      </c>
      <c r="D55" s="5">
        <f>'Praca eksploatacyjna'!D55*$U$90*$Y89*D$82</f>
        <v>23595.646976809996</v>
      </c>
      <c r="E55" s="5">
        <f>'Praca eksploatacyjna'!E55*$U$90*$Y89*E$82</f>
        <v>36242.913756380156</v>
      </c>
      <c r="F55" s="5">
        <f>'Praca eksploatacyjna'!F55*$U$90*$Y89*F$82</f>
        <v>49444.99914070424</v>
      </c>
      <c r="G55" s="5">
        <f>'Praca eksploatacyjna'!G55*$U$90*$Y89*G$82</f>
        <v>63190.70890182002</v>
      </c>
      <c r="H55" s="5">
        <f>'Praca eksploatacyjna'!H55*$U$90*$Y89*H$82</f>
        <v>67804.267070794755</v>
      </c>
      <c r="I55" s="5">
        <f>'Praca eksploatacyjna'!I55*$U$90*$Y89*I$82</f>
        <v>72536.004192952692</v>
      </c>
      <c r="J55" s="5">
        <f>'Praca eksploatacyjna'!J55*$U$90*$Y89*J$82</f>
        <v>77379.875064626205</v>
      </c>
      <c r="K55" s="5">
        <f>'Praca eksploatacyjna'!K55*$U$90*$Y89*K$82</f>
        <v>82393.868987707276</v>
      </c>
      <c r="L55" s="5">
        <f>'Praca eksploatacyjna'!L55*$U$90*$Y89*L$82</f>
        <v>17376.529830944939</v>
      </c>
      <c r="M55" s="5">
        <f>'Praca eksploatacyjna'!M55*$U$90*$Y89*M$82</f>
        <v>37921.637489189416</v>
      </c>
      <c r="N55" s="5">
        <f>'Praca eksploatacyjna'!N55*$U$90*$Y89*N$82</f>
        <v>59281.598841831292</v>
      </c>
      <c r="O55" s="5">
        <f>'Praca eksploatacyjna'!O55*$U$90*$Y89*O$82</f>
        <v>81480.789993583167</v>
      </c>
      <c r="P55" s="5">
        <f>'Praca eksploatacyjna'!P55*$U$90*$Y89*P$82</f>
        <v>104544.2361518684</v>
      </c>
      <c r="Q55" s="5">
        <f>'Praca eksploatacyjna'!Q55*$U$90*$Y89*Q$82</f>
        <v>109312.53482790918</v>
      </c>
      <c r="R55" s="5">
        <f>'Praca eksploatacyjna'!R55*$U$90*$Y89*R$82</f>
        <v>116359.80476632512</v>
      </c>
      <c r="S55" s="5">
        <f>'Praca eksploatacyjna'!S55*$U$90*$Y89*S$82</f>
        <v>123637.39289753727</v>
      </c>
      <c r="T55" s="5">
        <f>'Praca eksploatacyjna'!T55*$U$90*$Y89*T$82</f>
        <v>131048.60083633711</v>
      </c>
      <c r="U55" s="5">
        <f>'Praca eksploatacyjna'!U55*$U$90*$Y89*U$82</f>
        <v>138581.73464694869</v>
      </c>
      <c r="V55" s="5">
        <f>'Praca eksploatacyjna'!V55*$U$90*$Y89*V$82</f>
        <v>26572.433168075375</v>
      </c>
      <c r="W55" s="5">
        <f>'Praca eksploatacyjna'!W55*$U$90*$Y89*W$82</f>
        <v>67798.372040916714</v>
      </c>
      <c r="X55" s="5">
        <f>'Praca eksploatacyjna'!X55*$U$90*$Y89*X$82</f>
        <v>110402.00265634815</v>
      </c>
      <c r="Y55" s="5">
        <f>'Praca eksploatacyjna'!Y55*$U$90*$Y89*Y$82</f>
        <v>154296.48655143604</v>
      </c>
      <c r="Z55" s="5">
        <f>'Praca eksploatacyjna'!Z55*$U$90*$Y89*Z$82</f>
        <v>199567.33101848679</v>
      </c>
    </row>
    <row r="56" spans="1:26" x14ac:dyDescent="0.25">
      <c r="A56" s="1">
        <v>50</v>
      </c>
      <c r="B56" s="5">
        <f>'Praca eksploatacyjna'!B56*$U$90*$Y90*B$82</f>
        <v>0</v>
      </c>
      <c r="C56" s="5">
        <f>'Praca eksploatacyjna'!C56*$U$90*$Y90*C$82</f>
        <v>0</v>
      </c>
      <c r="D56" s="5">
        <f>'Praca eksploatacyjna'!D56*$U$90*$Y90*D$82</f>
        <v>0</v>
      </c>
      <c r="E56" s="5">
        <f>'Praca eksploatacyjna'!E56*$U$90*$Y90*E$82</f>
        <v>0</v>
      </c>
      <c r="F56" s="5">
        <f>'Praca eksploatacyjna'!F56*$U$90*$Y90*F$82</f>
        <v>0</v>
      </c>
      <c r="G56" s="5">
        <f>'Praca eksploatacyjna'!G56*$U$90*$Y90*G$82</f>
        <v>0</v>
      </c>
      <c r="H56" s="5">
        <f>'Praca eksploatacyjna'!H56*$U$90*$Y90*H$82</f>
        <v>0</v>
      </c>
      <c r="I56" s="5">
        <f>'Praca eksploatacyjna'!I56*$U$90*$Y90*I$82</f>
        <v>0</v>
      </c>
      <c r="J56" s="5">
        <f>'Praca eksploatacyjna'!J56*$U$90*$Y90*J$82</f>
        <v>0</v>
      </c>
      <c r="K56" s="5">
        <f>'Praca eksploatacyjna'!K56*$U$90*$Y90*K$82</f>
        <v>0</v>
      </c>
      <c r="L56" s="5">
        <f>'Praca eksploatacyjna'!L56*$U$90*$Y90*L$82</f>
        <v>0</v>
      </c>
      <c r="M56" s="5">
        <f>'Praca eksploatacyjna'!M56*$U$90*$Y90*M$82</f>
        <v>0</v>
      </c>
      <c r="N56" s="5">
        <f>'Praca eksploatacyjna'!N56*$U$90*$Y90*N$82</f>
        <v>0</v>
      </c>
      <c r="O56" s="5">
        <f>'Praca eksploatacyjna'!O56*$U$90*$Y90*O$82</f>
        <v>0</v>
      </c>
      <c r="P56" s="5">
        <f>'Praca eksploatacyjna'!P56*$U$90*$Y90*P$82</f>
        <v>0</v>
      </c>
      <c r="Q56" s="5">
        <f>'Praca eksploatacyjna'!Q56*$U$90*$Y90*Q$82</f>
        <v>0</v>
      </c>
      <c r="R56" s="5">
        <f>'Praca eksploatacyjna'!R56*$U$90*$Y90*R$82</f>
        <v>0</v>
      </c>
      <c r="S56" s="5">
        <f>'Praca eksploatacyjna'!S56*$U$90*$Y90*S$82</f>
        <v>0</v>
      </c>
      <c r="T56" s="5">
        <f>'Praca eksploatacyjna'!T56*$U$90*$Y90*T$82</f>
        <v>0</v>
      </c>
      <c r="U56" s="5">
        <f>'Praca eksploatacyjna'!U56*$U$90*$Y90*U$82</f>
        <v>0</v>
      </c>
      <c r="V56" s="5">
        <f>'Praca eksploatacyjna'!V56*$U$90*$Y90*V$82</f>
        <v>0</v>
      </c>
      <c r="W56" s="5">
        <f>'Praca eksploatacyjna'!W56*$U$90*$Y90*W$82</f>
        <v>0</v>
      </c>
      <c r="X56" s="5">
        <f>'Praca eksploatacyjna'!X56*$U$90*$Y90*X$82</f>
        <v>0</v>
      </c>
      <c r="Y56" s="5">
        <f>'Praca eksploatacyjna'!Y56*$U$90*$Y90*Y$82</f>
        <v>0</v>
      </c>
      <c r="Z56" s="5">
        <f>'Praca eksploatacyjna'!Z56*$U$90*$Y90*Z$82</f>
        <v>0</v>
      </c>
    </row>
    <row r="57" spans="1:26" x14ac:dyDescent="0.25">
      <c r="A57" s="1">
        <v>60</v>
      </c>
      <c r="B57" s="5">
        <f>'Praca eksploatacyjna'!B57*$U$90*$Y91*B$82</f>
        <v>0</v>
      </c>
      <c r="C57" s="5">
        <f>'Praca eksploatacyjna'!C57*$U$90*$Y91*C$82</f>
        <v>0</v>
      </c>
      <c r="D57" s="5">
        <f>'Praca eksploatacyjna'!D57*$U$90*$Y91*D$82</f>
        <v>0</v>
      </c>
      <c r="E57" s="5">
        <f>'Praca eksploatacyjna'!E57*$U$90*$Y91*E$82</f>
        <v>0</v>
      </c>
      <c r="F57" s="5">
        <f>'Praca eksploatacyjna'!F57*$U$90*$Y91*F$82</f>
        <v>0</v>
      </c>
      <c r="G57" s="5">
        <f>'Praca eksploatacyjna'!G57*$U$90*$Y91*G$82</f>
        <v>0</v>
      </c>
      <c r="H57" s="5">
        <f>'Praca eksploatacyjna'!H57*$U$90*$Y91*H$82</f>
        <v>0</v>
      </c>
      <c r="I57" s="5">
        <f>'Praca eksploatacyjna'!I57*$U$90*$Y91*I$82</f>
        <v>0</v>
      </c>
      <c r="J57" s="5">
        <f>'Praca eksploatacyjna'!J57*$U$90*$Y91*J$82</f>
        <v>0</v>
      </c>
      <c r="K57" s="5">
        <f>'Praca eksploatacyjna'!K57*$U$90*$Y91*K$82</f>
        <v>0</v>
      </c>
      <c r="L57" s="5">
        <f>'Praca eksploatacyjna'!L57*$U$90*$Y91*L$82</f>
        <v>0</v>
      </c>
      <c r="M57" s="5">
        <f>'Praca eksploatacyjna'!M57*$U$90*$Y91*M$82</f>
        <v>0</v>
      </c>
      <c r="N57" s="5">
        <f>'Praca eksploatacyjna'!N57*$U$90*$Y91*N$82</f>
        <v>0</v>
      </c>
      <c r="O57" s="5">
        <f>'Praca eksploatacyjna'!O57*$U$90*$Y91*O$82</f>
        <v>0</v>
      </c>
      <c r="P57" s="5">
        <f>'Praca eksploatacyjna'!P57*$U$90*$Y91*P$82</f>
        <v>0</v>
      </c>
      <c r="Q57" s="5">
        <f>'Praca eksploatacyjna'!Q57*$U$90*$Y91*Q$82</f>
        <v>0</v>
      </c>
      <c r="R57" s="5">
        <f>'Praca eksploatacyjna'!R57*$U$90*$Y91*R$82</f>
        <v>0</v>
      </c>
      <c r="S57" s="5">
        <f>'Praca eksploatacyjna'!S57*$U$90*$Y91*S$82</f>
        <v>0</v>
      </c>
      <c r="T57" s="5">
        <f>'Praca eksploatacyjna'!T57*$U$90*$Y91*T$82</f>
        <v>0</v>
      </c>
      <c r="U57" s="5">
        <f>'Praca eksploatacyjna'!U57*$U$90*$Y91*U$82</f>
        <v>0</v>
      </c>
      <c r="V57" s="5">
        <f>'Praca eksploatacyjna'!V57*$U$90*$Y91*V$82</f>
        <v>0</v>
      </c>
      <c r="W57" s="5">
        <f>'Praca eksploatacyjna'!W57*$U$90*$Y91*W$82</f>
        <v>0</v>
      </c>
      <c r="X57" s="5">
        <f>'Praca eksploatacyjna'!X57*$U$90*$Y91*X$82</f>
        <v>0</v>
      </c>
      <c r="Y57" s="5">
        <f>'Praca eksploatacyjna'!Y57*$U$90*$Y91*Y$82</f>
        <v>0</v>
      </c>
      <c r="Z57" s="5">
        <f>'Praca eksploatacyjna'!Z57*$U$90*$Y91*Z$82</f>
        <v>0</v>
      </c>
    </row>
    <row r="58" spans="1:26" x14ac:dyDescent="0.25">
      <c r="A58" s="1">
        <v>70</v>
      </c>
      <c r="B58" s="5">
        <f>'Praca eksploatacyjna'!B58*$U$90*$Y92*B$82</f>
        <v>0</v>
      </c>
      <c r="C58" s="5">
        <f>'Praca eksploatacyjna'!C58*$U$90*$Y92*C$82</f>
        <v>0</v>
      </c>
      <c r="D58" s="5">
        <f>'Praca eksploatacyjna'!D58*$U$90*$Y92*D$82</f>
        <v>0</v>
      </c>
      <c r="E58" s="5">
        <f>'Praca eksploatacyjna'!E58*$U$90*$Y92*E$82</f>
        <v>0</v>
      </c>
      <c r="F58" s="5">
        <f>'Praca eksploatacyjna'!F58*$U$90*$Y92*F$82</f>
        <v>0</v>
      </c>
      <c r="G58" s="5">
        <f>'Praca eksploatacyjna'!G58*$U$90*$Y92*G$82</f>
        <v>0</v>
      </c>
      <c r="H58" s="5">
        <f>'Praca eksploatacyjna'!H58*$U$90*$Y92*H$82</f>
        <v>0</v>
      </c>
      <c r="I58" s="5">
        <f>'Praca eksploatacyjna'!I58*$U$90*$Y92*I$82</f>
        <v>0</v>
      </c>
      <c r="J58" s="5">
        <f>'Praca eksploatacyjna'!J58*$U$90*$Y92*J$82</f>
        <v>0</v>
      </c>
      <c r="K58" s="5">
        <f>'Praca eksploatacyjna'!K58*$U$90*$Y92*K$82</f>
        <v>0</v>
      </c>
      <c r="L58" s="5">
        <f>'Praca eksploatacyjna'!L58*$U$90*$Y92*L$82</f>
        <v>0</v>
      </c>
      <c r="M58" s="5">
        <f>'Praca eksploatacyjna'!M58*$U$90*$Y92*M$82</f>
        <v>0</v>
      </c>
      <c r="N58" s="5">
        <f>'Praca eksploatacyjna'!N58*$U$90*$Y92*N$82</f>
        <v>0</v>
      </c>
      <c r="O58" s="5">
        <f>'Praca eksploatacyjna'!O58*$U$90*$Y92*O$82</f>
        <v>0</v>
      </c>
      <c r="P58" s="5">
        <f>'Praca eksploatacyjna'!P58*$U$90*$Y92*P$82</f>
        <v>0</v>
      </c>
      <c r="Q58" s="5">
        <f>'Praca eksploatacyjna'!Q58*$U$90*$Y92*Q$82</f>
        <v>0</v>
      </c>
      <c r="R58" s="5">
        <f>'Praca eksploatacyjna'!R58*$U$90*$Y92*R$82</f>
        <v>0</v>
      </c>
      <c r="S58" s="5">
        <f>'Praca eksploatacyjna'!S58*$U$90*$Y92*S$82</f>
        <v>0</v>
      </c>
      <c r="T58" s="5">
        <f>'Praca eksploatacyjna'!T58*$U$90*$Y92*T$82</f>
        <v>0</v>
      </c>
      <c r="U58" s="5">
        <f>'Praca eksploatacyjna'!U58*$U$90*$Y92*U$82</f>
        <v>0</v>
      </c>
      <c r="V58" s="5">
        <f>'Praca eksploatacyjna'!V58*$U$90*$Y92*V$82</f>
        <v>0</v>
      </c>
      <c r="W58" s="5">
        <f>'Praca eksploatacyjna'!W58*$U$90*$Y92*W$82</f>
        <v>0</v>
      </c>
      <c r="X58" s="5">
        <f>'Praca eksploatacyjna'!X58*$U$90*$Y92*X$82</f>
        <v>0</v>
      </c>
      <c r="Y58" s="5">
        <f>'Praca eksploatacyjna'!Y58*$U$90*$Y92*Y$82</f>
        <v>0</v>
      </c>
      <c r="Z58" s="5">
        <f>'Praca eksploatacyjna'!Z58*$U$90*$Y92*Z$82</f>
        <v>0</v>
      </c>
    </row>
    <row r="59" spans="1:26" x14ac:dyDescent="0.25">
      <c r="A59" s="1">
        <v>80</v>
      </c>
      <c r="B59" s="5">
        <f>'Praca eksploatacyjna'!B59*$U$90*$Y93*B$82</f>
        <v>0</v>
      </c>
      <c r="C59" s="5">
        <f>'Praca eksploatacyjna'!C59*$U$90*$Y93*C$82</f>
        <v>0</v>
      </c>
      <c r="D59" s="5">
        <f>'Praca eksploatacyjna'!D59*$U$90*$Y93*D$82</f>
        <v>0</v>
      </c>
      <c r="E59" s="5">
        <f>'Praca eksploatacyjna'!E59*$U$90*$Y93*E$82</f>
        <v>0</v>
      </c>
      <c r="F59" s="5">
        <f>'Praca eksploatacyjna'!F59*$U$90*$Y93*F$82</f>
        <v>0</v>
      </c>
      <c r="G59" s="5">
        <f>'Praca eksploatacyjna'!G59*$U$90*$Y93*G$82</f>
        <v>0</v>
      </c>
      <c r="H59" s="5">
        <f>'Praca eksploatacyjna'!H59*$U$90*$Y93*H$82</f>
        <v>0</v>
      </c>
      <c r="I59" s="5">
        <f>'Praca eksploatacyjna'!I59*$U$90*$Y93*I$82</f>
        <v>0</v>
      </c>
      <c r="J59" s="5">
        <f>'Praca eksploatacyjna'!J59*$U$90*$Y93*J$82</f>
        <v>0</v>
      </c>
      <c r="K59" s="5">
        <f>'Praca eksploatacyjna'!K59*$U$90*$Y93*K$82</f>
        <v>0</v>
      </c>
      <c r="L59" s="5">
        <f>'Praca eksploatacyjna'!L59*$U$90*$Y93*L$82</f>
        <v>0</v>
      </c>
      <c r="M59" s="5">
        <f>'Praca eksploatacyjna'!M59*$U$90*$Y93*M$82</f>
        <v>0</v>
      </c>
      <c r="N59" s="5">
        <f>'Praca eksploatacyjna'!N59*$U$90*$Y93*N$82</f>
        <v>0</v>
      </c>
      <c r="O59" s="5">
        <f>'Praca eksploatacyjna'!O59*$U$90*$Y93*O$82</f>
        <v>0</v>
      </c>
      <c r="P59" s="5">
        <f>'Praca eksploatacyjna'!P59*$U$90*$Y93*P$82</f>
        <v>0</v>
      </c>
      <c r="Q59" s="5">
        <f>'Praca eksploatacyjna'!Q59*$U$90*$Y93*Q$82</f>
        <v>0</v>
      </c>
      <c r="R59" s="5">
        <f>'Praca eksploatacyjna'!R59*$U$90*$Y93*R$82</f>
        <v>0</v>
      </c>
      <c r="S59" s="5">
        <f>'Praca eksploatacyjna'!S59*$U$90*$Y93*S$82</f>
        <v>0</v>
      </c>
      <c r="T59" s="5">
        <f>'Praca eksploatacyjna'!T59*$U$90*$Y93*T$82</f>
        <v>0</v>
      </c>
      <c r="U59" s="5">
        <f>'Praca eksploatacyjna'!U59*$U$90*$Y93*U$82</f>
        <v>0</v>
      </c>
      <c r="V59" s="5">
        <f>'Praca eksploatacyjna'!V59*$U$90*$Y93*V$82</f>
        <v>0</v>
      </c>
      <c r="W59" s="5">
        <f>'Praca eksploatacyjna'!W59*$U$90*$Y93*W$82</f>
        <v>0</v>
      </c>
      <c r="X59" s="5">
        <f>'Praca eksploatacyjna'!X59*$U$90*$Y93*X$82</f>
        <v>0</v>
      </c>
      <c r="Y59" s="5">
        <f>'Praca eksploatacyjna'!Y59*$U$90*$Y93*Y$82</f>
        <v>0</v>
      </c>
      <c r="Z59" s="5">
        <f>'Praca eksploatacyjna'!Z59*$U$90*$Y93*Z$82</f>
        <v>0</v>
      </c>
    </row>
    <row r="60" spans="1:26" x14ac:dyDescent="0.25">
      <c r="A60" s="1">
        <v>90</v>
      </c>
      <c r="B60" s="5">
        <f>'Praca eksploatacyjna'!B60*$U$90*$Y94*B$82</f>
        <v>0</v>
      </c>
      <c r="C60" s="5">
        <f>'Praca eksploatacyjna'!C60*$U$90*$Y94*C$82</f>
        <v>0</v>
      </c>
      <c r="D60" s="5">
        <f>'Praca eksploatacyjna'!D60*$U$90*$Y94*D$82</f>
        <v>0</v>
      </c>
      <c r="E60" s="5">
        <f>'Praca eksploatacyjna'!E60*$U$90*$Y94*E$82</f>
        <v>0</v>
      </c>
      <c r="F60" s="5">
        <f>'Praca eksploatacyjna'!F60*$U$90*$Y94*F$82</f>
        <v>0</v>
      </c>
      <c r="G60" s="5">
        <f>'Praca eksploatacyjna'!G60*$U$90*$Y94*G$82</f>
        <v>0</v>
      </c>
      <c r="H60" s="5">
        <f>'Praca eksploatacyjna'!H60*$U$90*$Y94*H$82</f>
        <v>0</v>
      </c>
      <c r="I60" s="5">
        <f>'Praca eksploatacyjna'!I60*$U$90*$Y94*I$82</f>
        <v>0</v>
      </c>
      <c r="J60" s="5">
        <f>'Praca eksploatacyjna'!J60*$U$90*$Y94*J$82</f>
        <v>0</v>
      </c>
      <c r="K60" s="5">
        <f>'Praca eksploatacyjna'!K60*$U$90*$Y94*K$82</f>
        <v>0</v>
      </c>
      <c r="L60" s="5">
        <f>'Praca eksploatacyjna'!L60*$U$90*$Y94*L$82</f>
        <v>0</v>
      </c>
      <c r="M60" s="5">
        <f>'Praca eksploatacyjna'!M60*$U$90*$Y94*M$82</f>
        <v>0</v>
      </c>
      <c r="N60" s="5">
        <f>'Praca eksploatacyjna'!N60*$U$90*$Y94*N$82</f>
        <v>0</v>
      </c>
      <c r="O60" s="5">
        <f>'Praca eksploatacyjna'!O60*$U$90*$Y94*O$82</f>
        <v>0</v>
      </c>
      <c r="P60" s="5">
        <f>'Praca eksploatacyjna'!P60*$U$90*$Y94*P$82</f>
        <v>0</v>
      </c>
      <c r="Q60" s="5">
        <f>'Praca eksploatacyjna'!Q60*$U$90*$Y94*Q$82</f>
        <v>0</v>
      </c>
      <c r="R60" s="5">
        <f>'Praca eksploatacyjna'!R60*$U$90*$Y94*R$82</f>
        <v>0</v>
      </c>
      <c r="S60" s="5">
        <f>'Praca eksploatacyjna'!S60*$U$90*$Y94*S$82</f>
        <v>0</v>
      </c>
      <c r="T60" s="5">
        <f>'Praca eksploatacyjna'!T60*$U$90*$Y94*T$82</f>
        <v>0</v>
      </c>
      <c r="U60" s="5">
        <f>'Praca eksploatacyjna'!U60*$U$90*$Y94*U$82</f>
        <v>0</v>
      </c>
      <c r="V60" s="5">
        <f>'Praca eksploatacyjna'!V60*$U$90*$Y94*V$82</f>
        <v>0</v>
      </c>
      <c r="W60" s="5">
        <f>'Praca eksploatacyjna'!W60*$U$90*$Y94*W$82</f>
        <v>0</v>
      </c>
      <c r="X60" s="5">
        <f>'Praca eksploatacyjna'!X60*$U$90*$Y94*X$82</f>
        <v>0</v>
      </c>
      <c r="Y60" s="5">
        <f>'Praca eksploatacyjna'!Y60*$U$90*$Y94*Y$82</f>
        <v>0</v>
      </c>
      <c r="Z60" s="5">
        <f>'Praca eksploatacyjna'!Z60*$U$90*$Y94*Z$82</f>
        <v>0</v>
      </c>
    </row>
    <row r="61" spans="1:26" x14ac:dyDescent="0.25">
      <c r="A61" s="1">
        <v>100</v>
      </c>
      <c r="B61" s="5">
        <f>'Praca eksploatacyjna'!B61*$U$90*$Y95*B$82</f>
        <v>0</v>
      </c>
      <c r="C61" s="5">
        <f>'Praca eksploatacyjna'!C61*$U$90*$Y95*C$82</f>
        <v>0</v>
      </c>
      <c r="D61" s="5">
        <f>'Praca eksploatacyjna'!D61*$U$90*$Y95*D$82</f>
        <v>0</v>
      </c>
      <c r="E61" s="5">
        <f>'Praca eksploatacyjna'!E61*$U$90*$Y95*E$82</f>
        <v>0</v>
      </c>
      <c r="F61" s="5">
        <f>'Praca eksploatacyjna'!F61*$U$90*$Y95*F$82</f>
        <v>0</v>
      </c>
      <c r="G61" s="5">
        <f>'Praca eksploatacyjna'!G61*$U$90*$Y95*G$82</f>
        <v>0</v>
      </c>
      <c r="H61" s="5">
        <f>'Praca eksploatacyjna'!H61*$U$90*$Y95*H$82</f>
        <v>0</v>
      </c>
      <c r="I61" s="5">
        <f>'Praca eksploatacyjna'!I61*$U$90*$Y95*I$82</f>
        <v>0</v>
      </c>
      <c r="J61" s="5">
        <f>'Praca eksploatacyjna'!J61*$U$90*$Y95*J$82</f>
        <v>0</v>
      </c>
      <c r="K61" s="5">
        <f>'Praca eksploatacyjna'!K61*$U$90*$Y95*K$82</f>
        <v>0</v>
      </c>
      <c r="L61" s="5">
        <f>'Praca eksploatacyjna'!L61*$U$90*$Y95*L$82</f>
        <v>0</v>
      </c>
      <c r="M61" s="5">
        <f>'Praca eksploatacyjna'!M61*$U$90*$Y95*M$82</f>
        <v>0</v>
      </c>
      <c r="N61" s="5">
        <f>'Praca eksploatacyjna'!N61*$U$90*$Y95*N$82</f>
        <v>0</v>
      </c>
      <c r="O61" s="5">
        <f>'Praca eksploatacyjna'!O61*$U$90*$Y95*O$82</f>
        <v>0</v>
      </c>
      <c r="P61" s="5">
        <f>'Praca eksploatacyjna'!P61*$U$90*$Y95*P$82</f>
        <v>0</v>
      </c>
      <c r="Q61" s="5">
        <f>'Praca eksploatacyjna'!Q61*$U$90*$Y95*Q$82</f>
        <v>0</v>
      </c>
      <c r="R61" s="5">
        <f>'Praca eksploatacyjna'!R61*$U$90*$Y95*R$82</f>
        <v>0</v>
      </c>
      <c r="S61" s="5">
        <f>'Praca eksploatacyjna'!S61*$U$90*$Y95*S$82</f>
        <v>0</v>
      </c>
      <c r="T61" s="5">
        <f>'Praca eksploatacyjna'!T61*$U$90*$Y95*T$82</f>
        <v>0</v>
      </c>
      <c r="U61" s="5">
        <f>'Praca eksploatacyjna'!U61*$U$90*$Y95*U$82</f>
        <v>0</v>
      </c>
      <c r="V61" s="5">
        <f>'Praca eksploatacyjna'!V61*$U$90*$Y95*V$82</f>
        <v>0</v>
      </c>
      <c r="W61" s="5">
        <f>'Praca eksploatacyjna'!W61*$U$90*$Y95*W$82</f>
        <v>0</v>
      </c>
      <c r="X61" s="5">
        <f>'Praca eksploatacyjna'!X61*$U$90*$Y95*X$82</f>
        <v>0</v>
      </c>
      <c r="Y61" s="5">
        <f>'Praca eksploatacyjna'!Y61*$U$90*$Y95*Y$82</f>
        <v>0</v>
      </c>
      <c r="Z61" s="5">
        <f>'Praca eksploatacyjna'!Z61*$U$90*$Y95*Z$82</f>
        <v>0</v>
      </c>
    </row>
    <row r="62" spans="1:26" x14ac:dyDescent="0.25">
      <c r="A62" s="1">
        <v>110</v>
      </c>
      <c r="B62" s="5">
        <f>'Praca eksploatacyjna'!B62*$U$90*$Y96*B$82</f>
        <v>0</v>
      </c>
      <c r="C62" s="5">
        <f>'Praca eksploatacyjna'!C62*$U$90*$Y96*C$82</f>
        <v>0</v>
      </c>
      <c r="D62" s="5">
        <f>'Praca eksploatacyjna'!D62*$U$90*$Y96*D$82</f>
        <v>0</v>
      </c>
      <c r="E62" s="5">
        <f>'Praca eksploatacyjna'!E62*$U$90*$Y96*E$82</f>
        <v>0</v>
      </c>
      <c r="F62" s="5">
        <f>'Praca eksploatacyjna'!F62*$U$90*$Y96*F$82</f>
        <v>0</v>
      </c>
      <c r="G62" s="5">
        <f>'Praca eksploatacyjna'!G62*$U$90*$Y96*G$82</f>
        <v>0</v>
      </c>
      <c r="H62" s="5">
        <f>'Praca eksploatacyjna'!H62*$U$90*$Y96*H$82</f>
        <v>0</v>
      </c>
      <c r="I62" s="5">
        <f>'Praca eksploatacyjna'!I62*$U$90*$Y96*I$82</f>
        <v>0</v>
      </c>
      <c r="J62" s="5">
        <f>'Praca eksploatacyjna'!J62*$U$90*$Y96*J$82</f>
        <v>0</v>
      </c>
      <c r="K62" s="5">
        <f>'Praca eksploatacyjna'!K62*$U$90*$Y96*K$82</f>
        <v>0</v>
      </c>
      <c r="L62" s="5">
        <f>'Praca eksploatacyjna'!L62*$U$90*$Y96*L$82</f>
        <v>0</v>
      </c>
      <c r="M62" s="5">
        <f>'Praca eksploatacyjna'!M62*$U$90*$Y96*M$82</f>
        <v>0</v>
      </c>
      <c r="N62" s="5">
        <f>'Praca eksploatacyjna'!N62*$U$90*$Y96*N$82</f>
        <v>0</v>
      </c>
      <c r="O62" s="5">
        <f>'Praca eksploatacyjna'!O62*$U$90*$Y96*O$82</f>
        <v>0</v>
      </c>
      <c r="P62" s="5">
        <f>'Praca eksploatacyjna'!P62*$U$90*$Y96*P$82</f>
        <v>0</v>
      </c>
      <c r="Q62" s="5">
        <f>'Praca eksploatacyjna'!Q62*$U$90*$Y96*Q$82</f>
        <v>0</v>
      </c>
      <c r="R62" s="5">
        <f>'Praca eksploatacyjna'!R62*$U$90*$Y96*R$82</f>
        <v>0</v>
      </c>
      <c r="S62" s="5">
        <f>'Praca eksploatacyjna'!S62*$U$90*$Y96*S$82</f>
        <v>0</v>
      </c>
      <c r="T62" s="5">
        <f>'Praca eksploatacyjna'!T62*$U$90*$Y96*T$82</f>
        <v>0</v>
      </c>
      <c r="U62" s="5">
        <f>'Praca eksploatacyjna'!U62*$U$90*$Y96*U$82</f>
        <v>0</v>
      </c>
      <c r="V62" s="5">
        <f>'Praca eksploatacyjna'!V62*$U$90*$Y96*V$82</f>
        <v>0</v>
      </c>
      <c r="W62" s="5">
        <f>'Praca eksploatacyjna'!W62*$U$90*$Y96*W$82</f>
        <v>0</v>
      </c>
      <c r="X62" s="5">
        <f>'Praca eksploatacyjna'!X62*$U$90*$Y96*X$82</f>
        <v>0</v>
      </c>
      <c r="Y62" s="5">
        <f>'Praca eksploatacyjna'!Y62*$U$90*$Y96*Y$82</f>
        <v>0</v>
      </c>
      <c r="Z62" s="5">
        <f>'Praca eksploatacyjna'!Z62*$U$90*$Y96*Z$82</f>
        <v>0</v>
      </c>
    </row>
    <row r="63" spans="1:26" x14ac:dyDescent="0.25">
      <c r="A63" s="1" t="s">
        <v>28</v>
      </c>
      <c r="B63" s="5">
        <f>SUM(B52:B62)</f>
        <v>765056.52902838064</v>
      </c>
      <c r="C63" s="5">
        <f t="shared" ref="C63:Z63" si="7">SUM(C52:C62)</f>
        <v>799689.04262075899</v>
      </c>
      <c r="D63" s="5">
        <f t="shared" si="7"/>
        <v>835568.78851970576</v>
      </c>
      <c r="E63" s="5">
        <f t="shared" si="7"/>
        <v>872055.03606953763</v>
      </c>
      <c r="F63" s="5">
        <f t="shared" si="7"/>
        <v>909100.54577341815</v>
      </c>
      <c r="G63" s="5">
        <f t="shared" si="7"/>
        <v>946654.86072203214</v>
      </c>
      <c r="H63" s="5">
        <f t="shared" si="7"/>
        <v>1008631.1153626475</v>
      </c>
      <c r="I63" s="5">
        <f t="shared" si="7"/>
        <v>1072069.390827348</v>
      </c>
      <c r="J63" s="5">
        <f t="shared" si="7"/>
        <v>1136886.6358715799</v>
      </c>
      <c r="K63" s="5">
        <f t="shared" si="7"/>
        <v>1203936.458208404</v>
      </c>
      <c r="L63" s="5">
        <f t="shared" si="7"/>
        <v>1177788.5481618915</v>
      </c>
      <c r="M63" s="5">
        <f t="shared" si="7"/>
        <v>1272144.5279147541</v>
      </c>
      <c r="N63" s="5">
        <f t="shared" si="7"/>
        <v>1369803.6314384665</v>
      </c>
      <c r="O63" s="5">
        <f t="shared" si="7"/>
        <v>1470860.2412919619</v>
      </c>
      <c r="P63" s="5">
        <f t="shared" si="7"/>
        <v>1575411.1940870211</v>
      </c>
      <c r="Q63" s="5">
        <f t="shared" si="7"/>
        <v>1438972.3868494804</v>
      </c>
      <c r="R63" s="5">
        <f t="shared" si="7"/>
        <v>1569831.5836946736</v>
      </c>
      <c r="S63" s="5">
        <f t="shared" si="7"/>
        <v>1705185.3109180345</v>
      </c>
      <c r="T63" s="5">
        <f t="shared" si="7"/>
        <v>1843709.599934371</v>
      </c>
      <c r="U63" s="5">
        <f t="shared" si="7"/>
        <v>1985193.5884642603</v>
      </c>
      <c r="V63" s="5">
        <f t="shared" si="7"/>
        <v>1709985.576658088</v>
      </c>
      <c r="W63" s="5">
        <f t="shared" si="7"/>
        <v>1895797.4443802629</v>
      </c>
      <c r="X63" s="5">
        <f t="shared" si="7"/>
        <v>2087369.9645287462</v>
      </c>
      <c r="Y63" s="5">
        <f t="shared" si="7"/>
        <v>2283046.5770134283</v>
      </c>
      <c r="Z63" s="5">
        <f t="shared" si="7"/>
        <v>2484450.4743867009</v>
      </c>
    </row>
    <row r="65" spans="1:26" x14ac:dyDescent="0.25">
      <c r="A65" t="s">
        <v>79</v>
      </c>
    </row>
    <row r="66" spans="1:26" x14ac:dyDescent="0.25">
      <c r="A66" s="1" t="s">
        <v>44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</row>
    <row r="68" spans="1:26" x14ac:dyDescent="0.25">
      <c r="A68" s="1">
        <v>10</v>
      </c>
      <c r="B68" s="5">
        <f>'Praca eksploatacyjna'!B68*$U$90*$Y86*B$82</f>
        <v>0</v>
      </c>
      <c r="C68" s="5">
        <f>'Praca eksploatacyjna'!C68*$U$90*$Y86*C$82</f>
        <v>0</v>
      </c>
      <c r="D68" s="5">
        <f>'Praca eksploatacyjna'!D68*$U$90*$Y86*D$82</f>
        <v>0</v>
      </c>
      <c r="E68" s="5">
        <f>'Praca eksploatacyjna'!E68*$U$90*$Y86*E$82</f>
        <v>0</v>
      </c>
      <c r="F68" s="5">
        <f>'Praca eksploatacyjna'!F68*$U$90*$Y86*F$82</f>
        <v>0</v>
      </c>
      <c r="G68" s="5">
        <f>'Praca eksploatacyjna'!G68*$U$90*$Y86*G$82</f>
        <v>0</v>
      </c>
      <c r="H68" s="5">
        <f>'Praca eksploatacyjna'!H68*$U$90*$Y86*H$82</f>
        <v>0</v>
      </c>
      <c r="I68" s="5">
        <f>'Praca eksploatacyjna'!I68*$U$90*$Y86*I$82</f>
        <v>0</v>
      </c>
      <c r="J68" s="5">
        <f>'Praca eksploatacyjna'!J68*$U$90*$Y86*J$82</f>
        <v>0</v>
      </c>
      <c r="K68" s="5">
        <f>'Praca eksploatacyjna'!K68*$U$90*$Y86*K$82</f>
        <v>0</v>
      </c>
      <c r="L68" s="5">
        <f>'Praca eksploatacyjna'!L68*$U$90*$Y86*L$82</f>
        <v>0</v>
      </c>
      <c r="M68" s="5">
        <f>'Praca eksploatacyjna'!M68*$U$90*$Y86*M$82</f>
        <v>0</v>
      </c>
      <c r="N68" s="5">
        <f>'Praca eksploatacyjna'!N68*$U$90*$Y86*N$82</f>
        <v>0</v>
      </c>
      <c r="O68" s="5">
        <f>'Praca eksploatacyjna'!O68*$U$90*$Y86*O$82</f>
        <v>0</v>
      </c>
      <c r="P68" s="5">
        <f>'Praca eksploatacyjna'!P68*$U$90*$Y86*P$82</f>
        <v>0</v>
      </c>
      <c r="Q68" s="5">
        <f>'Praca eksploatacyjna'!Q68*$U$90*$Y86*Q$82</f>
        <v>0</v>
      </c>
      <c r="R68" s="5">
        <f>'Praca eksploatacyjna'!R68*$U$90*$Y86*R$82</f>
        <v>0</v>
      </c>
      <c r="S68" s="5">
        <f>'Praca eksploatacyjna'!S68*$U$90*$Y86*S$82</f>
        <v>0</v>
      </c>
      <c r="T68" s="5">
        <f>'Praca eksploatacyjna'!T68*$U$90*$Y86*T$82</f>
        <v>0</v>
      </c>
      <c r="U68" s="5">
        <f>'Praca eksploatacyjna'!U68*$U$90*$Y86*U$82</f>
        <v>0</v>
      </c>
      <c r="V68" s="5">
        <f>'Praca eksploatacyjna'!V68*$U$90*$Y86*V$82</f>
        <v>0</v>
      </c>
      <c r="W68" s="5">
        <f>'Praca eksploatacyjna'!W68*$U$90*$Y86*W$82</f>
        <v>0</v>
      </c>
      <c r="X68" s="5">
        <f>'Praca eksploatacyjna'!X68*$U$90*$Y86*X$82</f>
        <v>0</v>
      </c>
      <c r="Y68" s="5">
        <f>'Praca eksploatacyjna'!Y68*$U$90*$Y86*Y$82</f>
        <v>0</v>
      </c>
      <c r="Z68" s="5">
        <f>'Praca eksploatacyjna'!Z68*$U$90*$Y86*Z$82</f>
        <v>0</v>
      </c>
    </row>
    <row r="69" spans="1:26" x14ac:dyDescent="0.25">
      <c r="A69" s="1">
        <v>20</v>
      </c>
      <c r="B69" s="5">
        <f>'Praca eksploatacyjna'!B69*$U$90*$Y87*B$82</f>
        <v>0</v>
      </c>
      <c r="C69" s="5">
        <f>'Praca eksploatacyjna'!C69*$U$90*$Y87*C$82</f>
        <v>0</v>
      </c>
      <c r="D69" s="5">
        <f>'Praca eksploatacyjna'!D69*$U$90*$Y87*D$82</f>
        <v>0</v>
      </c>
      <c r="E69" s="5">
        <f>'Praca eksploatacyjna'!E69*$U$90*$Y87*E$82</f>
        <v>0</v>
      </c>
      <c r="F69" s="5">
        <f>'Praca eksploatacyjna'!F69*$U$90*$Y87*F$82</f>
        <v>0</v>
      </c>
      <c r="G69" s="5">
        <f>'Praca eksploatacyjna'!G69*$U$90*$Y87*G$82</f>
        <v>0</v>
      </c>
      <c r="H69" s="5">
        <f>'Praca eksploatacyjna'!H69*$U$90*$Y87*H$82</f>
        <v>0</v>
      </c>
      <c r="I69" s="5">
        <f>'Praca eksploatacyjna'!I69*$U$90*$Y87*I$82</f>
        <v>0</v>
      </c>
      <c r="J69" s="5">
        <f>'Praca eksploatacyjna'!J69*$U$90*$Y87*J$82</f>
        <v>0</v>
      </c>
      <c r="K69" s="5">
        <f>'Praca eksploatacyjna'!K69*$U$90*$Y87*K$82</f>
        <v>0</v>
      </c>
      <c r="L69" s="5">
        <f>'Praca eksploatacyjna'!L69*$U$90*$Y87*L$82</f>
        <v>0</v>
      </c>
      <c r="M69" s="5">
        <f>'Praca eksploatacyjna'!M69*$U$90*$Y87*M$82</f>
        <v>0</v>
      </c>
      <c r="N69" s="5">
        <f>'Praca eksploatacyjna'!N69*$U$90*$Y87*N$82</f>
        <v>0</v>
      </c>
      <c r="O69" s="5">
        <f>'Praca eksploatacyjna'!O69*$U$90*$Y87*O$82</f>
        <v>0</v>
      </c>
      <c r="P69" s="5">
        <f>'Praca eksploatacyjna'!P69*$U$90*$Y87*P$82</f>
        <v>0</v>
      </c>
      <c r="Q69" s="5">
        <f>'Praca eksploatacyjna'!Q69*$U$90*$Y87*Q$82</f>
        <v>0</v>
      </c>
      <c r="R69" s="5">
        <f>'Praca eksploatacyjna'!R69*$U$90*$Y87*R$82</f>
        <v>0</v>
      </c>
      <c r="S69" s="5">
        <f>'Praca eksploatacyjna'!S69*$U$90*$Y87*S$82</f>
        <v>0</v>
      </c>
      <c r="T69" s="5">
        <f>'Praca eksploatacyjna'!T69*$U$90*$Y87*T$82</f>
        <v>0</v>
      </c>
      <c r="U69" s="5">
        <f>'Praca eksploatacyjna'!U69*$U$90*$Y87*U$82</f>
        <v>0</v>
      </c>
      <c r="V69" s="5">
        <f>'Praca eksploatacyjna'!V69*$U$90*$Y87*V$82</f>
        <v>0</v>
      </c>
      <c r="W69" s="5">
        <f>'Praca eksploatacyjna'!W69*$U$90*$Y87*W$82</f>
        <v>0</v>
      </c>
      <c r="X69" s="5">
        <f>'Praca eksploatacyjna'!X69*$U$90*$Y87*X$82</f>
        <v>0</v>
      </c>
      <c r="Y69" s="5">
        <f>'Praca eksploatacyjna'!Y69*$U$90*$Y87*Y$82</f>
        <v>0</v>
      </c>
      <c r="Z69" s="5">
        <f>'Praca eksploatacyjna'!Z69*$U$90*$Y87*Z$82</f>
        <v>0</v>
      </c>
    </row>
    <row r="70" spans="1:26" x14ac:dyDescent="0.25">
      <c r="A70" s="1">
        <v>30</v>
      </c>
      <c r="B70" s="5">
        <f>'Praca eksploatacyjna'!B70*$U$90*$Y88*B$82</f>
        <v>42023.704355985283</v>
      </c>
      <c r="C70" s="5">
        <f>'Praca eksploatacyjna'!C70*$U$90*$Y88*C$82</f>
        <v>43280.096277120392</v>
      </c>
      <c r="D70" s="5">
        <f>'Praca eksploatacyjna'!D70*$U$90*$Y88*D$82</f>
        <v>44572.958978416689</v>
      </c>
      <c r="E70" s="5">
        <f>'Praca eksploatacyjna'!E70*$U$90*$Y88*E$82</f>
        <v>45867.494699049392</v>
      </c>
      <c r="F70" s="5">
        <f>'Praca eksploatacyjna'!F70*$U$90*$Y88*F$82</f>
        <v>47161.620286377532</v>
      </c>
      <c r="G70" s="5">
        <f>'Praca eksploatacyjna'!G70*$U$90*$Y88*G$82</f>
        <v>48453.19228461352</v>
      </c>
      <c r="H70" s="5">
        <f>'Praca eksploatacyjna'!H70*$U$90*$Y88*H$82</f>
        <v>49728.437316873693</v>
      </c>
      <c r="I70" s="5">
        <f>'Praca eksploatacyjna'!I70*$U$90*$Y88*I$82</f>
        <v>50996.566788144832</v>
      </c>
      <c r="J70" s="5">
        <f>'Praca eksploatacyjna'!J70*$U$90*$Y88*J$82</f>
        <v>52255.325703249611</v>
      </c>
      <c r="K70" s="5">
        <f>'Praca eksploatacyjna'!K70*$U$90*$Y88*K$82</f>
        <v>53544.38583456754</v>
      </c>
      <c r="L70" s="5">
        <f>'Praca eksploatacyjna'!L70*$U$90*$Y88*L$82</f>
        <v>53558.166382206597</v>
      </c>
      <c r="M70" s="5">
        <f>'Praca eksploatacyjna'!M70*$U$90*$Y88*M$82</f>
        <v>59032.778462491944</v>
      </c>
      <c r="N70" s="5">
        <f>'Praca eksploatacyjna'!N70*$U$90*$Y88*N$82</f>
        <v>64704.951759435826</v>
      </c>
      <c r="O70" s="5">
        <f>'Praca eksploatacyjna'!O70*$U$90*$Y88*O$82</f>
        <v>70580.398876872452</v>
      </c>
      <c r="P70" s="5">
        <f>'Praca eksploatacyjna'!P70*$U$90*$Y88*P$82</f>
        <v>76664.98189830278</v>
      </c>
      <c r="Q70" s="5">
        <f>'Praca eksploatacyjna'!Q70*$U$90*$Y88*Q$82</f>
        <v>81825.558281227903</v>
      </c>
      <c r="R70" s="5">
        <f>'Praca eksploatacyjna'!R70*$U$90*$Y88*R$82</f>
        <v>88531.782186752127</v>
      </c>
      <c r="S70" s="5">
        <f>'Praca eksploatacyjna'!S70*$U$90*$Y88*S$82</f>
        <v>95465.360916443635</v>
      </c>
      <c r="T70" s="5">
        <f>'Praca eksploatacyjna'!T70*$U$90*$Y88*T$82</f>
        <v>102551.99340962748</v>
      </c>
      <c r="U70" s="5">
        <f>'Praca eksploatacyjna'!U70*$U$90*$Y88*U$82</f>
        <v>109780.78757535905</v>
      </c>
      <c r="V70" s="5">
        <f>'Praca eksploatacyjna'!V70*$U$90*$Y88*V$82</f>
        <v>91053.744404359342</v>
      </c>
      <c r="W70" s="5">
        <f>'Praca eksploatacyjna'!W70*$U$90*$Y88*W$82</f>
        <v>98671.404335734042</v>
      </c>
      <c r="X70" s="5">
        <f>'Praca eksploatacyjna'!X70*$U$90*$Y88*X$82</f>
        <v>106519.31863198224</v>
      </c>
      <c r="Y70" s="5">
        <f>'Praca eksploatacyjna'!Y70*$U$90*$Y88*Y$82</f>
        <v>114512.90618875636</v>
      </c>
      <c r="Z70" s="5">
        <f>'Praca eksploatacyjna'!Z70*$U$90*$Y88*Z$82</f>
        <v>122735.01960177747</v>
      </c>
    </row>
    <row r="71" spans="1:26" x14ac:dyDescent="0.25">
      <c r="A71" s="1">
        <v>40</v>
      </c>
      <c r="B71" s="5">
        <f>'Praca eksploatacyjna'!B71*$U$90*$Y89*B$82</f>
        <v>197919.80254129274</v>
      </c>
      <c r="C71" s="5">
        <f>'Praca eksploatacyjna'!C71*$U$90*$Y89*C$82</f>
        <v>205818.81171406151</v>
      </c>
      <c r="D71" s="5">
        <f>'Praca eksploatacyjna'!D71*$U$90*$Y89*D$82</f>
        <v>213987.88314644457</v>
      </c>
      <c r="E71" s="5">
        <f>'Praca eksploatacyjna'!E71*$U$90*$Y89*E$82</f>
        <v>222261.91160147861</v>
      </c>
      <c r="F71" s="5">
        <f>'Praca eksploatacyjna'!F71*$U$90*$Y89*F$82</f>
        <v>230629.51621697319</v>
      </c>
      <c r="G71" s="5">
        <f>'Praca eksploatacyjna'!G71*$U$90*$Y89*G$82</f>
        <v>239078.67491973954</v>
      </c>
      <c r="H71" s="5">
        <f>'Praca eksploatacyjna'!H71*$U$90*$Y89*H$82</f>
        <v>251658.13924187282</v>
      </c>
      <c r="I71" s="5">
        <f>'Praca eksploatacyjna'!I71*$U$90*$Y89*I$82</f>
        <v>264474.09765671322</v>
      </c>
      <c r="J71" s="5">
        <f>'Praca eksploatacyjna'!J71*$U$90*$Y89*J$82</f>
        <v>277508.80846141884</v>
      </c>
      <c r="K71" s="5">
        <f>'Praca eksploatacyjna'!K71*$U$90*$Y89*K$82</f>
        <v>290971.34116199007</v>
      </c>
      <c r="L71" s="5">
        <f>'Praca eksploatacyjna'!L71*$U$90*$Y89*L$82</f>
        <v>286636.06393092684</v>
      </c>
      <c r="M71" s="5">
        <f>'Praca eksploatacyjna'!M71*$U$90*$Y89*M$82</f>
        <v>299974.55585212744</v>
      </c>
      <c r="N71" s="5">
        <f>'Praca eksploatacyjna'!N71*$U$90*$Y89*N$82</f>
        <v>313731.9330246037</v>
      </c>
      <c r="O71" s="5">
        <f>'Praca eksploatacyjna'!O71*$U$90*$Y89*O$82</f>
        <v>327919.61546163814</v>
      </c>
      <c r="P71" s="5">
        <f>'Praca eksploatacyjna'!P71*$U$90*$Y89*P$82</f>
        <v>342549.31242294412</v>
      </c>
      <c r="Q71" s="5">
        <f>'Praca eksploatacyjna'!Q71*$U$90*$Y89*Q$82</f>
        <v>314296.1534449085</v>
      </c>
      <c r="R71" s="5">
        <f>'Praca eksploatacyjna'!R71*$U$90*$Y89*R$82</f>
        <v>331190.64507033437</v>
      </c>
      <c r="S71" s="5">
        <f>'Praca eksploatacyjna'!S71*$U$90*$Y89*S$82</f>
        <v>348618.02304017061</v>
      </c>
      <c r="T71" s="5">
        <f>'Praca eksploatacyjna'!T71*$U$90*$Y89*T$82</f>
        <v>366304.77297215007</v>
      </c>
      <c r="U71" s="5">
        <f>'Praca eksploatacyjna'!U71*$U$90*$Y89*U$82</f>
        <v>384222.30562272185</v>
      </c>
      <c r="V71" s="5">
        <f>'Praca eksploatacyjna'!V71*$U$90*$Y89*V$82</f>
        <v>357283.35886616597</v>
      </c>
      <c r="W71" s="5">
        <f>'Praca eksploatacyjna'!W71*$U$90*$Y89*W$82</f>
        <v>378089.2759444862</v>
      </c>
      <c r="X71" s="5">
        <f>'Praca eksploatacyjna'!X71*$U$90*$Y89*X$82</f>
        <v>399493.43218143168</v>
      </c>
      <c r="Y71" s="5">
        <f>'Praca eksploatacyjna'!Y71*$U$90*$Y89*Y$82</f>
        <v>421178.41959983</v>
      </c>
      <c r="Z71" s="5">
        <f>'Praca eksploatacyjna'!Z71*$U$90*$Y89*Z$82</f>
        <v>443455.05629697861</v>
      </c>
    </row>
    <row r="72" spans="1:26" x14ac:dyDescent="0.25">
      <c r="A72" s="1">
        <v>50</v>
      </c>
      <c r="B72" s="5">
        <f>'Praca eksploatacyjna'!B72*$U$90*$Y90*B$82</f>
        <v>28887.882173473543</v>
      </c>
      <c r="C72" s="5">
        <f>'Praca eksploatacyjna'!C72*$U$90*$Y90*C$82</f>
        <v>30171.646442117017</v>
      </c>
      <c r="D72" s="5">
        <f>'Praca eksploatacyjna'!D72*$U$90*$Y90*D$82</f>
        <v>31501.318215433239</v>
      </c>
      <c r="E72" s="5">
        <f>'Praca eksploatacyjna'!E72*$U$90*$Y90*E$82</f>
        <v>32852.718752752597</v>
      </c>
      <c r="F72" s="5">
        <f>'Praca eksploatacyjna'!F72*$U$90*$Y90*F$82</f>
        <v>34224.083286448877</v>
      </c>
      <c r="G72" s="5">
        <f>'Praca eksploatacyjna'!G72*$U$90*$Y90*G$82</f>
        <v>35613.529875371118</v>
      </c>
      <c r="H72" s="5">
        <f>'Praca eksploatacyjna'!H72*$U$90*$Y90*H$82</f>
        <v>37044.455623907445</v>
      </c>
      <c r="I72" s="5">
        <f>'Praca eksploatacyjna'!I72*$U$90*$Y90*I$82</f>
        <v>38491.47529058536</v>
      </c>
      <c r="J72" s="5">
        <f>'Praca eksploatacyjna'!J72*$U$90*$Y90*J$82</f>
        <v>39952.412077875233</v>
      </c>
      <c r="K72" s="5">
        <f>'Praca eksploatacyjna'!K72*$U$90*$Y90*K$82</f>
        <v>41457.470883646653</v>
      </c>
      <c r="L72" s="5">
        <f>'Praca eksploatacyjna'!L72*$U$90*$Y90*L$82</f>
        <v>39547.973574613643</v>
      </c>
      <c r="M72" s="5">
        <f>'Praca eksploatacyjna'!M72*$U$90*$Y90*M$82</f>
        <v>42077.384987409816</v>
      </c>
      <c r="N72" s="5">
        <f>'Praca eksploatacyjna'!N72*$U$90*$Y90*N$82</f>
        <v>44692.153667287996</v>
      </c>
      <c r="O72" s="5">
        <f>'Praca eksploatacyjna'!O72*$U$90*$Y90*O$82</f>
        <v>47394.682140366327</v>
      </c>
      <c r="P72" s="5">
        <f>'Praca eksploatacyjna'!P72*$U$90*$Y90*P$82</f>
        <v>50187.434890900891</v>
      </c>
      <c r="Q72" s="5">
        <f>'Praca eksploatacyjna'!Q72*$U$90*$Y90*Q$82</f>
        <v>49274.521857028158</v>
      </c>
      <c r="R72" s="5">
        <f>'Praca eksploatacyjna'!R72*$U$90*$Y90*R$82</f>
        <v>52014.563584516778</v>
      </c>
      <c r="S72" s="5">
        <f>'Praca eksploatacyjna'!S72*$U$90*$Y90*S$82</f>
        <v>54841.658354603605</v>
      </c>
      <c r="T72" s="5">
        <f>'Praca eksploatacyjna'!T72*$U$90*$Y90*T$82</f>
        <v>57712.802856338851</v>
      </c>
      <c r="U72" s="5">
        <f>'Praca eksploatacyjna'!U72*$U$90*$Y90*U$82</f>
        <v>60623.37839520994</v>
      </c>
      <c r="V72" s="5">
        <f>'Praca eksploatacyjna'!V72*$U$90*$Y90*V$82</f>
        <v>53269.794830783278</v>
      </c>
      <c r="W72" s="5">
        <f>'Praca eksploatacyjna'!W72*$U$90*$Y90*W$82</f>
        <v>56759.308945903889</v>
      </c>
      <c r="X72" s="5">
        <f>'Praca eksploatacyjna'!X72*$U$90*$Y90*X$82</f>
        <v>60351.035868399529</v>
      </c>
      <c r="Y72" s="5">
        <f>'Praca eksploatacyjna'!Y72*$U$90*$Y90*Y$82</f>
        <v>63997.033703013651</v>
      </c>
      <c r="Z72" s="5">
        <f>'Praca eksploatacyjna'!Z72*$U$90*$Y90*Z$82</f>
        <v>67744.253603153105</v>
      </c>
    </row>
    <row r="73" spans="1:26" x14ac:dyDescent="0.25">
      <c r="A73" s="1">
        <v>60</v>
      </c>
      <c r="B73" s="5">
        <f>'Praca eksploatacyjna'!B73*$U$90*$Y91*B$82</f>
        <v>83712.4689999119</v>
      </c>
      <c r="C73" s="5">
        <f>'Praca eksploatacyjna'!C73*$U$90*$Y91*C$82</f>
        <v>86604.920840832987</v>
      </c>
      <c r="D73" s="5">
        <f>'Praca eksploatacyjna'!D73*$U$90*$Y91*D$82</f>
        <v>89589.351776130061</v>
      </c>
      <c r="E73" s="5">
        <f>'Praca eksploatacyjna'!E73*$U$90*$Y91*E$82</f>
        <v>92596.204210764248</v>
      </c>
      <c r="F73" s="5">
        <f>'Praca eksploatacyjna'!F73*$U$90*$Y91*F$82</f>
        <v>95621.019765875681</v>
      </c>
      <c r="G73" s="5">
        <f>'Praca eksploatacyjna'!G73*$U$90*$Y91*G$82</f>
        <v>98659.149699083166</v>
      </c>
      <c r="H73" s="5">
        <f>'Praca eksploatacyjna'!H73*$U$90*$Y91*H$82</f>
        <v>102495.48925214124</v>
      </c>
      <c r="I73" s="5">
        <f>'Praca eksploatacyjna'!I73*$U$90*$Y91*I$82</f>
        <v>106370.8961111418</v>
      </c>
      <c r="J73" s="5">
        <f>'Praca eksploatacyjna'!J73*$U$90*$Y91*J$82</f>
        <v>110279.47433066384</v>
      </c>
      <c r="K73" s="5">
        <f>'Praca eksploatacyjna'!K73*$U$90*$Y91*K$82</f>
        <v>114304.62909962445</v>
      </c>
      <c r="L73" s="5">
        <f>'Praca eksploatacyjna'!L73*$U$90*$Y91*L$82</f>
        <v>113470.91132159239</v>
      </c>
      <c r="M73" s="5">
        <f>'Praca eksploatacyjna'!M73*$U$90*$Y91*M$82</f>
        <v>119388.43298346501</v>
      </c>
      <c r="N73" s="5">
        <f>'Praca eksploatacyjna'!N73*$U$90*$Y91*N$82</f>
        <v>125497.2671472839</v>
      </c>
      <c r="O73" s="5">
        <f>'Praca eksploatacyjna'!O73*$U$90*$Y91*O$82</f>
        <v>131802.69930446218</v>
      </c>
      <c r="P73" s="5">
        <f>'Praca eksploatacyjna'!P73*$U$90*$Y91*P$82</f>
        <v>138310.14984106869</v>
      </c>
      <c r="Q73" s="5">
        <f>'Praca eksploatacyjna'!Q73*$U$90*$Y91*Q$82</f>
        <v>135268.67135141004</v>
      </c>
      <c r="R73" s="5">
        <f>'Praca eksploatacyjna'!R73*$U$90*$Y91*R$82</f>
        <v>143278.54218928338</v>
      </c>
      <c r="S73" s="5">
        <f>'Praca eksploatacyjna'!S73*$U$90*$Y91*S$82</f>
        <v>151546.12662432416</v>
      </c>
      <c r="T73" s="5">
        <f>'Praca eksploatacyjna'!T73*$U$90*$Y91*T$82</f>
        <v>159952.71788943824</v>
      </c>
      <c r="U73" s="5">
        <f>'Praca eksploatacyjna'!U73*$U$90*$Y91*U$82</f>
        <v>168484.90756813894</v>
      </c>
      <c r="V73" s="5">
        <f>'Praca eksploatacyjna'!V73*$U$90*$Y91*V$82</f>
        <v>155516.88348066827</v>
      </c>
      <c r="W73" s="5">
        <f>'Praca eksploatacyjna'!W73*$U$90*$Y91*W$82</f>
        <v>165872.21437633349</v>
      </c>
      <c r="X73" s="5">
        <f>'Praca eksploatacyjna'!X73*$U$90*$Y91*X$82</f>
        <v>176531.59130489951</v>
      </c>
      <c r="Y73" s="5">
        <f>'Praca eksploatacyjna'!Y73*$U$90*$Y91*Y$82</f>
        <v>187354.78407245429</v>
      </c>
      <c r="Z73" s="5">
        <f>'Praca eksploatacyjna'!Z73*$U$90*$Y91*Z$82</f>
        <v>198479.12692119673</v>
      </c>
    </row>
    <row r="74" spans="1:26" x14ac:dyDescent="0.25">
      <c r="A74" s="1">
        <v>70</v>
      </c>
      <c r="B74" s="5">
        <f>'Praca eksploatacyjna'!B74*$U$90*$Y92*B$82</f>
        <v>0</v>
      </c>
      <c r="C74" s="5">
        <f>'Praca eksploatacyjna'!C74*$U$90*$Y92*C$82</f>
        <v>0</v>
      </c>
      <c r="D74" s="5">
        <f>'Praca eksploatacyjna'!D74*$U$90*$Y92*D$82</f>
        <v>0</v>
      </c>
      <c r="E74" s="5">
        <f>'Praca eksploatacyjna'!E74*$U$90*$Y92*E$82</f>
        <v>0</v>
      </c>
      <c r="F74" s="5">
        <f>'Praca eksploatacyjna'!F74*$U$90*$Y92*F$82</f>
        <v>0</v>
      </c>
      <c r="G74" s="5">
        <f>'Praca eksploatacyjna'!G74*$U$90*$Y92*G$82</f>
        <v>0</v>
      </c>
      <c r="H74" s="5">
        <f>'Praca eksploatacyjna'!H74*$U$90*$Y92*H$82</f>
        <v>0</v>
      </c>
      <c r="I74" s="5">
        <f>'Praca eksploatacyjna'!I74*$U$90*$Y92*I$82</f>
        <v>0</v>
      </c>
      <c r="J74" s="5">
        <f>'Praca eksploatacyjna'!J74*$U$90*$Y92*J$82</f>
        <v>0</v>
      </c>
      <c r="K74" s="5">
        <f>'Praca eksploatacyjna'!K74*$U$90*$Y92*K$82</f>
        <v>0</v>
      </c>
      <c r="L74" s="5">
        <f>'Praca eksploatacyjna'!L74*$U$90*$Y92*L$82</f>
        <v>0</v>
      </c>
      <c r="M74" s="5">
        <f>'Praca eksploatacyjna'!M74*$U$90*$Y92*M$82</f>
        <v>0</v>
      </c>
      <c r="N74" s="5">
        <f>'Praca eksploatacyjna'!N74*$U$90*$Y92*N$82</f>
        <v>0</v>
      </c>
      <c r="O74" s="5">
        <f>'Praca eksploatacyjna'!O74*$U$90*$Y92*O$82</f>
        <v>0</v>
      </c>
      <c r="P74" s="5">
        <f>'Praca eksploatacyjna'!P74*$U$90*$Y92*P$82</f>
        <v>0</v>
      </c>
      <c r="Q74" s="5">
        <f>'Praca eksploatacyjna'!Q74*$U$90*$Y92*Q$82</f>
        <v>0</v>
      </c>
      <c r="R74" s="5">
        <f>'Praca eksploatacyjna'!R74*$U$90*$Y92*R$82</f>
        <v>0</v>
      </c>
      <c r="S74" s="5">
        <f>'Praca eksploatacyjna'!S74*$U$90*$Y92*S$82</f>
        <v>0</v>
      </c>
      <c r="T74" s="5">
        <f>'Praca eksploatacyjna'!T74*$U$90*$Y92*T$82</f>
        <v>0</v>
      </c>
      <c r="U74" s="5">
        <f>'Praca eksploatacyjna'!U74*$U$90*$Y92*U$82</f>
        <v>0</v>
      </c>
      <c r="V74" s="5">
        <f>'Praca eksploatacyjna'!V74*$U$90*$Y92*V$82</f>
        <v>0</v>
      </c>
      <c r="W74" s="5">
        <f>'Praca eksploatacyjna'!W74*$U$90*$Y92*W$82</f>
        <v>0</v>
      </c>
      <c r="X74" s="5">
        <f>'Praca eksploatacyjna'!X74*$U$90*$Y92*X$82</f>
        <v>0</v>
      </c>
      <c r="Y74" s="5">
        <f>'Praca eksploatacyjna'!Y74*$U$90*$Y92*Y$82</f>
        <v>0</v>
      </c>
      <c r="Z74" s="5">
        <f>'Praca eksploatacyjna'!Z74*$U$90*$Y92*Z$82</f>
        <v>0</v>
      </c>
    </row>
    <row r="75" spans="1:26" x14ac:dyDescent="0.25">
      <c r="A75" s="1">
        <v>80</v>
      </c>
      <c r="B75" s="5">
        <f>'Praca eksploatacyjna'!B75*$U$90*$Y93*B$82</f>
        <v>0</v>
      </c>
      <c r="C75" s="5">
        <f>'Praca eksploatacyjna'!C75*$U$90*$Y93*C$82</f>
        <v>0</v>
      </c>
      <c r="D75" s="5">
        <f>'Praca eksploatacyjna'!D75*$U$90*$Y93*D$82</f>
        <v>0</v>
      </c>
      <c r="E75" s="5">
        <f>'Praca eksploatacyjna'!E75*$U$90*$Y93*E$82</f>
        <v>0</v>
      </c>
      <c r="F75" s="5">
        <f>'Praca eksploatacyjna'!F75*$U$90*$Y93*F$82</f>
        <v>0</v>
      </c>
      <c r="G75" s="5">
        <f>'Praca eksploatacyjna'!G75*$U$90*$Y93*G$82</f>
        <v>0</v>
      </c>
      <c r="H75" s="5">
        <f>'Praca eksploatacyjna'!H75*$U$90*$Y93*H$82</f>
        <v>0</v>
      </c>
      <c r="I75" s="5">
        <f>'Praca eksploatacyjna'!I75*$U$90*$Y93*I$82</f>
        <v>0</v>
      </c>
      <c r="J75" s="5">
        <f>'Praca eksploatacyjna'!J75*$U$90*$Y93*J$82</f>
        <v>0</v>
      </c>
      <c r="K75" s="5">
        <f>'Praca eksploatacyjna'!K75*$U$90*$Y93*K$82</f>
        <v>0</v>
      </c>
      <c r="L75" s="5">
        <f>'Praca eksploatacyjna'!L75*$U$90*$Y93*L$82</f>
        <v>0</v>
      </c>
      <c r="M75" s="5">
        <f>'Praca eksploatacyjna'!M75*$U$90*$Y93*M$82</f>
        <v>0</v>
      </c>
      <c r="N75" s="5">
        <f>'Praca eksploatacyjna'!N75*$U$90*$Y93*N$82</f>
        <v>0</v>
      </c>
      <c r="O75" s="5">
        <f>'Praca eksploatacyjna'!O75*$U$90*$Y93*O$82</f>
        <v>0</v>
      </c>
      <c r="P75" s="5">
        <f>'Praca eksploatacyjna'!P75*$U$90*$Y93*P$82</f>
        <v>0</v>
      </c>
      <c r="Q75" s="5">
        <f>'Praca eksploatacyjna'!Q75*$U$90*$Y93*Q$82</f>
        <v>0</v>
      </c>
      <c r="R75" s="5">
        <f>'Praca eksploatacyjna'!R75*$U$90*$Y93*R$82</f>
        <v>0</v>
      </c>
      <c r="S75" s="5">
        <f>'Praca eksploatacyjna'!S75*$U$90*$Y93*S$82</f>
        <v>0</v>
      </c>
      <c r="T75" s="5">
        <f>'Praca eksploatacyjna'!T75*$U$90*$Y93*T$82</f>
        <v>0</v>
      </c>
      <c r="U75" s="5">
        <f>'Praca eksploatacyjna'!U75*$U$90*$Y93*U$82</f>
        <v>0</v>
      </c>
      <c r="V75" s="5">
        <f>'Praca eksploatacyjna'!V75*$U$90*$Y93*V$82</f>
        <v>0</v>
      </c>
      <c r="W75" s="5">
        <f>'Praca eksploatacyjna'!W75*$U$90*$Y93*W$82</f>
        <v>0</v>
      </c>
      <c r="X75" s="5">
        <f>'Praca eksploatacyjna'!X75*$U$90*$Y93*X$82</f>
        <v>0</v>
      </c>
      <c r="Y75" s="5">
        <f>'Praca eksploatacyjna'!Y75*$U$90*$Y93*Y$82</f>
        <v>0</v>
      </c>
      <c r="Z75" s="5">
        <f>'Praca eksploatacyjna'!Z75*$U$90*$Y93*Z$82</f>
        <v>0</v>
      </c>
    </row>
    <row r="76" spans="1:26" x14ac:dyDescent="0.25">
      <c r="A76" s="1">
        <v>90</v>
      </c>
      <c r="B76" s="5">
        <f>'Praca eksploatacyjna'!B76*$U$90*$Y94*B$82</f>
        <v>0</v>
      </c>
      <c r="C76" s="5">
        <f>'Praca eksploatacyjna'!C76*$U$90*$Y94*C$82</f>
        <v>0</v>
      </c>
      <c r="D76" s="5">
        <f>'Praca eksploatacyjna'!D76*$U$90*$Y94*D$82</f>
        <v>0</v>
      </c>
      <c r="E76" s="5">
        <f>'Praca eksploatacyjna'!E76*$U$90*$Y94*E$82</f>
        <v>0</v>
      </c>
      <c r="F76" s="5">
        <f>'Praca eksploatacyjna'!F76*$U$90*$Y94*F$82</f>
        <v>0</v>
      </c>
      <c r="G76" s="5">
        <f>'Praca eksploatacyjna'!G76*$U$90*$Y94*G$82</f>
        <v>0</v>
      </c>
      <c r="H76" s="5">
        <f>'Praca eksploatacyjna'!H76*$U$90*$Y94*H$82</f>
        <v>0</v>
      </c>
      <c r="I76" s="5">
        <f>'Praca eksploatacyjna'!I76*$U$90*$Y94*I$82</f>
        <v>0</v>
      </c>
      <c r="J76" s="5">
        <f>'Praca eksploatacyjna'!J76*$U$90*$Y94*J$82</f>
        <v>0</v>
      </c>
      <c r="K76" s="5">
        <f>'Praca eksploatacyjna'!K76*$U$90*$Y94*K$82</f>
        <v>0</v>
      </c>
      <c r="L76" s="5">
        <f>'Praca eksploatacyjna'!L76*$U$90*$Y94*L$82</f>
        <v>0</v>
      </c>
      <c r="M76" s="5">
        <f>'Praca eksploatacyjna'!M76*$U$90*$Y94*M$82</f>
        <v>0</v>
      </c>
      <c r="N76" s="5">
        <f>'Praca eksploatacyjna'!N76*$U$90*$Y94*N$82</f>
        <v>0</v>
      </c>
      <c r="O76" s="5">
        <f>'Praca eksploatacyjna'!O76*$U$90*$Y94*O$82</f>
        <v>0</v>
      </c>
      <c r="P76" s="5">
        <f>'Praca eksploatacyjna'!P76*$U$90*$Y94*P$82</f>
        <v>0</v>
      </c>
      <c r="Q76" s="5">
        <f>'Praca eksploatacyjna'!Q76*$U$90*$Y94*Q$82</f>
        <v>0</v>
      </c>
      <c r="R76" s="5">
        <f>'Praca eksploatacyjna'!R76*$U$90*$Y94*R$82</f>
        <v>0</v>
      </c>
      <c r="S76" s="5">
        <f>'Praca eksploatacyjna'!S76*$U$90*$Y94*S$82</f>
        <v>0</v>
      </c>
      <c r="T76" s="5">
        <f>'Praca eksploatacyjna'!T76*$U$90*$Y94*T$82</f>
        <v>0</v>
      </c>
      <c r="U76" s="5">
        <f>'Praca eksploatacyjna'!U76*$U$90*$Y94*U$82</f>
        <v>0</v>
      </c>
      <c r="V76" s="5">
        <f>'Praca eksploatacyjna'!V76*$U$90*$Y94*V$82</f>
        <v>0</v>
      </c>
      <c r="W76" s="5">
        <f>'Praca eksploatacyjna'!W76*$U$90*$Y94*W$82</f>
        <v>0</v>
      </c>
      <c r="X76" s="5">
        <f>'Praca eksploatacyjna'!X76*$U$90*$Y94*X$82</f>
        <v>0</v>
      </c>
      <c r="Y76" s="5">
        <f>'Praca eksploatacyjna'!Y76*$U$90*$Y94*Y$82</f>
        <v>0</v>
      </c>
      <c r="Z76" s="5">
        <f>'Praca eksploatacyjna'!Z76*$U$90*$Y94*Z$82</f>
        <v>0</v>
      </c>
    </row>
    <row r="77" spans="1:26" x14ac:dyDescent="0.25">
      <c r="A77" s="1">
        <v>100</v>
      </c>
      <c r="B77" s="5">
        <f>'Praca eksploatacyjna'!B77*$U$90*$Y95*B$82</f>
        <v>0</v>
      </c>
      <c r="C77" s="5">
        <f>'Praca eksploatacyjna'!C77*$U$90*$Y95*C$82</f>
        <v>0</v>
      </c>
      <c r="D77" s="5">
        <f>'Praca eksploatacyjna'!D77*$U$90*$Y95*D$82</f>
        <v>0</v>
      </c>
      <c r="E77" s="5">
        <f>'Praca eksploatacyjna'!E77*$U$90*$Y95*E$82</f>
        <v>0</v>
      </c>
      <c r="F77" s="5">
        <f>'Praca eksploatacyjna'!F77*$U$90*$Y95*F$82</f>
        <v>0</v>
      </c>
      <c r="G77" s="5">
        <f>'Praca eksploatacyjna'!G77*$U$90*$Y95*G$82</f>
        <v>0</v>
      </c>
      <c r="H77" s="5">
        <f>'Praca eksploatacyjna'!H77*$U$90*$Y95*H$82</f>
        <v>0</v>
      </c>
      <c r="I77" s="5">
        <f>'Praca eksploatacyjna'!I77*$U$90*$Y95*I$82</f>
        <v>0</v>
      </c>
      <c r="J77" s="5">
        <f>'Praca eksploatacyjna'!J77*$U$90*$Y95*J$82</f>
        <v>0</v>
      </c>
      <c r="K77" s="5">
        <f>'Praca eksploatacyjna'!K77*$U$90*$Y95*K$82</f>
        <v>0</v>
      </c>
      <c r="L77" s="5">
        <f>'Praca eksploatacyjna'!L77*$U$90*$Y95*L$82</f>
        <v>0</v>
      </c>
      <c r="M77" s="5">
        <f>'Praca eksploatacyjna'!M77*$U$90*$Y95*M$82</f>
        <v>0</v>
      </c>
      <c r="N77" s="5">
        <f>'Praca eksploatacyjna'!N77*$U$90*$Y95*N$82</f>
        <v>0</v>
      </c>
      <c r="O77" s="5">
        <f>'Praca eksploatacyjna'!O77*$U$90*$Y95*O$82</f>
        <v>0</v>
      </c>
      <c r="P77" s="5">
        <f>'Praca eksploatacyjna'!P77*$U$90*$Y95*P$82</f>
        <v>0</v>
      </c>
      <c r="Q77" s="5">
        <f>'Praca eksploatacyjna'!Q77*$U$90*$Y95*Q$82</f>
        <v>0</v>
      </c>
      <c r="R77" s="5">
        <f>'Praca eksploatacyjna'!R77*$U$90*$Y95*R$82</f>
        <v>0</v>
      </c>
      <c r="S77" s="5">
        <f>'Praca eksploatacyjna'!S77*$U$90*$Y95*S$82</f>
        <v>0</v>
      </c>
      <c r="T77" s="5">
        <f>'Praca eksploatacyjna'!T77*$U$90*$Y95*T$82</f>
        <v>0</v>
      </c>
      <c r="U77" s="5">
        <f>'Praca eksploatacyjna'!U77*$U$90*$Y95*U$82</f>
        <v>0</v>
      </c>
      <c r="V77" s="5">
        <f>'Praca eksploatacyjna'!V77*$U$90*$Y95*V$82</f>
        <v>0</v>
      </c>
      <c r="W77" s="5">
        <f>'Praca eksploatacyjna'!W77*$U$90*$Y95*W$82</f>
        <v>0</v>
      </c>
      <c r="X77" s="5">
        <f>'Praca eksploatacyjna'!X77*$U$90*$Y95*X$82</f>
        <v>0</v>
      </c>
      <c r="Y77" s="5">
        <f>'Praca eksploatacyjna'!Y77*$U$90*$Y95*Y$82</f>
        <v>0</v>
      </c>
      <c r="Z77" s="5">
        <f>'Praca eksploatacyjna'!Z77*$U$90*$Y95*Z$82</f>
        <v>0</v>
      </c>
    </row>
    <row r="78" spans="1:26" x14ac:dyDescent="0.25">
      <c r="A78" s="1">
        <v>110</v>
      </c>
      <c r="B78" s="5">
        <f>'Praca eksploatacyjna'!B78*$U$90*$Y96*B$82</f>
        <v>0</v>
      </c>
      <c r="C78" s="5">
        <f>'Praca eksploatacyjna'!C78*$U$90*$Y96*C$82</f>
        <v>0</v>
      </c>
      <c r="D78" s="5">
        <f>'Praca eksploatacyjna'!D78*$U$90*$Y96*D$82</f>
        <v>0</v>
      </c>
      <c r="E78" s="5">
        <f>'Praca eksploatacyjna'!E78*$U$90*$Y96*E$82</f>
        <v>0</v>
      </c>
      <c r="F78" s="5">
        <f>'Praca eksploatacyjna'!F78*$U$90*$Y96*F$82</f>
        <v>0</v>
      </c>
      <c r="G78" s="5">
        <f>'Praca eksploatacyjna'!G78*$U$90*$Y96*G$82</f>
        <v>0</v>
      </c>
      <c r="H78" s="5">
        <f>'Praca eksploatacyjna'!H78*$U$90*$Y96*H$82</f>
        <v>0</v>
      </c>
      <c r="I78" s="5">
        <f>'Praca eksploatacyjna'!I78*$U$90*$Y96*I$82</f>
        <v>0</v>
      </c>
      <c r="J78" s="5">
        <f>'Praca eksploatacyjna'!J78*$U$90*$Y96*J$82</f>
        <v>0</v>
      </c>
      <c r="K78" s="5">
        <f>'Praca eksploatacyjna'!K78*$U$90*$Y96*K$82</f>
        <v>0</v>
      </c>
      <c r="L78" s="5">
        <f>'Praca eksploatacyjna'!L78*$U$90*$Y96*L$82</f>
        <v>0</v>
      </c>
      <c r="M78" s="5">
        <f>'Praca eksploatacyjna'!M78*$U$90*$Y96*M$82</f>
        <v>0</v>
      </c>
      <c r="N78" s="5">
        <f>'Praca eksploatacyjna'!N78*$U$90*$Y96*N$82</f>
        <v>0</v>
      </c>
      <c r="O78" s="5">
        <f>'Praca eksploatacyjna'!O78*$U$90*$Y96*O$82</f>
        <v>0</v>
      </c>
      <c r="P78" s="5">
        <f>'Praca eksploatacyjna'!P78*$U$90*$Y96*P$82</f>
        <v>0</v>
      </c>
      <c r="Q78" s="5">
        <f>'Praca eksploatacyjna'!Q78*$U$90*$Y96*Q$82</f>
        <v>0</v>
      </c>
      <c r="R78" s="5">
        <f>'Praca eksploatacyjna'!R78*$U$90*$Y96*R$82</f>
        <v>0</v>
      </c>
      <c r="S78" s="5">
        <f>'Praca eksploatacyjna'!S78*$U$90*$Y96*S$82</f>
        <v>0</v>
      </c>
      <c r="T78" s="5">
        <f>'Praca eksploatacyjna'!T78*$U$90*$Y96*T$82</f>
        <v>0</v>
      </c>
      <c r="U78" s="5">
        <f>'Praca eksploatacyjna'!U78*$U$90*$Y96*U$82</f>
        <v>0</v>
      </c>
      <c r="V78" s="5">
        <f>'Praca eksploatacyjna'!V78*$U$90*$Y96*V$82</f>
        <v>0</v>
      </c>
      <c r="W78" s="5">
        <f>'Praca eksploatacyjna'!W78*$U$90*$Y96*W$82</f>
        <v>0</v>
      </c>
      <c r="X78" s="5">
        <f>'Praca eksploatacyjna'!X78*$U$90*$Y96*X$82</f>
        <v>0</v>
      </c>
      <c r="Y78" s="5">
        <f>'Praca eksploatacyjna'!Y78*$U$90*$Y96*Y$82</f>
        <v>0</v>
      </c>
      <c r="Z78" s="5">
        <f>'Praca eksploatacyjna'!Z78*$U$90*$Y96*Z$82</f>
        <v>0</v>
      </c>
    </row>
    <row r="79" spans="1:26" x14ac:dyDescent="0.25">
      <c r="A79" s="1" t="s">
        <v>28</v>
      </c>
      <c r="B79" s="5">
        <f>SUM(B68:B78)</f>
        <v>352543.85807066347</v>
      </c>
      <c r="C79" s="5">
        <f t="shared" ref="C79:Z79" si="9">SUM(C68:C78)</f>
        <v>365875.47527413187</v>
      </c>
      <c r="D79" s="5">
        <f t="shared" si="9"/>
        <v>379651.51211642451</v>
      </c>
      <c r="E79" s="5">
        <f t="shared" si="9"/>
        <v>393578.32926404482</v>
      </c>
      <c r="F79" s="5">
        <f t="shared" si="9"/>
        <v>407636.2395556753</v>
      </c>
      <c r="G79" s="5">
        <f t="shared" si="9"/>
        <v>421804.54677880736</v>
      </c>
      <c r="H79" s="5">
        <f t="shared" si="9"/>
        <v>440926.52143479523</v>
      </c>
      <c r="I79" s="5">
        <f t="shared" si="9"/>
        <v>460333.03584658518</v>
      </c>
      <c r="J79" s="5">
        <f t="shared" si="9"/>
        <v>479996.02057320753</v>
      </c>
      <c r="K79" s="5">
        <f t="shared" si="9"/>
        <v>500277.82697982871</v>
      </c>
      <c r="L79" s="5">
        <f t="shared" si="9"/>
        <v>493213.11520933948</v>
      </c>
      <c r="M79" s="5">
        <f t="shared" si="9"/>
        <v>520473.1522854942</v>
      </c>
      <c r="N79" s="5">
        <f t="shared" si="9"/>
        <v>548626.30559861148</v>
      </c>
      <c r="O79" s="5">
        <f t="shared" si="9"/>
        <v>577697.39578333916</v>
      </c>
      <c r="P79" s="5">
        <f t="shared" si="9"/>
        <v>607711.87905321654</v>
      </c>
      <c r="Q79" s="5">
        <f t="shared" si="9"/>
        <v>580664.90493457462</v>
      </c>
      <c r="R79" s="5">
        <f t="shared" si="9"/>
        <v>615015.53303088667</v>
      </c>
      <c r="S79" s="5">
        <f t="shared" si="9"/>
        <v>650471.16893554199</v>
      </c>
      <c r="T79" s="5">
        <f t="shared" si="9"/>
        <v>686522.28712755465</v>
      </c>
      <c r="U79" s="5">
        <f t="shared" si="9"/>
        <v>723111.37916142971</v>
      </c>
      <c r="V79" s="5">
        <f t="shared" si="9"/>
        <v>657123.78158197692</v>
      </c>
      <c r="W79" s="5">
        <f t="shared" si="9"/>
        <v>699392.20360245765</v>
      </c>
      <c r="X79" s="5">
        <f t="shared" si="9"/>
        <v>742895.37798671296</v>
      </c>
      <c r="Y79" s="5">
        <f t="shared" si="9"/>
        <v>787043.14356405439</v>
      </c>
      <c r="Z79" s="5">
        <f t="shared" si="9"/>
        <v>832413.4564231059</v>
      </c>
    </row>
    <row r="81" spans="1:26" x14ac:dyDescent="0.25">
      <c r="A81" s="26" t="s">
        <v>11</v>
      </c>
      <c r="B81" s="1">
        <v>2020</v>
      </c>
      <c r="C81" s="1">
        <f>B81+1</f>
        <v>2021</v>
      </c>
      <c r="D81" s="1">
        <f t="shared" ref="D81:Z81" si="10">C81+1</f>
        <v>2022</v>
      </c>
      <c r="E81" s="1">
        <f t="shared" si="10"/>
        <v>2023</v>
      </c>
      <c r="F81" s="1">
        <f t="shared" si="10"/>
        <v>2024</v>
      </c>
      <c r="G81" s="1">
        <f t="shared" si="10"/>
        <v>2025</v>
      </c>
      <c r="H81" s="1">
        <f t="shared" si="10"/>
        <v>2026</v>
      </c>
      <c r="I81" s="1">
        <f t="shared" si="10"/>
        <v>2027</v>
      </c>
      <c r="J81" s="1">
        <f t="shared" si="10"/>
        <v>2028</v>
      </c>
      <c r="K81" s="1">
        <f t="shared" si="10"/>
        <v>2029</v>
      </c>
      <c r="L81" s="1">
        <f t="shared" si="10"/>
        <v>2030</v>
      </c>
      <c r="M81" s="1">
        <f t="shared" si="10"/>
        <v>2031</v>
      </c>
      <c r="N81" s="1">
        <f t="shared" si="10"/>
        <v>2032</v>
      </c>
      <c r="O81" s="1">
        <f t="shared" si="10"/>
        <v>2033</v>
      </c>
      <c r="P81" s="1">
        <f t="shared" si="10"/>
        <v>2034</v>
      </c>
      <c r="Q81" s="1">
        <f t="shared" si="10"/>
        <v>2035</v>
      </c>
      <c r="R81" s="1">
        <f t="shared" si="10"/>
        <v>2036</v>
      </c>
      <c r="S81" s="1">
        <f t="shared" si="10"/>
        <v>2037</v>
      </c>
      <c r="T81" s="1">
        <f t="shared" si="10"/>
        <v>2038</v>
      </c>
      <c r="U81" s="1">
        <f t="shared" si="10"/>
        <v>2039</v>
      </c>
      <c r="V81" s="1">
        <f t="shared" si="10"/>
        <v>2040</v>
      </c>
      <c r="W81" s="1">
        <f t="shared" si="10"/>
        <v>2041</v>
      </c>
      <c r="X81" s="1">
        <f t="shared" si="10"/>
        <v>2042</v>
      </c>
      <c r="Y81" s="1">
        <f t="shared" si="10"/>
        <v>2043</v>
      </c>
      <c r="Z81" s="1">
        <f t="shared" si="10"/>
        <v>2044</v>
      </c>
    </row>
    <row r="82" spans="1:26" x14ac:dyDescent="0.25">
      <c r="A82" s="26" t="s">
        <v>52</v>
      </c>
      <c r="B82">
        <v>1.1765295722477807</v>
      </c>
      <c r="C82">
        <v>1.2057075056395254</v>
      </c>
      <c r="D82">
        <v>1.2356090517793856</v>
      </c>
      <c r="E82">
        <v>1.2652636690220909</v>
      </c>
      <c r="F82">
        <v>1.2946177861434036</v>
      </c>
      <c r="G82">
        <v>1.3236172245530158</v>
      </c>
      <c r="H82">
        <v>1.3532662503830033</v>
      </c>
      <c r="I82">
        <v>1.3824968013912762</v>
      </c>
      <c r="J82">
        <v>1.4112527348602146</v>
      </c>
      <c r="K82">
        <v>1.4406067917453069</v>
      </c>
      <c r="L82">
        <v>1.4705714130136092</v>
      </c>
      <c r="M82">
        <v>1.4999828412738814</v>
      </c>
      <c r="N82">
        <v>1.529982498099359</v>
      </c>
      <c r="O82">
        <v>1.5605821480613462</v>
      </c>
      <c r="P82">
        <v>1.5917937910225732</v>
      </c>
      <c r="Q82">
        <v>1.6236296668430248</v>
      </c>
      <c r="R82">
        <v>1.6548033564464111</v>
      </c>
      <c r="S82">
        <v>1.6865755808901823</v>
      </c>
      <c r="T82">
        <v>1.7176085715785616</v>
      </c>
      <c r="U82">
        <v>1.7478384824383444</v>
      </c>
      <c r="V82">
        <v>1.7772021689433084</v>
      </c>
      <c r="W82">
        <v>1.8070591653815558</v>
      </c>
      <c r="X82">
        <v>1.8374177593599657</v>
      </c>
      <c r="Y82">
        <v>1.8668164435097252</v>
      </c>
      <c r="Z82">
        <v>1.8966855066058808</v>
      </c>
    </row>
    <row r="84" spans="1:26" x14ac:dyDescent="0.25">
      <c r="B84" s="61" t="s">
        <v>68</v>
      </c>
      <c r="C84" s="61"/>
      <c r="D84" s="61"/>
      <c r="F84" s="61" t="s">
        <v>69</v>
      </c>
      <c r="G84" s="61"/>
      <c r="H84" s="61"/>
      <c r="J84" s="61" t="s">
        <v>66</v>
      </c>
      <c r="K84" s="61"/>
      <c r="L84" s="61"/>
      <c r="N84" s="61" t="s">
        <v>67</v>
      </c>
      <c r="O84" s="61"/>
      <c r="P84" s="61"/>
    </row>
    <row r="85" spans="1:26" x14ac:dyDescent="0.25">
      <c r="B85" s="61" t="s">
        <v>51</v>
      </c>
      <c r="C85" s="61"/>
      <c r="D85" s="61"/>
      <c r="F85" s="61" t="s">
        <v>51</v>
      </c>
      <c r="G85" s="61"/>
      <c r="H85" s="61"/>
      <c r="J85" s="61" t="s">
        <v>51</v>
      </c>
      <c r="K85" s="61"/>
      <c r="L85" s="61"/>
      <c r="N85" s="61" t="s">
        <v>51</v>
      </c>
      <c r="O85" s="61"/>
      <c r="P85" s="61"/>
      <c r="R85" s="45" t="s">
        <v>9</v>
      </c>
      <c r="S85" s="45"/>
      <c r="T85" s="45"/>
      <c r="U85" s="46">
        <v>0.4</v>
      </c>
      <c r="W85" s="65" t="s">
        <v>51</v>
      </c>
      <c r="X85" s="66"/>
      <c r="Y85" s="67"/>
    </row>
    <row r="86" spans="1:26" x14ac:dyDescent="0.25">
      <c r="B86" s="1">
        <v>10</v>
      </c>
      <c r="C86" s="6">
        <v>0.17499999999999999</v>
      </c>
      <c r="D86" s="6">
        <v>2.516</v>
      </c>
      <c r="F86" s="1">
        <v>10</v>
      </c>
      <c r="G86" s="6">
        <v>0.13500000000000001</v>
      </c>
      <c r="H86" s="6">
        <v>1.7929999999999999</v>
      </c>
      <c r="J86" s="1">
        <v>10</v>
      </c>
      <c r="K86" s="6">
        <v>0.161</v>
      </c>
      <c r="L86" s="6">
        <v>2.3330000000000002</v>
      </c>
      <c r="N86" s="1">
        <v>10</v>
      </c>
      <c r="O86" s="6">
        <v>0.124</v>
      </c>
      <c r="P86" s="6">
        <v>1.663</v>
      </c>
      <c r="R86" s="45" t="s">
        <v>10</v>
      </c>
      <c r="S86" s="45"/>
      <c r="T86" s="45"/>
      <c r="U86" s="46">
        <v>0.6</v>
      </c>
      <c r="W86" s="1">
        <v>10</v>
      </c>
      <c r="X86" s="6">
        <f>($U$85*G86+$U$86*C86)*$U$88+(K86*$U$86+O86*$U$85)*(1-$U$88)</f>
        <v>0.15003999999999998</v>
      </c>
      <c r="Y86" s="6">
        <f>($U$85*H86+$U$86*D86)*$U$88+(L86*$U$86+P86*$U$85)*(1-$U$88)</f>
        <v>2.1135400000000004</v>
      </c>
    </row>
    <row r="87" spans="1:26" x14ac:dyDescent="0.25">
      <c r="B87" s="1">
        <v>20</v>
      </c>
      <c r="C87" s="6">
        <v>0.156</v>
      </c>
      <c r="D87" s="6">
        <v>2.2160000000000002</v>
      </c>
      <c r="F87" s="1">
        <v>20</v>
      </c>
      <c r="G87" s="6">
        <v>0.123</v>
      </c>
      <c r="H87" s="6">
        <v>1.617</v>
      </c>
      <c r="J87" s="1">
        <v>20</v>
      </c>
      <c r="K87" s="6">
        <v>0.14299999999999999</v>
      </c>
      <c r="L87" s="6">
        <v>2.0550000000000002</v>
      </c>
      <c r="N87" s="1">
        <v>20</v>
      </c>
      <c r="O87" s="6">
        <v>0.113</v>
      </c>
      <c r="P87" s="6">
        <v>1.4990000000000001</v>
      </c>
      <c r="W87" s="1">
        <v>20</v>
      </c>
      <c r="X87" s="6">
        <f t="shared" ref="X87:X93" si="11">($U$85*G87+$U$86*C87)*$U$88+(K87*$U$86+O87*$U$85)*(1-$U$88)</f>
        <v>0.13453999999999999</v>
      </c>
      <c r="Y87" s="6">
        <f t="shared" ref="Y87:Y93" si="12">($U$85*H87+$U$86*D87)*$U$88+(L87*$U$86+P87*$U$85)*(1-$U$88)</f>
        <v>1.87574</v>
      </c>
    </row>
    <row r="88" spans="1:26" x14ac:dyDescent="0.25">
      <c r="B88" s="1">
        <v>30</v>
      </c>
      <c r="C88" s="6">
        <v>0.13900000000000001</v>
      </c>
      <c r="D88" s="6">
        <v>1.9790000000000001</v>
      </c>
      <c r="F88" s="1">
        <v>30</v>
      </c>
      <c r="G88" s="6">
        <v>0.112</v>
      </c>
      <c r="H88" s="6">
        <v>1.48</v>
      </c>
      <c r="J88" s="1">
        <v>30</v>
      </c>
      <c r="K88" s="6">
        <v>0.128</v>
      </c>
      <c r="L88" s="6">
        <v>1.835</v>
      </c>
      <c r="N88" s="1">
        <v>30</v>
      </c>
      <c r="O88" s="6">
        <v>0.10299999999999999</v>
      </c>
      <c r="P88" s="6">
        <v>1.3720000000000001</v>
      </c>
      <c r="R88" t="s">
        <v>70</v>
      </c>
      <c r="U88" s="46">
        <v>0.3</v>
      </c>
      <c r="W88" s="1">
        <v>30</v>
      </c>
      <c r="X88" s="6">
        <f t="shared" si="11"/>
        <v>0.12106</v>
      </c>
      <c r="Y88" s="6">
        <f t="shared" si="12"/>
        <v>1.6886799999999997</v>
      </c>
    </row>
    <row r="89" spans="1:26" x14ac:dyDescent="0.25">
      <c r="B89" s="1">
        <v>40</v>
      </c>
      <c r="C89" s="6">
        <v>0.126</v>
      </c>
      <c r="D89" s="6">
        <v>1.806</v>
      </c>
      <c r="F89" s="1">
        <v>40</v>
      </c>
      <c r="G89" s="6">
        <v>0.104</v>
      </c>
      <c r="H89" s="6">
        <v>1.383</v>
      </c>
      <c r="J89" s="1">
        <v>40</v>
      </c>
      <c r="K89" s="6">
        <v>0.11600000000000001</v>
      </c>
      <c r="L89" s="6">
        <v>1.6739999999999999</v>
      </c>
      <c r="N89" s="1">
        <v>40</v>
      </c>
      <c r="O89" s="6">
        <v>9.6000000000000002E-2</v>
      </c>
      <c r="P89" s="6">
        <v>1.2829999999999999</v>
      </c>
      <c r="W89" s="1">
        <v>40</v>
      </c>
      <c r="X89" s="6">
        <f t="shared" si="11"/>
        <v>0.11076</v>
      </c>
      <c r="Y89" s="6">
        <f t="shared" si="12"/>
        <v>1.5533599999999996</v>
      </c>
    </row>
    <row r="90" spans="1:26" x14ac:dyDescent="0.25">
      <c r="B90" s="1">
        <v>50</v>
      </c>
      <c r="C90" s="6">
        <v>0.11600000000000001</v>
      </c>
      <c r="D90" s="6">
        <v>1.696</v>
      </c>
      <c r="F90" s="1">
        <v>50</v>
      </c>
      <c r="G90" s="6">
        <v>9.9000000000000005E-2</v>
      </c>
      <c r="H90" s="6">
        <v>1.3260000000000001</v>
      </c>
      <c r="J90" s="1">
        <v>50</v>
      </c>
      <c r="K90" s="6">
        <v>0.107</v>
      </c>
      <c r="L90" s="6">
        <v>1.573</v>
      </c>
      <c r="N90" s="1">
        <v>50</v>
      </c>
      <c r="O90" s="6">
        <v>9.0999999999999998E-2</v>
      </c>
      <c r="P90" s="6">
        <v>1.23</v>
      </c>
      <c r="R90" t="s">
        <v>73</v>
      </c>
      <c r="U90" s="49">
        <v>300</v>
      </c>
      <c r="W90" s="1">
        <v>50</v>
      </c>
      <c r="X90" s="6">
        <f t="shared" si="11"/>
        <v>0.10317999999999999</v>
      </c>
      <c r="Y90" s="6">
        <f t="shared" si="12"/>
        <v>1.4694599999999998</v>
      </c>
    </row>
    <row r="91" spans="1:26" x14ac:dyDescent="0.25">
      <c r="B91" s="1">
        <v>60</v>
      </c>
      <c r="C91" s="6">
        <v>0.109</v>
      </c>
      <c r="D91" s="6">
        <v>1.651</v>
      </c>
      <c r="F91" s="1">
        <v>60</v>
      </c>
      <c r="G91" s="6">
        <v>9.5000000000000001E-2</v>
      </c>
      <c r="H91" s="6">
        <v>1.3089999999999999</v>
      </c>
      <c r="J91" s="1">
        <v>60</v>
      </c>
      <c r="K91" s="6">
        <v>0.1</v>
      </c>
      <c r="L91" s="6">
        <v>1.5309999999999999</v>
      </c>
      <c r="N91" s="1">
        <v>60</v>
      </c>
      <c r="O91" s="6">
        <v>8.7999999999999995E-2</v>
      </c>
      <c r="P91" s="6">
        <v>1.214</v>
      </c>
      <c r="W91" s="1">
        <v>60</v>
      </c>
      <c r="X91" s="6">
        <f t="shared" si="11"/>
        <v>9.7659999999999997E-2</v>
      </c>
      <c r="Y91" s="6">
        <f t="shared" si="12"/>
        <v>1.4371999999999998</v>
      </c>
    </row>
    <row r="92" spans="1:26" x14ac:dyDescent="0.25">
      <c r="B92" s="1">
        <v>70</v>
      </c>
      <c r="C92" s="6">
        <v>0.105</v>
      </c>
      <c r="D92" s="6">
        <v>1.669</v>
      </c>
      <c r="F92" s="1">
        <v>70</v>
      </c>
      <c r="G92" s="6">
        <v>9.4E-2</v>
      </c>
      <c r="H92" s="6">
        <v>1.3320000000000001</v>
      </c>
      <c r="J92" s="1">
        <v>70</v>
      </c>
      <c r="K92" s="6">
        <v>9.6000000000000002E-2</v>
      </c>
      <c r="L92" s="6">
        <v>1.548</v>
      </c>
      <c r="N92" s="1">
        <v>70</v>
      </c>
      <c r="O92" s="6">
        <v>8.6999999999999994E-2</v>
      </c>
      <c r="P92" s="6">
        <v>1.236</v>
      </c>
      <c r="W92" s="1">
        <v>70</v>
      </c>
      <c r="X92" s="6">
        <f t="shared" si="11"/>
        <v>9.4859999999999986E-2</v>
      </c>
      <c r="Y92" s="6">
        <f t="shared" si="12"/>
        <v>1.4564999999999999</v>
      </c>
    </row>
    <row r="93" spans="1:26" x14ac:dyDescent="0.25">
      <c r="B93" s="1">
        <v>80</v>
      </c>
      <c r="C93" s="6">
        <v>0.104</v>
      </c>
      <c r="D93" s="6">
        <v>1.7509999999999999</v>
      </c>
      <c r="F93" s="1">
        <v>80</v>
      </c>
      <c r="G93" s="6">
        <v>9.5000000000000001E-2</v>
      </c>
      <c r="H93" s="6">
        <v>1.395</v>
      </c>
      <c r="J93" s="1">
        <v>80</v>
      </c>
      <c r="K93" s="6">
        <v>9.5000000000000001E-2</v>
      </c>
      <c r="L93" s="6">
        <v>1.6240000000000001</v>
      </c>
      <c r="N93" s="1">
        <v>80</v>
      </c>
      <c r="O93" s="6">
        <v>8.7999999999999995E-2</v>
      </c>
      <c r="P93" s="6">
        <v>1.294</v>
      </c>
      <c r="W93" s="1">
        <v>80</v>
      </c>
      <c r="X93" s="6">
        <f t="shared" si="11"/>
        <v>9.4659999999999994E-2</v>
      </c>
      <c r="Y93" s="6">
        <f t="shared" si="12"/>
        <v>1.52698</v>
      </c>
    </row>
    <row r="94" spans="1:26" x14ac:dyDescent="0.25">
      <c r="B94" s="44">
        <v>90</v>
      </c>
      <c r="C94" s="6">
        <v>0.106</v>
      </c>
      <c r="D94" s="6">
        <v>1.897</v>
      </c>
      <c r="F94" s="44">
        <v>90</v>
      </c>
      <c r="G94" s="6">
        <v>9.9000000000000005E-2</v>
      </c>
      <c r="H94" s="6">
        <v>1.4970000000000001</v>
      </c>
      <c r="J94" s="44">
        <v>90</v>
      </c>
      <c r="K94" s="6">
        <v>9.7000000000000003E-2</v>
      </c>
      <c r="L94" s="6">
        <v>1.7589999999999999</v>
      </c>
      <c r="N94" s="44">
        <v>90</v>
      </c>
      <c r="O94" s="6">
        <v>9.0999999999999998E-2</v>
      </c>
      <c r="P94" s="6">
        <v>1.389</v>
      </c>
      <c r="W94" s="44">
        <v>90</v>
      </c>
      <c r="X94" s="6">
        <f t="shared" ref="X94:X96" si="13">($U$85*G94+$U$86*C94)*$U$88+(K94*$U$86+O94*$U$85)*(1-$U$88)</f>
        <v>9.7179999999999989E-2</v>
      </c>
      <c r="Y94" s="6">
        <f t="shared" ref="Y94:Y96" si="14">($U$85*H94+$U$86*D94)*$U$88+(L94*$U$86+P94*$U$85)*(1-$U$88)</f>
        <v>1.6487999999999996</v>
      </c>
    </row>
    <row r="95" spans="1:26" x14ac:dyDescent="0.25">
      <c r="B95" s="44">
        <v>100</v>
      </c>
      <c r="C95" s="6">
        <v>0.111</v>
      </c>
      <c r="D95" s="6">
        <v>2.1059999999999999</v>
      </c>
      <c r="F95" s="44">
        <v>100</v>
      </c>
      <c r="G95" s="6">
        <v>0.105</v>
      </c>
      <c r="H95" s="6">
        <v>1.64</v>
      </c>
      <c r="J95" s="44">
        <v>100</v>
      </c>
      <c r="K95" s="6">
        <v>0.10199999999999999</v>
      </c>
      <c r="L95" s="6">
        <v>1.954</v>
      </c>
      <c r="N95" s="44">
        <v>100</v>
      </c>
      <c r="O95" s="6">
        <v>9.6000000000000002E-2</v>
      </c>
      <c r="P95" s="6">
        <v>1.5209999999999999</v>
      </c>
      <c r="W95" s="44">
        <v>100</v>
      </c>
      <c r="X95" s="6">
        <f t="shared" si="13"/>
        <v>0.10229999999999999</v>
      </c>
      <c r="Y95" s="6">
        <f t="shared" si="14"/>
        <v>1.8224399999999998</v>
      </c>
    </row>
    <row r="96" spans="1:26" x14ac:dyDescent="0.25">
      <c r="B96" s="44">
        <v>110</v>
      </c>
      <c r="C96" s="6">
        <v>0.11899999999999999</v>
      </c>
      <c r="D96" s="6">
        <v>2.379</v>
      </c>
      <c r="F96" s="44">
        <v>110</v>
      </c>
      <c r="G96" s="6">
        <v>0.113</v>
      </c>
      <c r="H96" s="6">
        <v>1.8220000000000001</v>
      </c>
      <c r="J96" s="44">
        <v>110</v>
      </c>
      <c r="K96" s="6">
        <v>0.11</v>
      </c>
      <c r="L96" s="6">
        <v>2.2069999999999999</v>
      </c>
      <c r="N96" s="44">
        <v>110</v>
      </c>
      <c r="O96" s="6">
        <v>0.104</v>
      </c>
      <c r="P96" s="6">
        <v>1.6910000000000001</v>
      </c>
      <c r="W96" s="44">
        <v>110</v>
      </c>
      <c r="X96" s="6">
        <f t="shared" si="13"/>
        <v>0.1103</v>
      </c>
      <c r="Y96" s="6">
        <f t="shared" si="14"/>
        <v>2.0472799999999998</v>
      </c>
    </row>
  </sheetData>
  <mergeCells count="14">
    <mergeCell ref="B84:D84"/>
    <mergeCell ref="F84:H84"/>
    <mergeCell ref="B3:Z3"/>
    <mergeCell ref="B19:Z19"/>
    <mergeCell ref="B35:Z35"/>
    <mergeCell ref="B51:Z51"/>
    <mergeCell ref="B67:Z67"/>
    <mergeCell ref="J84:L84"/>
    <mergeCell ref="N84:P84"/>
    <mergeCell ref="N85:P85"/>
    <mergeCell ref="W85:Y85"/>
    <mergeCell ref="B85:D85"/>
    <mergeCell ref="F85:H85"/>
    <mergeCell ref="J85:L8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6"/>
  <sheetViews>
    <sheetView topLeftCell="A64" workbookViewId="0">
      <selection activeCell="A82" sqref="A82:XFD82"/>
    </sheetView>
  </sheetViews>
  <sheetFormatPr defaultRowHeight="15" x14ac:dyDescent="0.25"/>
  <cols>
    <col min="1" max="1" width="28.42578125" customWidth="1"/>
    <col min="2" max="28" width="11.140625" customWidth="1"/>
  </cols>
  <sheetData>
    <row r="1" spans="1:28" x14ac:dyDescent="0.25">
      <c r="A1" t="s">
        <v>80</v>
      </c>
    </row>
    <row r="2" spans="1:28" x14ac:dyDescent="0.25">
      <c r="A2" s="1" t="s">
        <v>1</v>
      </c>
      <c r="B2" s="1">
        <v>2020</v>
      </c>
      <c r="C2" s="1">
        <f>B2+1</f>
        <v>2021</v>
      </c>
      <c r="D2" s="1">
        <f t="shared" ref="D2:AB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  <c r="AA2" s="1">
        <f t="shared" si="0"/>
        <v>2045</v>
      </c>
      <c r="AB2" s="1">
        <f t="shared" si="0"/>
        <v>2046</v>
      </c>
    </row>
    <row r="3" spans="1:28" x14ac:dyDescent="0.25">
      <c r="A3" s="3" t="s">
        <v>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</row>
    <row r="4" spans="1:28" x14ac:dyDescent="0.25">
      <c r="A4" s="1">
        <v>10</v>
      </c>
      <c r="B4" s="5">
        <f>'Praca eksploatacyjna'!B4*$M$88*$P86*B$82</f>
        <v>0</v>
      </c>
      <c r="C4" s="5">
        <f>'Praca eksploatacyjna'!C4*$M$88*$P86*C$82</f>
        <v>0</v>
      </c>
      <c r="D4" s="5">
        <f>'Praca eksploatacyjna'!D4*$M$88*$P86*D$82</f>
        <v>0</v>
      </c>
      <c r="E4" s="5">
        <f>'Praca eksploatacyjna'!E4*$M$88*$P86*E$82</f>
        <v>0</v>
      </c>
      <c r="F4" s="5">
        <f>'Praca eksploatacyjna'!F4*$M$88*$P86*F$82</f>
        <v>0</v>
      </c>
      <c r="G4" s="5">
        <f>'Praca eksploatacyjna'!G4*$M$88*$P86*G$82</f>
        <v>0</v>
      </c>
      <c r="H4" s="5">
        <f>'Praca eksploatacyjna'!H4*$M$88*$P86*H$82</f>
        <v>0</v>
      </c>
      <c r="I4" s="5">
        <f>'Praca eksploatacyjna'!I4*$M$88*$P86*I$82</f>
        <v>0</v>
      </c>
      <c r="J4" s="5">
        <f>'Praca eksploatacyjna'!J4*$M$88*$P86*J$82</f>
        <v>0</v>
      </c>
      <c r="K4" s="5">
        <f>'Praca eksploatacyjna'!K4*$M$88*$P86*K$82</f>
        <v>0</v>
      </c>
      <c r="L4" s="5">
        <f>'Praca eksploatacyjna'!L4*$M$88*$P86*L$82</f>
        <v>0</v>
      </c>
      <c r="M4" s="5">
        <f>'Praca eksploatacyjna'!M4*$M$88*$P86*M$82</f>
        <v>0</v>
      </c>
      <c r="N4" s="5">
        <f>'Praca eksploatacyjna'!N4*$M$88*$P86*N$82</f>
        <v>0</v>
      </c>
      <c r="O4" s="5">
        <f>'Praca eksploatacyjna'!O4*$M$88*$P86*O$82</f>
        <v>0</v>
      </c>
      <c r="P4" s="5">
        <f>'Praca eksploatacyjna'!P4*$M$88*$P86*P$82</f>
        <v>0</v>
      </c>
      <c r="Q4" s="5">
        <f>'Praca eksploatacyjna'!Q4*$M$88*$P86*Q$82</f>
        <v>0</v>
      </c>
      <c r="R4" s="5">
        <f>'Praca eksploatacyjna'!R4*$M$88*$P86*R$82</f>
        <v>0</v>
      </c>
      <c r="S4" s="5">
        <f>'Praca eksploatacyjna'!S4*$M$88*$P86*S$82</f>
        <v>0</v>
      </c>
      <c r="T4" s="5">
        <f>'Praca eksploatacyjna'!T4*$M$88*$P86*T$82</f>
        <v>0</v>
      </c>
      <c r="U4" s="5">
        <f>'Praca eksploatacyjna'!U4*$M$88*$P86*U$82</f>
        <v>0</v>
      </c>
      <c r="V4" s="5">
        <f>'Praca eksploatacyjna'!V4*$M$88*$P86*V$82</f>
        <v>0</v>
      </c>
      <c r="W4" s="5">
        <f>'Praca eksploatacyjna'!W4*$M$88*$P86*W$82</f>
        <v>0</v>
      </c>
      <c r="X4" s="5">
        <f>'Praca eksploatacyjna'!X4*$M$88*$P86*X$82</f>
        <v>0</v>
      </c>
      <c r="Y4" s="5">
        <f>'Praca eksploatacyjna'!Y4*$M$88*$P86*Y$82</f>
        <v>0</v>
      </c>
      <c r="Z4" s="5">
        <f>'Praca eksploatacyjna'!Z4*$M$88*$P86*Z$82</f>
        <v>0</v>
      </c>
      <c r="AA4" s="5" t="e">
        <f>'Praca eksploatacyjna'!#REF!*$M$88*$P86*AA$82</f>
        <v>#REF!</v>
      </c>
      <c r="AB4" s="5" t="e">
        <f>'Praca eksploatacyjna'!#REF!*$M$88*$P86*AB$82</f>
        <v>#REF!</v>
      </c>
    </row>
    <row r="5" spans="1:28" x14ac:dyDescent="0.25">
      <c r="A5" s="1">
        <v>20</v>
      </c>
      <c r="B5" s="5">
        <f>'Praca eksploatacyjna'!B5*$M$88*$P87*B$82</f>
        <v>0</v>
      </c>
      <c r="C5" s="5">
        <f>'Praca eksploatacyjna'!C5*$M$88*$P87*C$82</f>
        <v>0</v>
      </c>
      <c r="D5" s="5">
        <f>'Praca eksploatacyjna'!D5*$M$88*$P87*D$82</f>
        <v>0</v>
      </c>
      <c r="E5" s="5">
        <f>'Praca eksploatacyjna'!E5*$M$88*$P87*E$82</f>
        <v>0</v>
      </c>
      <c r="F5" s="5">
        <f>'Praca eksploatacyjna'!F5*$M$88*$P87*F$82</f>
        <v>0</v>
      </c>
      <c r="G5" s="5">
        <f>'Praca eksploatacyjna'!G5*$M$88*$P87*G$82</f>
        <v>0</v>
      </c>
      <c r="H5" s="5">
        <f>'Praca eksploatacyjna'!H5*$M$88*$P87*H$82</f>
        <v>0</v>
      </c>
      <c r="I5" s="5">
        <f>'Praca eksploatacyjna'!I5*$M$88*$P87*I$82</f>
        <v>0</v>
      </c>
      <c r="J5" s="5">
        <f>'Praca eksploatacyjna'!J5*$M$88*$P87*J$82</f>
        <v>0</v>
      </c>
      <c r="K5" s="5">
        <f>'Praca eksploatacyjna'!K5*$M$88*$P87*K$82</f>
        <v>0</v>
      </c>
      <c r="L5" s="5">
        <f>'Praca eksploatacyjna'!L5*$M$88*$P87*L$82</f>
        <v>0</v>
      </c>
      <c r="M5" s="5">
        <f>'Praca eksploatacyjna'!M5*$M$88*$P87*M$82</f>
        <v>0</v>
      </c>
      <c r="N5" s="5">
        <f>'Praca eksploatacyjna'!N5*$M$88*$P87*N$82</f>
        <v>0</v>
      </c>
      <c r="O5" s="5">
        <f>'Praca eksploatacyjna'!O5*$M$88*$P87*O$82</f>
        <v>0</v>
      </c>
      <c r="P5" s="5">
        <f>'Praca eksploatacyjna'!P5*$M$88*$P87*P$82</f>
        <v>0</v>
      </c>
      <c r="Q5" s="5">
        <f>'Praca eksploatacyjna'!Q5*$M$88*$P87*Q$82</f>
        <v>0</v>
      </c>
      <c r="R5" s="5">
        <f>'Praca eksploatacyjna'!R5*$M$88*$P87*R$82</f>
        <v>0</v>
      </c>
      <c r="S5" s="5">
        <f>'Praca eksploatacyjna'!S5*$M$88*$P87*S$82</f>
        <v>0</v>
      </c>
      <c r="T5" s="5">
        <f>'Praca eksploatacyjna'!T5*$M$88*$P87*T$82</f>
        <v>0</v>
      </c>
      <c r="U5" s="5">
        <f>'Praca eksploatacyjna'!U5*$M$88*$P87*U$82</f>
        <v>0</v>
      </c>
      <c r="V5" s="5">
        <f>'Praca eksploatacyjna'!V5*$M$88*$P87*V$82</f>
        <v>0</v>
      </c>
      <c r="W5" s="5">
        <f>'Praca eksploatacyjna'!W5*$M$88*$P87*W$82</f>
        <v>0</v>
      </c>
      <c r="X5" s="5">
        <f>'Praca eksploatacyjna'!X5*$M$88*$P87*X$82</f>
        <v>0</v>
      </c>
      <c r="Y5" s="5">
        <f>'Praca eksploatacyjna'!Y5*$M$88*$P87*Y$82</f>
        <v>0</v>
      </c>
      <c r="Z5" s="5">
        <f>'Praca eksploatacyjna'!Z5*$M$88*$P87*Z$82</f>
        <v>0</v>
      </c>
      <c r="AA5" s="5" t="e">
        <f>'Praca eksploatacyjna'!#REF!*$M$88*$P87*AA$82</f>
        <v>#REF!</v>
      </c>
      <c r="AB5" s="5" t="e">
        <f>'Praca eksploatacyjna'!#REF!*$M$88*$P87*AB$82</f>
        <v>#REF!</v>
      </c>
    </row>
    <row r="6" spans="1:28" x14ac:dyDescent="0.25">
      <c r="A6" s="1">
        <v>30</v>
      </c>
      <c r="B6" s="5">
        <f>'Praca eksploatacyjna'!B6*$M$88*$P88*B$82</f>
        <v>176295.51888448562</v>
      </c>
      <c r="C6" s="5">
        <f>'Praca eksploatacyjna'!C6*$M$88*$P88*C$82</f>
        <v>182234.45775393266</v>
      </c>
      <c r="D6" s="5">
        <f>'Praca eksploatacyjna'!D6*$M$88*$P88*D$82</f>
        <v>188223.50351472289</v>
      </c>
      <c r="E6" s="5">
        <f>'Praca eksploatacyjna'!E6*$M$88*$P88*E$82</f>
        <v>194262.65616685618</v>
      </c>
      <c r="F6" s="5">
        <f>'Praca eksploatacyjna'!F6*$M$88*$P88*F$82</f>
        <v>200351.91571033263</v>
      </c>
      <c r="G6" s="5">
        <f>'Praca eksploatacyjna'!G6*$M$88*$P88*G$82</f>
        <v>206491.28214515219</v>
      </c>
      <c r="H6" s="5">
        <f>'Praca eksploatacyjna'!H6*$M$88*$P88*H$82</f>
        <v>212464.88480544632</v>
      </c>
      <c r="I6" s="5">
        <f>'Praca eksploatacyjna'!I6*$M$88*$P88*I$82</f>
        <v>218478.0640806999</v>
      </c>
      <c r="J6" s="5">
        <f>'Praca eksploatacyjna'!J6*$M$88*$P88*J$82</f>
        <v>224530.81997091265</v>
      </c>
      <c r="K6" s="5">
        <f>'Praca eksploatacyjna'!K6*$M$88*$P88*K$82</f>
        <v>230623.15247608477</v>
      </c>
      <c r="L6" s="5">
        <f>'Praca eksploatacyjna'!L6*$M$88*$P88*L$82</f>
        <v>231118.03632011567</v>
      </c>
      <c r="M6" s="5">
        <f>'Praca eksploatacyjna'!M6*$M$88*$P88*M$82</f>
        <v>255297.46905181534</v>
      </c>
      <c r="N6" s="5">
        <f>'Praca eksploatacyjna'!N6*$M$88*$P88*N$82</f>
        <v>280304.87901695119</v>
      </c>
      <c r="O6" s="5">
        <f>'Praca eksploatacyjna'!O6*$M$88*$P88*O$82</f>
        <v>306140.26621552312</v>
      </c>
      <c r="P6" s="5">
        <f>'Praca eksploatacyjna'!P6*$M$88*$P88*P$82</f>
        <v>332803.63064753107</v>
      </c>
      <c r="Q6" s="5">
        <f>'Praca eksploatacyjna'!Q6*$M$88*$P88*Q$82</f>
        <v>355347.89544306416</v>
      </c>
      <c r="R6" s="5">
        <f>'Praca eksploatacyjna'!R6*$M$88*$P88*R$82</f>
        <v>384773.12823829928</v>
      </c>
      <c r="S6" s="5">
        <f>'Praca eksploatacyjna'!S6*$M$88*$P88*S$82</f>
        <v>415073.58749966673</v>
      </c>
      <c r="T6" s="5">
        <f>'Praca eksploatacyjna'!T6*$M$88*$P88*T$82</f>
        <v>446249.27322716656</v>
      </c>
      <c r="U6" s="5">
        <f>'Praca eksploatacyjna'!U6*$M$88*$P88*U$82</f>
        <v>478300.1854207986</v>
      </c>
      <c r="V6" s="5">
        <f>'Praca eksploatacyjna'!V6*$M$88*$P88*V$82</f>
        <v>397379.45448309823</v>
      </c>
      <c r="W6" s="5">
        <f>'Praca eksploatacyjna'!W6*$M$88*$P88*W$82</f>
        <v>431209.88552057499</v>
      </c>
      <c r="X6" s="5">
        <f>'Praca eksploatacyjna'!X6*$M$88*$P88*X$82</f>
        <v>465990.50763115421</v>
      </c>
      <c r="Y6" s="5">
        <f>'Praca eksploatacyjna'!Y6*$M$88*$P88*Y$82</f>
        <v>501721.32081483625</v>
      </c>
      <c r="Z6" s="5">
        <f>'Praca eksploatacyjna'!Z6*$M$88*$P88*Z$82</f>
        <v>538402.32507162052</v>
      </c>
      <c r="AA6" s="5" t="e">
        <f>'Praca eksploatacyjna'!#REF!*$M$88*$P88*AA$82</f>
        <v>#REF!</v>
      </c>
      <c r="AB6" s="5" t="e">
        <f>'Praca eksploatacyjna'!#REF!*$M$88*$P88*AB$82</f>
        <v>#REF!</v>
      </c>
    </row>
    <row r="7" spans="1:28" x14ac:dyDescent="0.25">
      <c r="A7" s="1">
        <v>40</v>
      </c>
      <c r="B7" s="5">
        <f>'Praca eksploatacyjna'!B7*$M$88*$P89*B$82</f>
        <v>828281.45225859049</v>
      </c>
      <c r="C7" s="5">
        <f>'Praca eksploatacyjna'!C7*$M$88*$P89*C$82</f>
        <v>864508.15318086371</v>
      </c>
      <c r="D7" s="5">
        <f>'Praca eksploatacyjna'!D7*$M$88*$P89*D$82</f>
        <v>901432.71613491641</v>
      </c>
      <c r="E7" s="5">
        <f>'Praca eksploatacyjna'!E7*$M$88*$P89*E$82</f>
        <v>939055.14112074836</v>
      </c>
      <c r="F7" s="5">
        <f>'Praca eksploatacyjna'!F7*$M$88*$P89*F$82</f>
        <v>977375.42813835957</v>
      </c>
      <c r="G7" s="5">
        <f>'Praca eksploatacyjna'!G7*$M$88*$P89*G$82</f>
        <v>1016393.5771877504</v>
      </c>
      <c r="H7" s="5">
        <f>'Praca eksploatacyjna'!H7*$M$88*$P89*H$82</f>
        <v>1072593.2944705111</v>
      </c>
      <c r="I7" s="5">
        <f>'Praca eksploatacyjna'!I7*$M$88*$P89*I$82</f>
        <v>1130294.957014397</v>
      </c>
      <c r="J7" s="5">
        <f>'Praca eksploatacyjna'!J7*$M$88*$P89*J$82</f>
        <v>1189498.5648194086</v>
      </c>
      <c r="K7" s="5">
        <f>'Praca eksploatacyjna'!K7*$M$88*$P89*K$82</f>
        <v>1250204.1178855451</v>
      </c>
      <c r="L7" s="5">
        <f>'Praca eksploatacyjna'!L7*$M$88*$P89*L$82</f>
        <v>1233902.1376376329</v>
      </c>
      <c r="M7" s="5">
        <f>'Praca eksploatacyjna'!M7*$M$88*$P89*M$82</f>
        <v>1294134.6047008191</v>
      </c>
      <c r="N7" s="5">
        <f>'Praca eksploatacyjna'!N7*$M$88*$P89*N$82</f>
        <v>1355793.6987014024</v>
      </c>
      <c r="O7" s="5">
        <f>'Praca eksploatacyjna'!O7*$M$88*$P89*O$82</f>
        <v>1418879.419639383</v>
      </c>
      <c r="P7" s="5">
        <f>'Praca eksploatacyjna'!P7*$M$88*$P89*P$82</f>
        <v>1483391.7675147597</v>
      </c>
      <c r="Q7" s="5">
        <f>'Praca eksploatacyjna'!Q7*$M$88*$P89*Q$82</f>
        <v>1361587.5846868802</v>
      </c>
      <c r="R7" s="5">
        <f>'Praca eksploatacyjna'!R7*$M$88*$P89*R$82</f>
        <v>1435903.7664622474</v>
      </c>
      <c r="S7" s="5">
        <f>'Praca eksploatacyjna'!S7*$M$88*$P89*S$82</f>
        <v>1512066.39647611</v>
      </c>
      <c r="T7" s="5">
        <f>'Praca eksploatacyjna'!T7*$M$88*$P89*T$82</f>
        <v>1590075.4747284674</v>
      </c>
      <c r="U7" s="5">
        <f>'Praca eksploatacyjna'!U7*$M$88*$P89*U$82</f>
        <v>1669931.0012193208</v>
      </c>
      <c r="V7" s="5">
        <f>'Praca eksploatacyjna'!V7*$M$88*$P89*V$82</f>
        <v>1555471.7720565994</v>
      </c>
      <c r="W7" s="5">
        <f>'Praca eksploatacyjna'!W7*$M$88*$P89*W$82</f>
        <v>1648289.5482949307</v>
      </c>
      <c r="X7" s="5">
        <f>'Praca eksploatacyjna'!X7*$M$88*$P89*X$82</f>
        <v>1743412.1985079693</v>
      </c>
      <c r="Y7" s="5">
        <f>'Praca eksploatacyjna'!Y7*$M$88*$P89*Y$82</f>
        <v>1840839.7226957176</v>
      </c>
      <c r="Z7" s="5">
        <f>'Praca eksploatacyjna'!Z7*$M$88*$P89*Z$82</f>
        <v>1940572.1208581738</v>
      </c>
      <c r="AA7" s="5" t="e">
        <f>'Praca eksploatacyjna'!#REF!*$M$88*$P89*AA$82</f>
        <v>#REF!</v>
      </c>
      <c r="AB7" s="5" t="e">
        <f>'Praca eksploatacyjna'!#REF!*$M$88*$P89*AB$82</f>
        <v>#REF!</v>
      </c>
    </row>
    <row r="8" spans="1:28" x14ac:dyDescent="0.25">
      <c r="A8" s="1">
        <v>50</v>
      </c>
      <c r="B8" s="5">
        <f>'Praca eksploatacyjna'!B8*$M$88*$P90*B$82</f>
        <v>119421.98315499836</v>
      </c>
      <c r="C8" s="5">
        <f>'Praca eksploatacyjna'!C8*$M$88*$P90*C$82</f>
        <v>125188.06435787847</v>
      </c>
      <c r="D8" s="5">
        <f>'Praca eksploatacyjna'!D8*$M$88*$P90*D$82</f>
        <v>131084.92470194239</v>
      </c>
      <c r="E8" s="5">
        <f>'Praca eksploatacyjna'!E8*$M$88*$P90*E$82</f>
        <v>137112.56418719012</v>
      </c>
      <c r="F8" s="5">
        <f>'Praca eksploatacyjna'!F8*$M$88*$P90*F$82</f>
        <v>143270.9828136217</v>
      </c>
      <c r="G8" s="5">
        <f>'Praca eksploatacyjna'!G8*$M$88*$P90*G$82</f>
        <v>149560.18058123707</v>
      </c>
      <c r="H8" s="5">
        <f>'Praca eksploatacyjna'!H8*$M$88*$P90*H$82</f>
        <v>155965.01852887761</v>
      </c>
      <c r="I8" s="5">
        <f>'Praca eksploatacyjna'!I8*$M$88*$P90*I$82</f>
        <v>162499.89713179189</v>
      </c>
      <c r="J8" s="5">
        <f>'Praca eksploatacyjna'!J8*$M$88*$P90*J$82</f>
        <v>169164.81638997974</v>
      </c>
      <c r="K8" s="5">
        <f>'Praca eksploatacyjna'!K8*$M$88*$P90*K$82</f>
        <v>175959.77630344129</v>
      </c>
      <c r="L8" s="5">
        <f>'Praca eksploatacyjna'!L8*$M$88*$P90*L$82</f>
        <v>168172.12348899693</v>
      </c>
      <c r="M8" s="5">
        <f>'Praca eksploatacyjna'!M8*$M$88*$P90*M$82</f>
        <v>179317.90670979911</v>
      </c>
      <c r="N8" s="5">
        <f>'Praca eksploatacyjna'!N8*$M$88*$P90*N$82</f>
        <v>190785.80405760341</v>
      </c>
      <c r="O8" s="5">
        <f>'Praca eksploatacyjna'!O8*$M$88*$P90*O$82</f>
        <v>202575.81553240964</v>
      </c>
      <c r="P8" s="5">
        <f>'Praca eksploatacyjna'!P8*$M$88*$P90*P$82</f>
        <v>214687.94113421795</v>
      </c>
      <c r="Q8" s="5">
        <f>'Praca eksploatacyjna'!Q8*$M$88*$P90*Q$82</f>
        <v>210867.09895382304</v>
      </c>
      <c r="R8" s="5">
        <f>'Praca eksploatacyjna'!R8*$M$88*$P90*R$82</f>
        <v>222767.64834236601</v>
      </c>
      <c r="S8" s="5">
        <f>'Praca eksploatacyjna'!S8*$M$88*$P90*S$82</f>
        <v>234969.49998226066</v>
      </c>
      <c r="T8" s="5">
        <f>'Praca eksploatacyjna'!T8*$M$88*$P90*T$82</f>
        <v>247472.6538735069</v>
      </c>
      <c r="U8" s="5">
        <f>'Praca eksploatacyjna'!U8*$M$88*$P90*U$82</f>
        <v>260277.11001610474</v>
      </c>
      <c r="V8" s="5">
        <f>'Praca eksploatacyjna'!V8*$M$88*$P90*V$82</f>
        <v>229092.17594727495</v>
      </c>
      <c r="W8" s="5">
        <f>'Praca eksploatacyjna'!W8*$M$88*$P90*W$82</f>
        <v>244430.91432834722</v>
      </c>
      <c r="X8" s="5">
        <f>'Praca eksploatacyjna'!X8*$M$88*$P90*X$82</f>
        <v>260168.70364124511</v>
      </c>
      <c r="Y8" s="5">
        <f>'Praca eksploatacyjna'!Y8*$M$88*$P90*Y$82</f>
        <v>276305.54388596892</v>
      </c>
      <c r="Z8" s="5">
        <f>'Praca eksploatacyjna'!Z8*$M$88*$P90*Z$82</f>
        <v>292841.4350625184</v>
      </c>
      <c r="AA8" s="5" t="e">
        <f>'Praca eksploatacyjna'!#REF!*$M$88*$P90*AA$82</f>
        <v>#REF!</v>
      </c>
      <c r="AB8" s="5" t="e">
        <f>'Praca eksploatacyjna'!#REF!*$M$88*$P90*AB$82</f>
        <v>#REF!</v>
      </c>
    </row>
    <row r="9" spans="1:28" x14ac:dyDescent="0.25">
      <c r="A9" s="1">
        <v>60</v>
      </c>
      <c r="B9" s="5">
        <f>'Praca eksploatacyjna'!B9*$M$88*$P91*B$82</f>
        <v>337178.77523474657</v>
      </c>
      <c r="C9" s="5">
        <f>'Praca eksploatacyjna'!C9*$M$88*$P91*C$82</f>
        <v>350112.79816921335</v>
      </c>
      <c r="D9" s="5">
        <f>'Praca eksploatacyjna'!D9*$M$88*$P91*D$82</f>
        <v>363230.17352823849</v>
      </c>
      <c r="E9" s="5">
        <f>'Praca eksploatacyjna'!E9*$M$88*$P91*E$82</f>
        <v>376530.90131182142</v>
      </c>
      <c r="F9" s="5">
        <f>'Praca eksploatacyjna'!F9*$M$88*$P91*F$82</f>
        <v>390014.98151996278</v>
      </c>
      <c r="G9" s="5">
        <f>'Praca eksploatacyjna'!G9*$M$88*$P91*G$82</f>
        <v>403682.41415266198</v>
      </c>
      <c r="H9" s="5">
        <f>'Praca eksploatacyjna'!H9*$M$88*$P91*H$82</f>
        <v>420446.01413188089</v>
      </c>
      <c r="I9" s="5">
        <f>'Praca eksploatacyjna'!I9*$M$88*$P91*I$82</f>
        <v>437535.05506843649</v>
      </c>
      <c r="J9" s="5">
        <f>'Praca eksploatacyjna'!J9*$M$88*$P91*J$82</f>
        <v>454949.53696232894</v>
      </c>
      <c r="K9" s="5">
        <f>'Praca eksploatacyjna'!K9*$M$88*$P91*K$82</f>
        <v>472689.45981355791</v>
      </c>
      <c r="L9" s="5">
        <f>'Praca eksploatacyjna'!L9*$M$88*$P91*L$82</f>
        <v>470127.67585933884</v>
      </c>
      <c r="M9" s="5">
        <f>'Praca eksploatacyjna'!M9*$M$88*$P91*M$82</f>
        <v>495722.54836719006</v>
      </c>
      <c r="N9" s="5">
        <f>'Praca eksploatacyjna'!N9*$M$88*$P91*N$82</f>
        <v>521976.01178034936</v>
      </c>
      <c r="O9" s="5">
        <f>'Praca eksploatacyjna'!O9*$M$88*$P91*O$82</f>
        <v>548888.06609881681</v>
      </c>
      <c r="P9" s="5">
        <f>'Praca eksploatacyjna'!P9*$M$88*$P91*P$82</f>
        <v>576458.71132259245</v>
      </c>
      <c r="Q9" s="5">
        <f>'Praca eksploatacyjna'!Q9*$M$88*$P91*Q$82</f>
        <v>564007.82778458833</v>
      </c>
      <c r="R9" s="5">
        <f>'Praca eksploatacyjna'!R9*$M$88*$P91*R$82</f>
        <v>597874.20733719959</v>
      </c>
      <c r="S9" s="5">
        <f>'Praca eksploatacyjna'!S9*$M$88*$P91*S$82</f>
        <v>632626.32112498407</v>
      </c>
      <c r="T9" s="5">
        <f>'Praca eksploatacyjna'!T9*$M$88*$P91*T$82</f>
        <v>668264.16914794198</v>
      </c>
      <c r="U9" s="5">
        <f>'Praca eksploatacyjna'!U9*$M$88*$P91*U$82</f>
        <v>704787.75140607322</v>
      </c>
      <c r="V9" s="5">
        <f>'Praca eksploatacyjna'!V9*$M$88*$P91*V$82</f>
        <v>651640.81841950351</v>
      </c>
      <c r="W9" s="5">
        <f>'Praca eksploatacyjna'!W9*$M$88*$P91*W$82</f>
        <v>695975.86331032345</v>
      </c>
      <c r="X9" s="5">
        <f>'Praca eksploatacyjna'!X9*$M$88*$P91*X$82</f>
        <v>741471.15927294537</v>
      </c>
      <c r="Y9" s="5">
        <f>'Praca eksploatacyjna'!Y9*$M$88*$P91*Y$82</f>
        <v>788126.7063073701</v>
      </c>
      <c r="Z9" s="5">
        <f>'Praca eksploatacyjna'!Z9*$M$88*$P91*Z$82</f>
        <v>835942.5044135967</v>
      </c>
      <c r="AA9" s="5" t="e">
        <f>'Praca eksploatacyjna'!#REF!*$M$88*$P91*AA$82</f>
        <v>#REF!</v>
      </c>
      <c r="AB9" s="5" t="e">
        <f>'Praca eksploatacyjna'!#REF!*$M$88*$P91*AB$82</f>
        <v>#REF!</v>
      </c>
    </row>
    <row r="10" spans="1:28" x14ac:dyDescent="0.25">
      <c r="A10" s="1">
        <v>70</v>
      </c>
      <c r="B10" s="5">
        <f>'Praca eksploatacyjna'!B10*$M$88*$P92*B$82</f>
        <v>0</v>
      </c>
      <c r="C10" s="5">
        <f>'Praca eksploatacyjna'!C10*$M$88*$P92*C$82</f>
        <v>0</v>
      </c>
      <c r="D10" s="5">
        <f>'Praca eksploatacyjna'!D10*$M$88*$P92*D$82</f>
        <v>0</v>
      </c>
      <c r="E10" s="5">
        <f>'Praca eksploatacyjna'!E10*$M$88*$P92*E$82</f>
        <v>0</v>
      </c>
      <c r="F10" s="5">
        <f>'Praca eksploatacyjna'!F10*$M$88*$P92*F$82</f>
        <v>0</v>
      </c>
      <c r="G10" s="5">
        <f>'Praca eksploatacyjna'!G10*$M$88*$P92*G$82</f>
        <v>0</v>
      </c>
      <c r="H10" s="5">
        <f>'Praca eksploatacyjna'!H10*$M$88*$P92*H$82</f>
        <v>0</v>
      </c>
      <c r="I10" s="5">
        <f>'Praca eksploatacyjna'!I10*$M$88*$P92*I$82</f>
        <v>0</v>
      </c>
      <c r="J10" s="5">
        <f>'Praca eksploatacyjna'!J10*$M$88*$P92*J$82</f>
        <v>0</v>
      </c>
      <c r="K10" s="5">
        <f>'Praca eksploatacyjna'!K10*$M$88*$P92*K$82</f>
        <v>0</v>
      </c>
      <c r="L10" s="5">
        <f>'Praca eksploatacyjna'!L10*$M$88*$P92*L$82</f>
        <v>0</v>
      </c>
      <c r="M10" s="5">
        <f>'Praca eksploatacyjna'!M10*$M$88*$P92*M$82</f>
        <v>0</v>
      </c>
      <c r="N10" s="5">
        <f>'Praca eksploatacyjna'!N10*$M$88*$P92*N$82</f>
        <v>0</v>
      </c>
      <c r="O10" s="5">
        <f>'Praca eksploatacyjna'!O10*$M$88*$P92*O$82</f>
        <v>0</v>
      </c>
      <c r="P10" s="5">
        <f>'Praca eksploatacyjna'!P10*$M$88*$P92*P$82</f>
        <v>0</v>
      </c>
      <c r="Q10" s="5">
        <f>'Praca eksploatacyjna'!Q10*$M$88*$P92*Q$82</f>
        <v>0</v>
      </c>
      <c r="R10" s="5">
        <f>'Praca eksploatacyjna'!R10*$M$88*$P92*R$82</f>
        <v>0</v>
      </c>
      <c r="S10" s="5">
        <f>'Praca eksploatacyjna'!S10*$M$88*$P92*S$82</f>
        <v>0</v>
      </c>
      <c r="T10" s="5">
        <f>'Praca eksploatacyjna'!T10*$M$88*$P92*T$82</f>
        <v>0</v>
      </c>
      <c r="U10" s="5">
        <f>'Praca eksploatacyjna'!U10*$M$88*$P92*U$82</f>
        <v>0</v>
      </c>
      <c r="V10" s="5">
        <f>'Praca eksploatacyjna'!V10*$M$88*$P92*V$82</f>
        <v>0</v>
      </c>
      <c r="W10" s="5">
        <f>'Praca eksploatacyjna'!W10*$M$88*$P92*W$82</f>
        <v>0</v>
      </c>
      <c r="X10" s="5">
        <f>'Praca eksploatacyjna'!X10*$M$88*$P92*X$82</f>
        <v>0</v>
      </c>
      <c r="Y10" s="5">
        <f>'Praca eksploatacyjna'!Y10*$M$88*$P92*Y$82</f>
        <v>0</v>
      </c>
      <c r="Z10" s="5">
        <f>'Praca eksploatacyjna'!Z10*$M$88*$P92*Z$82</f>
        <v>0</v>
      </c>
      <c r="AA10" s="5" t="e">
        <f>'Praca eksploatacyjna'!#REF!*$M$88*$P92*AA$82</f>
        <v>#REF!</v>
      </c>
      <c r="AB10" s="5" t="e">
        <f>'Praca eksploatacyjna'!#REF!*$M$88*$P92*AB$82</f>
        <v>#REF!</v>
      </c>
    </row>
    <row r="11" spans="1:28" x14ac:dyDescent="0.25">
      <c r="A11" s="1">
        <v>80</v>
      </c>
      <c r="B11" s="5">
        <f>'Praca eksploatacyjna'!B11*$M$88*$P93*B$82</f>
        <v>0</v>
      </c>
      <c r="C11" s="5">
        <f>'Praca eksploatacyjna'!C11*$M$88*$P93*C$82</f>
        <v>0</v>
      </c>
      <c r="D11" s="5">
        <f>'Praca eksploatacyjna'!D11*$M$88*$P93*D$82</f>
        <v>0</v>
      </c>
      <c r="E11" s="5">
        <f>'Praca eksploatacyjna'!E11*$M$88*$P93*E$82</f>
        <v>0</v>
      </c>
      <c r="F11" s="5">
        <f>'Praca eksploatacyjna'!F11*$M$88*$P93*F$82</f>
        <v>0</v>
      </c>
      <c r="G11" s="5">
        <f>'Praca eksploatacyjna'!G11*$M$88*$P93*G$82</f>
        <v>0</v>
      </c>
      <c r="H11" s="5">
        <f>'Praca eksploatacyjna'!H11*$M$88*$P93*H$82</f>
        <v>0</v>
      </c>
      <c r="I11" s="5">
        <f>'Praca eksploatacyjna'!I11*$M$88*$P93*I$82</f>
        <v>0</v>
      </c>
      <c r="J11" s="5">
        <f>'Praca eksploatacyjna'!J11*$M$88*$P93*J$82</f>
        <v>0</v>
      </c>
      <c r="K11" s="5">
        <f>'Praca eksploatacyjna'!K11*$M$88*$P93*K$82</f>
        <v>0</v>
      </c>
      <c r="L11" s="5">
        <f>'Praca eksploatacyjna'!L11*$M$88*$P93*L$82</f>
        <v>0</v>
      </c>
      <c r="M11" s="5">
        <f>'Praca eksploatacyjna'!M11*$M$88*$P93*M$82</f>
        <v>0</v>
      </c>
      <c r="N11" s="5">
        <f>'Praca eksploatacyjna'!N11*$M$88*$P93*N$82</f>
        <v>0</v>
      </c>
      <c r="O11" s="5">
        <f>'Praca eksploatacyjna'!O11*$M$88*$P93*O$82</f>
        <v>0</v>
      </c>
      <c r="P11" s="5">
        <f>'Praca eksploatacyjna'!P11*$M$88*$P93*P$82</f>
        <v>0</v>
      </c>
      <c r="Q11" s="5">
        <f>'Praca eksploatacyjna'!Q11*$M$88*$P93*Q$82</f>
        <v>0</v>
      </c>
      <c r="R11" s="5">
        <f>'Praca eksploatacyjna'!R11*$M$88*$P93*R$82</f>
        <v>0</v>
      </c>
      <c r="S11" s="5">
        <f>'Praca eksploatacyjna'!S11*$M$88*$P93*S$82</f>
        <v>0</v>
      </c>
      <c r="T11" s="5">
        <f>'Praca eksploatacyjna'!T11*$M$88*$P93*T$82</f>
        <v>0</v>
      </c>
      <c r="U11" s="5">
        <f>'Praca eksploatacyjna'!U11*$M$88*$P93*U$82</f>
        <v>0</v>
      </c>
      <c r="V11" s="5">
        <f>'Praca eksploatacyjna'!V11*$M$88*$P93*V$82</f>
        <v>0</v>
      </c>
      <c r="W11" s="5">
        <f>'Praca eksploatacyjna'!W11*$M$88*$P93*W$82</f>
        <v>0</v>
      </c>
      <c r="X11" s="5">
        <f>'Praca eksploatacyjna'!X11*$M$88*$P93*X$82</f>
        <v>0</v>
      </c>
      <c r="Y11" s="5">
        <f>'Praca eksploatacyjna'!Y11*$M$88*$P93*Y$82</f>
        <v>0</v>
      </c>
      <c r="Z11" s="5">
        <f>'Praca eksploatacyjna'!Z11*$M$88*$P93*Z$82</f>
        <v>0</v>
      </c>
      <c r="AA11" s="5" t="e">
        <f>'Praca eksploatacyjna'!#REF!*$M$88*$P93*AA$82</f>
        <v>#REF!</v>
      </c>
      <c r="AB11" s="5" t="e">
        <f>'Praca eksploatacyjna'!#REF!*$M$88*$P93*AB$82</f>
        <v>#REF!</v>
      </c>
    </row>
    <row r="12" spans="1:28" x14ac:dyDescent="0.25">
      <c r="A12" s="1">
        <v>90</v>
      </c>
      <c r="B12" s="5">
        <f>'Praca eksploatacyjna'!B12*$M$88*$P94*B$82</f>
        <v>0</v>
      </c>
      <c r="C12" s="5">
        <f>'Praca eksploatacyjna'!C12*$M$88*$P94*C$82</f>
        <v>0</v>
      </c>
      <c r="D12" s="5">
        <f>'Praca eksploatacyjna'!D12*$M$88*$P94*D$82</f>
        <v>0</v>
      </c>
      <c r="E12" s="5">
        <f>'Praca eksploatacyjna'!E12*$M$88*$P94*E$82</f>
        <v>0</v>
      </c>
      <c r="F12" s="5">
        <f>'Praca eksploatacyjna'!F12*$M$88*$P94*F$82</f>
        <v>0</v>
      </c>
      <c r="G12" s="5">
        <f>'Praca eksploatacyjna'!G12*$M$88*$P94*G$82</f>
        <v>0</v>
      </c>
      <c r="H12" s="5">
        <f>'Praca eksploatacyjna'!H12*$M$88*$P94*H$82</f>
        <v>0</v>
      </c>
      <c r="I12" s="5">
        <f>'Praca eksploatacyjna'!I12*$M$88*$P94*I$82</f>
        <v>0</v>
      </c>
      <c r="J12" s="5">
        <f>'Praca eksploatacyjna'!J12*$M$88*$P94*J$82</f>
        <v>0</v>
      </c>
      <c r="K12" s="5">
        <f>'Praca eksploatacyjna'!K12*$M$88*$P94*K$82</f>
        <v>0</v>
      </c>
      <c r="L12" s="5">
        <f>'Praca eksploatacyjna'!L12*$M$88*$P94*L$82</f>
        <v>0</v>
      </c>
      <c r="M12" s="5">
        <f>'Praca eksploatacyjna'!M12*$M$88*$P94*M$82</f>
        <v>0</v>
      </c>
      <c r="N12" s="5">
        <f>'Praca eksploatacyjna'!N12*$M$88*$P94*N$82</f>
        <v>0</v>
      </c>
      <c r="O12" s="5">
        <f>'Praca eksploatacyjna'!O12*$M$88*$P94*O$82</f>
        <v>0</v>
      </c>
      <c r="P12" s="5">
        <f>'Praca eksploatacyjna'!P12*$M$88*$P94*P$82</f>
        <v>0</v>
      </c>
      <c r="Q12" s="5">
        <f>'Praca eksploatacyjna'!Q12*$M$88*$P94*Q$82</f>
        <v>0</v>
      </c>
      <c r="R12" s="5">
        <f>'Praca eksploatacyjna'!R12*$M$88*$P94*R$82</f>
        <v>0</v>
      </c>
      <c r="S12" s="5">
        <f>'Praca eksploatacyjna'!S12*$M$88*$P94*S$82</f>
        <v>0</v>
      </c>
      <c r="T12" s="5">
        <f>'Praca eksploatacyjna'!T12*$M$88*$P94*T$82</f>
        <v>0</v>
      </c>
      <c r="U12" s="5">
        <f>'Praca eksploatacyjna'!U12*$M$88*$P94*U$82</f>
        <v>0</v>
      </c>
      <c r="V12" s="5">
        <f>'Praca eksploatacyjna'!V12*$M$88*$P94*V$82</f>
        <v>0</v>
      </c>
      <c r="W12" s="5">
        <f>'Praca eksploatacyjna'!W12*$M$88*$P94*W$82</f>
        <v>0</v>
      </c>
      <c r="X12" s="5">
        <f>'Praca eksploatacyjna'!X12*$M$88*$P94*X$82</f>
        <v>0</v>
      </c>
      <c r="Y12" s="5">
        <f>'Praca eksploatacyjna'!Y12*$M$88*$P94*Y$82</f>
        <v>0</v>
      </c>
      <c r="Z12" s="5">
        <f>'Praca eksploatacyjna'!Z12*$M$88*$P94*Z$82</f>
        <v>0</v>
      </c>
      <c r="AA12" s="5" t="e">
        <f>'Praca eksploatacyjna'!#REF!*$M$88*$P94*AA$82</f>
        <v>#REF!</v>
      </c>
      <c r="AB12" s="5" t="e">
        <f>'Praca eksploatacyjna'!#REF!*$M$88*$P94*AB$82</f>
        <v>#REF!</v>
      </c>
    </row>
    <row r="13" spans="1:28" x14ac:dyDescent="0.25">
      <c r="A13" s="1">
        <v>100</v>
      </c>
      <c r="B13" s="5">
        <f>'Praca eksploatacyjna'!B13*$M$88*$P95*B$82</f>
        <v>0</v>
      </c>
      <c r="C13" s="5">
        <f>'Praca eksploatacyjna'!C13*$M$88*$P95*C$82</f>
        <v>0</v>
      </c>
      <c r="D13" s="5">
        <f>'Praca eksploatacyjna'!D13*$M$88*$P95*D$82</f>
        <v>0</v>
      </c>
      <c r="E13" s="5">
        <f>'Praca eksploatacyjna'!E13*$M$88*$P95*E$82</f>
        <v>0</v>
      </c>
      <c r="F13" s="5">
        <f>'Praca eksploatacyjna'!F13*$M$88*$P95*F$82</f>
        <v>0</v>
      </c>
      <c r="G13" s="5">
        <f>'Praca eksploatacyjna'!G13*$M$88*$P95*G$82</f>
        <v>0</v>
      </c>
      <c r="H13" s="5">
        <f>'Praca eksploatacyjna'!H13*$M$88*$P95*H$82</f>
        <v>0</v>
      </c>
      <c r="I13" s="5">
        <f>'Praca eksploatacyjna'!I13*$M$88*$P95*I$82</f>
        <v>0</v>
      </c>
      <c r="J13" s="5">
        <f>'Praca eksploatacyjna'!J13*$M$88*$P95*J$82</f>
        <v>0</v>
      </c>
      <c r="K13" s="5">
        <f>'Praca eksploatacyjna'!K13*$M$88*$P95*K$82</f>
        <v>0</v>
      </c>
      <c r="L13" s="5">
        <f>'Praca eksploatacyjna'!L13*$M$88*$P95*L$82</f>
        <v>0</v>
      </c>
      <c r="M13" s="5">
        <f>'Praca eksploatacyjna'!M13*$M$88*$P95*M$82</f>
        <v>0</v>
      </c>
      <c r="N13" s="5">
        <f>'Praca eksploatacyjna'!N13*$M$88*$P95*N$82</f>
        <v>0</v>
      </c>
      <c r="O13" s="5">
        <f>'Praca eksploatacyjna'!O13*$M$88*$P95*O$82</f>
        <v>0</v>
      </c>
      <c r="P13" s="5">
        <f>'Praca eksploatacyjna'!P13*$M$88*$P95*P$82</f>
        <v>0</v>
      </c>
      <c r="Q13" s="5">
        <f>'Praca eksploatacyjna'!Q13*$M$88*$P95*Q$82</f>
        <v>0</v>
      </c>
      <c r="R13" s="5">
        <f>'Praca eksploatacyjna'!R13*$M$88*$P95*R$82</f>
        <v>0</v>
      </c>
      <c r="S13" s="5">
        <f>'Praca eksploatacyjna'!S13*$M$88*$P95*S$82</f>
        <v>0</v>
      </c>
      <c r="T13" s="5">
        <f>'Praca eksploatacyjna'!T13*$M$88*$P95*T$82</f>
        <v>0</v>
      </c>
      <c r="U13" s="5">
        <f>'Praca eksploatacyjna'!U13*$M$88*$P95*U$82</f>
        <v>0</v>
      </c>
      <c r="V13" s="5">
        <f>'Praca eksploatacyjna'!V13*$M$88*$P95*V$82</f>
        <v>0</v>
      </c>
      <c r="W13" s="5">
        <f>'Praca eksploatacyjna'!W13*$M$88*$P95*W$82</f>
        <v>0</v>
      </c>
      <c r="X13" s="5">
        <f>'Praca eksploatacyjna'!X13*$M$88*$P95*X$82</f>
        <v>0</v>
      </c>
      <c r="Y13" s="5">
        <f>'Praca eksploatacyjna'!Y13*$M$88*$P95*Y$82</f>
        <v>0</v>
      </c>
      <c r="Z13" s="5">
        <f>'Praca eksploatacyjna'!Z13*$M$88*$P95*Z$82</f>
        <v>0</v>
      </c>
      <c r="AA13" s="5" t="e">
        <f>'Praca eksploatacyjna'!#REF!*$M$88*$P95*AA$82</f>
        <v>#REF!</v>
      </c>
      <c r="AB13" s="5" t="e">
        <f>'Praca eksploatacyjna'!#REF!*$M$88*$P95*AB$82</f>
        <v>#REF!</v>
      </c>
    </row>
    <row r="14" spans="1:28" x14ac:dyDescent="0.25">
      <c r="A14" s="1">
        <v>110</v>
      </c>
      <c r="B14" s="5">
        <f>'Praca eksploatacyjna'!B14*$M$88*$P96*B$82</f>
        <v>0</v>
      </c>
      <c r="C14" s="5">
        <f>'Praca eksploatacyjna'!C14*$M$88*$P96*C$82</f>
        <v>0</v>
      </c>
      <c r="D14" s="5">
        <f>'Praca eksploatacyjna'!D14*$M$88*$P96*D$82</f>
        <v>0</v>
      </c>
      <c r="E14" s="5">
        <f>'Praca eksploatacyjna'!E14*$M$88*$P96*E$82</f>
        <v>0</v>
      </c>
      <c r="F14" s="5">
        <f>'Praca eksploatacyjna'!F14*$M$88*$P96*F$82</f>
        <v>0</v>
      </c>
      <c r="G14" s="5">
        <f>'Praca eksploatacyjna'!G14*$M$88*$P96*G$82</f>
        <v>0</v>
      </c>
      <c r="H14" s="5">
        <f>'Praca eksploatacyjna'!H14*$M$88*$P96*H$82</f>
        <v>0</v>
      </c>
      <c r="I14" s="5">
        <f>'Praca eksploatacyjna'!I14*$M$88*$P96*I$82</f>
        <v>0</v>
      </c>
      <c r="J14" s="5">
        <f>'Praca eksploatacyjna'!J14*$M$88*$P96*J$82</f>
        <v>0</v>
      </c>
      <c r="K14" s="5">
        <f>'Praca eksploatacyjna'!K14*$M$88*$P96*K$82</f>
        <v>0</v>
      </c>
      <c r="L14" s="5">
        <f>'Praca eksploatacyjna'!L14*$M$88*$P96*L$82</f>
        <v>0</v>
      </c>
      <c r="M14" s="5">
        <f>'Praca eksploatacyjna'!M14*$M$88*$P96*M$82</f>
        <v>0</v>
      </c>
      <c r="N14" s="5">
        <f>'Praca eksploatacyjna'!N14*$M$88*$P96*N$82</f>
        <v>0</v>
      </c>
      <c r="O14" s="5">
        <f>'Praca eksploatacyjna'!O14*$M$88*$P96*O$82</f>
        <v>0</v>
      </c>
      <c r="P14" s="5">
        <f>'Praca eksploatacyjna'!P14*$M$88*$P96*P$82</f>
        <v>0</v>
      </c>
      <c r="Q14" s="5">
        <f>'Praca eksploatacyjna'!Q14*$M$88*$P96*Q$82</f>
        <v>0</v>
      </c>
      <c r="R14" s="5">
        <f>'Praca eksploatacyjna'!R14*$M$88*$P96*R$82</f>
        <v>0</v>
      </c>
      <c r="S14" s="5">
        <f>'Praca eksploatacyjna'!S14*$M$88*$P96*S$82</f>
        <v>0</v>
      </c>
      <c r="T14" s="5">
        <f>'Praca eksploatacyjna'!T14*$M$88*$P96*T$82</f>
        <v>0</v>
      </c>
      <c r="U14" s="5">
        <f>'Praca eksploatacyjna'!U14*$M$88*$P96*U$82</f>
        <v>0</v>
      </c>
      <c r="V14" s="5">
        <f>'Praca eksploatacyjna'!V14*$M$88*$P96*V$82</f>
        <v>0</v>
      </c>
      <c r="W14" s="5">
        <f>'Praca eksploatacyjna'!W14*$M$88*$P96*W$82</f>
        <v>0</v>
      </c>
      <c r="X14" s="5">
        <f>'Praca eksploatacyjna'!X14*$M$88*$P96*X$82</f>
        <v>0</v>
      </c>
      <c r="Y14" s="5">
        <f>'Praca eksploatacyjna'!Y14*$M$88*$P96*Y$82</f>
        <v>0</v>
      </c>
      <c r="Z14" s="5">
        <f>'Praca eksploatacyjna'!Z14*$M$88*$P96*Z$82</f>
        <v>0</v>
      </c>
      <c r="AA14" s="5" t="e">
        <f>'Praca eksploatacyjna'!#REF!*$M$88*$P96*AA$82</f>
        <v>#REF!</v>
      </c>
      <c r="AB14" s="5" t="e">
        <f>'Praca eksploatacyjna'!#REF!*$M$88*$P96*AB$82</f>
        <v>#REF!</v>
      </c>
    </row>
    <row r="15" spans="1:28" x14ac:dyDescent="0.25">
      <c r="A15" s="1" t="s">
        <v>28</v>
      </c>
      <c r="B15" s="5">
        <f>SUM(B4:B14)</f>
        <v>1461177.7295328209</v>
      </c>
      <c r="C15" s="5">
        <f t="shared" ref="C15:AB15" si="1">SUM(C4:C14)</f>
        <v>1522043.4734618883</v>
      </c>
      <c r="D15" s="5">
        <f t="shared" si="1"/>
        <v>1583971.31787982</v>
      </c>
      <c r="E15" s="5">
        <f t="shared" si="1"/>
        <v>1646961.2627866161</v>
      </c>
      <c r="F15" s="5">
        <f t="shared" si="1"/>
        <v>1711013.3081822768</v>
      </c>
      <c r="G15" s="5">
        <f t="shared" si="1"/>
        <v>1776127.4540668016</v>
      </c>
      <c r="H15" s="5">
        <f t="shared" si="1"/>
        <v>1861469.2119367158</v>
      </c>
      <c r="I15" s="5">
        <f t="shared" si="1"/>
        <v>1948807.9732953252</v>
      </c>
      <c r="J15" s="5">
        <f t="shared" si="1"/>
        <v>2038143.7381426301</v>
      </c>
      <c r="K15" s="5">
        <f t="shared" si="1"/>
        <v>2129476.5064786291</v>
      </c>
      <c r="L15" s="5">
        <f t="shared" si="1"/>
        <v>2103319.9733060841</v>
      </c>
      <c r="M15" s="5">
        <f t="shared" si="1"/>
        <v>2224472.5288296235</v>
      </c>
      <c r="N15" s="5">
        <f t="shared" si="1"/>
        <v>2348860.3935563066</v>
      </c>
      <c r="O15" s="5">
        <f t="shared" si="1"/>
        <v>2476483.5674861325</v>
      </c>
      <c r="P15" s="5">
        <f t="shared" si="1"/>
        <v>2607342.0506191012</v>
      </c>
      <c r="Q15" s="5">
        <f t="shared" si="1"/>
        <v>2491810.4068683558</v>
      </c>
      <c r="R15" s="5">
        <f t="shared" si="1"/>
        <v>2641318.7503801123</v>
      </c>
      <c r="S15" s="5">
        <f t="shared" si="1"/>
        <v>2794735.8050830215</v>
      </c>
      <c r="T15" s="5">
        <f t="shared" si="1"/>
        <v>2952061.5709770825</v>
      </c>
      <c r="U15" s="5">
        <f t="shared" si="1"/>
        <v>3113296.048062297</v>
      </c>
      <c r="V15" s="5">
        <f t="shared" si="1"/>
        <v>2833584.220906476</v>
      </c>
      <c r="W15" s="5">
        <f t="shared" si="1"/>
        <v>3019906.2114541768</v>
      </c>
      <c r="X15" s="5">
        <f t="shared" si="1"/>
        <v>3211042.5690533142</v>
      </c>
      <c r="Y15" s="5">
        <f t="shared" si="1"/>
        <v>3406993.2937038932</v>
      </c>
      <c r="Z15" s="5">
        <f t="shared" si="1"/>
        <v>3607758.3854059097</v>
      </c>
      <c r="AA15" s="5" t="e">
        <f t="shared" si="1"/>
        <v>#REF!</v>
      </c>
      <c r="AB15" s="5" t="e">
        <f t="shared" si="1"/>
        <v>#REF!</v>
      </c>
    </row>
    <row r="17" spans="1:28" x14ac:dyDescent="0.25">
      <c r="A17" t="s">
        <v>80</v>
      </c>
    </row>
    <row r="18" spans="1:28" x14ac:dyDescent="0.25">
      <c r="A18" s="1" t="s">
        <v>3</v>
      </c>
      <c r="B18" s="1">
        <v>2020</v>
      </c>
      <c r="C18" s="1">
        <f>B18+1</f>
        <v>2021</v>
      </c>
      <c r="D18" s="1">
        <f t="shared" ref="D18:AB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  <c r="AA18" s="1">
        <f t="shared" si="2"/>
        <v>2045</v>
      </c>
      <c r="AB18" s="1">
        <f t="shared" si="2"/>
        <v>2046</v>
      </c>
    </row>
    <row r="19" spans="1:28" x14ac:dyDescent="0.25">
      <c r="A19" s="3" t="s">
        <v>2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</row>
    <row r="20" spans="1:28" x14ac:dyDescent="0.25">
      <c r="A20" s="1">
        <v>10</v>
      </c>
      <c r="B20" s="5">
        <f>'Praca eksploatacyjna'!B20*$M$88*$P86*B$82</f>
        <v>0</v>
      </c>
      <c r="C20" s="5">
        <f>'Praca eksploatacyjna'!C20*$M$88*$P86*C$82</f>
        <v>0</v>
      </c>
      <c r="D20" s="5">
        <f>'Praca eksploatacyjna'!D20*$M$88*$P86*D$82</f>
        <v>0</v>
      </c>
      <c r="E20" s="5">
        <f>'Praca eksploatacyjna'!E20*$M$88*$P86*E$82</f>
        <v>0</v>
      </c>
      <c r="F20" s="5">
        <f>'Praca eksploatacyjna'!F20*$M$88*$P86*F$82</f>
        <v>0</v>
      </c>
      <c r="G20" s="5">
        <f>'Praca eksploatacyjna'!G20*$M$88*$P86*G$82</f>
        <v>0</v>
      </c>
      <c r="H20" s="5">
        <f>'Praca eksploatacyjna'!H20*$M$88*$P86*H$82</f>
        <v>0</v>
      </c>
      <c r="I20" s="5">
        <f>'Praca eksploatacyjna'!I20*$M$88*$P86*I$82</f>
        <v>0</v>
      </c>
      <c r="J20" s="5">
        <f>'Praca eksploatacyjna'!J20*$M$88*$P86*J$82</f>
        <v>0</v>
      </c>
      <c r="K20" s="5">
        <f>'Praca eksploatacyjna'!K20*$M$88*$P86*K$82</f>
        <v>0</v>
      </c>
      <c r="L20" s="5">
        <f>'Praca eksploatacyjna'!L20*$M$88*$P86*L$82</f>
        <v>0</v>
      </c>
      <c r="M20" s="5">
        <f>'Praca eksploatacyjna'!M20*$M$88*$P86*M$82</f>
        <v>0</v>
      </c>
      <c r="N20" s="5">
        <f>'Praca eksploatacyjna'!N20*$M$88*$P86*N$82</f>
        <v>0</v>
      </c>
      <c r="O20" s="5">
        <f>'Praca eksploatacyjna'!O20*$M$88*$P86*O$82</f>
        <v>0</v>
      </c>
      <c r="P20" s="5">
        <f>'Praca eksploatacyjna'!P20*$M$88*$P86*P$82</f>
        <v>0</v>
      </c>
      <c r="Q20" s="5">
        <f>'Praca eksploatacyjna'!Q20*$M$88*$P86*Q$82</f>
        <v>0</v>
      </c>
      <c r="R20" s="5">
        <f>'Praca eksploatacyjna'!R20*$M$88*$P86*R$82</f>
        <v>0</v>
      </c>
      <c r="S20" s="5">
        <f>'Praca eksploatacyjna'!S20*$M$88*$P86*S$82</f>
        <v>0</v>
      </c>
      <c r="T20" s="5">
        <f>'Praca eksploatacyjna'!T20*$M$88*$P86*T$82</f>
        <v>0</v>
      </c>
      <c r="U20" s="5">
        <f>'Praca eksploatacyjna'!U20*$M$88*$P86*U$82</f>
        <v>0</v>
      </c>
      <c r="V20" s="5">
        <f>'Praca eksploatacyjna'!V20*$M$88*$P86*V$82</f>
        <v>0</v>
      </c>
      <c r="W20" s="5">
        <f>'Praca eksploatacyjna'!W20*$M$88*$P86*W$82</f>
        <v>0</v>
      </c>
      <c r="X20" s="5">
        <f>'Praca eksploatacyjna'!X20*$M$88*$P86*X$82</f>
        <v>0</v>
      </c>
      <c r="Y20" s="5">
        <f>'Praca eksploatacyjna'!Y20*$M$88*$P86*Y$82</f>
        <v>0</v>
      </c>
      <c r="Z20" s="5">
        <f>'Praca eksploatacyjna'!Z20*$M$88*$P86*Z$82</f>
        <v>0</v>
      </c>
      <c r="AA20" s="5" t="e">
        <f>'Praca eksploatacyjna'!#REF!*$M$88*$P86*AA$82</f>
        <v>#REF!</v>
      </c>
      <c r="AB20" s="5" t="e">
        <f>'Praca eksploatacyjna'!#REF!*$M$88*$P86*AB$82</f>
        <v>#REF!</v>
      </c>
    </row>
    <row r="21" spans="1:28" x14ac:dyDescent="0.25">
      <c r="A21" s="1">
        <v>20</v>
      </c>
      <c r="B21" s="5">
        <f>'Praca eksploatacyjna'!B21*$M$88*$P87*B$82</f>
        <v>0</v>
      </c>
      <c r="C21" s="5">
        <f>'Praca eksploatacyjna'!C21*$M$88*$P87*C$82</f>
        <v>0</v>
      </c>
      <c r="D21" s="5">
        <f>'Praca eksploatacyjna'!D21*$M$88*$P87*D$82</f>
        <v>0</v>
      </c>
      <c r="E21" s="5">
        <f>'Praca eksploatacyjna'!E21*$M$88*$P87*E$82</f>
        <v>0</v>
      </c>
      <c r="F21" s="5">
        <f>'Praca eksploatacyjna'!F21*$M$88*$P87*F$82</f>
        <v>0</v>
      </c>
      <c r="G21" s="5">
        <f>'Praca eksploatacyjna'!G21*$M$88*$P87*G$82</f>
        <v>0</v>
      </c>
      <c r="H21" s="5">
        <f>'Praca eksploatacyjna'!H21*$M$88*$P87*H$82</f>
        <v>0</v>
      </c>
      <c r="I21" s="5">
        <f>'Praca eksploatacyjna'!I21*$M$88*$P87*I$82</f>
        <v>0</v>
      </c>
      <c r="J21" s="5">
        <f>'Praca eksploatacyjna'!J21*$M$88*$P87*J$82</f>
        <v>0</v>
      </c>
      <c r="K21" s="5">
        <f>'Praca eksploatacyjna'!K21*$M$88*$P87*K$82</f>
        <v>0</v>
      </c>
      <c r="L21" s="5">
        <f>'Praca eksploatacyjna'!L21*$M$88*$P87*L$82</f>
        <v>0</v>
      </c>
      <c r="M21" s="5">
        <f>'Praca eksploatacyjna'!M21*$M$88*$P87*M$82</f>
        <v>0</v>
      </c>
      <c r="N21" s="5">
        <f>'Praca eksploatacyjna'!N21*$M$88*$P87*N$82</f>
        <v>0</v>
      </c>
      <c r="O21" s="5">
        <f>'Praca eksploatacyjna'!O21*$M$88*$P87*O$82</f>
        <v>0</v>
      </c>
      <c r="P21" s="5">
        <f>'Praca eksploatacyjna'!P21*$M$88*$P87*P$82</f>
        <v>0</v>
      </c>
      <c r="Q21" s="5">
        <f>'Praca eksploatacyjna'!Q21*$M$88*$P87*Q$82</f>
        <v>0</v>
      </c>
      <c r="R21" s="5">
        <f>'Praca eksploatacyjna'!R21*$M$88*$P87*R$82</f>
        <v>0</v>
      </c>
      <c r="S21" s="5">
        <f>'Praca eksploatacyjna'!S21*$M$88*$P87*S$82</f>
        <v>0</v>
      </c>
      <c r="T21" s="5">
        <f>'Praca eksploatacyjna'!T21*$M$88*$P87*T$82</f>
        <v>0</v>
      </c>
      <c r="U21" s="5">
        <f>'Praca eksploatacyjna'!U21*$M$88*$P87*U$82</f>
        <v>0</v>
      </c>
      <c r="V21" s="5">
        <f>'Praca eksploatacyjna'!V21*$M$88*$P87*V$82</f>
        <v>0</v>
      </c>
      <c r="W21" s="5">
        <f>'Praca eksploatacyjna'!W21*$M$88*$P87*W$82</f>
        <v>0</v>
      </c>
      <c r="X21" s="5">
        <f>'Praca eksploatacyjna'!X21*$M$88*$P87*X$82</f>
        <v>0</v>
      </c>
      <c r="Y21" s="5">
        <f>'Praca eksploatacyjna'!Y21*$M$88*$P87*Y$82</f>
        <v>0</v>
      </c>
      <c r="Z21" s="5">
        <f>'Praca eksploatacyjna'!Z21*$M$88*$P87*Z$82</f>
        <v>0</v>
      </c>
      <c r="AA21" s="5" t="e">
        <f>'Praca eksploatacyjna'!#REF!*$M$88*$P87*AA$82</f>
        <v>#REF!</v>
      </c>
      <c r="AB21" s="5" t="e">
        <f>'Praca eksploatacyjna'!#REF!*$M$88*$P87*AB$82</f>
        <v>#REF!</v>
      </c>
    </row>
    <row r="22" spans="1:28" x14ac:dyDescent="0.25">
      <c r="A22" s="1">
        <v>30</v>
      </c>
      <c r="B22" s="5">
        <f>'Praca eksploatacyjna'!B22*$M$88*$P88*B$82</f>
        <v>12750.486315683833</v>
      </c>
      <c r="C22" s="5">
        <f>'Praca eksploatacyjna'!C22*$M$88*$P88*C$82</f>
        <v>13131.866111289955</v>
      </c>
      <c r="D22" s="5">
        <f>'Praca eksploatacyjna'!D22*$M$88*$P88*D$82</f>
        <v>13514.19480615089</v>
      </c>
      <c r="E22" s="5">
        <f>'Praca eksploatacyjna'!E22*$M$88*$P88*E$82</f>
        <v>13897.472400266628</v>
      </c>
      <c r="F22" s="5">
        <f>'Praca eksploatacyjna'!F22*$M$88*$P88*F$82</f>
        <v>14281.69889363718</v>
      </c>
      <c r="G22" s="5">
        <f>'Praca eksploatacyjna'!G22*$M$88*$P88*G$82</f>
        <v>14666.874286262548</v>
      </c>
      <c r="H22" s="5">
        <f>'Praca eksploatacyjna'!H22*$M$88*$P88*H$82</f>
        <v>15047.5977990301</v>
      </c>
      <c r="I22" s="5">
        <f>'Praca eksploatacyjna'!I22*$M$88*$P88*I$82</f>
        <v>15429.006758412825</v>
      </c>
      <c r="J22" s="5">
        <f>'Praca eksploatacyjna'!J22*$M$88*$P88*J$82</f>
        <v>15811.101164410718</v>
      </c>
      <c r="K22" s="5">
        <f>'Praca eksploatacyjna'!K22*$M$88*$P88*K$82</f>
        <v>16193.881017023781</v>
      </c>
      <c r="L22" s="5">
        <f>'Praca eksploatacyjna'!L22*$M$88*$P88*L$82</f>
        <v>16470.595150085872</v>
      </c>
      <c r="M22" s="5">
        <f>'Praca eksploatacyjna'!M22*$M$88*$P88*M$82</f>
        <v>17937.314286979301</v>
      </c>
      <c r="N22" s="5">
        <f>'Praca eksploatacyjna'!N22*$M$88*$P88*N$82</f>
        <v>19451.890202626473</v>
      </c>
      <c r="O22" s="5">
        <f>'Praca eksploatacyjna'!O22*$M$88*$P88*O$82</f>
        <v>21014.322897027389</v>
      </c>
      <c r="P22" s="5">
        <f>'Praca eksploatacyjna'!P22*$M$88*$P88*P$82</f>
        <v>22624.612370182029</v>
      </c>
      <c r="Q22" s="5">
        <f>'Praca eksploatacyjna'!Q22*$M$88*$P88*Q$82</f>
        <v>24197.077795194131</v>
      </c>
      <c r="R22" s="5">
        <f>'Praca eksploatacyjna'!R22*$M$88*$P88*R$82</f>
        <v>25849.619317283723</v>
      </c>
      <c r="S22" s="5">
        <f>'Praca eksploatacyjna'!S22*$M$88*$P88*S$82</f>
        <v>27547.988289027657</v>
      </c>
      <c r="T22" s="5">
        <f>'Praca eksploatacyjna'!T22*$M$88*$P88*T$82</f>
        <v>29292.184710425936</v>
      </c>
      <c r="U22" s="5">
        <f>'Praca eksploatacyjna'!U22*$M$88*$P88*U$82</f>
        <v>31082.208581478561</v>
      </c>
      <c r="V22" s="5">
        <f>'Praca eksploatacyjna'!V22*$M$88*$P88*V$82</f>
        <v>26337.752823546572</v>
      </c>
      <c r="W22" s="5">
        <f>'Praca eksploatacyjna'!W22*$M$88*$P88*W$82</f>
        <v>28202.098524104051</v>
      </c>
      <c r="X22" s="5">
        <f>'Praca eksploatacyjna'!X22*$M$88*$P88*X$82</f>
        <v>30115.925562783024</v>
      </c>
      <c r="Y22" s="5">
        <f>'Praca eksploatacyjna'!Y22*$M$88*$P88*Y$82</f>
        <v>32079.233939583497</v>
      </c>
      <c r="Z22" s="5">
        <f>'Praca eksploatacyjna'!Z22*$M$88*$P88*Z$82</f>
        <v>34092.023654505472</v>
      </c>
      <c r="AA22" s="5" t="e">
        <f>'Praca eksploatacyjna'!#REF!*$M$88*$P88*AA$82</f>
        <v>#REF!</v>
      </c>
      <c r="AB22" s="5" t="e">
        <f>'Praca eksploatacyjna'!#REF!*$M$88*$P88*AB$82</f>
        <v>#REF!</v>
      </c>
    </row>
    <row r="23" spans="1:28" x14ac:dyDescent="0.25">
      <c r="A23" s="1">
        <v>40</v>
      </c>
      <c r="B23" s="5">
        <f>'Praca eksploatacyjna'!B23*$M$88*$P89*B$82</f>
        <v>74271.702564883497</v>
      </c>
      <c r="C23" s="5">
        <f>'Praca eksploatacyjna'!C23*$M$88*$P89*C$82</f>
        <v>76168.351224984595</v>
      </c>
      <c r="D23" s="5">
        <f>'Praca eksploatacyjna'!D23*$M$88*$P89*D$82</f>
        <v>78052.477663718513</v>
      </c>
      <c r="E23" s="5">
        <f>'Praca eksploatacyjna'!E23*$M$88*$P89*E$82</f>
        <v>79924.081881085163</v>
      </c>
      <c r="F23" s="5">
        <f>'Praca eksploatacyjna'!F23*$M$88*$P89*F$82</f>
        <v>81783.163877084648</v>
      </c>
      <c r="G23" s="5">
        <f>'Praca eksploatacyjna'!G23*$M$88*$P89*G$82</f>
        <v>83629.723651716893</v>
      </c>
      <c r="H23" s="5">
        <f>'Praca eksploatacyjna'!H23*$M$88*$P89*H$82</f>
        <v>88106.797300733364</v>
      </c>
      <c r="I23" s="5">
        <f>'Praca eksploatacyjna'!I23*$M$88*$P89*I$82</f>
        <v>92700.277318419292</v>
      </c>
      <c r="J23" s="5">
        <f>'Praca eksploatacyjna'!J23*$M$88*$P89*J$82</f>
        <v>97410.163704774648</v>
      </c>
      <c r="K23" s="5">
        <f>'Praca eksploatacyjna'!K23*$M$88*$P89*K$82</f>
        <v>102236.45645979945</v>
      </c>
      <c r="L23" s="5">
        <f>'Praca eksploatacyjna'!L23*$M$88*$P89*L$82</f>
        <v>108587.90548730527</v>
      </c>
      <c r="M23" s="5">
        <f>'Praca eksploatacyjna'!M23*$M$88*$P89*M$82</f>
        <v>113974.73827545354</v>
      </c>
      <c r="N23" s="5">
        <f>'Praca eksploatacyjna'!N23*$M$88*$P89*N$82</f>
        <v>119490.86533411323</v>
      </c>
      <c r="O23" s="5">
        <f>'Praca eksploatacyjna'!O23*$M$88*$P89*O$82</f>
        <v>125136.28666328442</v>
      </c>
      <c r="P23" s="5">
        <f>'Praca eksploatacyjna'!P23*$M$88*$P89*P$82</f>
        <v>130911.00226296709</v>
      </c>
      <c r="Q23" s="5">
        <f>'Praca eksploatacyjna'!Q23*$M$88*$P89*Q$82</f>
        <v>122264.21604948094</v>
      </c>
      <c r="R23" s="5">
        <f>'Praca eksploatacyjna'!R23*$M$88*$P89*R$82</f>
        <v>127992.23303120084</v>
      </c>
      <c r="S23" s="5">
        <f>'Praca eksploatacyjna'!S23*$M$88*$P89*S$82</f>
        <v>133848.98462706702</v>
      </c>
      <c r="T23" s="5">
        <f>'Praca eksploatacyjna'!T23*$M$88*$P89*T$82</f>
        <v>139834.47083707948</v>
      </c>
      <c r="U23" s="5">
        <f>'Praca eksploatacyjna'!U23*$M$88*$P89*U$82</f>
        <v>145948.69166123826</v>
      </c>
      <c r="V23" s="5">
        <f>'Praca eksploatacyjna'!V23*$M$88*$P89*V$82</f>
        <v>134413.68490421691</v>
      </c>
      <c r="W23" s="5">
        <f>'Praca eksploatacyjna'!W23*$M$88*$P89*W$82</f>
        <v>141349.37638179099</v>
      </c>
      <c r="X23" s="5">
        <f>'Praca eksploatacyjna'!X23*$M$88*$P89*X$82</f>
        <v>148445.4895128471</v>
      </c>
      <c r="Y23" s="5">
        <f>'Praca eksploatacyjna'!Y23*$M$88*$P89*Y$82</f>
        <v>155702.02429738524</v>
      </c>
      <c r="Z23" s="5">
        <f>'Praca eksploatacyjna'!Z23*$M$88*$P89*Z$82</f>
        <v>163118.98073540544</v>
      </c>
      <c r="AA23" s="5" t="e">
        <f>'Praca eksploatacyjna'!#REF!*$M$88*$P89*AA$82</f>
        <v>#REF!</v>
      </c>
      <c r="AB23" s="5" t="e">
        <f>'Praca eksploatacyjna'!#REF!*$M$88*$P89*AB$82</f>
        <v>#REF!</v>
      </c>
    </row>
    <row r="24" spans="1:28" x14ac:dyDescent="0.25">
      <c r="A24" s="1">
        <v>50</v>
      </c>
      <c r="B24" s="5">
        <f>'Praca eksploatacyjna'!B24*$M$88*$P90*B$82</f>
        <v>28312.047648654658</v>
      </c>
      <c r="C24" s="5">
        <f>'Praca eksploatacyjna'!C24*$M$88*$P90*C$82</f>
        <v>30324.75440821805</v>
      </c>
      <c r="D24" s="5">
        <f>'Praca eksploatacyjna'!D24*$M$88*$P90*D$82</f>
        <v>32404.338451806951</v>
      </c>
      <c r="E24" s="5">
        <f>'Praca eksploatacyjna'!E24*$M$88*$P90*E$82</f>
        <v>34550.799779421352</v>
      </c>
      <c r="F24" s="5">
        <f>'Praca eksploatacyjna'!F24*$M$88*$P90*F$82</f>
        <v>36764.138391061242</v>
      </c>
      <c r="G24" s="5">
        <f>'Praca eksploatacyjna'!G24*$M$88*$P90*G$82</f>
        <v>39044.354286726637</v>
      </c>
      <c r="H24" s="5">
        <f>'Praca eksploatacyjna'!H24*$M$88*$P90*H$82</f>
        <v>40181.644910812007</v>
      </c>
      <c r="I24" s="5">
        <f>'Praca eksploatacyjna'!I24*$M$88*$P90*I$82</f>
        <v>41326.798060112866</v>
      </c>
      <c r="J24" s="5">
        <f>'Praca eksploatacyjna'!J24*$M$88*$P90*J$82</f>
        <v>42479.813734629191</v>
      </c>
      <c r="K24" s="5">
        <f>'Praca eksploatacyjna'!K24*$M$88*$P90*K$82</f>
        <v>43640.691934360992</v>
      </c>
      <c r="L24" s="5">
        <f>'Praca eksploatacyjna'!L24*$M$88*$P90*L$82</f>
        <v>37285.73820643963</v>
      </c>
      <c r="M24" s="5">
        <f>'Praca eksploatacyjna'!M24*$M$88*$P90*M$82</f>
        <v>38263.10802829943</v>
      </c>
      <c r="N24" s="5">
        <f>'Praca eksploatacyjna'!N24*$M$88*$P90*N$82</f>
        <v>39246.947322407774</v>
      </c>
      <c r="O24" s="5">
        <f>'Praca eksploatacyjna'!O24*$M$88*$P90*O$82</f>
        <v>40237.256088764676</v>
      </c>
      <c r="P24" s="5">
        <f>'Praca eksploatacyjna'!P24*$M$88*$P90*P$82</f>
        <v>41234.034327370122</v>
      </c>
      <c r="Q24" s="5">
        <f>'Praca eksploatacyjna'!Q24*$M$88*$P90*Q$82</f>
        <v>41254.466386289903</v>
      </c>
      <c r="R24" s="5">
        <f>'Praca eksploatacyjna'!R24*$M$88*$P90*R$82</f>
        <v>43259.30810307221</v>
      </c>
      <c r="S24" s="5">
        <f>'Praca eksploatacyjna'!S24*$M$88*$P90*S$82</f>
        <v>45310.414619425392</v>
      </c>
      <c r="T24" s="5">
        <f>'Praca eksploatacyjna'!T24*$M$88*$P90*T$82</f>
        <v>47407.785935349399</v>
      </c>
      <c r="U24" s="5">
        <f>'Praca eksploatacyjna'!U24*$M$88*$P90*U$82</f>
        <v>49551.422050844252</v>
      </c>
      <c r="V24" s="5">
        <f>'Praca eksploatacyjna'!V24*$M$88*$P90*V$82</f>
        <v>50851.770531734088</v>
      </c>
      <c r="W24" s="5">
        <f>'Praca eksploatacyjna'!W24*$M$88*$P90*W$82</f>
        <v>53231.290292065394</v>
      </c>
      <c r="X24" s="5">
        <f>'Praca eksploatacyjna'!X24*$M$88*$P90*X$82</f>
        <v>55662.772270764523</v>
      </c>
      <c r="Y24" s="5">
        <f>'Praca eksploatacyjna'!Y24*$M$88*$P90*Y$82</f>
        <v>58146.216467831495</v>
      </c>
      <c r="Z24" s="5">
        <f>'Praca eksploatacyjna'!Z24*$M$88*$P90*Z$82</f>
        <v>60681.622883266333</v>
      </c>
      <c r="AA24" s="5" t="e">
        <f>'Praca eksploatacyjna'!#REF!*$M$88*$P90*AA$82</f>
        <v>#REF!</v>
      </c>
      <c r="AB24" s="5" t="e">
        <f>'Praca eksploatacyjna'!#REF!*$M$88*$P90*AB$82</f>
        <v>#REF!</v>
      </c>
    </row>
    <row r="25" spans="1:28" x14ac:dyDescent="0.25">
      <c r="A25" s="1">
        <v>60</v>
      </c>
      <c r="B25" s="5">
        <f>'Praca eksploatacyjna'!B25*$M$88*$P91*B$82</f>
        <v>0</v>
      </c>
      <c r="C25" s="5">
        <f>'Praca eksploatacyjna'!C25*$M$88*$P91*C$82</f>
        <v>0</v>
      </c>
      <c r="D25" s="5">
        <f>'Praca eksploatacyjna'!D25*$M$88*$P91*D$82</f>
        <v>0</v>
      </c>
      <c r="E25" s="5">
        <f>'Praca eksploatacyjna'!E25*$M$88*$P91*E$82</f>
        <v>0</v>
      </c>
      <c r="F25" s="5">
        <f>'Praca eksploatacyjna'!F25*$M$88*$P91*F$82</f>
        <v>0</v>
      </c>
      <c r="G25" s="5">
        <f>'Praca eksploatacyjna'!G25*$M$88*$P91*G$82</f>
        <v>0</v>
      </c>
      <c r="H25" s="5">
        <f>'Praca eksploatacyjna'!H25*$M$88*$P91*H$82</f>
        <v>0</v>
      </c>
      <c r="I25" s="5">
        <f>'Praca eksploatacyjna'!I25*$M$88*$P91*I$82</f>
        <v>0</v>
      </c>
      <c r="J25" s="5">
        <f>'Praca eksploatacyjna'!J25*$M$88*$P91*J$82</f>
        <v>0</v>
      </c>
      <c r="K25" s="5">
        <f>'Praca eksploatacyjna'!K25*$M$88*$P91*K$82</f>
        <v>0</v>
      </c>
      <c r="L25" s="5">
        <f>'Praca eksploatacyjna'!L25*$M$88*$P91*L$82</f>
        <v>0</v>
      </c>
      <c r="M25" s="5">
        <f>'Praca eksploatacyjna'!M25*$M$88*$P91*M$82</f>
        <v>0</v>
      </c>
      <c r="N25" s="5">
        <f>'Praca eksploatacyjna'!N25*$M$88*$P91*N$82</f>
        <v>0</v>
      </c>
      <c r="O25" s="5">
        <f>'Praca eksploatacyjna'!O25*$M$88*$P91*O$82</f>
        <v>0</v>
      </c>
      <c r="P25" s="5">
        <f>'Praca eksploatacyjna'!P25*$M$88*$P91*P$82</f>
        <v>0</v>
      </c>
      <c r="Q25" s="5">
        <f>'Praca eksploatacyjna'!Q25*$M$88*$P91*Q$82</f>
        <v>0</v>
      </c>
      <c r="R25" s="5">
        <f>'Praca eksploatacyjna'!R25*$M$88*$P91*R$82</f>
        <v>0</v>
      </c>
      <c r="S25" s="5">
        <f>'Praca eksploatacyjna'!S25*$M$88*$P91*S$82</f>
        <v>0</v>
      </c>
      <c r="T25" s="5">
        <f>'Praca eksploatacyjna'!T25*$M$88*$P91*T$82</f>
        <v>0</v>
      </c>
      <c r="U25" s="5">
        <f>'Praca eksploatacyjna'!U25*$M$88*$P91*U$82</f>
        <v>0</v>
      </c>
      <c r="V25" s="5">
        <f>'Praca eksploatacyjna'!V25*$M$88*$P91*V$82</f>
        <v>0</v>
      </c>
      <c r="W25" s="5">
        <f>'Praca eksploatacyjna'!W25*$M$88*$P91*W$82</f>
        <v>0</v>
      </c>
      <c r="X25" s="5">
        <f>'Praca eksploatacyjna'!X25*$M$88*$P91*X$82</f>
        <v>0</v>
      </c>
      <c r="Y25" s="5">
        <f>'Praca eksploatacyjna'!Y25*$M$88*$P91*Y$82</f>
        <v>0</v>
      </c>
      <c r="Z25" s="5">
        <f>'Praca eksploatacyjna'!Z25*$M$88*$P91*Z$82</f>
        <v>0</v>
      </c>
      <c r="AA25" s="5" t="e">
        <f>'Praca eksploatacyjna'!#REF!*$M$88*$P91*AA$82</f>
        <v>#REF!</v>
      </c>
      <c r="AB25" s="5" t="e">
        <f>'Praca eksploatacyjna'!#REF!*$M$88*$P91*AB$82</f>
        <v>#REF!</v>
      </c>
    </row>
    <row r="26" spans="1:28" x14ac:dyDescent="0.25">
      <c r="A26" s="1">
        <v>70</v>
      </c>
      <c r="B26" s="5">
        <f>'Praca eksploatacyjna'!B26*$M$88*$P92*B$82</f>
        <v>0</v>
      </c>
      <c r="C26" s="5">
        <f>'Praca eksploatacyjna'!C26*$M$88*$P92*C$82</f>
        <v>0</v>
      </c>
      <c r="D26" s="5">
        <f>'Praca eksploatacyjna'!D26*$M$88*$P92*D$82</f>
        <v>0</v>
      </c>
      <c r="E26" s="5">
        <f>'Praca eksploatacyjna'!E26*$M$88*$P92*E$82</f>
        <v>0</v>
      </c>
      <c r="F26" s="5">
        <f>'Praca eksploatacyjna'!F26*$M$88*$P92*F$82</f>
        <v>0</v>
      </c>
      <c r="G26" s="5">
        <f>'Praca eksploatacyjna'!G26*$M$88*$P92*G$82</f>
        <v>0</v>
      </c>
      <c r="H26" s="5">
        <f>'Praca eksploatacyjna'!H26*$M$88*$P92*H$82</f>
        <v>0</v>
      </c>
      <c r="I26" s="5">
        <f>'Praca eksploatacyjna'!I26*$M$88*$P92*I$82</f>
        <v>0</v>
      </c>
      <c r="J26" s="5">
        <f>'Praca eksploatacyjna'!J26*$M$88*$P92*J$82</f>
        <v>0</v>
      </c>
      <c r="K26" s="5">
        <f>'Praca eksploatacyjna'!K26*$M$88*$P92*K$82</f>
        <v>0</v>
      </c>
      <c r="L26" s="5">
        <f>'Praca eksploatacyjna'!L26*$M$88*$P92*L$82</f>
        <v>0</v>
      </c>
      <c r="M26" s="5">
        <f>'Praca eksploatacyjna'!M26*$M$88*$P92*M$82</f>
        <v>0</v>
      </c>
      <c r="N26" s="5">
        <f>'Praca eksploatacyjna'!N26*$M$88*$P92*N$82</f>
        <v>0</v>
      </c>
      <c r="O26" s="5">
        <f>'Praca eksploatacyjna'!O26*$M$88*$P92*O$82</f>
        <v>0</v>
      </c>
      <c r="P26" s="5">
        <f>'Praca eksploatacyjna'!P26*$M$88*$P92*P$82</f>
        <v>0</v>
      </c>
      <c r="Q26" s="5">
        <f>'Praca eksploatacyjna'!Q26*$M$88*$P92*Q$82</f>
        <v>0</v>
      </c>
      <c r="R26" s="5">
        <f>'Praca eksploatacyjna'!R26*$M$88*$P92*R$82</f>
        <v>0</v>
      </c>
      <c r="S26" s="5">
        <f>'Praca eksploatacyjna'!S26*$M$88*$P92*S$82</f>
        <v>0</v>
      </c>
      <c r="T26" s="5">
        <f>'Praca eksploatacyjna'!T26*$M$88*$P92*T$82</f>
        <v>0</v>
      </c>
      <c r="U26" s="5">
        <f>'Praca eksploatacyjna'!U26*$M$88*$P92*U$82</f>
        <v>0</v>
      </c>
      <c r="V26" s="5">
        <f>'Praca eksploatacyjna'!V26*$M$88*$P92*V$82</f>
        <v>0</v>
      </c>
      <c r="W26" s="5">
        <f>'Praca eksploatacyjna'!W26*$M$88*$P92*W$82</f>
        <v>0</v>
      </c>
      <c r="X26" s="5">
        <f>'Praca eksploatacyjna'!X26*$M$88*$P92*X$82</f>
        <v>0</v>
      </c>
      <c r="Y26" s="5">
        <f>'Praca eksploatacyjna'!Y26*$M$88*$P92*Y$82</f>
        <v>0</v>
      </c>
      <c r="Z26" s="5">
        <f>'Praca eksploatacyjna'!Z26*$M$88*$P92*Z$82</f>
        <v>0</v>
      </c>
      <c r="AA26" s="5" t="e">
        <f>'Praca eksploatacyjna'!#REF!*$M$88*$P92*AA$82</f>
        <v>#REF!</v>
      </c>
      <c r="AB26" s="5" t="e">
        <f>'Praca eksploatacyjna'!#REF!*$M$88*$P92*AB$82</f>
        <v>#REF!</v>
      </c>
    </row>
    <row r="27" spans="1:28" x14ac:dyDescent="0.25">
      <c r="A27" s="1">
        <v>80</v>
      </c>
      <c r="B27" s="5">
        <f>'Praca eksploatacyjna'!B27*$M$88*$P93*B$82</f>
        <v>0</v>
      </c>
      <c r="C27" s="5">
        <f>'Praca eksploatacyjna'!C27*$M$88*$P93*C$82</f>
        <v>0</v>
      </c>
      <c r="D27" s="5">
        <f>'Praca eksploatacyjna'!D27*$M$88*$P93*D$82</f>
        <v>0</v>
      </c>
      <c r="E27" s="5">
        <f>'Praca eksploatacyjna'!E27*$M$88*$P93*E$82</f>
        <v>0</v>
      </c>
      <c r="F27" s="5">
        <f>'Praca eksploatacyjna'!F27*$M$88*$P93*F$82</f>
        <v>0</v>
      </c>
      <c r="G27" s="5">
        <f>'Praca eksploatacyjna'!G27*$M$88*$P93*G$82</f>
        <v>0</v>
      </c>
      <c r="H27" s="5">
        <f>'Praca eksploatacyjna'!H27*$M$88*$P93*H$82</f>
        <v>0</v>
      </c>
      <c r="I27" s="5">
        <f>'Praca eksploatacyjna'!I27*$M$88*$P93*I$82</f>
        <v>0</v>
      </c>
      <c r="J27" s="5">
        <f>'Praca eksploatacyjna'!J27*$M$88*$P93*J$82</f>
        <v>0</v>
      </c>
      <c r="K27" s="5">
        <f>'Praca eksploatacyjna'!K27*$M$88*$P93*K$82</f>
        <v>0</v>
      </c>
      <c r="L27" s="5">
        <f>'Praca eksploatacyjna'!L27*$M$88*$P93*L$82</f>
        <v>0</v>
      </c>
      <c r="M27" s="5">
        <f>'Praca eksploatacyjna'!M27*$M$88*$P93*M$82</f>
        <v>0</v>
      </c>
      <c r="N27" s="5">
        <f>'Praca eksploatacyjna'!N27*$M$88*$P93*N$82</f>
        <v>0</v>
      </c>
      <c r="O27" s="5">
        <f>'Praca eksploatacyjna'!O27*$M$88*$P93*O$82</f>
        <v>0</v>
      </c>
      <c r="P27" s="5">
        <f>'Praca eksploatacyjna'!P27*$M$88*$P93*P$82</f>
        <v>0</v>
      </c>
      <c r="Q27" s="5">
        <f>'Praca eksploatacyjna'!Q27*$M$88*$P93*Q$82</f>
        <v>0</v>
      </c>
      <c r="R27" s="5">
        <f>'Praca eksploatacyjna'!R27*$M$88*$P93*R$82</f>
        <v>0</v>
      </c>
      <c r="S27" s="5">
        <f>'Praca eksploatacyjna'!S27*$M$88*$P93*S$82</f>
        <v>0</v>
      </c>
      <c r="T27" s="5">
        <f>'Praca eksploatacyjna'!T27*$M$88*$P93*T$82</f>
        <v>0</v>
      </c>
      <c r="U27" s="5">
        <f>'Praca eksploatacyjna'!U27*$M$88*$P93*U$82</f>
        <v>0</v>
      </c>
      <c r="V27" s="5">
        <f>'Praca eksploatacyjna'!V27*$M$88*$P93*V$82</f>
        <v>0</v>
      </c>
      <c r="W27" s="5">
        <f>'Praca eksploatacyjna'!W27*$M$88*$P93*W$82</f>
        <v>0</v>
      </c>
      <c r="X27" s="5">
        <f>'Praca eksploatacyjna'!X27*$M$88*$P93*X$82</f>
        <v>0</v>
      </c>
      <c r="Y27" s="5">
        <f>'Praca eksploatacyjna'!Y27*$M$88*$P93*Y$82</f>
        <v>0</v>
      </c>
      <c r="Z27" s="5">
        <f>'Praca eksploatacyjna'!Z27*$M$88*$P93*Z$82</f>
        <v>0</v>
      </c>
      <c r="AA27" s="5" t="e">
        <f>'Praca eksploatacyjna'!#REF!*$M$88*$P93*AA$82</f>
        <v>#REF!</v>
      </c>
      <c r="AB27" s="5" t="e">
        <f>'Praca eksploatacyjna'!#REF!*$M$88*$P93*AB$82</f>
        <v>#REF!</v>
      </c>
    </row>
    <row r="28" spans="1:28" x14ac:dyDescent="0.25">
      <c r="A28" s="1">
        <v>90</v>
      </c>
      <c r="B28" s="5">
        <f>'Praca eksploatacyjna'!B28*$M$88*$P94*B$82</f>
        <v>0</v>
      </c>
      <c r="C28" s="5">
        <f>'Praca eksploatacyjna'!C28*$M$88*$P94*C$82</f>
        <v>0</v>
      </c>
      <c r="D28" s="5">
        <f>'Praca eksploatacyjna'!D28*$M$88*$P94*D$82</f>
        <v>0</v>
      </c>
      <c r="E28" s="5">
        <f>'Praca eksploatacyjna'!E28*$M$88*$P94*E$82</f>
        <v>0</v>
      </c>
      <c r="F28" s="5">
        <f>'Praca eksploatacyjna'!F28*$M$88*$P94*F$82</f>
        <v>0</v>
      </c>
      <c r="G28" s="5">
        <f>'Praca eksploatacyjna'!G28*$M$88*$P94*G$82</f>
        <v>0</v>
      </c>
      <c r="H28" s="5">
        <f>'Praca eksploatacyjna'!H28*$M$88*$P94*H$82</f>
        <v>0</v>
      </c>
      <c r="I28" s="5">
        <f>'Praca eksploatacyjna'!I28*$M$88*$P94*I$82</f>
        <v>0</v>
      </c>
      <c r="J28" s="5">
        <f>'Praca eksploatacyjna'!J28*$M$88*$P94*J$82</f>
        <v>0</v>
      </c>
      <c r="K28" s="5">
        <f>'Praca eksploatacyjna'!K28*$M$88*$P94*K$82</f>
        <v>0</v>
      </c>
      <c r="L28" s="5">
        <f>'Praca eksploatacyjna'!L28*$M$88*$P94*L$82</f>
        <v>0</v>
      </c>
      <c r="M28" s="5">
        <f>'Praca eksploatacyjna'!M28*$M$88*$P94*M$82</f>
        <v>0</v>
      </c>
      <c r="N28" s="5">
        <f>'Praca eksploatacyjna'!N28*$M$88*$P94*N$82</f>
        <v>0</v>
      </c>
      <c r="O28" s="5">
        <f>'Praca eksploatacyjna'!O28*$M$88*$P94*O$82</f>
        <v>0</v>
      </c>
      <c r="P28" s="5">
        <f>'Praca eksploatacyjna'!P28*$M$88*$P94*P$82</f>
        <v>0</v>
      </c>
      <c r="Q28" s="5">
        <f>'Praca eksploatacyjna'!Q28*$M$88*$P94*Q$82</f>
        <v>0</v>
      </c>
      <c r="R28" s="5">
        <f>'Praca eksploatacyjna'!R28*$M$88*$P94*R$82</f>
        <v>0</v>
      </c>
      <c r="S28" s="5">
        <f>'Praca eksploatacyjna'!S28*$M$88*$P94*S$82</f>
        <v>0</v>
      </c>
      <c r="T28" s="5">
        <f>'Praca eksploatacyjna'!T28*$M$88*$P94*T$82</f>
        <v>0</v>
      </c>
      <c r="U28" s="5">
        <f>'Praca eksploatacyjna'!U28*$M$88*$P94*U$82</f>
        <v>0</v>
      </c>
      <c r="V28" s="5">
        <f>'Praca eksploatacyjna'!V28*$M$88*$P94*V$82</f>
        <v>0</v>
      </c>
      <c r="W28" s="5">
        <f>'Praca eksploatacyjna'!W28*$M$88*$P94*W$82</f>
        <v>0</v>
      </c>
      <c r="X28" s="5">
        <f>'Praca eksploatacyjna'!X28*$M$88*$P94*X$82</f>
        <v>0</v>
      </c>
      <c r="Y28" s="5">
        <f>'Praca eksploatacyjna'!Y28*$M$88*$P94*Y$82</f>
        <v>0</v>
      </c>
      <c r="Z28" s="5">
        <f>'Praca eksploatacyjna'!Z28*$M$88*$P94*Z$82</f>
        <v>0</v>
      </c>
      <c r="AA28" s="5" t="e">
        <f>'Praca eksploatacyjna'!#REF!*$M$88*$P94*AA$82</f>
        <v>#REF!</v>
      </c>
      <c r="AB28" s="5" t="e">
        <f>'Praca eksploatacyjna'!#REF!*$M$88*$P94*AB$82</f>
        <v>#REF!</v>
      </c>
    </row>
    <row r="29" spans="1:28" x14ac:dyDescent="0.25">
      <c r="A29" s="1">
        <v>100</v>
      </c>
      <c r="B29" s="5">
        <f>'Praca eksploatacyjna'!B29*$M$88*$P95*B$82</f>
        <v>0</v>
      </c>
      <c r="C29" s="5">
        <f>'Praca eksploatacyjna'!C29*$M$88*$P95*C$82</f>
        <v>0</v>
      </c>
      <c r="D29" s="5">
        <f>'Praca eksploatacyjna'!D29*$M$88*$P95*D$82</f>
        <v>0</v>
      </c>
      <c r="E29" s="5">
        <f>'Praca eksploatacyjna'!E29*$M$88*$P95*E$82</f>
        <v>0</v>
      </c>
      <c r="F29" s="5">
        <f>'Praca eksploatacyjna'!F29*$M$88*$P95*F$82</f>
        <v>0</v>
      </c>
      <c r="G29" s="5">
        <f>'Praca eksploatacyjna'!G29*$M$88*$P95*G$82</f>
        <v>0</v>
      </c>
      <c r="H29" s="5">
        <f>'Praca eksploatacyjna'!H29*$M$88*$P95*H$82</f>
        <v>0</v>
      </c>
      <c r="I29" s="5">
        <f>'Praca eksploatacyjna'!I29*$M$88*$P95*I$82</f>
        <v>0</v>
      </c>
      <c r="J29" s="5">
        <f>'Praca eksploatacyjna'!J29*$M$88*$P95*J$82</f>
        <v>0</v>
      </c>
      <c r="K29" s="5">
        <f>'Praca eksploatacyjna'!K29*$M$88*$P95*K$82</f>
        <v>0</v>
      </c>
      <c r="L29" s="5">
        <f>'Praca eksploatacyjna'!L29*$M$88*$P95*L$82</f>
        <v>0</v>
      </c>
      <c r="M29" s="5">
        <f>'Praca eksploatacyjna'!M29*$M$88*$P95*M$82</f>
        <v>0</v>
      </c>
      <c r="N29" s="5">
        <f>'Praca eksploatacyjna'!N29*$M$88*$P95*N$82</f>
        <v>0</v>
      </c>
      <c r="O29" s="5">
        <f>'Praca eksploatacyjna'!O29*$M$88*$P95*O$82</f>
        <v>0</v>
      </c>
      <c r="P29" s="5">
        <f>'Praca eksploatacyjna'!P29*$M$88*$P95*P$82</f>
        <v>0</v>
      </c>
      <c r="Q29" s="5">
        <f>'Praca eksploatacyjna'!Q29*$M$88*$P95*Q$82</f>
        <v>0</v>
      </c>
      <c r="R29" s="5">
        <f>'Praca eksploatacyjna'!R29*$M$88*$P95*R$82</f>
        <v>0</v>
      </c>
      <c r="S29" s="5">
        <f>'Praca eksploatacyjna'!S29*$M$88*$P95*S$82</f>
        <v>0</v>
      </c>
      <c r="T29" s="5">
        <f>'Praca eksploatacyjna'!T29*$M$88*$P95*T$82</f>
        <v>0</v>
      </c>
      <c r="U29" s="5">
        <f>'Praca eksploatacyjna'!U29*$M$88*$P95*U$82</f>
        <v>0</v>
      </c>
      <c r="V29" s="5">
        <f>'Praca eksploatacyjna'!V29*$M$88*$P95*V$82</f>
        <v>0</v>
      </c>
      <c r="W29" s="5">
        <f>'Praca eksploatacyjna'!W29*$M$88*$P95*W$82</f>
        <v>0</v>
      </c>
      <c r="X29" s="5">
        <f>'Praca eksploatacyjna'!X29*$M$88*$P95*X$82</f>
        <v>0</v>
      </c>
      <c r="Y29" s="5">
        <f>'Praca eksploatacyjna'!Y29*$M$88*$P95*Y$82</f>
        <v>0</v>
      </c>
      <c r="Z29" s="5">
        <f>'Praca eksploatacyjna'!Z29*$M$88*$P95*Z$82</f>
        <v>0</v>
      </c>
      <c r="AA29" s="5" t="e">
        <f>'Praca eksploatacyjna'!#REF!*$M$88*$P95*AA$82</f>
        <v>#REF!</v>
      </c>
      <c r="AB29" s="5" t="e">
        <f>'Praca eksploatacyjna'!#REF!*$M$88*$P95*AB$82</f>
        <v>#REF!</v>
      </c>
    </row>
    <row r="30" spans="1:28" x14ac:dyDescent="0.25">
      <c r="A30" s="1">
        <v>110</v>
      </c>
      <c r="B30" s="5">
        <f>'Praca eksploatacyjna'!B30*$M$88*$P96*B$82</f>
        <v>0</v>
      </c>
      <c r="C30" s="5">
        <f>'Praca eksploatacyjna'!C30*$M$88*$P96*C$82</f>
        <v>0</v>
      </c>
      <c r="D30" s="5">
        <f>'Praca eksploatacyjna'!D30*$M$88*$P96*D$82</f>
        <v>0</v>
      </c>
      <c r="E30" s="5">
        <f>'Praca eksploatacyjna'!E30*$M$88*$P96*E$82</f>
        <v>0</v>
      </c>
      <c r="F30" s="5">
        <f>'Praca eksploatacyjna'!F30*$M$88*$P96*F$82</f>
        <v>0</v>
      </c>
      <c r="G30" s="5">
        <f>'Praca eksploatacyjna'!G30*$M$88*$P96*G$82</f>
        <v>0</v>
      </c>
      <c r="H30" s="5">
        <f>'Praca eksploatacyjna'!H30*$M$88*$P96*H$82</f>
        <v>0</v>
      </c>
      <c r="I30" s="5">
        <f>'Praca eksploatacyjna'!I30*$M$88*$P96*I$82</f>
        <v>0</v>
      </c>
      <c r="J30" s="5">
        <f>'Praca eksploatacyjna'!J30*$M$88*$P96*J$82</f>
        <v>0</v>
      </c>
      <c r="K30" s="5">
        <f>'Praca eksploatacyjna'!K30*$M$88*$P96*K$82</f>
        <v>0</v>
      </c>
      <c r="L30" s="5">
        <f>'Praca eksploatacyjna'!L30*$M$88*$P96*L$82</f>
        <v>0</v>
      </c>
      <c r="M30" s="5">
        <f>'Praca eksploatacyjna'!M30*$M$88*$P96*M$82</f>
        <v>0</v>
      </c>
      <c r="N30" s="5">
        <f>'Praca eksploatacyjna'!N30*$M$88*$P96*N$82</f>
        <v>0</v>
      </c>
      <c r="O30" s="5">
        <f>'Praca eksploatacyjna'!O30*$M$88*$P96*O$82</f>
        <v>0</v>
      </c>
      <c r="P30" s="5">
        <f>'Praca eksploatacyjna'!P30*$M$88*$P96*P$82</f>
        <v>0</v>
      </c>
      <c r="Q30" s="5">
        <f>'Praca eksploatacyjna'!Q30*$M$88*$P96*Q$82</f>
        <v>0</v>
      </c>
      <c r="R30" s="5">
        <f>'Praca eksploatacyjna'!R30*$M$88*$P96*R$82</f>
        <v>0</v>
      </c>
      <c r="S30" s="5">
        <f>'Praca eksploatacyjna'!S30*$M$88*$P96*S$82</f>
        <v>0</v>
      </c>
      <c r="T30" s="5">
        <f>'Praca eksploatacyjna'!T30*$M$88*$P96*T$82</f>
        <v>0</v>
      </c>
      <c r="U30" s="5">
        <f>'Praca eksploatacyjna'!U30*$M$88*$P96*U$82</f>
        <v>0</v>
      </c>
      <c r="V30" s="5">
        <f>'Praca eksploatacyjna'!V30*$M$88*$P96*V$82</f>
        <v>0</v>
      </c>
      <c r="W30" s="5">
        <f>'Praca eksploatacyjna'!W30*$M$88*$P96*W$82</f>
        <v>0</v>
      </c>
      <c r="X30" s="5">
        <f>'Praca eksploatacyjna'!X30*$M$88*$P96*X$82</f>
        <v>0</v>
      </c>
      <c r="Y30" s="5">
        <f>'Praca eksploatacyjna'!Y30*$M$88*$P96*Y$82</f>
        <v>0</v>
      </c>
      <c r="Z30" s="5">
        <f>'Praca eksploatacyjna'!Z30*$M$88*$P96*Z$82</f>
        <v>0</v>
      </c>
      <c r="AA30" s="5" t="e">
        <f>'Praca eksploatacyjna'!#REF!*$M$88*$P96*AA$82</f>
        <v>#REF!</v>
      </c>
      <c r="AB30" s="5" t="e">
        <f>'Praca eksploatacyjna'!#REF!*$M$88*$P96*AB$82</f>
        <v>#REF!</v>
      </c>
    </row>
    <row r="31" spans="1:28" x14ac:dyDescent="0.25">
      <c r="A31" s="1" t="s">
        <v>28</v>
      </c>
      <c r="B31" s="5">
        <f>SUM(B20:B30)</f>
        <v>115334.23652922198</v>
      </c>
      <c r="C31" s="5">
        <f t="shared" ref="C31:AB31" si="3">SUM(C20:C30)</f>
        <v>119624.97174449261</v>
      </c>
      <c r="D31" s="5">
        <f t="shared" si="3"/>
        <v>123971.01092167635</v>
      </c>
      <c r="E31" s="5">
        <f t="shared" si="3"/>
        <v>128372.35406077316</v>
      </c>
      <c r="F31" s="5">
        <f t="shared" si="3"/>
        <v>132829.00116178306</v>
      </c>
      <c r="G31" s="5">
        <f t="shared" si="3"/>
        <v>137340.95222470607</v>
      </c>
      <c r="H31" s="5">
        <f t="shared" si="3"/>
        <v>143336.04001057547</v>
      </c>
      <c r="I31" s="5">
        <f t="shared" si="3"/>
        <v>149456.08213694498</v>
      </c>
      <c r="J31" s="5">
        <f t="shared" si="3"/>
        <v>155701.07860381456</v>
      </c>
      <c r="K31" s="5">
        <f t="shared" si="3"/>
        <v>162071.02941118422</v>
      </c>
      <c r="L31" s="5">
        <f t="shared" si="3"/>
        <v>162344.23884383077</v>
      </c>
      <c r="M31" s="5">
        <f t="shared" si="3"/>
        <v>170175.16059073227</v>
      </c>
      <c r="N31" s="5">
        <f t="shared" si="3"/>
        <v>178189.70285914748</v>
      </c>
      <c r="O31" s="5">
        <f t="shared" si="3"/>
        <v>186387.86564907647</v>
      </c>
      <c r="P31" s="5">
        <f t="shared" si="3"/>
        <v>194769.64896051923</v>
      </c>
      <c r="Q31" s="5">
        <f t="shared" si="3"/>
        <v>187715.76023096498</v>
      </c>
      <c r="R31" s="5">
        <f t="shared" si="3"/>
        <v>197101.16045155679</v>
      </c>
      <c r="S31" s="5">
        <f t="shared" si="3"/>
        <v>206707.38753552007</v>
      </c>
      <c r="T31" s="5">
        <f t="shared" si="3"/>
        <v>216534.44148285483</v>
      </c>
      <c r="U31" s="5">
        <f t="shared" si="3"/>
        <v>226582.32229356107</v>
      </c>
      <c r="V31" s="5">
        <f t="shared" si="3"/>
        <v>211603.20825949759</v>
      </c>
      <c r="W31" s="5">
        <f t="shared" si="3"/>
        <v>222782.76519796043</v>
      </c>
      <c r="X31" s="5">
        <f t="shared" si="3"/>
        <v>234224.18734639464</v>
      </c>
      <c r="Y31" s="5">
        <f t="shared" si="3"/>
        <v>245927.47470480023</v>
      </c>
      <c r="Z31" s="5">
        <f t="shared" si="3"/>
        <v>257892.62727317723</v>
      </c>
      <c r="AA31" s="5" t="e">
        <f t="shared" si="3"/>
        <v>#REF!</v>
      </c>
      <c r="AB31" s="5" t="e">
        <f t="shared" si="3"/>
        <v>#REF!</v>
      </c>
    </row>
    <row r="33" spans="1:28" x14ac:dyDescent="0.25">
      <c r="A33" t="s">
        <v>80</v>
      </c>
    </row>
    <row r="34" spans="1:28" x14ac:dyDescent="0.25">
      <c r="A34" s="1" t="s">
        <v>4</v>
      </c>
      <c r="B34" s="1">
        <v>2020</v>
      </c>
      <c r="C34" s="1">
        <f>B34+1</f>
        <v>2021</v>
      </c>
      <c r="D34" s="1">
        <f t="shared" ref="D34:AB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  <c r="AA34" s="1">
        <f t="shared" si="4"/>
        <v>2045</v>
      </c>
      <c r="AB34" s="1">
        <f t="shared" si="4"/>
        <v>2046</v>
      </c>
    </row>
    <row r="35" spans="1:28" x14ac:dyDescent="0.25">
      <c r="A35" s="3" t="s">
        <v>2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</row>
    <row r="36" spans="1:28" x14ac:dyDescent="0.25">
      <c r="A36" s="1">
        <v>10</v>
      </c>
      <c r="B36" s="5">
        <f>'Praca eksploatacyjna'!B36*$M$88*$Q86*B$82</f>
        <v>0</v>
      </c>
      <c r="C36" s="5">
        <f>'Praca eksploatacyjna'!C36*$M$88*$Q86*C$82</f>
        <v>0</v>
      </c>
      <c r="D36" s="5">
        <f>'Praca eksploatacyjna'!D36*$M$88*$Q86*D$82</f>
        <v>0</v>
      </c>
      <c r="E36" s="5">
        <f>'Praca eksploatacyjna'!E36*$M$88*$Q86*E$82</f>
        <v>0</v>
      </c>
      <c r="F36" s="5">
        <f>'Praca eksploatacyjna'!F36*$M$88*$Q86*F$82</f>
        <v>0</v>
      </c>
      <c r="G36" s="5">
        <f>'Praca eksploatacyjna'!G36*$M$88*$Q86*G$82</f>
        <v>0</v>
      </c>
      <c r="H36" s="5">
        <f>'Praca eksploatacyjna'!H36*$M$88*$Q86*H$82</f>
        <v>0</v>
      </c>
      <c r="I36" s="5">
        <f>'Praca eksploatacyjna'!I36*$M$88*$Q86*I$82</f>
        <v>0</v>
      </c>
      <c r="J36" s="5">
        <f>'Praca eksploatacyjna'!J36*$M$88*$Q86*J$82</f>
        <v>0</v>
      </c>
      <c r="K36" s="5">
        <f>'Praca eksploatacyjna'!K36*$M$88*$Q86*K$82</f>
        <v>0</v>
      </c>
      <c r="L36" s="5">
        <f>'Praca eksploatacyjna'!L36*$M$88*$Q86*L$82</f>
        <v>0</v>
      </c>
      <c r="M36" s="5">
        <f>'Praca eksploatacyjna'!M36*$M$88*$Q86*M$82</f>
        <v>0</v>
      </c>
      <c r="N36" s="5">
        <f>'Praca eksploatacyjna'!N36*$M$88*$Q86*N$82</f>
        <v>0</v>
      </c>
      <c r="O36" s="5">
        <f>'Praca eksploatacyjna'!O36*$M$88*$Q86*O$82</f>
        <v>0</v>
      </c>
      <c r="P36" s="5">
        <f>'Praca eksploatacyjna'!P36*$M$88*$Q86*P$82</f>
        <v>0</v>
      </c>
      <c r="Q36" s="5">
        <f>'Praca eksploatacyjna'!Q36*$M$88*$Q86*Q$82</f>
        <v>0</v>
      </c>
      <c r="R36" s="5">
        <f>'Praca eksploatacyjna'!R36*$M$88*$Q86*R$82</f>
        <v>0</v>
      </c>
      <c r="S36" s="5">
        <f>'Praca eksploatacyjna'!S36*$M$88*$Q86*S$82</f>
        <v>0</v>
      </c>
      <c r="T36" s="5">
        <f>'Praca eksploatacyjna'!T36*$M$88*$Q86*T$82</f>
        <v>0</v>
      </c>
      <c r="U36" s="5">
        <f>'Praca eksploatacyjna'!U36*$M$88*$Q86*U$82</f>
        <v>0</v>
      </c>
      <c r="V36" s="5">
        <f>'Praca eksploatacyjna'!V36*$M$88*$Q86*V$82</f>
        <v>0</v>
      </c>
      <c r="W36" s="5">
        <f>'Praca eksploatacyjna'!W36*$M$88*$Q86*W$82</f>
        <v>0</v>
      </c>
      <c r="X36" s="5">
        <f>'Praca eksploatacyjna'!X36*$M$88*$Q86*X$82</f>
        <v>0</v>
      </c>
      <c r="Y36" s="5">
        <f>'Praca eksploatacyjna'!Y36*$M$88*$Q86*Y$82</f>
        <v>0</v>
      </c>
      <c r="Z36" s="5">
        <f>'Praca eksploatacyjna'!Z36*$M$88*$Q86*Z$82</f>
        <v>0</v>
      </c>
      <c r="AA36" s="5" t="e">
        <f>'Praca eksploatacyjna'!#REF!*$M$88*$Q86*AA$82</f>
        <v>#REF!</v>
      </c>
      <c r="AB36" s="5" t="e">
        <f>'Praca eksploatacyjna'!#REF!*$M$88*$Q86*AB$82</f>
        <v>#REF!</v>
      </c>
    </row>
    <row r="37" spans="1:28" x14ac:dyDescent="0.25">
      <c r="A37" s="1">
        <v>20</v>
      </c>
      <c r="B37" s="5">
        <f>'Praca eksploatacyjna'!B37*$M$88*$Q87*B$82</f>
        <v>15193.428380054414</v>
      </c>
      <c r="C37" s="5">
        <f>'Praca eksploatacyjna'!C37*$M$88*$Q87*C$82</f>
        <v>17911.964421537508</v>
      </c>
      <c r="D37" s="5">
        <f>'Praca eksploatacyjna'!D37*$M$88*$Q87*D$82</f>
        <v>20757.413690118789</v>
      </c>
      <c r="E37" s="5">
        <f>'Praca eksploatacyjna'!E37*$M$88*$Q87*E$82</f>
        <v>23729.77618579824</v>
      </c>
      <c r="F37" s="5">
        <f>'Praca eksploatacyjna'!F37*$M$88*$Q87*F$82</f>
        <v>26829.051908575879</v>
      </c>
      <c r="G37" s="5">
        <f>'Praca eksploatacyjna'!G37*$M$88*$Q87*G$82</f>
        <v>30055.240858451696</v>
      </c>
      <c r="H37" s="5">
        <f>'Praca eksploatacyjna'!H37*$M$88*$Q87*H$82</f>
        <v>33776.052867709601</v>
      </c>
      <c r="I37" s="5">
        <f>'Praca eksploatacyjna'!I37*$M$88*$Q87*I$82</f>
        <v>37641.71516905514</v>
      </c>
      <c r="J37" s="5">
        <f>'Praca eksploatacyjna'!J37*$M$88*$Q87*J$82</f>
        <v>41652.227762488335</v>
      </c>
      <c r="K37" s="5">
        <f>'Praca eksploatacyjna'!K37*$M$88*$Q87*K$82</f>
        <v>45807.590648009165</v>
      </c>
      <c r="L37" s="5">
        <f>'Praca eksploatacyjna'!L37*$M$88*$Q87*L$82</f>
        <v>35830.065777072305</v>
      </c>
      <c r="M37" s="5">
        <f>'Praca eksploatacyjna'!M37*$M$88*$Q87*M$82</f>
        <v>40445.846911310437</v>
      </c>
      <c r="N37" s="5">
        <f>'Praca eksploatacyjna'!N37*$M$88*$Q87*N$82</f>
        <v>45227.695760779156</v>
      </c>
      <c r="O37" s="5">
        <f>'Praca eksploatacyjna'!O37*$M$88*$Q87*O$82</f>
        <v>50175.612325478462</v>
      </c>
      <c r="P37" s="5">
        <f>'Praca eksploatacyjna'!P37*$M$88*$Q87*P$82</f>
        <v>55289.596605408326</v>
      </c>
      <c r="Q37" s="5">
        <f>'Praca eksploatacyjna'!Q37*$M$88*$Q87*Q$82</f>
        <v>42463.362089613795</v>
      </c>
      <c r="R37" s="5">
        <f>'Praca eksploatacyjna'!R37*$M$88*$Q87*R$82</f>
        <v>46697.022295304429</v>
      </c>
      <c r="S37" s="5">
        <f>'Praca eksploatacyjna'!S37*$M$88*$Q87*S$82</f>
        <v>51063.403793696976</v>
      </c>
      <c r="T37" s="5">
        <f>'Praca eksploatacyjna'!T37*$M$88*$Q87*T$82</f>
        <v>55562.50658479143</v>
      </c>
      <c r="U37" s="5">
        <f>'Praca eksploatacyjna'!U37*$M$88*$Q87*U$82</f>
        <v>60194.330668587776</v>
      </c>
      <c r="V37" s="5">
        <f>'Praca eksploatacyjna'!V37*$M$88*$Q87*V$82</f>
        <v>42124.565200882069</v>
      </c>
      <c r="W37" s="5">
        <f>'Praca eksploatacyjna'!W37*$M$88*$Q87*W$82</f>
        <v>47191.798549077459</v>
      </c>
      <c r="X37" s="5">
        <f>'Praca eksploatacyjna'!X37*$M$88*$Q87*X$82</f>
        <v>52412.65090308441</v>
      </c>
      <c r="Y37" s="5">
        <f>'Praca eksploatacyjna'!Y37*$M$88*$Q87*Y$82</f>
        <v>57787.12226290298</v>
      </c>
      <c r="Z37" s="5">
        <f>'Praca eksploatacyjna'!Z37*$M$88*$Q87*Z$82</f>
        <v>63315.212628533118</v>
      </c>
      <c r="AA37" s="5" t="e">
        <f>'Praca eksploatacyjna'!#REF!*$M$88*$Q87*AA$82</f>
        <v>#REF!</v>
      </c>
      <c r="AB37" s="5" t="e">
        <f>'Praca eksploatacyjna'!#REF!*$M$88*$Q87*AB$82</f>
        <v>#REF!</v>
      </c>
    </row>
    <row r="38" spans="1:28" x14ac:dyDescent="0.25">
      <c r="A38" s="1">
        <v>30</v>
      </c>
      <c r="B38" s="5">
        <f>'Praca eksploatacyjna'!B38*$M$88*$Q88*B$82</f>
        <v>43999.881180575263</v>
      </c>
      <c r="C38" s="5">
        <f>'Praca eksploatacyjna'!C38*$M$88*$Q88*C$82</f>
        <v>43871.561201341785</v>
      </c>
      <c r="D38" s="5">
        <f>'Praca eksploatacyjna'!D38*$M$88*$Q88*D$82</f>
        <v>43666.271253134124</v>
      </c>
      <c r="E38" s="5">
        <f>'Praca eksploatacyjna'!E38*$M$88*$Q88*E$82</f>
        <v>43384.011335952244</v>
      </c>
      <c r="F38" s="5">
        <f>'Praca eksploatacyjna'!F38*$M$88*$Q88*F$82</f>
        <v>43024.781449796166</v>
      </c>
      <c r="G38" s="5">
        <f>'Praca eksploatacyjna'!G38*$M$88*$Q88*G$82</f>
        <v>42588.581594665877</v>
      </c>
      <c r="H38" s="5">
        <f>'Praca eksploatacyjna'!H38*$M$88*$Q88*H$82</f>
        <v>42999.969089850456</v>
      </c>
      <c r="I38" s="5">
        <f>'Praca eksploatacyjna'!I38*$M$88*$Q88*I$82</f>
        <v>43379.486973099345</v>
      </c>
      <c r="J38" s="5">
        <f>'Praca eksploatacyjna'!J38*$M$88*$Q88*J$82</f>
        <v>43727.135244412515</v>
      </c>
      <c r="K38" s="5">
        <f>'Praca eksploatacyjna'!K38*$M$88*$Q88*K$82</f>
        <v>44042.91390378998</v>
      </c>
      <c r="L38" s="5">
        <f>'Praca eksploatacyjna'!L38*$M$88*$Q88*L$82</f>
        <v>52985.9444608294</v>
      </c>
      <c r="M38" s="5">
        <f>'Praca eksploatacyjna'!M38*$M$88*$Q88*M$82</f>
        <v>54595.711255764305</v>
      </c>
      <c r="N38" s="5">
        <f>'Praca eksploatacyjna'!N38*$M$88*$Q88*N$82</f>
        <v>56224.273762111065</v>
      </c>
      <c r="O38" s="5">
        <f>'Praca eksploatacyjna'!O38*$M$88*$Q88*O$82</f>
        <v>57871.63197986965</v>
      </c>
      <c r="P38" s="5">
        <f>'Praca eksploatacyjna'!P38*$M$88*$Q88*P$82</f>
        <v>59537.78590904006</v>
      </c>
      <c r="Q38" s="5">
        <f>'Praca eksploatacyjna'!Q38*$M$88*$Q88*Q$82</f>
        <v>65206.437041586039</v>
      </c>
      <c r="R38" s="5">
        <f>'Praca eksploatacyjna'!R38*$M$88*$Q88*R$82</f>
        <v>67837.104446520272</v>
      </c>
      <c r="S38" s="5">
        <f>'Praca eksploatacyjna'!S38*$M$88*$Q88*S$82</f>
        <v>70519.792975536955</v>
      </c>
      <c r="T38" s="5">
        <f>'Praca eksploatacyjna'!T38*$M$88*$Q88*T$82</f>
        <v>73254.502628636124</v>
      </c>
      <c r="U38" s="5">
        <f>'Praca eksploatacyjna'!U38*$M$88*$Q88*U$82</f>
        <v>76041.233405817722</v>
      </c>
      <c r="V38" s="5">
        <f>'Praca eksploatacyjna'!V38*$M$88*$Q88*V$82</f>
        <v>76295.574987955421</v>
      </c>
      <c r="W38" s="5">
        <f>'Praca eksploatacyjna'!W38*$M$88*$Q88*W$82</f>
        <v>80555.83419178547</v>
      </c>
      <c r="X38" s="5">
        <f>'Praca eksploatacyjna'!X38*$M$88*$Q88*X$82</f>
        <v>84918.702928876985</v>
      </c>
      <c r="Y38" s="5">
        <f>'Praca eksploatacyjna'!Y38*$M$88*$Q88*Y$82</f>
        <v>89384.181199230006</v>
      </c>
      <c r="Z38" s="5">
        <f>'Praca eksploatacyjna'!Z38*$M$88*$Q88*Z$82</f>
        <v>93952.269002844478</v>
      </c>
      <c r="AA38" s="5" t="e">
        <f>'Praca eksploatacyjna'!#REF!*$M$88*$Q88*AA$82</f>
        <v>#REF!</v>
      </c>
      <c r="AB38" s="5" t="e">
        <f>'Praca eksploatacyjna'!#REF!*$M$88*$Q88*AB$82</f>
        <v>#REF!</v>
      </c>
    </row>
    <row r="39" spans="1:28" x14ac:dyDescent="0.25">
      <c r="A39" s="1">
        <v>40</v>
      </c>
      <c r="B39" s="5">
        <f>'Praca eksploatacyjna'!B39*$M$88*$Q89*B$82</f>
        <v>6224.4975891951754</v>
      </c>
      <c r="C39" s="5">
        <f>'Praca eksploatacyjna'!C39*$M$88*$Q89*C$82</f>
        <v>6200.0699805054246</v>
      </c>
      <c r="D39" s="5">
        <f>'Praca eksploatacyjna'!D39*$M$88*$Q89*D$82</f>
        <v>6164.40512754054</v>
      </c>
      <c r="E39" s="5">
        <f>'Praca eksploatacyjna'!E39*$M$88*$Q89*E$82</f>
        <v>6117.5030303005142</v>
      </c>
      <c r="F39" s="5">
        <f>'Praca eksploatacyjna'!F39*$M$88*$Q89*F$82</f>
        <v>6059.3636887853554</v>
      </c>
      <c r="G39" s="5">
        <f>'Praca eksploatacyjna'!G39*$M$88*$Q89*G$82</f>
        <v>5989.9871029950564</v>
      </c>
      <c r="H39" s="5">
        <f>'Praca eksploatacyjna'!H39*$M$88*$Q89*H$82</f>
        <v>5760.0890226977353</v>
      </c>
      <c r="I39" s="5">
        <f>'Praca eksploatacyjna'!I39*$M$88*$Q89*I$82</f>
        <v>5511.671539577379</v>
      </c>
      <c r="J39" s="5">
        <f>'Praca eksploatacyjna'!J39*$M$88*$Q89*J$82</f>
        <v>5244.734653633991</v>
      </c>
      <c r="K39" s="5">
        <f>'Praca eksploatacyjna'!K39*$M$88*$Q89*K$82</f>
        <v>4959.2783648675668</v>
      </c>
      <c r="L39" s="5">
        <f>'Praca eksploatacyjna'!L39*$M$88*$Q89*L$82</f>
        <v>5919.4926542310386</v>
      </c>
      <c r="M39" s="5">
        <f>'Praca eksploatacyjna'!M39*$M$88*$Q89*M$82</f>
        <v>4935.1989544449107</v>
      </c>
      <c r="N39" s="5">
        <f>'Praca eksploatacyjna'!N39*$M$88*$Q89*N$82</f>
        <v>3902.3905598330766</v>
      </c>
      <c r="O39" s="5">
        <f>'Praca eksploatacyjna'!O39*$M$88*$Q89*O$82</f>
        <v>2821.067470395536</v>
      </c>
      <c r="P39" s="5">
        <f>'Praca eksploatacyjna'!P39*$M$88*$Q89*P$82</f>
        <v>1691.229686132287</v>
      </c>
      <c r="Q39" s="5">
        <f>'Praca eksploatacyjna'!Q39*$M$88*$Q89*Q$82</f>
        <v>2827.8025599225866</v>
      </c>
      <c r="R39" s="5">
        <f>'Praca eksploatacyjna'!R39*$M$88*$Q89*R$82</f>
        <v>2046.9515478478836</v>
      </c>
      <c r="S39" s="5">
        <f>'Praca eksploatacyjna'!S39*$M$88*$Q89*S$82</f>
        <v>1233.261043095803</v>
      </c>
      <c r="T39" s="5">
        <f>'Praca eksploatacyjna'!T39*$M$88*$Q89*T$82</f>
        <v>386.7310456663435</v>
      </c>
      <c r="U39" s="5">
        <f>'Praca eksploatacyjna'!U39*$M$88*$Q89*U$82</f>
        <v>-492.6384444404946</v>
      </c>
      <c r="V39" s="5">
        <f>'Praca eksploatacyjna'!V39*$M$88*$Q89*V$82</f>
        <v>5265.9231113100032</v>
      </c>
      <c r="W39" s="5">
        <f>'Praca eksploatacyjna'!W39*$M$88*$Q89*W$82</f>
        <v>5887.595878705657</v>
      </c>
      <c r="X39" s="5">
        <f>'Praca eksploatacyjna'!X39*$M$88*$Q89*X$82</f>
        <v>6528.0518143451045</v>
      </c>
      <c r="Y39" s="5">
        <f>'Praca eksploatacyjna'!Y39*$M$88*$Q89*Y$82</f>
        <v>7187.2909182283529</v>
      </c>
      <c r="Z39" s="5">
        <f>'Praca eksploatacyjna'!Z39*$M$88*$Q89*Z$82</f>
        <v>7865.3131903553995</v>
      </c>
      <c r="AA39" s="5" t="e">
        <f>'Praca eksploatacyjna'!#REF!*$M$88*$Q89*AA$82</f>
        <v>#REF!</v>
      </c>
      <c r="AB39" s="5" t="e">
        <f>'Praca eksploatacyjna'!#REF!*$M$88*$Q89*AB$82</f>
        <v>#REF!</v>
      </c>
    </row>
    <row r="40" spans="1:28" x14ac:dyDescent="0.25">
      <c r="A40" s="1">
        <v>50</v>
      </c>
      <c r="B40" s="5">
        <f>'Praca eksploatacyjna'!B40*$M$88*$Q90*B$82</f>
        <v>0</v>
      </c>
      <c r="C40" s="5">
        <f>'Praca eksploatacyjna'!C40*$M$88*$Q90*C$82</f>
        <v>0</v>
      </c>
      <c r="D40" s="5">
        <f>'Praca eksploatacyjna'!D40*$M$88*$Q90*D$82</f>
        <v>0</v>
      </c>
      <c r="E40" s="5">
        <f>'Praca eksploatacyjna'!E40*$M$88*$Q90*E$82</f>
        <v>0</v>
      </c>
      <c r="F40" s="5">
        <f>'Praca eksploatacyjna'!F40*$M$88*$Q90*F$82</f>
        <v>0</v>
      </c>
      <c r="G40" s="5">
        <f>'Praca eksploatacyjna'!G40*$M$88*$Q90*G$82</f>
        <v>0</v>
      </c>
      <c r="H40" s="5">
        <f>'Praca eksploatacyjna'!H40*$M$88*$Q90*H$82</f>
        <v>0</v>
      </c>
      <c r="I40" s="5">
        <f>'Praca eksploatacyjna'!I40*$M$88*$Q90*I$82</f>
        <v>0</v>
      </c>
      <c r="J40" s="5">
        <f>'Praca eksploatacyjna'!J40*$M$88*$Q90*J$82</f>
        <v>0</v>
      </c>
      <c r="K40" s="5">
        <f>'Praca eksploatacyjna'!K40*$M$88*$Q90*K$82</f>
        <v>0</v>
      </c>
      <c r="L40" s="5">
        <f>'Praca eksploatacyjna'!L40*$M$88*$Q90*L$82</f>
        <v>0</v>
      </c>
      <c r="M40" s="5">
        <f>'Praca eksploatacyjna'!M40*$M$88*$Q90*M$82</f>
        <v>0</v>
      </c>
      <c r="N40" s="5">
        <f>'Praca eksploatacyjna'!N40*$M$88*$Q90*N$82</f>
        <v>0</v>
      </c>
      <c r="O40" s="5">
        <f>'Praca eksploatacyjna'!O40*$M$88*$Q90*O$82</f>
        <v>0</v>
      </c>
      <c r="P40" s="5">
        <f>'Praca eksploatacyjna'!P40*$M$88*$Q90*P$82</f>
        <v>0</v>
      </c>
      <c r="Q40" s="5">
        <f>'Praca eksploatacyjna'!Q40*$M$88*$Q90*Q$82</f>
        <v>0</v>
      </c>
      <c r="R40" s="5">
        <f>'Praca eksploatacyjna'!R40*$M$88*$Q90*R$82</f>
        <v>0</v>
      </c>
      <c r="S40" s="5">
        <f>'Praca eksploatacyjna'!S40*$M$88*$Q90*S$82</f>
        <v>0</v>
      </c>
      <c r="T40" s="5">
        <f>'Praca eksploatacyjna'!T40*$M$88*$Q90*T$82</f>
        <v>0</v>
      </c>
      <c r="U40" s="5">
        <f>'Praca eksploatacyjna'!U40*$M$88*$Q90*U$82</f>
        <v>0</v>
      </c>
      <c r="V40" s="5">
        <f>'Praca eksploatacyjna'!V40*$M$88*$Q90*V$82</f>
        <v>0</v>
      </c>
      <c r="W40" s="5">
        <f>'Praca eksploatacyjna'!W40*$M$88*$Q90*W$82</f>
        <v>0</v>
      </c>
      <c r="X40" s="5">
        <f>'Praca eksploatacyjna'!X40*$M$88*$Q90*X$82</f>
        <v>0</v>
      </c>
      <c r="Y40" s="5">
        <f>'Praca eksploatacyjna'!Y40*$M$88*$Q90*Y$82</f>
        <v>0</v>
      </c>
      <c r="Z40" s="5">
        <f>'Praca eksploatacyjna'!Z40*$M$88*$Q90*Z$82</f>
        <v>0</v>
      </c>
      <c r="AA40" s="5" t="e">
        <f>'Praca eksploatacyjna'!#REF!*$M$88*$Q90*AA$82</f>
        <v>#REF!</v>
      </c>
      <c r="AB40" s="5" t="e">
        <f>'Praca eksploatacyjna'!#REF!*$M$88*$Q90*AB$82</f>
        <v>#REF!</v>
      </c>
    </row>
    <row r="41" spans="1:28" x14ac:dyDescent="0.25">
      <c r="A41" s="1">
        <v>60</v>
      </c>
      <c r="B41" s="5">
        <f>'Praca eksploatacyjna'!B41*$M$88*$Q91*B$82</f>
        <v>0</v>
      </c>
      <c r="C41" s="5">
        <f>'Praca eksploatacyjna'!C41*$M$88*$Q91*C$82</f>
        <v>0</v>
      </c>
      <c r="D41" s="5">
        <f>'Praca eksploatacyjna'!D41*$M$88*$Q91*D$82</f>
        <v>0</v>
      </c>
      <c r="E41" s="5">
        <f>'Praca eksploatacyjna'!E41*$M$88*$Q91*E$82</f>
        <v>0</v>
      </c>
      <c r="F41" s="5">
        <f>'Praca eksploatacyjna'!F41*$M$88*$Q91*F$82</f>
        <v>0</v>
      </c>
      <c r="G41" s="5">
        <f>'Praca eksploatacyjna'!G41*$M$88*$Q91*G$82</f>
        <v>0</v>
      </c>
      <c r="H41" s="5">
        <f>'Praca eksploatacyjna'!H41*$M$88*$Q91*H$82</f>
        <v>0</v>
      </c>
      <c r="I41" s="5">
        <f>'Praca eksploatacyjna'!I41*$M$88*$Q91*I$82</f>
        <v>0</v>
      </c>
      <c r="J41" s="5">
        <f>'Praca eksploatacyjna'!J41*$M$88*$Q91*J$82</f>
        <v>0</v>
      </c>
      <c r="K41" s="5">
        <f>'Praca eksploatacyjna'!K41*$M$88*$Q91*K$82</f>
        <v>0</v>
      </c>
      <c r="L41" s="5">
        <f>'Praca eksploatacyjna'!L41*$M$88*$Q91*L$82</f>
        <v>0</v>
      </c>
      <c r="M41" s="5">
        <f>'Praca eksploatacyjna'!M41*$M$88*$Q91*M$82</f>
        <v>0</v>
      </c>
      <c r="N41" s="5">
        <f>'Praca eksploatacyjna'!N41*$M$88*$Q91*N$82</f>
        <v>0</v>
      </c>
      <c r="O41" s="5">
        <f>'Praca eksploatacyjna'!O41*$M$88*$Q91*O$82</f>
        <v>0</v>
      </c>
      <c r="P41" s="5">
        <f>'Praca eksploatacyjna'!P41*$M$88*$Q91*P$82</f>
        <v>0</v>
      </c>
      <c r="Q41" s="5">
        <f>'Praca eksploatacyjna'!Q41*$M$88*$Q91*Q$82</f>
        <v>0</v>
      </c>
      <c r="R41" s="5">
        <f>'Praca eksploatacyjna'!R41*$M$88*$Q91*R$82</f>
        <v>0</v>
      </c>
      <c r="S41" s="5">
        <f>'Praca eksploatacyjna'!S41*$M$88*$Q91*S$82</f>
        <v>0</v>
      </c>
      <c r="T41" s="5">
        <f>'Praca eksploatacyjna'!T41*$M$88*$Q91*T$82</f>
        <v>0</v>
      </c>
      <c r="U41" s="5">
        <f>'Praca eksploatacyjna'!U41*$M$88*$Q91*U$82</f>
        <v>0</v>
      </c>
      <c r="V41" s="5">
        <f>'Praca eksploatacyjna'!V41*$M$88*$Q91*V$82</f>
        <v>0</v>
      </c>
      <c r="W41" s="5">
        <f>'Praca eksploatacyjna'!W41*$M$88*$Q91*W$82</f>
        <v>0</v>
      </c>
      <c r="X41" s="5">
        <f>'Praca eksploatacyjna'!X41*$M$88*$Q91*X$82</f>
        <v>0</v>
      </c>
      <c r="Y41" s="5">
        <f>'Praca eksploatacyjna'!Y41*$M$88*$Q91*Y$82</f>
        <v>0</v>
      </c>
      <c r="Z41" s="5">
        <f>'Praca eksploatacyjna'!Z41*$M$88*$Q91*Z$82</f>
        <v>0</v>
      </c>
      <c r="AA41" s="5" t="e">
        <f>'Praca eksploatacyjna'!#REF!*$M$88*$Q91*AA$82</f>
        <v>#REF!</v>
      </c>
      <c r="AB41" s="5" t="e">
        <f>'Praca eksploatacyjna'!#REF!*$M$88*$Q91*AB$82</f>
        <v>#REF!</v>
      </c>
    </row>
    <row r="42" spans="1:28" x14ac:dyDescent="0.25">
      <c r="A42" s="1">
        <v>70</v>
      </c>
      <c r="B42" s="5">
        <f>'Praca eksploatacyjna'!B42*$M$88*$Q92*B$82</f>
        <v>0</v>
      </c>
      <c r="C42" s="5">
        <f>'Praca eksploatacyjna'!C42*$M$88*$Q92*C$82</f>
        <v>0</v>
      </c>
      <c r="D42" s="5">
        <f>'Praca eksploatacyjna'!D42*$M$88*$Q92*D$82</f>
        <v>0</v>
      </c>
      <c r="E42" s="5">
        <f>'Praca eksploatacyjna'!E42*$M$88*$Q92*E$82</f>
        <v>0</v>
      </c>
      <c r="F42" s="5">
        <f>'Praca eksploatacyjna'!F42*$M$88*$Q92*F$82</f>
        <v>0</v>
      </c>
      <c r="G42" s="5">
        <f>'Praca eksploatacyjna'!G42*$M$88*$Q92*G$82</f>
        <v>0</v>
      </c>
      <c r="H42" s="5">
        <f>'Praca eksploatacyjna'!H42*$M$88*$Q92*H$82</f>
        <v>0</v>
      </c>
      <c r="I42" s="5">
        <f>'Praca eksploatacyjna'!I42*$M$88*$Q92*I$82</f>
        <v>0</v>
      </c>
      <c r="J42" s="5">
        <f>'Praca eksploatacyjna'!J42*$M$88*$Q92*J$82</f>
        <v>0</v>
      </c>
      <c r="K42" s="5">
        <f>'Praca eksploatacyjna'!K42*$M$88*$Q92*K$82</f>
        <v>0</v>
      </c>
      <c r="L42" s="5">
        <f>'Praca eksploatacyjna'!L42*$M$88*$Q92*L$82</f>
        <v>0</v>
      </c>
      <c r="M42" s="5">
        <f>'Praca eksploatacyjna'!M42*$M$88*$Q92*M$82</f>
        <v>0</v>
      </c>
      <c r="N42" s="5">
        <f>'Praca eksploatacyjna'!N42*$M$88*$Q92*N$82</f>
        <v>0</v>
      </c>
      <c r="O42" s="5">
        <f>'Praca eksploatacyjna'!O42*$M$88*$Q92*O$82</f>
        <v>0</v>
      </c>
      <c r="P42" s="5">
        <f>'Praca eksploatacyjna'!P42*$M$88*$Q92*P$82</f>
        <v>0</v>
      </c>
      <c r="Q42" s="5">
        <f>'Praca eksploatacyjna'!Q42*$M$88*$Q92*Q$82</f>
        <v>0</v>
      </c>
      <c r="R42" s="5">
        <f>'Praca eksploatacyjna'!R42*$M$88*$Q92*R$82</f>
        <v>0</v>
      </c>
      <c r="S42" s="5">
        <f>'Praca eksploatacyjna'!S42*$M$88*$Q92*S$82</f>
        <v>0</v>
      </c>
      <c r="T42" s="5">
        <f>'Praca eksploatacyjna'!T42*$M$88*$Q92*T$82</f>
        <v>0</v>
      </c>
      <c r="U42" s="5">
        <f>'Praca eksploatacyjna'!U42*$M$88*$Q92*U$82</f>
        <v>0</v>
      </c>
      <c r="V42" s="5">
        <f>'Praca eksploatacyjna'!V42*$M$88*$Q92*V$82</f>
        <v>0</v>
      </c>
      <c r="W42" s="5">
        <f>'Praca eksploatacyjna'!W42*$M$88*$Q92*W$82</f>
        <v>0</v>
      </c>
      <c r="X42" s="5">
        <f>'Praca eksploatacyjna'!X42*$M$88*$Q92*X$82</f>
        <v>0</v>
      </c>
      <c r="Y42" s="5">
        <f>'Praca eksploatacyjna'!Y42*$M$88*$Q92*Y$82</f>
        <v>0</v>
      </c>
      <c r="Z42" s="5">
        <f>'Praca eksploatacyjna'!Z42*$M$88*$Q92*Z$82</f>
        <v>0</v>
      </c>
      <c r="AA42" s="5" t="e">
        <f>'Praca eksploatacyjna'!#REF!*$M$88*$Q92*AA$82</f>
        <v>#REF!</v>
      </c>
      <c r="AB42" s="5" t="e">
        <f>'Praca eksploatacyjna'!#REF!*$M$88*$Q92*AB$82</f>
        <v>#REF!</v>
      </c>
    </row>
    <row r="43" spans="1:28" x14ac:dyDescent="0.25">
      <c r="A43" s="1">
        <v>80</v>
      </c>
      <c r="B43" s="5">
        <f>'Praca eksploatacyjna'!B43*$M$88*$Q93*B$82</f>
        <v>0</v>
      </c>
      <c r="C43" s="5">
        <f>'Praca eksploatacyjna'!C43*$M$88*$Q93*C$82</f>
        <v>0</v>
      </c>
      <c r="D43" s="5">
        <f>'Praca eksploatacyjna'!D43*$M$88*$Q93*D$82</f>
        <v>0</v>
      </c>
      <c r="E43" s="5">
        <f>'Praca eksploatacyjna'!E43*$M$88*$Q93*E$82</f>
        <v>0</v>
      </c>
      <c r="F43" s="5">
        <f>'Praca eksploatacyjna'!F43*$M$88*$Q93*F$82</f>
        <v>0</v>
      </c>
      <c r="G43" s="5">
        <f>'Praca eksploatacyjna'!G43*$M$88*$Q93*G$82</f>
        <v>0</v>
      </c>
      <c r="H43" s="5">
        <f>'Praca eksploatacyjna'!H43*$M$88*$Q93*H$82</f>
        <v>0</v>
      </c>
      <c r="I43" s="5">
        <f>'Praca eksploatacyjna'!I43*$M$88*$Q93*I$82</f>
        <v>0</v>
      </c>
      <c r="J43" s="5">
        <f>'Praca eksploatacyjna'!J43*$M$88*$Q93*J$82</f>
        <v>0</v>
      </c>
      <c r="K43" s="5">
        <f>'Praca eksploatacyjna'!K43*$M$88*$Q93*K$82</f>
        <v>0</v>
      </c>
      <c r="L43" s="5">
        <f>'Praca eksploatacyjna'!L43*$M$88*$Q93*L$82</f>
        <v>0</v>
      </c>
      <c r="M43" s="5">
        <f>'Praca eksploatacyjna'!M43*$M$88*$Q93*M$82</f>
        <v>0</v>
      </c>
      <c r="N43" s="5">
        <f>'Praca eksploatacyjna'!N43*$M$88*$Q93*N$82</f>
        <v>0</v>
      </c>
      <c r="O43" s="5">
        <f>'Praca eksploatacyjna'!O43*$M$88*$Q93*O$82</f>
        <v>0</v>
      </c>
      <c r="P43" s="5">
        <f>'Praca eksploatacyjna'!P43*$M$88*$Q93*P$82</f>
        <v>0</v>
      </c>
      <c r="Q43" s="5">
        <f>'Praca eksploatacyjna'!Q43*$M$88*$Q93*Q$82</f>
        <v>0</v>
      </c>
      <c r="R43" s="5">
        <f>'Praca eksploatacyjna'!R43*$M$88*$Q93*R$82</f>
        <v>0</v>
      </c>
      <c r="S43" s="5">
        <f>'Praca eksploatacyjna'!S43*$M$88*$Q93*S$82</f>
        <v>0</v>
      </c>
      <c r="T43" s="5">
        <f>'Praca eksploatacyjna'!T43*$M$88*$Q93*T$82</f>
        <v>0</v>
      </c>
      <c r="U43" s="5">
        <f>'Praca eksploatacyjna'!U43*$M$88*$Q93*U$82</f>
        <v>0</v>
      </c>
      <c r="V43" s="5">
        <f>'Praca eksploatacyjna'!V43*$M$88*$Q93*V$82</f>
        <v>0</v>
      </c>
      <c r="W43" s="5">
        <f>'Praca eksploatacyjna'!W43*$M$88*$Q93*W$82</f>
        <v>0</v>
      </c>
      <c r="X43" s="5">
        <f>'Praca eksploatacyjna'!X43*$M$88*$Q93*X$82</f>
        <v>0</v>
      </c>
      <c r="Y43" s="5">
        <f>'Praca eksploatacyjna'!Y43*$M$88*$Q93*Y$82</f>
        <v>0</v>
      </c>
      <c r="Z43" s="5">
        <f>'Praca eksploatacyjna'!Z43*$M$88*$Q93*Z$82</f>
        <v>0</v>
      </c>
      <c r="AA43" s="5" t="e">
        <f>'Praca eksploatacyjna'!#REF!*$M$88*$Q93*AA$82</f>
        <v>#REF!</v>
      </c>
      <c r="AB43" s="5" t="e">
        <f>'Praca eksploatacyjna'!#REF!*$M$88*$Q93*AB$82</f>
        <v>#REF!</v>
      </c>
    </row>
    <row r="44" spans="1:28" x14ac:dyDescent="0.25">
      <c r="A44" s="1">
        <v>90</v>
      </c>
      <c r="B44" s="5">
        <f>'Praca eksploatacyjna'!B44*$M$88*$Q94*B$82</f>
        <v>0</v>
      </c>
      <c r="C44" s="5">
        <f>'Praca eksploatacyjna'!C44*$M$88*$Q94*C$82</f>
        <v>0</v>
      </c>
      <c r="D44" s="5">
        <f>'Praca eksploatacyjna'!D44*$M$88*$Q94*D$82</f>
        <v>0</v>
      </c>
      <c r="E44" s="5">
        <f>'Praca eksploatacyjna'!E44*$M$88*$Q94*E$82</f>
        <v>0</v>
      </c>
      <c r="F44" s="5">
        <f>'Praca eksploatacyjna'!F44*$M$88*$Q94*F$82</f>
        <v>0</v>
      </c>
      <c r="G44" s="5">
        <f>'Praca eksploatacyjna'!G44*$M$88*$Q94*G$82</f>
        <v>0</v>
      </c>
      <c r="H44" s="5">
        <f>'Praca eksploatacyjna'!H44*$M$88*$Q94*H$82</f>
        <v>0</v>
      </c>
      <c r="I44" s="5">
        <f>'Praca eksploatacyjna'!I44*$M$88*$Q94*I$82</f>
        <v>0</v>
      </c>
      <c r="J44" s="5">
        <f>'Praca eksploatacyjna'!J44*$M$88*$Q94*J$82</f>
        <v>0</v>
      </c>
      <c r="K44" s="5">
        <f>'Praca eksploatacyjna'!K44*$M$88*$Q94*K$82</f>
        <v>0</v>
      </c>
      <c r="L44" s="5">
        <f>'Praca eksploatacyjna'!L44*$M$88*$Q94*L$82</f>
        <v>0</v>
      </c>
      <c r="M44" s="5">
        <f>'Praca eksploatacyjna'!M44*$M$88*$Q94*M$82</f>
        <v>0</v>
      </c>
      <c r="N44" s="5">
        <f>'Praca eksploatacyjna'!N44*$M$88*$Q94*N$82</f>
        <v>0</v>
      </c>
      <c r="O44" s="5">
        <f>'Praca eksploatacyjna'!O44*$M$88*$Q94*O$82</f>
        <v>0</v>
      </c>
      <c r="P44" s="5">
        <f>'Praca eksploatacyjna'!P44*$M$88*$Q94*P$82</f>
        <v>0</v>
      </c>
      <c r="Q44" s="5">
        <f>'Praca eksploatacyjna'!Q44*$M$88*$Q94*Q$82</f>
        <v>0</v>
      </c>
      <c r="R44" s="5">
        <f>'Praca eksploatacyjna'!R44*$M$88*$Q94*R$82</f>
        <v>0</v>
      </c>
      <c r="S44" s="5">
        <f>'Praca eksploatacyjna'!S44*$M$88*$Q94*S$82</f>
        <v>0</v>
      </c>
      <c r="T44" s="5">
        <f>'Praca eksploatacyjna'!T44*$M$88*$Q94*T$82</f>
        <v>0</v>
      </c>
      <c r="U44" s="5">
        <f>'Praca eksploatacyjna'!U44*$M$88*$Q94*U$82</f>
        <v>0</v>
      </c>
      <c r="V44" s="5">
        <f>'Praca eksploatacyjna'!V44*$M$88*$Q94*V$82</f>
        <v>0</v>
      </c>
      <c r="W44" s="5">
        <f>'Praca eksploatacyjna'!W44*$M$88*$Q94*W$82</f>
        <v>0</v>
      </c>
      <c r="X44" s="5">
        <f>'Praca eksploatacyjna'!X44*$M$88*$Q94*X$82</f>
        <v>0</v>
      </c>
      <c r="Y44" s="5">
        <f>'Praca eksploatacyjna'!Y44*$M$88*$Q94*Y$82</f>
        <v>0</v>
      </c>
      <c r="Z44" s="5">
        <f>'Praca eksploatacyjna'!Z44*$M$88*$Q94*Z$82</f>
        <v>0</v>
      </c>
      <c r="AA44" s="5" t="e">
        <f>'Praca eksploatacyjna'!#REF!*$M$88*$Q94*AA$82</f>
        <v>#REF!</v>
      </c>
      <c r="AB44" s="5" t="e">
        <f>'Praca eksploatacyjna'!#REF!*$M$88*$Q94*AB$82</f>
        <v>#REF!</v>
      </c>
    </row>
    <row r="45" spans="1:28" x14ac:dyDescent="0.25">
      <c r="A45" s="1">
        <v>100</v>
      </c>
      <c r="B45" s="5">
        <f>'Praca eksploatacyjna'!B45*$M$88*$Q95*B$82</f>
        <v>0</v>
      </c>
      <c r="C45" s="5">
        <f>'Praca eksploatacyjna'!C45*$M$88*$Q95*C$82</f>
        <v>0</v>
      </c>
      <c r="D45" s="5">
        <f>'Praca eksploatacyjna'!D45*$M$88*$Q95*D$82</f>
        <v>0</v>
      </c>
      <c r="E45" s="5">
        <f>'Praca eksploatacyjna'!E45*$M$88*$Q95*E$82</f>
        <v>0</v>
      </c>
      <c r="F45" s="5">
        <f>'Praca eksploatacyjna'!F45*$M$88*$Q95*F$82</f>
        <v>0</v>
      </c>
      <c r="G45" s="5">
        <f>'Praca eksploatacyjna'!G45*$M$88*$Q95*G$82</f>
        <v>0</v>
      </c>
      <c r="H45" s="5">
        <f>'Praca eksploatacyjna'!H45*$M$88*$Q95*H$82</f>
        <v>0</v>
      </c>
      <c r="I45" s="5">
        <f>'Praca eksploatacyjna'!I45*$M$88*$Q95*I$82</f>
        <v>0</v>
      </c>
      <c r="J45" s="5">
        <f>'Praca eksploatacyjna'!J45*$M$88*$Q95*J$82</f>
        <v>0</v>
      </c>
      <c r="K45" s="5">
        <f>'Praca eksploatacyjna'!K45*$M$88*$Q95*K$82</f>
        <v>0</v>
      </c>
      <c r="L45" s="5">
        <f>'Praca eksploatacyjna'!L45*$M$88*$Q95*L$82</f>
        <v>0</v>
      </c>
      <c r="M45" s="5">
        <f>'Praca eksploatacyjna'!M45*$M$88*$Q95*M$82</f>
        <v>0</v>
      </c>
      <c r="N45" s="5">
        <f>'Praca eksploatacyjna'!N45*$M$88*$Q95*N$82</f>
        <v>0</v>
      </c>
      <c r="O45" s="5">
        <f>'Praca eksploatacyjna'!O45*$M$88*$Q95*O$82</f>
        <v>0</v>
      </c>
      <c r="P45" s="5">
        <f>'Praca eksploatacyjna'!P45*$M$88*$Q95*P$82</f>
        <v>0</v>
      </c>
      <c r="Q45" s="5">
        <f>'Praca eksploatacyjna'!Q45*$M$88*$Q95*Q$82</f>
        <v>0</v>
      </c>
      <c r="R45" s="5">
        <f>'Praca eksploatacyjna'!R45*$M$88*$Q95*R$82</f>
        <v>0</v>
      </c>
      <c r="S45" s="5">
        <f>'Praca eksploatacyjna'!S45*$M$88*$Q95*S$82</f>
        <v>0</v>
      </c>
      <c r="T45" s="5">
        <f>'Praca eksploatacyjna'!T45*$M$88*$Q95*T$82</f>
        <v>0</v>
      </c>
      <c r="U45" s="5">
        <f>'Praca eksploatacyjna'!U45*$M$88*$Q95*U$82</f>
        <v>0</v>
      </c>
      <c r="V45" s="5">
        <f>'Praca eksploatacyjna'!V45*$M$88*$Q95*V$82</f>
        <v>0</v>
      </c>
      <c r="W45" s="5">
        <f>'Praca eksploatacyjna'!W45*$M$88*$Q95*W$82</f>
        <v>0</v>
      </c>
      <c r="X45" s="5">
        <f>'Praca eksploatacyjna'!X45*$M$88*$Q95*X$82</f>
        <v>0</v>
      </c>
      <c r="Y45" s="5">
        <f>'Praca eksploatacyjna'!Y45*$M$88*$Q95*Y$82</f>
        <v>0</v>
      </c>
      <c r="Z45" s="5">
        <f>'Praca eksploatacyjna'!Z45*$M$88*$Q95*Z$82</f>
        <v>0</v>
      </c>
      <c r="AA45" s="5" t="e">
        <f>'Praca eksploatacyjna'!#REF!*$M$88*$Q95*AA$82</f>
        <v>#REF!</v>
      </c>
      <c r="AB45" s="5" t="e">
        <f>'Praca eksploatacyjna'!#REF!*$M$88*$Q95*AB$82</f>
        <v>#REF!</v>
      </c>
    </row>
    <row r="46" spans="1:28" x14ac:dyDescent="0.25">
      <c r="A46" s="1">
        <v>110</v>
      </c>
      <c r="B46" s="5">
        <f>'Praca eksploatacyjna'!B46*$M$88*$Q96*B$82</f>
        <v>0</v>
      </c>
      <c r="C46" s="5">
        <f>'Praca eksploatacyjna'!C46*$M$88*$Q96*C$82</f>
        <v>0</v>
      </c>
      <c r="D46" s="5">
        <f>'Praca eksploatacyjna'!D46*$M$88*$Q96*D$82</f>
        <v>0</v>
      </c>
      <c r="E46" s="5">
        <f>'Praca eksploatacyjna'!E46*$M$88*$Q96*E$82</f>
        <v>0</v>
      </c>
      <c r="F46" s="5">
        <f>'Praca eksploatacyjna'!F46*$M$88*$Q96*F$82</f>
        <v>0</v>
      </c>
      <c r="G46" s="5">
        <f>'Praca eksploatacyjna'!G46*$M$88*$Q96*G$82</f>
        <v>0</v>
      </c>
      <c r="H46" s="5">
        <f>'Praca eksploatacyjna'!H46*$M$88*$Q96*H$82</f>
        <v>0</v>
      </c>
      <c r="I46" s="5">
        <f>'Praca eksploatacyjna'!I46*$M$88*$Q96*I$82</f>
        <v>0</v>
      </c>
      <c r="J46" s="5">
        <f>'Praca eksploatacyjna'!J46*$M$88*$Q96*J$82</f>
        <v>0</v>
      </c>
      <c r="K46" s="5">
        <f>'Praca eksploatacyjna'!K46*$M$88*$Q96*K$82</f>
        <v>0</v>
      </c>
      <c r="L46" s="5">
        <f>'Praca eksploatacyjna'!L46*$M$88*$Q96*L$82</f>
        <v>0</v>
      </c>
      <c r="M46" s="5">
        <f>'Praca eksploatacyjna'!M46*$M$88*$Q96*M$82</f>
        <v>0</v>
      </c>
      <c r="N46" s="5">
        <f>'Praca eksploatacyjna'!N46*$M$88*$Q96*N$82</f>
        <v>0</v>
      </c>
      <c r="O46" s="5">
        <f>'Praca eksploatacyjna'!O46*$M$88*$Q96*O$82</f>
        <v>0</v>
      </c>
      <c r="P46" s="5">
        <f>'Praca eksploatacyjna'!P46*$M$88*$Q96*P$82</f>
        <v>0</v>
      </c>
      <c r="Q46" s="5">
        <f>'Praca eksploatacyjna'!Q46*$M$88*$Q96*Q$82</f>
        <v>0</v>
      </c>
      <c r="R46" s="5">
        <f>'Praca eksploatacyjna'!R46*$M$88*$Q96*R$82</f>
        <v>0</v>
      </c>
      <c r="S46" s="5">
        <f>'Praca eksploatacyjna'!S46*$M$88*$Q96*S$82</f>
        <v>0</v>
      </c>
      <c r="T46" s="5">
        <f>'Praca eksploatacyjna'!T46*$M$88*$Q96*T$82</f>
        <v>0</v>
      </c>
      <c r="U46" s="5">
        <f>'Praca eksploatacyjna'!U46*$M$88*$Q96*U$82</f>
        <v>0</v>
      </c>
      <c r="V46" s="5">
        <f>'Praca eksploatacyjna'!V46*$M$88*$Q96*V$82</f>
        <v>0</v>
      </c>
      <c r="W46" s="5">
        <f>'Praca eksploatacyjna'!W46*$M$88*$Q96*W$82</f>
        <v>0</v>
      </c>
      <c r="X46" s="5">
        <f>'Praca eksploatacyjna'!X46*$M$88*$Q96*X$82</f>
        <v>0</v>
      </c>
      <c r="Y46" s="5">
        <f>'Praca eksploatacyjna'!Y46*$M$88*$Q96*Y$82</f>
        <v>0</v>
      </c>
      <c r="Z46" s="5">
        <f>'Praca eksploatacyjna'!Z46*$M$88*$Q96*Z$82</f>
        <v>0</v>
      </c>
      <c r="AA46" s="5" t="e">
        <f>'Praca eksploatacyjna'!#REF!*$M$88*$Q96*AA$82</f>
        <v>#REF!</v>
      </c>
      <c r="AB46" s="5" t="e">
        <f>'Praca eksploatacyjna'!#REF!*$M$88*$Q96*AB$82</f>
        <v>#REF!</v>
      </c>
    </row>
    <row r="47" spans="1:28" x14ac:dyDescent="0.25">
      <c r="A47" s="1" t="s">
        <v>28</v>
      </c>
      <c r="B47" s="5">
        <f>SUM(B36:B46)</f>
        <v>65417.807149824854</v>
      </c>
      <c r="C47" s="5">
        <f t="shared" ref="C47:AB47" si="5">SUM(C36:C46)</f>
        <v>67983.595603384718</v>
      </c>
      <c r="D47" s="5">
        <f t="shared" si="5"/>
        <v>70588.090070793449</v>
      </c>
      <c r="E47" s="5">
        <f t="shared" si="5"/>
        <v>73231.29055205101</v>
      </c>
      <c r="F47" s="5">
        <f t="shared" si="5"/>
        <v>75913.197047157388</v>
      </c>
      <c r="G47" s="5">
        <f t="shared" si="5"/>
        <v>78633.809556112639</v>
      </c>
      <c r="H47" s="5">
        <f t="shared" si="5"/>
        <v>82536.110980257799</v>
      </c>
      <c r="I47" s="5">
        <f t="shared" si="5"/>
        <v>86532.873681731857</v>
      </c>
      <c r="J47" s="5">
        <f t="shared" si="5"/>
        <v>90624.097660534841</v>
      </c>
      <c r="K47" s="5">
        <f t="shared" si="5"/>
        <v>94809.782916666722</v>
      </c>
      <c r="L47" s="5">
        <f t="shared" si="5"/>
        <v>94735.502892132747</v>
      </c>
      <c r="M47" s="5">
        <f t="shared" si="5"/>
        <v>99976.757121519666</v>
      </c>
      <c r="N47" s="5">
        <f t="shared" si="5"/>
        <v>105354.3600827233</v>
      </c>
      <c r="O47" s="5">
        <f t="shared" si="5"/>
        <v>110868.31177574364</v>
      </c>
      <c r="P47" s="5">
        <f t="shared" si="5"/>
        <v>116518.61220058067</v>
      </c>
      <c r="Q47" s="5">
        <f t="shared" si="5"/>
        <v>110497.60169112241</v>
      </c>
      <c r="R47" s="5">
        <f t="shared" si="5"/>
        <v>116581.07828967259</v>
      </c>
      <c r="S47" s="5">
        <f t="shared" si="5"/>
        <v>122816.45781232974</v>
      </c>
      <c r="T47" s="5">
        <f t="shared" si="5"/>
        <v>129203.74025909389</v>
      </c>
      <c r="U47" s="5">
        <f t="shared" si="5"/>
        <v>135742.925629965</v>
      </c>
      <c r="V47" s="5">
        <f t="shared" si="5"/>
        <v>123686.06330014748</v>
      </c>
      <c r="W47" s="5">
        <f t="shared" si="5"/>
        <v>133635.22861956857</v>
      </c>
      <c r="X47" s="5">
        <f t="shared" si="5"/>
        <v>143859.40564630652</v>
      </c>
      <c r="Y47" s="5">
        <f t="shared" si="5"/>
        <v>154358.59438036135</v>
      </c>
      <c r="Z47" s="5">
        <f t="shared" si="5"/>
        <v>165132.794821733</v>
      </c>
      <c r="AA47" s="5" t="e">
        <f t="shared" si="5"/>
        <v>#REF!</v>
      </c>
      <c r="AB47" s="5" t="e">
        <f t="shared" si="5"/>
        <v>#REF!</v>
      </c>
    </row>
    <row r="49" spans="1:28" x14ac:dyDescent="0.25">
      <c r="A49" t="s">
        <v>80</v>
      </c>
    </row>
    <row r="50" spans="1:28" x14ac:dyDescent="0.25">
      <c r="A50" s="1" t="s">
        <v>5</v>
      </c>
      <c r="B50" s="1">
        <v>2020</v>
      </c>
      <c r="C50" s="1">
        <f>B50+1</f>
        <v>2021</v>
      </c>
      <c r="D50" s="1">
        <f t="shared" ref="D50:AB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  <c r="AA50" s="1">
        <f t="shared" si="6"/>
        <v>2045</v>
      </c>
      <c r="AB50" s="1">
        <f t="shared" si="6"/>
        <v>2046</v>
      </c>
    </row>
    <row r="51" spans="1:28" x14ac:dyDescent="0.25">
      <c r="A51" s="3" t="s">
        <v>2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</row>
    <row r="52" spans="1:28" x14ac:dyDescent="0.25">
      <c r="A52" s="1">
        <v>10</v>
      </c>
      <c r="B52" s="5">
        <f>'Praca eksploatacyjna'!B52*$M$88*$Q86*B$82</f>
        <v>0</v>
      </c>
      <c r="C52" s="5">
        <f>'Praca eksploatacyjna'!C52*$M$88*$Q86*C$82</f>
        <v>0</v>
      </c>
      <c r="D52" s="5">
        <f>'Praca eksploatacyjna'!D52*$M$88*$Q86*D$82</f>
        <v>0</v>
      </c>
      <c r="E52" s="5">
        <f>'Praca eksploatacyjna'!E52*$M$88*$Q86*E$82</f>
        <v>0</v>
      </c>
      <c r="F52" s="5">
        <f>'Praca eksploatacyjna'!F52*$M$88*$Q86*F$82</f>
        <v>0</v>
      </c>
      <c r="G52" s="5">
        <f>'Praca eksploatacyjna'!G52*$M$88*$Q86*G$82</f>
        <v>0</v>
      </c>
      <c r="H52" s="5">
        <f>'Praca eksploatacyjna'!H52*$M$88*$Q86*H$82</f>
        <v>0</v>
      </c>
      <c r="I52" s="5">
        <f>'Praca eksploatacyjna'!I52*$M$88*$Q86*I$82</f>
        <v>0</v>
      </c>
      <c r="J52" s="5">
        <f>'Praca eksploatacyjna'!J52*$M$88*$Q86*J$82</f>
        <v>0</v>
      </c>
      <c r="K52" s="5">
        <f>'Praca eksploatacyjna'!K52*$M$88*$Q86*K$82</f>
        <v>0</v>
      </c>
      <c r="L52" s="5">
        <f>'Praca eksploatacyjna'!L52*$M$88*$Q86*L$82</f>
        <v>0</v>
      </c>
      <c r="M52" s="5">
        <f>'Praca eksploatacyjna'!M52*$M$88*$Q86*M$82</f>
        <v>0</v>
      </c>
      <c r="N52" s="5">
        <f>'Praca eksploatacyjna'!N52*$M$88*$Q86*N$82</f>
        <v>0</v>
      </c>
      <c r="O52" s="5">
        <f>'Praca eksploatacyjna'!O52*$M$88*$Q86*O$82</f>
        <v>0</v>
      </c>
      <c r="P52" s="5">
        <f>'Praca eksploatacyjna'!P52*$M$88*$Q86*P$82</f>
        <v>0</v>
      </c>
      <c r="Q52" s="5">
        <f>'Praca eksploatacyjna'!Q52*$M$88*$Q86*Q$82</f>
        <v>0</v>
      </c>
      <c r="R52" s="5">
        <f>'Praca eksploatacyjna'!R52*$M$88*$Q86*R$82</f>
        <v>0</v>
      </c>
      <c r="S52" s="5">
        <f>'Praca eksploatacyjna'!S52*$M$88*$Q86*S$82</f>
        <v>0</v>
      </c>
      <c r="T52" s="5">
        <f>'Praca eksploatacyjna'!T52*$M$88*$Q86*T$82</f>
        <v>0</v>
      </c>
      <c r="U52" s="5">
        <f>'Praca eksploatacyjna'!U52*$M$88*$Q86*U$82</f>
        <v>0</v>
      </c>
      <c r="V52" s="5">
        <f>'Praca eksploatacyjna'!V52*$M$88*$Q86*V$82</f>
        <v>0</v>
      </c>
      <c r="W52" s="5">
        <f>'Praca eksploatacyjna'!W52*$M$88*$Q86*W$82</f>
        <v>0</v>
      </c>
      <c r="X52" s="5">
        <f>'Praca eksploatacyjna'!X52*$M$88*$Q86*X$82</f>
        <v>0</v>
      </c>
      <c r="Y52" s="5">
        <f>'Praca eksploatacyjna'!Y52*$M$88*$Q86*Y$82</f>
        <v>0</v>
      </c>
      <c r="Z52" s="5">
        <f>'Praca eksploatacyjna'!Z52*$M$88*$Q86*Z$82</f>
        <v>0</v>
      </c>
      <c r="AA52" s="5" t="e">
        <f>'Praca eksploatacyjna'!#REF!*$M$88*$Q86*AA$82</f>
        <v>#REF!</v>
      </c>
      <c r="AB52" s="5" t="e">
        <f>'Praca eksploatacyjna'!#REF!*$M$88*$Q86*AB$82</f>
        <v>#REF!</v>
      </c>
    </row>
    <row r="53" spans="1:28" x14ac:dyDescent="0.25">
      <c r="A53" s="1">
        <v>20</v>
      </c>
      <c r="B53" s="5">
        <f>'Praca eksploatacyjna'!B53*$M$88*$Q87*B$82</f>
        <v>16525.282930602734</v>
      </c>
      <c r="C53" s="5">
        <f>'Praca eksploatacyjna'!C53*$M$88*$Q87*C$82</f>
        <v>16118.001488502447</v>
      </c>
      <c r="D53" s="5">
        <f>'Praca eksploatacyjna'!D53*$M$88*$Q87*D$82</f>
        <v>15661.862691792458</v>
      </c>
      <c r="E53" s="5">
        <f>'Praca eksploatacyjna'!E53*$M$88*$Q87*E$82</f>
        <v>15156.866540472767</v>
      </c>
      <c r="F53" s="5">
        <f>'Praca eksploatacyjna'!F53*$M$88*$Q87*F$82</f>
        <v>14603.01303454337</v>
      </c>
      <c r="G53" s="5">
        <f>'Praca eksploatacyjna'!G53*$M$88*$Q87*G$82</f>
        <v>14000.302174004271</v>
      </c>
      <c r="H53" s="5">
        <f>'Praca eksploatacyjna'!H53*$M$88*$Q87*H$82</f>
        <v>14749.151325124265</v>
      </c>
      <c r="I53" s="5">
        <f>'Praca eksploatacyjna'!I53*$M$88*$Q87*I$82</f>
        <v>15517.456163891571</v>
      </c>
      <c r="J53" s="5">
        <f>'Praca eksploatacyjna'!J53*$M$88*$Q87*J$82</f>
        <v>16305.216690306186</v>
      </c>
      <c r="K53" s="5">
        <f>'Praca eksploatacyjna'!K53*$M$88*$Q87*K$82</f>
        <v>17112.432904368117</v>
      </c>
      <c r="L53" s="5">
        <f>'Praca eksploatacyjna'!L53*$M$88*$Q87*L$82</f>
        <v>23435.557199668921</v>
      </c>
      <c r="M53" s="5">
        <f>'Praca eksploatacyjna'!M53*$M$88*$Q87*M$82</f>
        <v>24498.923593715626</v>
      </c>
      <c r="N53" s="5">
        <f>'Praca eksploatacyjna'!N53*$M$88*$Q87*N$82</f>
        <v>25585.88025880816</v>
      </c>
      <c r="O53" s="5">
        <f>'Praca eksploatacyjna'!O53*$M$88*$Q87*O$82</f>
        <v>26696.427194946526</v>
      </c>
      <c r="P53" s="5">
        <f>'Praca eksploatacyjna'!P53*$M$88*$Q87*P$82</f>
        <v>27830.564402130709</v>
      </c>
      <c r="Q53" s="5">
        <f>'Praca eksploatacyjna'!Q53*$M$88*$Q87*Q$82</f>
        <v>26556.330924446782</v>
      </c>
      <c r="R53" s="5">
        <f>'Praca eksploatacyjna'!R53*$M$88*$Q87*R$82</f>
        <v>25910.934611580138</v>
      </c>
      <c r="S53" s="5">
        <f>'Praca eksploatacyjna'!S53*$M$88*$Q87*S$82</f>
        <v>25219.400144542695</v>
      </c>
      <c r="T53" s="5">
        <f>'Praca eksploatacyjna'!T53*$M$88*$Q87*T$82</f>
        <v>24481.727523334433</v>
      </c>
      <c r="U53" s="5">
        <f>'Praca eksploatacyjna'!U53*$M$88*$Q87*U$82</f>
        <v>23697.91674795538</v>
      </c>
      <c r="V53" s="5">
        <f>'Praca eksploatacyjna'!V53*$M$88*$Q87*V$82</f>
        <v>19624.305549604062</v>
      </c>
      <c r="W53" s="5">
        <f>'Praca eksploatacyjna'!W53*$M$88*$Q87*W$82</f>
        <v>19814.522195860416</v>
      </c>
      <c r="X53" s="5">
        <f>'Praca eksploatacyjna'!X53*$M$88*$Q87*X$82</f>
        <v>19998.789238217079</v>
      </c>
      <c r="Y53" s="5">
        <f>'Praca eksploatacyjna'!Y53*$M$88*$Q87*Y$82</f>
        <v>20177.106676674073</v>
      </c>
      <c r="Z53" s="5">
        <f>'Praca eksploatacyjna'!Z53*$M$88*$Q87*Z$82</f>
        <v>20349.474511231379</v>
      </c>
      <c r="AA53" s="5" t="e">
        <f>'Praca eksploatacyjna'!#REF!*$M$88*$Q87*AA$82</f>
        <v>#REF!</v>
      </c>
      <c r="AB53" s="5" t="e">
        <f>'Praca eksploatacyjna'!#REF!*$M$88*$Q87*AB$82</f>
        <v>#REF!</v>
      </c>
    </row>
    <row r="54" spans="1:28" x14ac:dyDescent="0.25">
      <c r="A54" s="1">
        <v>30</v>
      </c>
      <c r="B54" s="5">
        <f>'Praca eksploatacyjna'!B54*$M$88*$Q88*B$82</f>
        <v>45199.534842529138</v>
      </c>
      <c r="C54" s="5">
        <f>'Praca eksploatacyjna'!C54*$M$88*$Q88*C$82</f>
        <v>47712.012316657521</v>
      </c>
      <c r="D54" s="5">
        <f>'Praca eksploatacyjna'!D54*$M$88*$Q88*D$82</f>
        <v>50292.326579281093</v>
      </c>
      <c r="E54" s="5">
        <f>'Praca eksploatacyjna'!E54*$M$88*$Q88*E$82</f>
        <v>52940.477630399815</v>
      </c>
      <c r="F54" s="5">
        <f>'Praca eksploatacyjna'!F54*$M$88*$Q88*F$82</f>
        <v>55656.46547001374</v>
      </c>
      <c r="G54" s="5">
        <f>'Praca eksploatacyjna'!G54*$M$88*$Q88*G$82</f>
        <v>58440.290098122845</v>
      </c>
      <c r="H54" s="5">
        <f>'Praca eksploatacyjna'!H54*$M$88*$Q88*H$82</f>
        <v>62592.329558753809</v>
      </c>
      <c r="I54" s="5">
        <f>'Praca eksploatacyjna'!I54*$M$88*$Q88*I$82</f>
        <v>66875.638883198335</v>
      </c>
      <c r="J54" s="5">
        <f>'Praca eksploatacyjna'!J54*$M$88*$Q88*J$82</f>
        <v>71290.218071456417</v>
      </c>
      <c r="K54" s="5">
        <f>'Praca eksploatacyjna'!K54*$M$88*$Q88*K$82</f>
        <v>75836.067123528046</v>
      </c>
      <c r="L54" s="5">
        <f>'Praca eksploatacyjna'!L54*$M$88*$Q88*L$82</f>
        <v>72881.54733370537</v>
      </c>
      <c r="M54" s="5">
        <f>'Praca eksploatacyjna'!M54*$M$88*$Q88*M$82</f>
        <v>78170.755989049998</v>
      </c>
      <c r="N54" s="5">
        <f>'Praca eksploatacyjna'!N54*$M$88*$Q88*N$82</f>
        <v>83619.513284159664</v>
      </c>
      <c r="O54" s="5">
        <f>'Praca eksploatacyjna'!O54*$M$88*$Q88*O$82</f>
        <v>89227.819219034369</v>
      </c>
      <c r="P54" s="5">
        <f>'Praca eksploatacyjna'!P54*$M$88*$Q88*P$82</f>
        <v>94995.673793674068</v>
      </c>
      <c r="Q54" s="5">
        <f>'Praca eksploatacyjna'!Q54*$M$88*$Q88*Q$82</f>
        <v>84514.344031384346</v>
      </c>
      <c r="R54" s="5">
        <f>'Praca eksploatacyjna'!R54*$M$88*$Q88*R$82</f>
        <v>95616.348511646851</v>
      </c>
      <c r="S54" s="5">
        <f>'Praca eksploatacyjna'!S54*$M$88*$Q88*S$82</f>
        <v>107087.43995660094</v>
      </c>
      <c r="T54" s="5">
        <f>'Praca eksploatacyjna'!T54*$M$88*$Q88*T$82</f>
        <v>118927.61836624656</v>
      </c>
      <c r="U54" s="5">
        <f>'Praca eksploatacyjna'!U54*$M$88*$Q88*U$82</f>
        <v>131136.88374058375</v>
      </c>
      <c r="V54" s="5">
        <f>'Praca eksploatacyjna'!V54*$M$88*$Q88*V$82</f>
        <v>121777.29811192128</v>
      </c>
      <c r="W54" s="5">
        <f>'Praca eksploatacyjna'!W54*$M$88*$Q88*W$82</f>
        <v>133949.70425615658</v>
      </c>
      <c r="X54" s="5">
        <f>'Praca eksploatacyjna'!X54*$M$88*$Q88*X$82</f>
        <v>146477.76302365219</v>
      </c>
      <c r="Y54" s="5">
        <f>'Praca eksploatacyjna'!Y54*$M$88*$Q88*Y$82</f>
        <v>159361.47441440824</v>
      </c>
      <c r="Z54" s="5">
        <f>'Praca eksploatacyjna'!Z54*$M$88*$Q88*Z$82</f>
        <v>172600.83842842464</v>
      </c>
      <c r="AA54" s="5" t="e">
        <f>'Praca eksploatacyjna'!#REF!*$M$88*$Q88*AA$82</f>
        <v>#REF!</v>
      </c>
      <c r="AB54" s="5" t="e">
        <f>'Praca eksploatacyjna'!#REF!*$M$88*$Q88*AB$82</f>
        <v>#REF!</v>
      </c>
    </row>
    <row r="55" spans="1:28" x14ac:dyDescent="0.25">
      <c r="A55" s="1">
        <v>40</v>
      </c>
      <c r="B55" s="5">
        <f>'Praca eksploatacyjna'!B55*$M$88*$Q89*B$82</f>
        <v>0</v>
      </c>
      <c r="C55" s="5">
        <f>'Praca eksploatacyjna'!C55*$M$88*$Q89*C$82</f>
        <v>939.33146463532876</v>
      </c>
      <c r="D55" s="5">
        <f>'Praca eksploatacyjna'!D55*$M$88*$Q89*D$82</f>
        <v>1930.8480106392872</v>
      </c>
      <c r="E55" s="5">
        <f>'Praca eksploatacyjna'!E55*$M$88*$Q89*E$82</f>
        <v>2974.5496380118748</v>
      </c>
      <c r="F55" s="5">
        <f>'Praca eksploatacyjna'!F55*$M$88*$Q89*F$82</f>
        <v>4070.436346753092</v>
      </c>
      <c r="G55" s="5">
        <f>'Praca eksploatacyjna'!G55*$M$88*$Q89*G$82</f>
        <v>5218.5081368629371</v>
      </c>
      <c r="H55" s="5">
        <f>'Praca eksploatacyjna'!H55*$M$88*$Q89*H$82</f>
        <v>5613.7515485819622</v>
      </c>
      <c r="I55" s="5">
        <f>'Praca eksploatacyjna'!I55*$M$88*$Q89*I$82</f>
        <v>6021.9110924130591</v>
      </c>
      <c r="J55" s="5">
        <f>'Praca eksploatacyjna'!J55*$M$88*$Q89*J$82</f>
        <v>6442.986768356227</v>
      </c>
      <c r="K55" s="5">
        <f>'Praca eksploatacyjna'!K55*$M$88*$Q89*K$82</f>
        <v>6876.9785764114649</v>
      </c>
      <c r="L55" s="5">
        <f>'Praca eksploatacyjna'!L55*$M$88*$Q89*L$82</f>
        <v>1453.0648626079694</v>
      </c>
      <c r="M55" s="5">
        <f>'Praca eksploatacyjna'!M55*$M$88*$Q89*M$82</f>
        <v>3178.0020948129568</v>
      </c>
      <c r="N55" s="5">
        <f>'Praca eksploatacyjna'!N55*$M$88*$Q89*N$82</f>
        <v>4976.5326705798925</v>
      </c>
      <c r="O55" s="5">
        <f>'Praca eksploatacyjna'!O55*$M$88*$Q89*O$82</f>
        <v>6848.6565899087782</v>
      </c>
      <c r="P55" s="5">
        <f>'Praca eksploatacyjna'!P55*$M$88*$Q89*P$82</f>
        <v>8794.3738527996102</v>
      </c>
      <c r="Q55" s="5">
        <f>'Praca eksploatacyjna'!Q55*$M$88*$Q89*Q$82</f>
        <v>9199.1679452435401</v>
      </c>
      <c r="R55" s="5">
        <f>'Praca eksploatacyjna'!R55*$M$88*$Q89*R$82</f>
        <v>9799.9153225918199</v>
      </c>
      <c r="S55" s="5">
        <f>'Praca eksploatacyjna'!S55*$M$88*$Q89*S$82</f>
        <v>10417.006386937881</v>
      </c>
      <c r="T55" s="5">
        <f>'Praca eksploatacyjna'!T55*$M$88*$Q89*T$82</f>
        <v>11050.441138281727</v>
      </c>
      <c r="U55" s="5">
        <f>'Praca eksploatacyjna'!U55*$M$88*$Q89*U$82</f>
        <v>11700.219576623351</v>
      </c>
      <c r="V55" s="5">
        <f>'Praca eksploatacyjna'!V55*$M$88*$Q89*V$82</f>
        <v>2247.2569621948642</v>
      </c>
      <c r="W55" s="5">
        <f>'Praca eksploatacyjna'!W55*$M$88*$Q89*W$82</f>
        <v>5741.5675264983474</v>
      </c>
      <c r="X55" s="5">
        <f>'Praca eksploatacyjna'!X55*$M$88*$Q89*X$82</f>
        <v>9359.2156389021511</v>
      </c>
      <c r="Y55" s="5">
        <f>'Praca eksploatacyjna'!Y55*$M$88*$Q89*Y$82</f>
        <v>13100.201299406275</v>
      </c>
      <c r="Z55" s="5">
        <f>'Praca eksploatacyjna'!Z55*$M$88*$Q89*Z$82</f>
        <v>16964.524508010727</v>
      </c>
      <c r="AA55" s="5" t="e">
        <f>'Praca eksploatacyjna'!#REF!*$M$88*$Q89*AA$82</f>
        <v>#REF!</v>
      </c>
      <c r="AB55" s="5" t="e">
        <f>'Praca eksploatacyjna'!#REF!*$M$88*$Q89*AB$82</f>
        <v>#REF!</v>
      </c>
    </row>
    <row r="56" spans="1:28" x14ac:dyDescent="0.25">
      <c r="A56" s="1">
        <v>50</v>
      </c>
      <c r="B56" s="5">
        <f>'Praca eksploatacyjna'!B56*$M$88*$Q90*B$82</f>
        <v>0</v>
      </c>
      <c r="C56" s="5">
        <f>'Praca eksploatacyjna'!C56*$M$88*$Q90*C$82</f>
        <v>0</v>
      </c>
      <c r="D56" s="5">
        <f>'Praca eksploatacyjna'!D56*$M$88*$Q90*D$82</f>
        <v>0</v>
      </c>
      <c r="E56" s="5">
        <f>'Praca eksploatacyjna'!E56*$M$88*$Q90*E$82</f>
        <v>0</v>
      </c>
      <c r="F56" s="5">
        <f>'Praca eksploatacyjna'!F56*$M$88*$Q90*F$82</f>
        <v>0</v>
      </c>
      <c r="G56" s="5">
        <f>'Praca eksploatacyjna'!G56*$M$88*$Q90*G$82</f>
        <v>0</v>
      </c>
      <c r="H56" s="5">
        <f>'Praca eksploatacyjna'!H56*$M$88*$Q90*H$82</f>
        <v>0</v>
      </c>
      <c r="I56" s="5">
        <f>'Praca eksploatacyjna'!I56*$M$88*$Q90*I$82</f>
        <v>0</v>
      </c>
      <c r="J56" s="5">
        <f>'Praca eksploatacyjna'!J56*$M$88*$Q90*J$82</f>
        <v>0</v>
      </c>
      <c r="K56" s="5">
        <f>'Praca eksploatacyjna'!K56*$M$88*$Q90*K$82</f>
        <v>0</v>
      </c>
      <c r="L56" s="5">
        <f>'Praca eksploatacyjna'!L56*$M$88*$Q90*L$82</f>
        <v>0</v>
      </c>
      <c r="M56" s="5">
        <f>'Praca eksploatacyjna'!M56*$M$88*$Q90*M$82</f>
        <v>0</v>
      </c>
      <c r="N56" s="5">
        <f>'Praca eksploatacyjna'!N56*$M$88*$Q90*N$82</f>
        <v>0</v>
      </c>
      <c r="O56" s="5">
        <f>'Praca eksploatacyjna'!O56*$M$88*$Q90*O$82</f>
        <v>0</v>
      </c>
      <c r="P56" s="5">
        <f>'Praca eksploatacyjna'!P56*$M$88*$Q90*P$82</f>
        <v>0</v>
      </c>
      <c r="Q56" s="5">
        <f>'Praca eksploatacyjna'!Q56*$M$88*$Q90*Q$82</f>
        <v>0</v>
      </c>
      <c r="R56" s="5">
        <f>'Praca eksploatacyjna'!R56*$M$88*$Q90*R$82</f>
        <v>0</v>
      </c>
      <c r="S56" s="5">
        <f>'Praca eksploatacyjna'!S56*$M$88*$Q90*S$82</f>
        <v>0</v>
      </c>
      <c r="T56" s="5">
        <f>'Praca eksploatacyjna'!T56*$M$88*$Q90*T$82</f>
        <v>0</v>
      </c>
      <c r="U56" s="5">
        <f>'Praca eksploatacyjna'!U56*$M$88*$Q90*U$82</f>
        <v>0</v>
      </c>
      <c r="V56" s="5">
        <f>'Praca eksploatacyjna'!V56*$M$88*$Q90*V$82</f>
        <v>0</v>
      </c>
      <c r="W56" s="5">
        <f>'Praca eksploatacyjna'!W56*$M$88*$Q90*W$82</f>
        <v>0</v>
      </c>
      <c r="X56" s="5">
        <f>'Praca eksploatacyjna'!X56*$M$88*$Q90*X$82</f>
        <v>0</v>
      </c>
      <c r="Y56" s="5">
        <f>'Praca eksploatacyjna'!Y56*$M$88*$Q90*Y$82</f>
        <v>0</v>
      </c>
      <c r="Z56" s="5">
        <f>'Praca eksploatacyjna'!Z56*$M$88*$Q90*Z$82</f>
        <v>0</v>
      </c>
      <c r="AA56" s="5" t="e">
        <f>'Praca eksploatacyjna'!#REF!*$M$88*$Q90*AA$82</f>
        <v>#REF!</v>
      </c>
      <c r="AB56" s="5" t="e">
        <f>'Praca eksploatacyjna'!#REF!*$M$88*$Q90*AB$82</f>
        <v>#REF!</v>
      </c>
    </row>
    <row r="57" spans="1:28" x14ac:dyDescent="0.25">
      <c r="A57" s="1">
        <v>60</v>
      </c>
      <c r="B57" s="5">
        <f>'Praca eksploatacyjna'!B57*$M$88*$Q91*B$82</f>
        <v>0</v>
      </c>
      <c r="C57" s="5">
        <f>'Praca eksploatacyjna'!C57*$M$88*$Q91*C$82</f>
        <v>0</v>
      </c>
      <c r="D57" s="5">
        <f>'Praca eksploatacyjna'!D57*$M$88*$Q91*D$82</f>
        <v>0</v>
      </c>
      <c r="E57" s="5">
        <f>'Praca eksploatacyjna'!E57*$M$88*$Q91*E$82</f>
        <v>0</v>
      </c>
      <c r="F57" s="5">
        <f>'Praca eksploatacyjna'!F57*$M$88*$Q91*F$82</f>
        <v>0</v>
      </c>
      <c r="G57" s="5">
        <f>'Praca eksploatacyjna'!G57*$M$88*$Q91*G$82</f>
        <v>0</v>
      </c>
      <c r="H57" s="5">
        <f>'Praca eksploatacyjna'!H57*$M$88*$Q91*H$82</f>
        <v>0</v>
      </c>
      <c r="I57" s="5">
        <f>'Praca eksploatacyjna'!I57*$M$88*$Q91*I$82</f>
        <v>0</v>
      </c>
      <c r="J57" s="5">
        <f>'Praca eksploatacyjna'!J57*$M$88*$Q91*J$82</f>
        <v>0</v>
      </c>
      <c r="K57" s="5">
        <f>'Praca eksploatacyjna'!K57*$M$88*$Q91*K$82</f>
        <v>0</v>
      </c>
      <c r="L57" s="5">
        <f>'Praca eksploatacyjna'!L57*$M$88*$Q91*L$82</f>
        <v>0</v>
      </c>
      <c r="M57" s="5">
        <f>'Praca eksploatacyjna'!M57*$M$88*$Q91*M$82</f>
        <v>0</v>
      </c>
      <c r="N57" s="5">
        <f>'Praca eksploatacyjna'!N57*$M$88*$Q91*N$82</f>
        <v>0</v>
      </c>
      <c r="O57" s="5">
        <f>'Praca eksploatacyjna'!O57*$M$88*$Q91*O$82</f>
        <v>0</v>
      </c>
      <c r="P57" s="5">
        <f>'Praca eksploatacyjna'!P57*$M$88*$Q91*P$82</f>
        <v>0</v>
      </c>
      <c r="Q57" s="5">
        <f>'Praca eksploatacyjna'!Q57*$M$88*$Q91*Q$82</f>
        <v>0</v>
      </c>
      <c r="R57" s="5">
        <f>'Praca eksploatacyjna'!R57*$M$88*$Q91*R$82</f>
        <v>0</v>
      </c>
      <c r="S57" s="5">
        <f>'Praca eksploatacyjna'!S57*$M$88*$Q91*S$82</f>
        <v>0</v>
      </c>
      <c r="T57" s="5">
        <f>'Praca eksploatacyjna'!T57*$M$88*$Q91*T$82</f>
        <v>0</v>
      </c>
      <c r="U57" s="5">
        <f>'Praca eksploatacyjna'!U57*$M$88*$Q91*U$82</f>
        <v>0</v>
      </c>
      <c r="V57" s="5">
        <f>'Praca eksploatacyjna'!V57*$M$88*$Q91*V$82</f>
        <v>0</v>
      </c>
      <c r="W57" s="5">
        <f>'Praca eksploatacyjna'!W57*$M$88*$Q91*W$82</f>
        <v>0</v>
      </c>
      <c r="X57" s="5">
        <f>'Praca eksploatacyjna'!X57*$M$88*$Q91*X$82</f>
        <v>0</v>
      </c>
      <c r="Y57" s="5">
        <f>'Praca eksploatacyjna'!Y57*$M$88*$Q91*Y$82</f>
        <v>0</v>
      </c>
      <c r="Z57" s="5">
        <f>'Praca eksploatacyjna'!Z57*$M$88*$Q91*Z$82</f>
        <v>0</v>
      </c>
      <c r="AA57" s="5" t="e">
        <f>'Praca eksploatacyjna'!#REF!*$M$88*$Q91*AA$82</f>
        <v>#REF!</v>
      </c>
      <c r="AB57" s="5" t="e">
        <f>'Praca eksploatacyjna'!#REF!*$M$88*$Q91*AB$82</f>
        <v>#REF!</v>
      </c>
    </row>
    <row r="58" spans="1:28" x14ac:dyDescent="0.25">
      <c r="A58" s="1">
        <v>70</v>
      </c>
      <c r="B58" s="5">
        <f>'Praca eksploatacyjna'!B58*$M$88*$Q92*B$82</f>
        <v>0</v>
      </c>
      <c r="C58" s="5">
        <f>'Praca eksploatacyjna'!C58*$M$88*$Q92*C$82</f>
        <v>0</v>
      </c>
      <c r="D58" s="5">
        <f>'Praca eksploatacyjna'!D58*$M$88*$Q92*D$82</f>
        <v>0</v>
      </c>
      <c r="E58" s="5">
        <f>'Praca eksploatacyjna'!E58*$M$88*$Q92*E$82</f>
        <v>0</v>
      </c>
      <c r="F58" s="5">
        <f>'Praca eksploatacyjna'!F58*$M$88*$Q92*F$82</f>
        <v>0</v>
      </c>
      <c r="G58" s="5">
        <f>'Praca eksploatacyjna'!G58*$M$88*$Q92*G$82</f>
        <v>0</v>
      </c>
      <c r="H58" s="5">
        <f>'Praca eksploatacyjna'!H58*$M$88*$Q92*H$82</f>
        <v>0</v>
      </c>
      <c r="I58" s="5">
        <f>'Praca eksploatacyjna'!I58*$M$88*$Q92*I$82</f>
        <v>0</v>
      </c>
      <c r="J58" s="5">
        <f>'Praca eksploatacyjna'!J58*$M$88*$Q92*J$82</f>
        <v>0</v>
      </c>
      <c r="K58" s="5">
        <f>'Praca eksploatacyjna'!K58*$M$88*$Q92*K$82</f>
        <v>0</v>
      </c>
      <c r="L58" s="5">
        <f>'Praca eksploatacyjna'!L58*$M$88*$Q92*L$82</f>
        <v>0</v>
      </c>
      <c r="M58" s="5">
        <f>'Praca eksploatacyjna'!M58*$M$88*$Q92*M$82</f>
        <v>0</v>
      </c>
      <c r="N58" s="5">
        <f>'Praca eksploatacyjna'!N58*$M$88*$Q92*N$82</f>
        <v>0</v>
      </c>
      <c r="O58" s="5">
        <f>'Praca eksploatacyjna'!O58*$M$88*$Q92*O$82</f>
        <v>0</v>
      </c>
      <c r="P58" s="5">
        <f>'Praca eksploatacyjna'!P58*$M$88*$Q92*P$82</f>
        <v>0</v>
      </c>
      <c r="Q58" s="5">
        <f>'Praca eksploatacyjna'!Q58*$M$88*$Q92*Q$82</f>
        <v>0</v>
      </c>
      <c r="R58" s="5">
        <f>'Praca eksploatacyjna'!R58*$M$88*$Q92*R$82</f>
        <v>0</v>
      </c>
      <c r="S58" s="5">
        <f>'Praca eksploatacyjna'!S58*$M$88*$Q92*S$82</f>
        <v>0</v>
      </c>
      <c r="T58" s="5">
        <f>'Praca eksploatacyjna'!T58*$M$88*$Q92*T$82</f>
        <v>0</v>
      </c>
      <c r="U58" s="5">
        <f>'Praca eksploatacyjna'!U58*$M$88*$Q92*U$82</f>
        <v>0</v>
      </c>
      <c r="V58" s="5">
        <f>'Praca eksploatacyjna'!V58*$M$88*$Q92*V$82</f>
        <v>0</v>
      </c>
      <c r="W58" s="5">
        <f>'Praca eksploatacyjna'!W58*$M$88*$Q92*W$82</f>
        <v>0</v>
      </c>
      <c r="X58" s="5">
        <f>'Praca eksploatacyjna'!X58*$M$88*$Q92*X$82</f>
        <v>0</v>
      </c>
      <c r="Y58" s="5">
        <f>'Praca eksploatacyjna'!Y58*$M$88*$Q92*Y$82</f>
        <v>0</v>
      </c>
      <c r="Z58" s="5">
        <f>'Praca eksploatacyjna'!Z58*$M$88*$Q92*Z$82</f>
        <v>0</v>
      </c>
      <c r="AA58" s="5" t="e">
        <f>'Praca eksploatacyjna'!#REF!*$M$88*$Q92*AA$82</f>
        <v>#REF!</v>
      </c>
      <c r="AB58" s="5" t="e">
        <f>'Praca eksploatacyjna'!#REF!*$M$88*$Q92*AB$82</f>
        <v>#REF!</v>
      </c>
    </row>
    <row r="59" spans="1:28" x14ac:dyDescent="0.25">
      <c r="A59" s="1">
        <v>80</v>
      </c>
      <c r="B59" s="5">
        <f>'Praca eksploatacyjna'!B59*$M$88*$Q93*B$82</f>
        <v>0</v>
      </c>
      <c r="C59" s="5">
        <f>'Praca eksploatacyjna'!C59*$M$88*$Q93*C$82</f>
        <v>0</v>
      </c>
      <c r="D59" s="5">
        <f>'Praca eksploatacyjna'!D59*$M$88*$Q93*D$82</f>
        <v>0</v>
      </c>
      <c r="E59" s="5">
        <f>'Praca eksploatacyjna'!E59*$M$88*$Q93*E$82</f>
        <v>0</v>
      </c>
      <c r="F59" s="5">
        <f>'Praca eksploatacyjna'!F59*$M$88*$Q93*F$82</f>
        <v>0</v>
      </c>
      <c r="G59" s="5">
        <f>'Praca eksploatacyjna'!G59*$M$88*$Q93*G$82</f>
        <v>0</v>
      </c>
      <c r="H59" s="5">
        <f>'Praca eksploatacyjna'!H59*$M$88*$Q93*H$82</f>
        <v>0</v>
      </c>
      <c r="I59" s="5">
        <f>'Praca eksploatacyjna'!I59*$M$88*$Q93*I$82</f>
        <v>0</v>
      </c>
      <c r="J59" s="5">
        <f>'Praca eksploatacyjna'!J59*$M$88*$Q93*J$82</f>
        <v>0</v>
      </c>
      <c r="K59" s="5">
        <f>'Praca eksploatacyjna'!K59*$M$88*$Q93*K$82</f>
        <v>0</v>
      </c>
      <c r="L59" s="5">
        <f>'Praca eksploatacyjna'!L59*$M$88*$Q93*L$82</f>
        <v>0</v>
      </c>
      <c r="M59" s="5">
        <f>'Praca eksploatacyjna'!M59*$M$88*$Q93*M$82</f>
        <v>0</v>
      </c>
      <c r="N59" s="5">
        <f>'Praca eksploatacyjna'!N59*$M$88*$Q93*N$82</f>
        <v>0</v>
      </c>
      <c r="O59" s="5">
        <f>'Praca eksploatacyjna'!O59*$M$88*$Q93*O$82</f>
        <v>0</v>
      </c>
      <c r="P59" s="5">
        <f>'Praca eksploatacyjna'!P59*$M$88*$Q93*P$82</f>
        <v>0</v>
      </c>
      <c r="Q59" s="5">
        <f>'Praca eksploatacyjna'!Q59*$M$88*$Q93*Q$82</f>
        <v>0</v>
      </c>
      <c r="R59" s="5">
        <f>'Praca eksploatacyjna'!R59*$M$88*$Q93*R$82</f>
        <v>0</v>
      </c>
      <c r="S59" s="5">
        <f>'Praca eksploatacyjna'!S59*$M$88*$Q93*S$82</f>
        <v>0</v>
      </c>
      <c r="T59" s="5">
        <f>'Praca eksploatacyjna'!T59*$M$88*$Q93*T$82</f>
        <v>0</v>
      </c>
      <c r="U59" s="5">
        <f>'Praca eksploatacyjna'!U59*$M$88*$Q93*U$82</f>
        <v>0</v>
      </c>
      <c r="V59" s="5">
        <f>'Praca eksploatacyjna'!V59*$M$88*$Q93*V$82</f>
        <v>0</v>
      </c>
      <c r="W59" s="5">
        <f>'Praca eksploatacyjna'!W59*$M$88*$Q93*W$82</f>
        <v>0</v>
      </c>
      <c r="X59" s="5">
        <f>'Praca eksploatacyjna'!X59*$M$88*$Q93*X$82</f>
        <v>0</v>
      </c>
      <c r="Y59" s="5">
        <f>'Praca eksploatacyjna'!Y59*$M$88*$Q93*Y$82</f>
        <v>0</v>
      </c>
      <c r="Z59" s="5">
        <f>'Praca eksploatacyjna'!Z59*$M$88*$Q93*Z$82</f>
        <v>0</v>
      </c>
      <c r="AA59" s="5" t="e">
        <f>'Praca eksploatacyjna'!#REF!*$M$88*$Q93*AA$82</f>
        <v>#REF!</v>
      </c>
      <c r="AB59" s="5" t="e">
        <f>'Praca eksploatacyjna'!#REF!*$M$88*$Q93*AB$82</f>
        <v>#REF!</v>
      </c>
    </row>
    <row r="60" spans="1:28" x14ac:dyDescent="0.25">
      <c r="A60" s="1">
        <v>90</v>
      </c>
      <c r="B60" s="5">
        <f>'Praca eksploatacyjna'!B60*$M$88*$Q94*B$82</f>
        <v>0</v>
      </c>
      <c r="C60" s="5">
        <f>'Praca eksploatacyjna'!C60*$M$88*$Q94*C$82</f>
        <v>0</v>
      </c>
      <c r="D60" s="5">
        <f>'Praca eksploatacyjna'!D60*$M$88*$Q94*D$82</f>
        <v>0</v>
      </c>
      <c r="E60" s="5">
        <f>'Praca eksploatacyjna'!E60*$M$88*$Q94*E$82</f>
        <v>0</v>
      </c>
      <c r="F60" s="5">
        <f>'Praca eksploatacyjna'!F60*$M$88*$Q94*F$82</f>
        <v>0</v>
      </c>
      <c r="G60" s="5">
        <f>'Praca eksploatacyjna'!G60*$M$88*$Q94*G$82</f>
        <v>0</v>
      </c>
      <c r="H60" s="5">
        <f>'Praca eksploatacyjna'!H60*$M$88*$Q94*H$82</f>
        <v>0</v>
      </c>
      <c r="I60" s="5">
        <f>'Praca eksploatacyjna'!I60*$M$88*$Q94*I$82</f>
        <v>0</v>
      </c>
      <c r="J60" s="5">
        <f>'Praca eksploatacyjna'!J60*$M$88*$Q94*J$82</f>
        <v>0</v>
      </c>
      <c r="K60" s="5">
        <f>'Praca eksploatacyjna'!K60*$M$88*$Q94*K$82</f>
        <v>0</v>
      </c>
      <c r="L60" s="5">
        <f>'Praca eksploatacyjna'!L60*$M$88*$Q94*L$82</f>
        <v>0</v>
      </c>
      <c r="M60" s="5">
        <f>'Praca eksploatacyjna'!M60*$M$88*$Q94*M$82</f>
        <v>0</v>
      </c>
      <c r="N60" s="5">
        <f>'Praca eksploatacyjna'!N60*$M$88*$Q94*N$82</f>
        <v>0</v>
      </c>
      <c r="O60" s="5">
        <f>'Praca eksploatacyjna'!O60*$M$88*$Q94*O$82</f>
        <v>0</v>
      </c>
      <c r="P60" s="5">
        <f>'Praca eksploatacyjna'!P60*$M$88*$Q94*P$82</f>
        <v>0</v>
      </c>
      <c r="Q60" s="5">
        <f>'Praca eksploatacyjna'!Q60*$M$88*$Q94*Q$82</f>
        <v>0</v>
      </c>
      <c r="R60" s="5">
        <f>'Praca eksploatacyjna'!R60*$M$88*$Q94*R$82</f>
        <v>0</v>
      </c>
      <c r="S60" s="5">
        <f>'Praca eksploatacyjna'!S60*$M$88*$Q94*S$82</f>
        <v>0</v>
      </c>
      <c r="T60" s="5">
        <f>'Praca eksploatacyjna'!T60*$M$88*$Q94*T$82</f>
        <v>0</v>
      </c>
      <c r="U60" s="5">
        <f>'Praca eksploatacyjna'!U60*$M$88*$Q94*U$82</f>
        <v>0</v>
      </c>
      <c r="V60" s="5">
        <f>'Praca eksploatacyjna'!V60*$M$88*$Q94*V$82</f>
        <v>0</v>
      </c>
      <c r="W60" s="5">
        <f>'Praca eksploatacyjna'!W60*$M$88*$Q94*W$82</f>
        <v>0</v>
      </c>
      <c r="X60" s="5">
        <f>'Praca eksploatacyjna'!X60*$M$88*$Q94*X$82</f>
        <v>0</v>
      </c>
      <c r="Y60" s="5">
        <f>'Praca eksploatacyjna'!Y60*$M$88*$Q94*Y$82</f>
        <v>0</v>
      </c>
      <c r="Z60" s="5">
        <f>'Praca eksploatacyjna'!Z60*$M$88*$Q94*Z$82</f>
        <v>0</v>
      </c>
      <c r="AA60" s="5" t="e">
        <f>'Praca eksploatacyjna'!#REF!*$M$88*$Q94*AA$82</f>
        <v>#REF!</v>
      </c>
      <c r="AB60" s="5" t="e">
        <f>'Praca eksploatacyjna'!#REF!*$M$88*$Q94*AB$82</f>
        <v>#REF!</v>
      </c>
    </row>
    <row r="61" spans="1:28" x14ac:dyDescent="0.25">
      <c r="A61" s="1">
        <v>100</v>
      </c>
      <c r="B61" s="5">
        <f>'Praca eksploatacyjna'!B61*$M$88*$Q95*B$82</f>
        <v>0</v>
      </c>
      <c r="C61" s="5">
        <f>'Praca eksploatacyjna'!C61*$M$88*$Q95*C$82</f>
        <v>0</v>
      </c>
      <c r="D61" s="5">
        <f>'Praca eksploatacyjna'!D61*$M$88*$Q95*D$82</f>
        <v>0</v>
      </c>
      <c r="E61" s="5">
        <f>'Praca eksploatacyjna'!E61*$M$88*$Q95*E$82</f>
        <v>0</v>
      </c>
      <c r="F61" s="5">
        <f>'Praca eksploatacyjna'!F61*$M$88*$Q95*F$82</f>
        <v>0</v>
      </c>
      <c r="G61" s="5">
        <f>'Praca eksploatacyjna'!G61*$M$88*$Q95*G$82</f>
        <v>0</v>
      </c>
      <c r="H61" s="5">
        <f>'Praca eksploatacyjna'!H61*$M$88*$Q95*H$82</f>
        <v>0</v>
      </c>
      <c r="I61" s="5">
        <f>'Praca eksploatacyjna'!I61*$M$88*$Q95*I$82</f>
        <v>0</v>
      </c>
      <c r="J61" s="5">
        <f>'Praca eksploatacyjna'!J61*$M$88*$Q95*J$82</f>
        <v>0</v>
      </c>
      <c r="K61" s="5">
        <f>'Praca eksploatacyjna'!K61*$M$88*$Q95*K$82</f>
        <v>0</v>
      </c>
      <c r="L61" s="5">
        <f>'Praca eksploatacyjna'!L61*$M$88*$Q95*L$82</f>
        <v>0</v>
      </c>
      <c r="M61" s="5">
        <f>'Praca eksploatacyjna'!M61*$M$88*$Q95*M$82</f>
        <v>0</v>
      </c>
      <c r="N61" s="5">
        <f>'Praca eksploatacyjna'!N61*$M$88*$Q95*N$82</f>
        <v>0</v>
      </c>
      <c r="O61" s="5">
        <f>'Praca eksploatacyjna'!O61*$M$88*$Q95*O$82</f>
        <v>0</v>
      </c>
      <c r="P61" s="5">
        <f>'Praca eksploatacyjna'!P61*$M$88*$Q95*P$82</f>
        <v>0</v>
      </c>
      <c r="Q61" s="5">
        <f>'Praca eksploatacyjna'!Q61*$M$88*$Q95*Q$82</f>
        <v>0</v>
      </c>
      <c r="R61" s="5">
        <f>'Praca eksploatacyjna'!R61*$M$88*$Q95*R$82</f>
        <v>0</v>
      </c>
      <c r="S61" s="5">
        <f>'Praca eksploatacyjna'!S61*$M$88*$Q95*S$82</f>
        <v>0</v>
      </c>
      <c r="T61" s="5">
        <f>'Praca eksploatacyjna'!T61*$M$88*$Q95*T$82</f>
        <v>0</v>
      </c>
      <c r="U61" s="5">
        <f>'Praca eksploatacyjna'!U61*$M$88*$Q95*U$82</f>
        <v>0</v>
      </c>
      <c r="V61" s="5">
        <f>'Praca eksploatacyjna'!V61*$M$88*$Q95*V$82</f>
        <v>0</v>
      </c>
      <c r="W61" s="5">
        <f>'Praca eksploatacyjna'!W61*$M$88*$Q95*W$82</f>
        <v>0</v>
      </c>
      <c r="X61" s="5">
        <f>'Praca eksploatacyjna'!X61*$M$88*$Q95*X$82</f>
        <v>0</v>
      </c>
      <c r="Y61" s="5">
        <f>'Praca eksploatacyjna'!Y61*$M$88*$Q95*Y$82</f>
        <v>0</v>
      </c>
      <c r="Z61" s="5">
        <f>'Praca eksploatacyjna'!Z61*$M$88*$Q95*Z$82</f>
        <v>0</v>
      </c>
      <c r="AA61" s="5" t="e">
        <f>'Praca eksploatacyjna'!#REF!*$M$88*$Q95*AA$82</f>
        <v>#REF!</v>
      </c>
      <c r="AB61" s="5" t="e">
        <f>'Praca eksploatacyjna'!#REF!*$M$88*$Q95*AB$82</f>
        <v>#REF!</v>
      </c>
    </row>
    <row r="62" spans="1:28" x14ac:dyDescent="0.25">
      <c r="A62" s="1">
        <v>110</v>
      </c>
      <c r="B62" s="5">
        <f>'Praca eksploatacyjna'!B62*$M$88*$Q96*B$82</f>
        <v>0</v>
      </c>
      <c r="C62" s="5">
        <f>'Praca eksploatacyjna'!C62*$M$88*$Q96*C$82</f>
        <v>0</v>
      </c>
      <c r="D62" s="5">
        <f>'Praca eksploatacyjna'!D62*$M$88*$Q96*D$82</f>
        <v>0</v>
      </c>
      <c r="E62" s="5">
        <f>'Praca eksploatacyjna'!E62*$M$88*$Q96*E$82</f>
        <v>0</v>
      </c>
      <c r="F62" s="5">
        <f>'Praca eksploatacyjna'!F62*$M$88*$Q96*F$82</f>
        <v>0</v>
      </c>
      <c r="G62" s="5">
        <f>'Praca eksploatacyjna'!G62*$M$88*$Q96*G$82</f>
        <v>0</v>
      </c>
      <c r="H62" s="5">
        <f>'Praca eksploatacyjna'!H62*$M$88*$Q96*H$82</f>
        <v>0</v>
      </c>
      <c r="I62" s="5">
        <f>'Praca eksploatacyjna'!I62*$M$88*$Q96*I$82</f>
        <v>0</v>
      </c>
      <c r="J62" s="5">
        <f>'Praca eksploatacyjna'!J62*$M$88*$Q96*J$82</f>
        <v>0</v>
      </c>
      <c r="K62" s="5">
        <f>'Praca eksploatacyjna'!K62*$M$88*$Q96*K$82</f>
        <v>0</v>
      </c>
      <c r="L62" s="5">
        <f>'Praca eksploatacyjna'!L62*$M$88*$Q96*L$82</f>
        <v>0</v>
      </c>
      <c r="M62" s="5">
        <f>'Praca eksploatacyjna'!M62*$M$88*$Q96*M$82</f>
        <v>0</v>
      </c>
      <c r="N62" s="5">
        <f>'Praca eksploatacyjna'!N62*$M$88*$Q96*N$82</f>
        <v>0</v>
      </c>
      <c r="O62" s="5">
        <f>'Praca eksploatacyjna'!O62*$M$88*$Q96*O$82</f>
        <v>0</v>
      </c>
      <c r="P62" s="5">
        <f>'Praca eksploatacyjna'!P62*$M$88*$Q96*P$82</f>
        <v>0</v>
      </c>
      <c r="Q62" s="5">
        <f>'Praca eksploatacyjna'!Q62*$M$88*$Q96*Q$82</f>
        <v>0</v>
      </c>
      <c r="R62" s="5">
        <f>'Praca eksploatacyjna'!R62*$M$88*$Q96*R$82</f>
        <v>0</v>
      </c>
      <c r="S62" s="5">
        <f>'Praca eksploatacyjna'!S62*$M$88*$Q96*S$82</f>
        <v>0</v>
      </c>
      <c r="T62" s="5">
        <f>'Praca eksploatacyjna'!T62*$M$88*$Q96*T$82</f>
        <v>0</v>
      </c>
      <c r="U62" s="5">
        <f>'Praca eksploatacyjna'!U62*$M$88*$Q96*U$82</f>
        <v>0</v>
      </c>
      <c r="V62" s="5">
        <f>'Praca eksploatacyjna'!V62*$M$88*$Q96*V$82</f>
        <v>0</v>
      </c>
      <c r="W62" s="5">
        <f>'Praca eksploatacyjna'!W62*$M$88*$Q96*W$82</f>
        <v>0</v>
      </c>
      <c r="X62" s="5">
        <f>'Praca eksploatacyjna'!X62*$M$88*$Q96*X$82</f>
        <v>0</v>
      </c>
      <c r="Y62" s="5">
        <f>'Praca eksploatacyjna'!Y62*$M$88*$Q96*Y$82</f>
        <v>0</v>
      </c>
      <c r="Z62" s="5">
        <f>'Praca eksploatacyjna'!Z62*$M$88*$Q96*Z$82</f>
        <v>0</v>
      </c>
      <c r="AA62" s="5" t="e">
        <f>'Praca eksploatacyjna'!#REF!*$M$88*$Q96*AA$82</f>
        <v>#REF!</v>
      </c>
      <c r="AB62" s="5" t="e">
        <f>'Praca eksploatacyjna'!#REF!*$M$88*$Q96*AB$82</f>
        <v>#REF!</v>
      </c>
    </row>
    <row r="63" spans="1:28" x14ac:dyDescent="0.25">
      <c r="A63" s="1" t="s">
        <v>28</v>
      </c>
      <c r="B63" s="5">
        <f>SUM(B52:B62)</f>
        <v>61724.817773131872</v>
      </c>
      <c r="C63" s="5">
        <f t="shared" ref="C63:AB63" si="7">SUM(C52:C62)</f>
        <v>64769.345269795296</v>
      </c>
      <c r="D63" s="5">
        <f t="shared" si="7"/>
        <v>67885.037281712837</v>
      </c>
      <c r="E63" s="5">
        <f t="shared" si="7"/>
        <v>71071.893808884459</v>
      </c>
      <c r="F63" s="5">
        <f t="shared" si="7"/>
        <v>74329.914851310197</v>
      </c>
      <c r="G63" s="5">
        <f t="shared" si="7"/>
        <v>77659.100408990053</v>
      </c>
      <c r="H63" s="5">
        <f t="shared" si="7"/>
        <v>82955.232432460034</v>
      </c>
      <c r="I63" s="5">
        <f t="shared" si="7"/>
        <v>88415.006139502977</v>
      </c>
      <c r="J63" s="5">
        <f t="shared" si="7"/>
        <v>94038.421530118838</v>
      </c>
      <c r="K63" s="5">
        <f t="shared" si="7"/>
        <v>99825.478604307631</v>
      </c>
      <c r="L63" s="5">
        <f t="shared" si="7"/>
        <v>97770.169395982259</v>
      </c>
      <c r="M63" s="5">
        <f t="shared" si="7"/>
        <v>105847.68167757857</v>
      </c>
      <c r="N63" s="5">
        <f t="shared" si="7"/>
        <v>114181.92621354772</v>
      </c>
      <c r="O63" s="5">
        <f t="shared" si="7"/>
        <v>122772.90300388967</v>
      </c>
      <c r="P63" s="5">
        <f t="shared" si="7"/>
        <v>131620.61204860438</v>
      </c>
      <c r="Q63" s="5">
        <f t="shared" si="7"/>
        <v>120269.84290107466</v>
      </c>
      <c r="R63" s="5">
        <f t="shared" si="7"/>
        <v>131327.19844581879</v>
      </c>
      <c r="S63" s="5">
        <f t="shared" si="7"/>
        <v>142723.84648808153</v>
      </c>
      <c r="T63" s="5">
        <f t="shared" si="7"/>
        <v>154459.78702786271</v>
      </c>
      <c r="U63" s="5">
        <f t="shared" si="7"/>
        <v>166535.02006516248</v>
      </c>
      <c r="V63" s="5">
        <f t="shared" si="7"/>
        <v>143648.86062372022</v>
      </c>
      <c r="W63" s="5">
        <f t="shared" si="7"/>
        <v>159505.79397851534</v>
      </c>
      <c r="X63" s="5">
        <f t="shared" si="7"/>
        <v>175835.76790077143</v>
      </c>
      <c r="Y63" s="5">
        <f t="shared" si="7"/>
        <v>192638.78239048857</v>
      </c>
      <c r="Z63" s="5">
        <f t="shared" si="7"/>
        <v>209914.83744766674</v>
      </c>
      <c r="AA63" s="5" t="e">
        <f t="shared" si="7"/>
        <v>#REF!</v>
      </c>
      <c r="AB63" s="5" t="e">
        <f t="shared" si="7"/>
        <v>#REF!</v>
      </c>
    </row>
    <row r="65" spans="1:28" x14ac:dyDescent="0.25">
      <c r="A65" t="s">
        <v>80</v>
      </c>
    </row>
    <row r="66" spans="1:28" x14ac:dyDescent="0.25">
      <c r="A66" s="1" t="s">
        <v>44</v>
      </c>
      <c r="B66" s="1">
        <v>2020</v>
      </c>
      <c r="C66" s="1">
        <f>B66+1</f>
        <v>2021</v>
      </c>
      <c r="D66" s="1">
        <f t="shared" ref="D66:AB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  <c r="AA66" s="1">
        <f t="shared" si="8"/>
        <v>2045</v>
      </c>
      <c r="AB66" s="1">
        <f t="shared" si="8"/>
        <v>2046</v>
      </c>
    </row>
    <row r="67" spans="1:28" x14ac:dyDescent="0.25">
      <c r="A67" s="3" t="s">
        <v>2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</row>
    <row r="68" spans="1:28" x14ac:dyDescent="0.25">
      <c r="A68" s="1">
        <v>10</v>
      </c>
      <c r="B68" s="5">
        <f>'Praca eksploatacyjna'!B68*$M$88*$Q86*B$82</f>
        <v>0</v>
      </c>
      <c r="C68" s="5">
        <f>'Praca eksploatacyjna'!C68*$M$88*$Q86*C$82</f>
        <v>0</v>
      </c>
      <c r="D68" s="5">
        <f>'Praca eksploatacyjna'!D68*$M$88*$Q86*D$82</f>
        <v>0</v>
      </c>
      <c r="E68" s="5">
        <f>'Praca eksploatacyjna'!E68*$M$88*$Q86*E$82</f>
        <v>0</v>
      </c>
      <c r="F68" s="5">
        <f>'Praca eksploatacyjna'!F68*$M$88*$Q86*F$82</f>
        <v>0</v>
      </c>
      <c r="G68" s="5">
        <f>'Praca eksploatacyjna'!G68*$M$88*$Q86*G$82</f>
        <v>0</v>
      </c>
      <c r="H68" s="5">
        <f>'Praca eksploatacyjna'!H68*$M$88*$Q86*H$82</f>
        <v>0</v>
      </c>
      <c r="I68" s="5">
        <f>'Praca eksploatacyjna'!I68*$M$88*$Q86*I$82</f>
        <v>0</v>
      </c>
      <c r="J68" s="5">
        <f>'Praca eksploatacyjna'!J68*$M$88*$Q86*J$82</f>
        <v>0</v>
      </c>
      <c r="K68" s="5">
        <f>'Praca eksploatacyjna'!K68*$M$88*$Q86*K$82</f>
        <v>0</v>
      </c>
      <c r="L68" s="5">
        <f>'Praca eksploatacyjna'!L68*$M$88*$Q86*L$82</f>
        <v>0</v>
      </c>
      <c r="M68" s="5">
        <f>'Praca eksploatacyjna'!M68*$M$88*$Q86*M$82</f>
        <v>0</v>
      </c>
      <c r="N68" s="5">
        <f>'Praca eksploatacyjna'!N68*$M$88*$Q86*N$82</f>
        <v>0</v>
      </c>
      <c r="O68" s="5">
        <f>'Praca eksploatacyjna'!O68*$M$88*$Q86*O$82</f>
        <v>0</v>
      </c>
      <c r="P68" s="5">
        <f>'Praca eksploatacyjna'!P68*$M$88*$Q86*P$82</f>
        <v>0</v>
      </c>
      <c r="Q68" s="5">
        <f>'Praca eksploatacyjna'!Q68*$M$88*$Q86*Q$82</f>
        <v>0</v>
      </c>
      <c r="R68" s="5">
        <f>'Praca eksploatacyjna'!R68*$M$88*$Q86*R$82</f>
        <v>0</v>
      </c>
      <c r="S68" s="5">
        <f>'Praca eksploatacyjna'!S68*$M$88*$Q86*S$82</f>
        <v>0</v>
      </c>
      <c r="T68" s="5">
        <f>'Praca eksploatacyjna'!T68*$M$88*$Q86*T$82</f>
        <v>0</v>
      </c>
      <c r="U68" s="5">
        <f>'Praca eksploatacyjna'!U68*$M$88*$Q86*U$82</f>
        <v>0</v>
      </c>
      <c r="V68" s="5">
        <f>'Praca eksploatacyjna'!V68*$M$88*$Q86*V$82</f>
        <v>0</v>
      </c>
      <c r="W68" s="5">
        <f>'Praca eksploatacyjna'!W68*$M$88*$Q86*W$82</f>
        <v>0</v>
      </c>
      <c r="X68" s="5">
        <f>'Praca eksploatacyjna'!X68*$M$88*$Q86*X$82</f>
        <v>0</v>
      </c>
      <c r="Y68" s="5">
        <f>'Praca eksploatacyjna'!Y68*$M$88*$Q86*Y$82</f>
        <v>0</v>
      </c>
      <c r="Z68" s="5">
        <f>'Praca eksploatacyjna'!Z68*$M$88*$Q86*Z$82</f>
        <v>0</v>
      </c>
      <c r="AA68" s="5" t="e">
        <f>'Praca eksploatacyjna'!#REF!*$M$88*$Q86*AA$82</f>
        <v>#REF!</v>
      </c>
      <c r="AB68" s="5" t="e">
        <f>'Praca eksploatacyjna'!#REF!*$M$88*$Q86*AB$82</f>
        <v>#REF!</v>
      </c>
    </row>
    <row r="69" spans="1:28" x14ac:dyDescent="0.25">
      <c r="A69" s="1">
        <v>20</v>
      </c>
      <c r="B69" s="5">
        <f>'Praca eksploatacyjna'!B69*$M$88*$Q87*B$82</f>
        <v>0</v>
      </c>
      <c r="C69" s="5">
        <f>'Praca eksploatacyjna'!C69*$M$88*$Q87*C$82</f>
        <v>0</v>
      </c>
      <c r="D69" s="5">
        <f>'Praca eksploatacyjna'!D69*$M$88*$Q87*D$82</f>
        <v>0</v>
      </c>
      <c r="E69" s="5">
        <f>'Praca eksploatacyjna'!E69*$M$88*$Q87*E$82</f>
        <v>0</v>
      </c>
      <c r="F69" s="5">
        <f>'Praca eksploatacyjna'!F69*$M$88*$Q87*F$82</f>
        <v>0</v>
      </c>
      <c r="G69" s="5">
        <f>'Praca eksploatacyjna'!G69*$M$88*$Q87*G$82</f>
        <v>0</v>
      </c>
      <c r="H69" s="5">
        <f>'Praca eksploatacyjna'!H69*$M$88*$Q87*H$82</f>
        <v>0</v>
      </c>
      <c r="I69" s="5">
        <f>'Praca eksploatacyjna'!I69*$M$88*$Q87*I$82</f>
        <v>0</v>
      </c>
      <c r="J69" s="5">
        <f>'Praca eksploatacyjna'!J69*$M$88*$Q87*J$82</f>
        <v>0</v>
      </c>
      <c r="K69" s="5">
        <f>'Praca eksploatacyjna'!K69*$M$88*$Q87*K$82</f>
        <v>0</v>
      </c>
      <c r="L69" s="5">
        <f>'Praca eksploatacyjna'!L69*$M$88*$Q87*L$82</f>
        <v>0</v>
      </c>
      <c r="M69" s="5">
        <f>'Praca eksploatacyjna'!M69*$M$88*$Q87*M$82</f>
        <v>0</v>
      </c>
      <c r="N69" s="5">
        <f>'Praca eksploatacyjna'!N69*$M$88*$Q87*N$82</f>
        <v>0</v>
      </c>
      <c r="O69" s="5">
        <f>'Praca eksploatacyjna'!O69*$M$88*$Q87*O$82</f>
        <v>0</v>
      </c>
      <c r="P69" s="5">
        <f>'Praca eksploatacyjna'!P69*$M$88*$Q87*P$82</f>
        <v>0</v>
      </c>
      <c r="Q69" s="5">
        <f>'Praca eksploatacyjna'!Q69*$M$88*$Q87*Q$82</f>
        <v>0</v>
      </c>
      <c r="R69" s="5">
        <f>'Praca eksploatacyjna'!R69*$M$88*$Q87*R$82</f>
        <v>0</v>
      </c>
      <c r="S69" s="5">
        <f>'Praca eksploatacyjna'!S69*$M$88*$Q87*S$82</f>
        <v>0</v>
      </c>
      <c r="T69" s="5">
        <f>'Praca eksploatacyjna'!T69*$M$88*$Q87*T$82</f>
        <v>0</v>
      </c>
      <c r="U69" s="5">
        <f>'Praca eksploatacyjna'!U69*$M$88*$Q87*U$82</f>
        <v>0</v>
      </c>
      <c r="V69" s="5">
        <f>'Praca eksploatacyjna'!V69*$M$88*$Q87*V$82</f>
        <v>0</v>
      </c>
      <c r="W69" s="5">
        <f>'Praca eksploatacyjna'!W69*$M$88*$Q87*W$82</f>
        <v>0</v>
      </c>
      <c r="X69" s="5">
        <f>'Praca eksploatacyjna'!X69*$M$88*$Q87*X$82</f>
        <v>0</v>
      </c>
      <c r="Y69" s="5">
        <f>'Praca eksploatacyjna'!Y69*$M$88*$Q87*Y$82</f>
        <v>0</v>
      </c>
      <c r="Z69" s="5">
        <f>'Praca eksploatacyjna'!Z69*$M$88*$Q87*Z$82</f>
        <v>0</v>
      </c>
      <c r="AA69" s="5" t="e">
        <f>'Praca eksploatacyjna'!#REF!*$M$88*$Q87*AA$82</f>
        <v>#REF!</v>
      </c>
      <c r="AB69" s="5" t="e">
        <f>'Praca eksploatacyjna'!#REF!*$M$88*$Q87*AB$82</f>
        <v>#REF!</v>
      </c>
    </row>
    <row r="70" spans="1:28" x14ac:dyDescent="0.25">
      <c r="A70" s="1">
        <v>30</v>
      </c>
      <c r="B70" s="5">
        <f>'Praca eksploatacyjna'!B70*$M$88*$Q88*B$82</f>
        <v>3395.9396285944781</v>
      </c>
      <c r="C70" s="5">
        <f>'Praca eksploatacyjna'!C70*$M$88*$Q88*C$82</f>
        <v>3510.3400284808208</v>
      </c>
      <c r="D70" s="5">
        <f>'Praca eksploatacyjna'!D70*$M$88*$Q88*D$82</f>
        <v>3625.7056257757781</v>
      </c>
      <c r="E70" s="5">
        <f>'Praca eksploatacyjna'!E70*$M$88*$Q88*E$82</f>
        <v>3742.0364204793518</v>
      </c>
      <c r="F70" s="5">
        <f>'Praca eksploatacyjna'!F70*$M$88*$Q88*F$82</f>
        <v>3859.3324125915401</v>
      </c>
      <c r="G70" s="5">
        <f>'Praca eksploatacyjna'!G70*$M$88*$Q88*G$82</f>
        <v>3977.593602112343</v>
      </c>
      <c r="H70" s="5">
        <f>'Praca eksploatacyjna'!H70*$M$88*$Q88*H$82</f>
        <v>4092.6617225497225</v>
      </c>
      <c r="I70" s="5">
        <f>'Praca eksploatacyjna'!I70*$M$88*$Q88*I$82</f>
        <v>4208.4921981278148</v>
      </c>
      <c r="J70" s="5">
        <f>'Praca eksploatacyjna'!J70*$M$88*$Q88*J$82</f>
        <v>4325.0850288466172</v>
      </c>
      <c r="K70" s="5">
        <f>'Praca eksploatacyjna'!K70*$M$88*$Q88*K$82</f>
        <v>4442.440214706131</v>
      </c>
      <c r="L70" s="5">
        <f>'Praca eksploatacyjna'!L70*$M$88*$Q88*L$82</f>
        <v>4451.9730472371557</v>
      </c>
      <c r="M70" s="5">
        <f>'Praca eksploatacyjna'!M70*$M$88*$Q88*M$82</f>
        <v>4917.735843308652</v>
      </c>
      <c r="N70" s="5">
        <f>'Praca eksploatacyjna'!N70*$M$88*$Q88*N$82</f>
        <v>5399.4477724970393</v>
      </c>
      <c r="O70" s="5">
        <f>'Praca eksploatacyjna'!O70*$M$88*$Q88*O$82</f>
        <v>5897.108834802314</v>
      </c>
      <c r="P70" s="5">
        <f>'Praca eksploatacyjna'!P70*$M$88*$Q88*P$82</f>
        <v>6410.719030224478</v>
      </c>
      <c r="Q70" s="5">
        <f>'Praca eksploatacyjna'!Q70*$M$88*$Q88*Q$82</f>
        <v>6844.9839661746746</v>
      </c>
      <c r="R70" s="5">
        <f>'Praca eksploatacyjna'!R70*$M$88*$Q88*R$82</f>
        <v>7411.7953903234175</v>
      </c>
      <c r="S70" s="5">
        <f>'Praca eksploatacyjna'!S70*$M$88*$Q88*S$82</f>
        <v>7995.4660985829541</v>
      </c>
      <c r="T70" s="5">
        <f>'Praca eksploatacyjna'!T70*$M$88*$Q88*T$82</f>
        <v>8595.9960909532856</v>
      </c>
      <c r="U70" s="5">
        <f>'Praca eksploatacyjna'!U70*$M$88*$Q88*U$82</f>
        <v>9213.38536743441</v>
      </c>
      <c r="V70" s="5">
        <f>'Praca eksploatacyjna'!V70*$M$88*$Q88*V$82</f>
        <v>7654.6281244540814</v>
      </c>
      <c r="W70" s="5">
        <f>'Praca eksploatacyjna'!W70*$M$88*$Q88*W$82</f>
        <v>8306.295859059841</v>
      </c>
      <c r="X70" s="5">
        <f>'Praca eksploatacyjna'!X70*$M$88*$Q88*X$82</f>
        <v>8976.2669035869367</v>
      </c>
      <c r="Y70" s="5">
        <f>'Praca eksploatacyjna'!Y70*$M$88*$Q88*Y$82</f>
        <v>9664.5412580353732</v>
      </c>
      <c r="Z70" s="5">
        <f>'Praca eksploatacyjna'!Z70*$M$88*$Q88*Z$82</f>
        <v>10371.11892240515</v>
      </c>
      <c r="AA70" s="5" t="e">
        <f>'Praca eksploatacyjna'!#REF!*$M$88*$Q88*AA$82</f>
        <v>#REF!</v>
      </c>
      <c r="AB70" s="5" t="e">
        <f>'Praca eksploatacyjna'!#REF!*$M$88*$Q88*AB$82</f>
        <v>#REF!</v>
      </c>
    </row>
    <row r="71" spans="1:28" x14ac:dyDescent="0.25">
      <c r="A71" s="1">
        <v>40</v>
      </c>
      <c r="B71" s="5">
        <f>'Praca eksploatacyjna'!B71*$M$88*$Q89*B$82</f>
        <v>16089.776146208169</v>
      </c>
      <c r="C71" s="5">
        <f>'Praca eksploatacyjna'!C71*$M$88*$Q89*C$82</f>
        <v>16793.497697337429</v>
      </c>
      <c r="D71" s="5">
        <f>'Praca eksploatacyjna'!D71*$M$88*$Q89*D$82</f>
        <v>17510.775562979885</v>
      </c>
      <c r="E71" s="5">
        <f>'Praca eksploatacyjna'!E71*$M$88*$Q89*E$82</f>
        <v>18241.609743135541</v>
      </c>
      <c r="F71" s="5">
        <f>'Praca eksploatacyjna'!F71*$M$88*$Q89*F$82</f>
        <v>18986.000237804405</v>
      </c>
      <c r="G71" s="5">
        <f>'Praca eksploatacyjna'!G71*$M$88*$Q89*G$82</f>
        <v>19743.947046986457</v>
      </c>
      <c r="H71" s="5">
        <f>'Praca eksploatacyjna'!H71*$M$88*$Q89*H$82</f>
        <v>20835.654301922674</v>
      </c>
      <c r="I71" s="5">
        <f>'Praca eksploatacyjna'!I71*$M$88*$Q89*I$82</f>
        <v>21956.537585091166</v>
      </c>
      <c r="J71" s="5">
        <f>'Praca eksploatacyjna'!J71*$M$88*$Q89*J$82</f>
        <v>23106.596896491923</v>
      </c>
      <c r="K71" s="5">
        <f>'Praca eksploatacyjna'!K71*$M$88*$Q89*K$82</f>
        <v>24285.832236124948</v>
      </c>
      <c r="L71" s="5">
        <f>'Praca eksploatacyjna'!L71*$M$88*$Q89*L$82</f>
        <v>23969.158221255271</v>
      </c>
      <c r="M71" s="5">
        <f>'Praca eksploatacyjna'!M71*$M$88*$Q89*M$82</f>
        <v>25139.203631710705</v>
      </c>
      <c r="N71" s="5">
        <f>'Praca eksploatacyjna'!N71*$M$88*$Q89*N$82</f>
        <v>26336.961974774102</v>
      </c>
      <c r="O71" s="5">
        <f>'Praca eksploatacyjna'!O71*$M$88*$Q89*O$82</f>
        <v>27562.433250445465</v>
      </c>
      <c r="P71" s="5">
        <f>'Praca eksploatacyjna'!P71*$M$88*$Q89*P$82</f>
        <v>28815.617458724777</v>
      </c>
      <c r="Q71" s="5">
        <f>'Praca eksploatacyjna'!Q71*$M$88*$Q89*Q$82</f>
        <v>26449.511070578177</v>
      </c>
      <c r="R71" s="5">
        <f>'Praca eksploatacyjna'!R71*$M$88*$Q89*R$82</f>
        <v>27893.13959267777</v>
      </c>
      <c r="S71" s="5">
        <f>'Praca eksploatacyjna'!S71*$M$88*$Q89*S$82</f>
        <v>29372.636283431792</v>
      </c>
      <c r="T71" s="5">
        <f>'Praca eksploatacyjna'!T71*$M$88*$Q89*T$82</f>
        <v>30888.001142840243</v>
      </c>
      <c r="U71" s="5">
        <f>'Praca eksploatacyjna'!U71*$M$88*$Q89*U$82</f>
        <v>32439.234170903139</v>
      </c>
      <c r="V71" s="5">
        <f>'Praca eksploatacyjna'!V71*$M$88*$Q89*V$82</f>
        <v>30215.807134025872</v>
      </c>
      <c r="W71" s="5">
        <f>'Praca eksploatacyjna'!W71*$M$88*$Q89*W$82</f>
        <v>32018.838263107984</v>
      </c>
      <c r="X71" s="5">
        <f>'Praca eksploatacyjna'!X71*$M$88*$Q89*X$82</f>
        <v>33866.64270710275</v>
      </c>
      <c r="Y71" s="5">
        <f>'Praca eksploatacyjna'!Y71*$M$88*$Q89*Y$82</f>
        <v>35759.220466010163</v>
      </c>
      <c r="Z71" s="5">
        <f>'Praca eksploatacyjna'!Z71*$M$88*$Q89*Z$82</f>
        <v>37696.571539830242</v>
      </c>
      <c r="AA71" s="5" t="e">
        <f>'Praca eksploatacyjna'!#REF!*$M$88*$Q89*AA$82</f>
        <v>#REF!</v>
      </c>
      <c r="AB71" s="5" t="e">
        <f>'Praca eksploatacyjna'!#REF!*$M$88*$Q89*AB$82</f>
        <v>#REF!</v>
      </c>
    </row>
    <row r="72" spans="1:28" x14ac:dyDescent="0.25">
      <c r="A72" s="1">
        <v>50</v>
      </c>
      <c r="B72" s="5">
        <f>'Praca eksploatacyjna'!B72*$M$88*$Q90*B$82</f>
        <v>2360.333624797398</v>
      </c>
      <c r="C72" s="5">
        <f>'Praca eksploatacyjna'!C72*$M$88*$Q90*C$82</f>
        <v>2474.2981980435634</v>
      </c>
      <c r="D72" s="5">
        <f>'Praca eksploatacyjna'!D72*$M$88*$Q90*D$82</f>
        <v>2590.8475751608689</v>
      </c>
      <c r="E72" s="5">
        <f>'Praca eksploatacyjna'!E72*$M$88*$Q90*E$82</f>
        <v>2709.9817561493146</v>
      </c>
      <c r="F72" s="5">
        <f>'Praca eksploatacyjna'!F72*$M$88*$Q90*F$82</f>
        <v>2831.7007410089009</v>
      </c>
      <c r="G72" s="5">
        <f>'Praca eksploatacyjna'!G72*$M$88*$Q90*G$82</f>
        <v>2956.0045297396273</v>
      </c>
      <c r="H72" s="5">
        <f>'Praca eksploatacyjna'!H72*$M$88*$Q90*H$82</f>
        <v>3082.5939060822825</v>
      </c>
      <c r="I72" s="5">
        <f>'Praca eksploatacyjna'!I72*$M$88*$Q90*I$82</f>
        <v>3211.753490380996</v>
      </c>
      <c r="J72" s="5">
        <f>'Praca eksploatacyjna'!J72*$M$88*$Q90*J$82</f>
        <v>3343.483282635766</v>
      </c>
      <c r="K72" s="5">
        <f>'Praca eksploatacyjna'!K72*$M$88*$Q90*K$82</f>
        <v>3477.7832828465935</v>
      </c>
      <c r="L72" s="5">
        <f>'Praca eksploatacyjna'!L72*$M$88*$Q90*L$82</f>
        <v>3323.8630555101927</v>
      </c>
      <c r="M72" s="5">
        <f>'Praca eksploatacyjna'!M72*$M$88*$Q90*M$82</f>
        <v>3544.1555528857984</v>
      </c>
      <c r="N72" s="5">
        <f>'Praca eksploatacyjna'!N72*$M$88*$Q90*N$82</f>
        <v>3770.8145230405271</v>
      </c>
      <c r="O72" s="5">
        <f>'Praca eksploatacyjna'!O72*$M$88*$Q90*O$82</f>
        <v>4003.8399659743791</v>
      </c>
      <c r="P72" s="5">
        <f>'Praca eksploatacyjna'!P72*$M$88*$Q90*P$82</f>
        <v>4243.2318816873521</v>
      </c>
      <c r="Q72" s="5">
        <f>'Praca eksploatacyjna'!Q72*$M$88*$Q90*Q$82</f>
        <v>4167.7142756723424</v>
      </c>
      <c r="R72" s="5">
        <f>'Praca eksploatacyjna'!R72*$M$88*$Q90*R$82</f>
        <v>4402.9244617139084</v>
      </c>
      <c r="S72" s="5">
        <f>'Praca eksploatacyjna'!S72*$M$88*$Q90*S$82</f>
        <v>4644.0897811095219</v>
      </c>
      <c r="T72" s="5">
        <f>'Praca eksploatacyjna'!T72*$M$88*$Q90*T$82</f>
        <v>4891.2102338591785</v>
      </c>
      <c r="U72" s="5">
        <f>'Praca eksploatacyjna'!U72*$M$88*$Q90*U$82</f>
        <v>5144.2858199628772</v>
      </c>
      <c r="V72" s="5">
        <f>'Praca eksploatacyjna'!V72*$M$88*$Q90*V$82</f>
        <v>4527.9265322912415</v>
      </c>
      <c r="W72" s="5">
        <f>'Praca eksploatacyjna'!W72*$M$88*$Q90*W$82</f>
        <v>4831.0913182571985</v>
      </c>
      <c r="X72" s="5">
        <f>'Praca eksploatacyjna'!X72*$M$88*$Q90*X$82</f>
        <v>5142.1432059736971</v>
      </c>
      <c r="Y72" s="5">
        <f>'Praca eksploatacyjna'!Y72*$M$88*$Q90*Y$82</f>
        <v>5461.0821954407393</v>
      </c>
      <c r="Z72" s="5">
        <f>'Praca eksploatacyjna'!Z72*$M$88*$Q90*Z$82</f>
        <v>5787.908286658324</v>
      </c>
      <c r="AA72" s="5" t="e">
        <f>'Praca eksploatacyjna'!#REF!*$M$88*$Q90*AA$82</f>
        <v>#REF!</v>
      </c>
      <c r="AB72" s="5" t="e">
        <f>'Praca eksploatacyjna'!#REF!*$M$88*$Q90*AB$82</f>
        <v>#REF!</v>
      </c>
    </row>
    <row r="73" spans="1:28" x14ac:dyDescent="0.25">
      <c r="A73" s="1">
        <v>60</v>
      </c>
      <c r="B73" s="5">
        <f>'Praca eksploatacyjna'!B73*$M$88*$Q91*B$82</f>
        <v>6862.5397903120293</v>
      </c>
      <c r="C73" s="5">
        <f>'Praca eksploatacyjna'!C73*$M$88*$Q91*C$82</f>
        <v>7125.7836643512301</v>
      </c>
      <c r="D73" s="5">
        <f>'Praca eksploatacyjna'!D73*$M$88*$Q91*D$82</f>
        <v>7392.7592777571926</v>
      </c>
      <c r="E73" s="5">
        <f>'Praca eksploatacyjna'!E73*$M$88*$Q91*E$82</f>
        <v>7663.4666305299161</v>
      </c>
      <c r="F73" s="5">
        <f>'Praca eksploatacyjna'!F73*$M$88*$Q91*F$82</f>
        <v>7937.9057226694049</v>
      </c>
      <c r="G73" s="5">
        <f>'Praca eksploatacyjna'!G73*$M$88*$Q91*G$82</f>
        <v>8216.07655417565</v>
      </c>
      <c r="H73" s="5">
        <f>'Praca eksploatacyjna'!H73*$M$88*$Q91*H$82</f>
        <v>8557.263130365598</v>
      </c>
      <c r="I73" s="5">
        <f>'Praca eksploatacyjna'!I73*$M$88*$Q91*I$82</f>
        <v>8905.0733486207009</v>
      </c>
      <c r="J73" s="5">
        <f>'Praca eksploatacyjna'!J73*$M$88*$Q91*J$82</f>
        <v>9259.5072089409514</v>
      </c>
      <c r="K73" s="5">
        <f>'Praca eksploatacyjna'!K73*$M$88*$Q91*K$82</f>
        <v>9620.5647113263476</v>
      </c>
      <c r="L73" s="5">
        <f>'Praca eksploatacyjna'!L73*$M$88*$Q91*L$82</f>
        <v>9568.4251770161845</v>
      </c>
      <c r="M73" s="5">
        <f>'Praca eksploatacyjna'!M73*$M$88*$Q91*M$82</f>
        <v>10089.35307614271</v>
      </c>
      <c r="N73" s="5">
        <f>'Praca eksploatacyjna'!N73*$M$88*$Q91*N$82</f>
        <v>10623.685159118198</v>
      </c>
      <c r="O73" s="5">
        <f>'Praca eksploatacyjna'!O73*$M$88*$Q91*O$82</f>
        <v>11171.421425942654</v>
      </c>
      <c r="P73" s="5">
        <f>'Praca eksploatacyjna'!P73*$M$88*$Q91*P$82</f>
        <v>11732.561876616073</v>
      </c>
      <c r="Q73" s="5">
        <f>'Praca eksploatacyjna'!Q73*$M$88*$Q91*Q$82</f>
        <v>11479.151252994801</v>
      </c>
      <c r="R73" s="5">
        <f>'Praca eksploatacyjna'!R73*$M$88*$Q91*R$82</f>
        <v>12168.427667477881</v>
      </c>
      <c r="S73" s="5">
        <f>'Praca eksploatacyjna'!S73*$M$88*$Q91*S$82</f>
        <v>12875.731273703057</v>
      </c>
      <c r="T73" s="5">
        <f>'Praca eksploatacyjna'!T73*$M$88*$Q91*T$82</f>
        <v>13601.062071670312</v>
      </c>
      <c r="U73" s="5">
        <f>'Praca eksploatacyjna'!U73*$M$88*$Q91*U$82</f>
        <v>14344.420061379658</v>
      </c>
      <c r="V73" s="5">
        <f>'Praca eksploatacyjna'!V73*$M$88*$Q91*V$82</f>
        <v>13262.729963598566</v>
      </c>
      <c r="W73" s="5">
        <f>'Praca eksploatacyjna'!W73*$M$88*$Q91*W$82</f>
        <v>14165.07326636636</v>
      </c>
      <c r="X73" s="5">
        <f>'Praca eksploatacyjna'!X73*$M$88*$Q91*X$82</f>
        <v>15091.030953347548</v>
      </c>
      <c r="Y73" s="5">
        <f>'Praca eksploatacyjna'!Y73*$M$88*$Q91*Y$82</f>
        <v>16040.603024542137</v>
      </c>
      <c r="Z73" s="5">
        <f>'Praca eksploatacyjna'!Z73*$M$88*$Q91*Z$82</f>
        <v>17013.789479950115</v>
      </c>
      <c r="AA73" s="5" t="e">
        <f>'Praca eksploatacyjna'!#REF!*$M$88*$Q91*AA$82</f>
        <v>#REF!</v>
      </c>
      <c r="AB73" s="5" t="e">
        <f>'Praca eksploatacyjna'!#REF!*$M$88*$Q91*AB$82</f>
        <v>#REF!</v>
      </c>
    </row>
    <row r="74" spans="1:28" x14ac:dyDescent="0.25">
      <c r="A74" s="1">
        <v>70</v>
      </c>
      <c r="B74" s="5">
        <f>'Praca eksploatacyjna'!B74*$M$88*$Q92*B$82</f>
        <v>0</v>
      </c>
      <c r="C74" s="5">
        <f>'Praca eksploatacyjna'!C74*$M$88*$Q92*C$82</f>
        <v>0</v>
      </c>
      <c r="D74" s="5">
        <f>'Praca eksploatacyjna'!D74*$M$88*$Q92*D$82</f>
        <v>0</v>
      </c>
      <c r="E74" s="5">
        <f>'Praca eksploatacyjna'!E74*$M$88*$Q92*E$82</f>
        <v>0</v>
      </c>
      <c r="F74" s="5">
        <f>'Praca eksploatacyjna'!F74*$M$88*$Q92*F$82</f>
        <v>0</v>
      </c>
      <c r="G74" s="5">
        <f>'Praca eksploatacyjna'!G74*$M$88*$Q92*G$82</f>
        <v>0</v>
      </c>
      <c r="H74" s="5">
        <f>'Praca eksploatacyjna'!H74*$M$88*$Q92*H$82</f>
        <v>0</v>
      </c>
      <c r="I74" s="5">
        <f>'Praca eksploatacyjna'!I74*$M$88*$Q92*I$82</f>
        <v>0</v>
      </c>
      <c r="J74" s="5">
        <f>'Praca eksploatacyjna'!J74*$M$88*$Q92*J$82</f>
        <v>0</v>
      </c>
      <c r="K74" s="5">
        <f>'Praca eksploatacyjna'!K74*$M$88*$Q92*K$82</f>
        <v>0</v>
      </c>
      <c r="L74" s="5">
        <f>'Praca eksploatacyjna'!L74*$M$88*$Q92*L$82</f>
        <v>0</v>
      </c>
      <c r="M74" s="5">
        <f>'Praca eksploatacyjna'!M74*$M$88*$Q92*M$82</f>
        <v>0</v>
      </c>
      <c r="N74" s="5">
        <f>'Praca eksploatacyjna'!N74*$M$88*$Q92*N$82</f>
        <v>0</v>
      </c>
      <c r="O74" s="5">
        <f>'Praca eksploatacyjna'!O74*$M$88*$Q92*O$82</f>
        <v>0</v>
      </c>
      <c r="P74" s="5">
        <f>'Praca eksploatacyjna'!P74*$M$88*$Q92*P$82</f>
        <v>0</v>
      </c>
      <c r="Q74" s="5">
        <f>'Praca eksploatacyjna'!Q74*$M$88*$Q92*Q$82</f>
        <v>0</v>
      </c>
      <c r="R74" s="5">
        <f>'Praca eksploatacyjna'!R74*$M$88*$Q92*R$82</f>
        <v>0</v>
      </c>
      <c r="S74" s="5">
        <f>'Praca eksploatacyjna'!S74*$M$88*$Q92*S$82</f>
        <v>0</v>
      </c>
      <c r="T74" s="5">
        <f>'Praca eksploatacyjna'!T74*$M$88*$Q92*T$82</f>
        <v>0</v>
      </c>
      <c r="U74" s="5">
        <f>'Praca eksploatacyjna'!U74*$M$88*$Q92*U$82</f>
        <v>0</v>
      </c>
      <c r="V74" s="5">
        <f>'Praca eksploatacyjna'!V74*$M$88*$Q92*V$82</f>
        <v>0</v>
      </c>
      <c r="W74" s="5">
        <f>'Praca eksploatacyjna'!W74*$M$88*$Q92*W$82</f>
        <v>0</v>
      </c>
      <c r="X74" s="5">
        <f>'Praca eksploatacyjna'!X74*$M$88*$Q92*X$82</f>
        <v>0</v>
      </c>
      <c r="Y74" s="5">
        <f>'Praca eksploatacyjna'!Y74*$M$88*$Q92*Y$82</f>
        <v>0</v>
      </c>
      <c r="Z74" s="5">
        <f>'Praca eksploatacyjna'!Z74*$M$88*$Q92*Z$82</f>
        <v>0</v>
      </c>
      <c r="AA74" s="5" t="e">
        <f>'Praca eksploatacyjna'!#REF!*$M$88*$Q92*AA$82</f>
        <v>#REF!</v>
      </c>
      <c r="AB74" s="5" t="e">
        <f>'Praca eksploatacyjna'!#REF!*$M$88*$Q92*AB$82</f>
        <v>#REF!</v>
      </c>
    </row>
    <row r="75" spans="1:28" x14ac:dyDescent="0.25">
      <c r="A75" s="1">
        <v>80</v>
      </c>
      <c r="B75" s="5">
        <f>'Praca eksploatacyjna'!B75*$M$88*$Q93*B$82</f>
        <v>0</v>
      </c>
      <c r="C75" s="5">
        <f>'Praca eksploatacyjna'!C75*$M$88*$Q93*C$82</f>
        <v>0</v>
      </c>
      <c r="D75" s="5">
        <f>'Praca eksploatacyjna'!D75*$M$88*$Q93*D$82</f>
        <v>0</v>
      </c>
      <c r="E75" s="5">
        <f>'Praca eksploatacyjna'!E75*$M$88*$Q93*E$82</f>
        <v>0</v>
      </c>
      <c r="F75" s="5">
        <f>'Praca eksploatacyjna'!F75*$M$88*$Q93*F$82</f>
        <v>0</v>
      </c>
      <c r="G75" s="5">
        <f>'Praca eksploatacyjna'!G75*$M$88*$Q93*G$82</f>
        <v>0</v>
      </c>
      <c r="H75" s="5">
        <f>'Praca eksploatacyjna'!H75*$M$88*$Q93*H$82</f>
        <v>0</v>
      </c>
      <c r="I75" s="5">
        <f>'Praca eksploatacyjna'!I75*$M$88*$Q93*I$82</f>
        <v>0</v>
      </c>
      <c r="J75" s="5">
        <f>'Praca eksploatacyjna'!J75*$M$88*$Q93*J$82</f>
        <v>0</v>
      </c>
      <c r="K75" s="5">
        <f>'Praca eksploatacyjna'!K75*$M$88*$Q93*K$82</f>
        <v>0</v>
      </c>
      <c r="L75" s="5">
        <f>'Praca eksploatacyjna'!L75*$M$88*$Q93*L$82</f>
        <v>0</v>
      </c>
      <c r="M75" s="5">
        <f>'Praca eksploatacyjna'!M75*$M$88*$Q93*M$82</f>
        <v>0</v>
      </c>
      <c r="N75" s="5">
        <f>'Praca eksploatacyjna'!N75*$M$88*$Q93*N$82</f>
        <v>0</v>
      </c>
      <c r="O75" s="5">
        <f>'Praca eksploatacyjna'!O75*$M$88*$Q93*O$82</f>
        <v>0</v>
      </c>
      <c r="P75" s="5">
        <f>'Praca eksploatacyjna'!P75*$M$88*$Q93*P$82</f>
        <v>0</v>
      </c>
      <c r="Q75" s="5">
        <f>'Praca eksploatacyjna'!Q75*$M$88*$Q93*Q$82</f>
        <v>0</v>
      </c>
      <c r="R75" s="5">
        <f>'Praca eksploatacyjna'!R75*$M$88*$Q93*R$82</f>
        <v>0</v>
      </c>
      <c r="S75" s="5">
        <f>'Praca eksploatacyjna'!S75*$M$88*$Q93*S$82</f>
        <v>0</v>
      </c>
      <c r="T75" s="5">
        <f>'Praca eksploatacyjna'!T75*$M$88*$Q93*T$82</f>
        <v>0</v>
      </c>
      <c r="U75" s="5">
        <f>'Praca eksploatacyjna'!U75*$M$88*$Q93*U$82</f>
        <v>0</v>
      </c>
      <c r="V75" s="5">
        <f>'Praca eksploatacyjna'!V75*$M$88*$Q93*V$82</f>
        <v>0</v>
      </c>
      <c r="W75" s="5">
        <f>'Praca eksploatacyjna'!W75*$M$88*$Q93*W$82</f>
        <v>0</v>
      </c>
      <c r="X75" s="5">
        <f>'Praca eksploatacyjna'!X75*$M$88*$Q93*X$82</f>
        <v>0</v>
      </c>
      <c r="Y75" s="5">
        <f>'Praca eksploatacyjna'!Y75*$M$88*$Q93*Y$82</f>
        <v>0</v>
      </c>
      <c r="Z75" s="5">
        <f>'Praca eksploatacyjna'!Z75*$M$88*$Q93*Z$82</f>
        <v>0</v>
      </c>
      <c r="AA75" s="5" t="e">
        <f>'Praca eksploatacyjna'!#REF!*$M$88*$Q93*AA$82</f>
        <v>#REF!</v>
      </c>
      <c r="AB75" s="5" t="e">
        <f>'Praca eksploatacyjna'!#REF!*$M$88*$Q93*AB$82</f>
        <v>#REF!</v>
      </c>
    </row>
    <row r="76" spans="1:28" x14ac:dyDescent="0.25">
      <c r="A76" s="1">
        <v>90</v>
      </c>
      <c r="B76" s="5">
        <f>'Praca eksploatacyjna'!B76*$M$88*$Q94*B$82</f>
        <v>0</v>
      </c>
      <c r="C76" s="5">
        <f>'Praca eksploatacyjna'!C76*$M$88*$Q94*C$82</f>
        <v>0</v>
      </c>
      <c r="D76" s="5">
        <f>'Praca eksploatacyjna'!D76*$M$88*$Q94*D$82</f>
        <v>0</v>
      </c>
      <c r="E76" s="5">
        <f>'Praca eksploatacyjna'!E76*$M$88*$Q94*E$82</f>
        <v>0</v>
      </c>
      <c r="F76" s="5">
        <f>'Praca eksploatacyjna'!F76*$M$88*$Q94*F$82</f>
        <v>0</v>
      </c>
      <c r="G76" s="5">
        <f>'Praca eksploatacyjna'!G76*$M$88*$Q94*G$82</f>
        <v>0</v>
      </c>
      <c r="H76" s="5">
        <f>'Praca eksploatacyjna'!H76*$M$88*$Q94*H$82</f>
        <v>0</v>
      </c>
      <c r="I76" s="5">
        <f>'Praca eksploatacyjna'!I76*$M$88*$Q94*I$82</f>
        <v>0</v>
      </c>
      <c r="J76" s="5">
        <f>'Praca eksploatacyjna'!J76*$M$88*$Q94*J$82</f>
        <v>0</v>
      </c>
      <c r="K76" s="5">
        <f>'Praca eksploatacyjna'!K76*$M$88*$Q94*K$82</f>
        <v>0</v>
      </c>
      <c r="L76" s="5">
        <f>'Praca eksploatacyjna'!L76*$M$88*$Q94*L$82</f>
        <v>0</v>
      </c>
      <c r="M76" s="5">
        <f>'Praca eksploatacyjna'!M76*$M$88*$Q94*M$82</f>
        <v>0</v>
      </c>
      <c r="N76" s="5">
        <f>'Praca eksploatacyjna'!N76*$M$88*$Q94*N$82</f>
        <v>0</v>
      </c>
      <c r="O76" s="5">
        <f>'Praca eksploatacyjna'!O76*$M$88*$Q94*O$82</f>
        <v>0</v>
      </c>
      <c r="P76" s="5">
        <f>'Praca eksploatacyjna'!P76*$M$88*$Q94*P$82</f>
        <v>0</v>
      </c>
      <c r="Q76" s="5">
        <f>'Praca eksploatacyjna'!Q76*$M$88*$Q94*Q$82</f>
        <v>0</v>
      </c>
      <c r="R76" s="5">
        <f>'Praca eksploatacyjna'!R76*$M$88*$Q94*R$82</f>
        <v>0</v>
      </c>
      <c r="S76" s="5">
        <f>'Praca eksploatacyjna'!S76*$M$88*$Q94*S$82</f>
        <v>0</v>
      </c>
      <c r="T76" s="5">
        <f>'Praca eksploatacyjna'!T76*$M$88*$Q94*T$82</f>
        <v>0</v>
      </c>
      <c r="U76" s="5">
        <f>'Praca eksploatacyjna'!U76*$M$88*$Q94*U$82</f>
        <v>0</v>
      </c>
      <c r="V76" s="5">
        <f>'Praca eksploatacyjna'!V76*$M$88*$Q94*V$82</f>
        <v>0</v>
      </c>
      <c r="W76" s="5">
        <f>'Praca eksploatacyjna'!W76*$M$88*$Q94*W$82</f>
        <v>0</v>
      </c>
      <c r="X76" s="5">
        <f>'Praca eksploatacyjna'!X76*$M$88*$Q94*X$82</f>
        <v>0</v>
      </c>
      <c r="Y76" s="5">
        <f>'Praca eksploatacyjna'!Y76*$M$88*$Q94*Y$82</f>
        <v>0</v>
      </c>
      <c r="Z76" s="5">
        <f>'Praca eksploatacyjna'!Z76*$M$88*$Q94*Z$82</f>
        <v>0</v>
      </c>
      <c r="AA76" s="5" t="e">
        <f>'Praca eksploatacyjna'!#REF!*$M$88*$Q94*AA$82</f>
        <v>#REF!</v>
      </c>
      <c r="AB76" s="5" t="e">
        <f>'Praca eksploatacyjna'!#REF!*$M$88*$Q94*AB$82</f>
        <v>#REF!</v>
      </c>
    </row>
    <row r="77" spans="1:28" x14ac:dyDescent="0.25">
      <c r="A77" s="1">
        <v>100</v>
      </c>
      <c r="B77" s="5">
        <f>'Praca eksploatacyjna'!B77*$M$88*$Q95*B$82</f>
        <v>0</v>
      </c>
      <c r="C77" s="5">
        <f>'Praca eksploatacyjna'!C77*$M$88*$Q95*C$82</f>
        <v>0</v>
      </c>
      <c r="D77" s="5">
        <f>'Praca eksploatacyjna'!D77*$M$88*$Q95*D$82</f>
        <v>0</v>
      </c>
      <c r="E77" s="5">
        <f>'Praca eksploatacyjna'!E77*$M$88*$Q95*E$82</f>
        <v>0</v>
      </c>
      <c r="F77" s="5">
        <f>'Praca eksploatacyjna'!F77*$M$88*$Q95*F$82</f>
        <v>0</v>
      </c>
      <c r="G77" s="5">
        <f>'Praca eksploatacyjna'!G77*$M$88*$Q95*G$82</f>
        <v>0</v>
      </c>
      <c r="H77" s="5">
        <f>'Praca eksploatacyjna'!H77*$M$88*$Q95*H$82</f>
        <v>0</v>
      </c>
      <c r="I77" s="5">
        <f>'Praca eksploatacyjna'!I77*$M$88*$Q95*I$82</f>
        <v>0</v>
      </c>
      <c r="J77" s="5">
        <f>'Praca eksploatacyjna'!J77*$M$88*$Q95*J$82</f>
        <v>0</v>
      </c>
      <c r="K77" s="5">
        <f>'Praca eksploatacyjna'!K77*$M$88*$Q95*K$82</f>
        <v>0</v>
      </c>
      <c r="L77" s="5">
        <f>'Praca eksploatacyjna'!L77*$M$88*$Q95*L$82</f>
        <v>0</v>
      </c>
      <c r="M77" s="5">
        <f>'Praca eksploatacyjna'!M77*$M$88*$Q95*M$82</f>
        <v>0</v>
      </c>
      <c r="N77" s="5">
        <f>'Praca eksploatacyjna'!N77*$M$88*$Q95*N$82</f>
        <v>0</v>
      </c>
      <c r="O77" s="5">
        <f>'Praca eksploatacyjna'!O77*$M$88*$Q95*O$82</f>
        <v>0</v>
      </c>
      <c r="P77" s="5">
        <f>'Praca eksploatacyjna'!P77*$M$88*$Q95*P$82</f>
        <v>0</v>
      </c>
      <c r="Q77" s="5">
        <f>'Praca eksploatacyjna'!Q77*$M$88*$Q95*Q$82</f>
        <v>0</v>
      </c>
      <c r="R77" s="5">
        <f>'Praca eksploatacyjna'!R77*$M$88*$Q95*R$82</f>
        <v>0</v>
      </c>
      <c r="S77" s="5">
        <f>'Praca eksploatacyjna'!S77*$M$88*$Q95*S$82</f>
        <v>0</v>
      </c>
      <c r="T77" s="5">
        <f>'Praca eksploatacyjna'!T77*$M$88*$Q95*T$82</f>
        <v>0</v>
      </c>
      <c r="U77" s="5">
        <f>'Praca eksploatacyjna'!U77*$M$88*$Q95*U$82</f>
        <v>0</v>
      </c>
      <c r="V77" s="5">
        <f>'Praca eksploatacyjna'!V77*$M$88*$Q95*V$82</f>
        <v>0</v>
      </c>
      <c r="W77" s="5">
        <f>'Praca eksploatacyjna'!W77*$M$88*$Q95*W$82</f>
        <v>0</v>
      </c>
      <c r="X77" s="5">
        <f>'Praca eksploatacyjna'!X77*$M$88*$Q95*X$82</f>
        <v>0</v>
      </c>
      <c r="Y77" s="5">
        <f>'Praca eksploatacyjna'!Y77*$M$88*$Q95*Y$82</f>
        <v>0</v>
      </c>
      <c r="Z77" s="5">
        <f>'Praca eksploatacyjna'!Z77*$M$88*$Q95*Z$82</f>
        <v>0</v>
      </c>
      <c r="AA77" s="5" t="e">
        <f>'Praca eksploatacyjna'!#REF!*$M$88*$Q95*AA$82</f>
        <v>#REF!</v>
      </c>
      <c r="AB77" s="5" t="e">
        <f>'Praca eksploatacyjna'!#REF!*$M$88*$Q95*AB$82</f>
        <v>#REF!</v>
      </c>
    </row>
    <row r="78" spans="1:28" x14ac:dyDescent="0.25">
      <c r="A78" s="1">
        <v>110</v>
      </c>
      <c r="B78" s="5">
        <f>'Praca eksploatacyjna'!B78*$M$88*$Q96*B$82</f>
        <v>0</v>
      </c>
      <c r="C78" s="5">
        <f>'Praca eksploatacyjna'!C78*$M$88*$Q96*C$82</f>
        <v>0</v>
      </c>
      <c r="D78" s="5">
        <f>'Praca eksploatacyjna'!D78*$M$88*$Q96*D$82</f>
        <v>0</v>
      </c>
      <c r="E78" s="5">
        <f>'Praca eksploatacyjna'!E78*$M$88*$Q96*E$82</f>
        <v>0</v>
      </c>
      <c r="F78" s="5">
        <f>'Praca eksploatacyjna'!F78*$M$88*$Q96*F$82</f>
        <v>0</v>
      </c>
      <c r="G78" s="5">
        <f>'Praca eksploatacyjna'!G78*$M$88*$Q96*G$82</f>
        <v>0</v>
      </c>
      <c r="H78" s="5">
        <f>'Praca eksploatacyjna'!H78*$M$88*$Q96*H$82</f>
        <v>0</v>
      </c>
      <c r="I78" s="5">
        <f>'Praca eksploatacyjna'!I78*$M$88*$Q96*I$82</f>
        <v>0</v>
      </c>
      <c r="J78" s="5">
        <f>'Praca eksploatacyjna'!J78*$M$88*$Q96*J$82</f>
        <v>0</v>
      </c>
      <c r="K78" s="5">
        <f>'Praca eksploatacyjna'!K78*$M$88*$Q96*K$82</f>
        <v>0</v>
      </c>
      <c r="L78" s="5">
        <f>'Praca eksploatacyjna'!L78*$M$88*$Q96*L$82</f>
        <v>0</v>
      </c>
      <c r="M78" s="5">
        <f>'Praca eksploatacyjna'!M78*$M$88*$Q96*M$82</f>
        <v>0</v>
      </c>
      <c r="N78" s="5">
        <f>'Praca eksploatacyjna'!N78*$M$88*$Q96*N$82</f>
        <v>0</v>
      </c>
      <c r="O78" s="5">
        <f>'Praca eksploatacyjna'!O78*$M$88*$Q96*O$82</f>
        <v>0</v>
      </c>
      <c r="P78" s="5">
        <f>'Praca eksploatacyjna'!P78*$M$88*$Q96*P$82</f>
        <v>0</v>
      </c>
      <c r="Q78" s="5">
        <f>'Praca eksploatacyjna'!Q78*$M$88*$Q96*Q$82</f>
        <v>0</v>
      </c>
      <c r="R78" s="5">
        <f>'Praca eksploatacyjna'!R78*$M$88*$Q96*R$82</f>
        <v>0</v>
      </c>
      <c r="S78" s="5">
        <f>'Praca eksploatacyjna'!S78*$M$88*$Q96*S$82</f>
        <v>0</v>
      </c>
      <c r="T78" s="5">
        <f>'Praca eksploatacyjna'!T78*$M$88*$Q96*T$82</f>
        <v>0</v>
      </c>
      <c r="U78" s="5">
        <f>'Praca eksploatacyjna'!U78*$M$88*$Q96*U$82</f>
        <v>0</v>
      </c>
      <c r="V78" s="5">
        <f>'Praca eksploatacyjna'!V78*$M$88*$Q96*V$82</f>
        <v>0</v>
      </c>
      <c r="W78" s="5">
        <f>'Praca eksploatacyjna'!W78*$M$88*$Q96*W$82</f>
        <v>0</v>
      </c>
      <c r="X78" s="5">
        <f>'Praca eksploatacyjna'!X78*$M$88*$Q96*X$82</f>
        <v>0</v>
      </c>
      <c r="Y78" s="5">
        <f>'Praca eksploatacyjna'!Y78*$M$88*$Q96*Y$82</f>
        <v>0</v>
      </c>
      <c r="Z78" s="5">
        <f>'Praca eksploatacyjna'!Z78*$M$88*$Q96*Z$82</f>
        <v>0</v>
      </c>
      <c r="AA78" s="5" t="e">
        <f>'Praca eksploatacyjna'!#REF!*$M$88*$Q96*AA$82</f>
        <v>#REF!</v>
      </c>
      <c r="AB78" s="5" t="e">
        <f>'Praca eksploatacyjna'!#REF!*$M$88*$Q96*AB$82</f>
        <v>#REF!</v>
      </c>
    </row>
    <row r="79" spans="1:28" x14ac:dyDescent="0.25">
      <c r="A79" s="1" t="s">
        <v>28</v>
      </c>
      <c r="B79" s="5">
        <f>SUM(B68:B78)</f>
        <v>28708.589189912072</v>
      </c>
      <c r="C79" s="5">
        <f t="shared" ref="C79:AB79" si="9">SUM(C68:C78)</f>
        <v>29903.919588213041</v>
      </c>
      <c r="D79" s="5">
        <f t="shared" si="9"/>
        <v>31120.088041673724</v>
      </c>
      <c r="E79" s="5">
        <f t="shared" si="9"/>
        <v>32357.094550294125</v>
      </c>
      <c r="F79" s="5">
        <f t="shared" si="9"/>
        <v>33614.939114074252</v>
      </c>
      <c r="G79" s="5">
        <f t="shared" si="9"/>
        <v>34893.621733014079</v>
      </c>
      <c r="H79" s="5">
        <f t="shared" si="9"/>
        <v>36568.173060920279</v>
      </c>
      <c r="I79" s="5">
        <f t="shared" si="9"/>
        <v>38281.856622220679</v>
      </c>
      <c r="J79" s="5">
        <f t="shared" si="9"/>
        <v>40034.672416915259</v>
      </c>
      <c r="K79" s="5">
        <f t="shared" si="9"/>
        <v>41826.620445004024</v>
      </c>
      <c r="L79" s="5">
        <f t="shared" si="9"/>
        <v>41313.419501018805</v>
      </c>
      <c r="M79" s="5">
        <f t="shared" si="9"/>
        <v>43690.448104047864</v>
      </c>
      <c r="N79" s="5">
        <f t="shared" si="9"/>
        <v>46130.909429429863</v>
      </c>
      <c r="O79" s="5">
        <f t="shared" si="9"/>
        <v>48634.803477164809</v>
      </c>
      <c r="P79" s="5">
        <f t="shared" si="9"/>
        <v>51202.130247252673</v>
      </c>
      <c r="Q79" s="5">
        <f t="shared" si="9"/>
        <v>48941.360565419993</v>
      </c>
      <c r="R79" s="5">
        <f t="shared" si="9"/>
        <v>51876.287112192978</v>
      </c>
      <c r="S79" s="5">
        <f t="shared" si="9"/>
        <v>54887.923436827325</v>
      </c>
      <c r="T79" s="5">
        <f t="shared" si="9"/>
        <v>57976.269539323024</v>
      </c>
      <c r="U79" s="5">
        <f t="shared" si="9"/>
        <v>61141.325419680077</v>
      </c>
      <c r="V79" s="5">
        <f t="shared" si="9"/>
        <v>55661.091754369758</v>
      </c>
      <c r="W79" s="5">
        <f t="shared" si="9"/>
        <v>59321.298706791378</v>
      </c>
      <c r="X79" s="5">
        <f t="shared" si="9"/>
        <v>63076.08377001094</v>
      </c>
      <c r="Y79" s="5">
        <f t="shared" si="9"/>
        <v>66925.446944028416</v>
      </c>
      <c r="Z79" s="5">
        <f t="shared" si="9"/>
        <v>70869.388228843833</v>
      </c>
      <c r="AA79" s="5" t="e">
        <f t="shared" si="9"/>
        <v>#REF!</v>
      </c>
      <c r="AB79" s="5" t="e">
        <f t="shared" si="9"/>
        <v>#REF!</v>
      </c>
    </row>
    <row r="81" spans="1:28" x14ac:dyDescent="0.25">
      <c r="A81" s="26" t="s">
        <v>11</v>
      </c>
      <c r="B81" s="1">
        <v>2020</v>
      </c>
      <c r="C81" s="1">
        <f>B81+1</f>
        <v>2021</v>
      </c>
      <c r="D81" s="1">
        <f t="shared" ref="D81:AB81" si="10">C81+1</f>
        <v>2022</v>
      </c>
      <c r="E81" s="1">
        <f t="shared" si="10"/>
        <v>2023</v>
      </c>
      <c r="F81" s="1">
        <f t="shared" si="10"/>
        <v>2024</v>
      </c>
      <c r="G81" s="1">
        <f t="shared" si="10"/>
        <v>2025</v>
      </c>
      <c r="H81" s="1">
        <f t="shared" si="10"/>
        <v>2026</v>
      </c>
      <c r="I81" s="1">
        <f t="shared" si="10"/>
        <v>2027</v>
      </c>
      <c r="J81" s="1">
        <f t="shared" si="10"/>
        <v>2028</v>
      </c>
      <c r="K81" s="1">
        <f t="shared" si="10"/>
        <v>2029</v>
      </c>
      <c r="L81" s="1">
        <f t="shared" si="10"/>
        <v>2030</v>
      </c>
      <c r="M81" s="1">
        <f t="shared" si="10"/>
        <v>2031</v>
      </c>
      <c r="N81" s="1">
        <f t="shared" si="10"/>
        <v>2032</v>
      </c>
      <c r="O81" s="1">
        <f t="shared" si="10"/>
        <v>2033</v>
      </c>
      <c r="P81" s="1">
        <f t="shared" si="10"/>
        <v>2034</v>
      </c>
      <c r="Q81" s="1">
        <f t="shared" si="10"/>
        <v>2035</v>
      </c>
      <c r="R81" s="1">
        <f t="shared" si="10"/>
        <v>2036</v>
      </c>
      <c r="S81" s="1">
        <f t="shared" si="10"/>
        <v>2037</v>
      </c>
      <c r="T81" s="1">
        <f t="shared" si="10"/>
        <v>2038</v>
      </c>
      <c r="U81" s="1">
        <f t="shared" si="10"/>
        <v>2039</v>
      </c>
      <c r="V81" s="1">
        <f t="shared" si="10"/>
        <v>2040</v>
      </c>
      <c r="W81" s="1">
        <f t="shared" si="10"/>
        <v>2041</v>
      </c>
      <c r="X81" s="1">
        <f t="shared" si="10"/>
        <v>2042</v>
      </c>
      <c r="Y81" s="1">
        <f t="shared" si="10"/>
        <v>2043</v>
      </c>
      <c r="Z81" s="1">
        <f t="shared" si="10"/>
        <v>2044</v>
      </c>
      <c r="AA81" s="1">
        <f t="shared" si="10"/>
        <v>2045</v>
      </c>
      <c r="AB81" s="1">
        <f t="shared" si="10"/>
        <v>2046</v>
      </c>
    </row>
    <row r="82" spans="1:28" x14ac:dyDescent="0.25">
      <c r="A82" s="26" t="s">
        <v>53</v>
      </c>
      <c r="B82" s="4">
        <v>171.63998599999999</v>
      </c>
      <c r="C82" s="4">
        <v>176.54398559999998</v>
      </c>
      <c r="D82" s="4">
        <v>181.44798520000001</v>
      </c>
      <c r="E82" s="4">
        <v>186.3519848</v>
      </c>
      <c r="F82" s="4">
        <v>191.25598440000002</v>
      </c>
      <c r="G82" s="4">
        <v>196.15998400000001</v>
      </c>
      <c r="H82" s="4">
        <v>201.06398359999997</v>
      </c>
      <c r="I82" s="4">
        <v>205.96798319999999</v>
      </c>
      <c r="J82" s="4">
        <v>210.87198280000001</v>
      </c>
      <c r="K82" s="4">
        <v>215.7759824</v>
      </c>
      <c r="L82" s="4">
        <v>220.679982</v>
      </c>
      <c r="M82" s="4">
        <v>225.58398159999999</v>
      </c>
      <c r="N82" s="4">
        <v>230.48798120000001</v>
      </c>
      <c r="O82" s="4">
        <v>235.39198080000003</v>
      </c>
      <c r="P82" s="4">
        <v>240.29598040000002</v>
      </c>
      <c r="Q82" s="4">
        <v>245.19998000000001</v>
      </c>
      <c r="R82" s="4">
        <v>250.10397959999997</v>
      </c>
      <c r="S82" s="4">
        <v>255.00797919999999</v>
      </c>
      <c r="T82" s="4">
        <v>259.91197879999999</v>
      </c>
      <c r="U82" s="4">
        <v>264.81597840000001</v>
      </c>
      <c r="V82" s="4">
        <v>269.71997799999997</v>
      </c>
      <c r="W82" s="4">
        <v>274.62397760000005</v>
      </c>
      <c r="X82" s="4">
        <v>279.52797720000001</v>
      </c>
      <c r="Y82" s="4">
        <v>284.43197680000003</v>
      </c>
      <c r="Z82" s="4">
        <v>289.33597639999999</v>
      </c>
      <c r="AA82" s="4">
        <v>279.52797720000001</v>
      </c>
      <c r="AB82" s="4">
        <v>284.43197680000003</v>
      </c>
    </row>
    <row r="84" spans="1:28" x14ac:dyDescent="0.25">
      <c r="B84" s="61" t="s">
        <v>7</v>
      </c>
      <c r="C84" s="61"/>
      <c r="D84" s="61"/>
      <c r="F84" s="61" t="s">
        <v>8</v>
      </c>
      <c r="G84" s="61"/>
      <c r="H84" s="61"/>
    </row>
    <row r="85" spans="1:28" x14ac:dyDescent="0.25">
      <c r="B85" s="61" t="s">
        <v>51</v>
      </c>
      <c r="C85" s="61"/>
      <c r="D85" s="61"/>
      <c r="F85" s="61" t="s">
        <v>51</v>
      </c>
      <c r="G85" s="61"/>
      <c r="H85" s="61"/>
      <c r="J85" s="60" t="s">
        <v>9</v>
      </c>
      <c r="K85" s="60"/>
      <c r="L85" s="60"/>
      <c r="M85" s="8">
        <v>0.6</v>
      </c>
      <c r="O85" s="61" t="s">
        <v>51</v>
      </c>
      <c r="P85" s="61"/>
      <c r="Q85" s="61"/>
    </row>
    <row r="86" spans="1:28" x14ac:dyDescent="0.25">
      <c r="B86" s="1">
        <v>10</v>
      </c>
      <c r="C86" s="39">
        <v>3.4499999999999998E-4</v>
      </c>
      <c r="D86" s="39">
        <v>1.3990000000000001E-3</v>
      </c>
      <c r="F86" s="1">
        <v>10</v>
      </c>
      <c r="G86" s="39">
        <v>2.6699999999999998E-4</v>
      </c>
      <c r="H86" s="39">
        <v>9.990000000000001E-4</v>
      </c>
      <c r="J86" s="60" t="s">
        <v>10</v>
      </c>
      <c r="K86" s="60"/>
      <c r="L86" s="60"/>
      <c r="M86" s="8">
        <v>0.4</v>
      </c>
      <c r="O86" s="1">
        <v>10</v>
      </c>
      <c r="P86" s="40">
        <f t="shared" ref="P86:Q93" si="11">$M$85*G86+$M$86*C86</f>
        <v>2.9819999999999998E-4</v>
      </c>
      <c r="Q86" s="40">
        <f t="shared" si="11"/>
        <v>1.1590000000000001E-3</v>
      </c>
    </row>
    <row r="87" spans="1:28" x14ac:dyDescent="0.25">
      <c r="B87" s="1">
        <v>20</v>
      </c>
      <c r="C87" s="39">
        <v>3.0699999999999998E-4</v>
      </c>
      <c r="D87" s="39">
        <v>1.232E-3</v>
      </c>
      <c r="F87" s="1">
        <v>20</v>
      </c>
      <c r="G87" s="39">
        <v>2.42E-4</v>
      </c>
      <c r="H87" s="39">
        <v>8.9999999999999998E-4</v>
      </c>
      <c r="O87" s="1">
        <v>20</v>
      </c>
      <c r="P87" s="40">
        <f t="shared" si="11"/>
        <v>2.6800000000000001E-4</v>
      </c>
      <c r="Q87" s="40">
        <f t="shared" si="11"/>
        <v>1.0328E-3</v>
      </c>
    </row>
    <row r="88" spans="1:28" x14ac:dyDescent="0.25">
      <c r="B88" s="1">
        <v>30</v>
      </c>
      <c r="C88" s="39">
        <v>2.7399999999999999E-4</v>
      </c>
      <c r="D88" s="39">
        <v>1.101E-3</v>
      </c>
      <c r="F88" s="1">
        <v>30</v>
      </c>
      <c r="G88" s="39">
        <v>2.22E-4</v>
      </c>
      <c r="H88" s="39">
        <v>8.25E-4</v>
      </c>
      <c r="J88" t="s">
        <v>73</v>
      </c>
      <c r="M88">
        <v>300</v>
      </c>
      <c r="O88" s="1">
        <v>30</v>
      </c>
      <c r="P88" s="40">
        <f t="shared" si="11"/>
        <v>2.4279999999999999E-4</v>
      </c>
      <c r="Q88" s="40">
        <f t="shared" si="11"/>
        <v>9.3540000000000008E-4</v>
      </c>
    </row>
    <row r="89" spans="1:28" x14ac:dyDescent="0.25">
      <c r="B89" s="1">
        <v>40</v>
      </c>
      <c r="C89" s="39">
        <v>2.4800000000000001E-4</v>
      </c>
      <c r="D89" s="39">
        <v>1.0059999999999999E-3</v>
      </c>
      <c r="F89" s="1">
        <v>40</v>
      </c>
      <c r="G89" s="39">
        <v>2.0599999999999999E-4</v>
      </c>
      <c r="H89" s="39">
        <v>7.7200000000000001E-4</v>
      </c>
      <c r="O89" s="1">
        <v>40</v>
      </c>
      <c r="P89" s="40">
        <f t="shared" si="11"/>
        <v>2.2279999999999999E-4</v>
      </c>
      <c r="Q89" s="40">
        <f t="shared" si="11"/>
        <v>8.6560000000000001E-4</v>
      </c>
    </row>
    <row r="90" spans="1:28" x14ac:dyDescent="0.25">
      <c r="B90" s="1">
        <v>50</v>
      </c>
      <c r="C90" s="39">
        <v>2.2800000000000001E-4</v>
      </c>
      <c r="D90" s="39">
        <v>9.4600000000000001E-4</v>
      </c>
      <c r="F90" s="1">
        <v>50</v>
      </c>
      <c r="G90" s="39">
        <v>1.95E-4</v>
      </c>
      <c r="H90" s="39">
        <v>7.4100000000000001E-4</v>
      </c>
      <c r="O90" s="1">
        <v>50</v>
      </c>
      <c r="P90" s="40">
        <f t="shared" si="11"/>
        <v>2.0820000000000002E-4</v>
      </c>
      <c r="Q90" s="40">
        <f t="shared" si="11"/>
        <v>8.2299999999999995E-4</v>
      </c>
    </row>
    <row r="91" spans="1:28" x14ac:dyDescent="0.25">
      <c r="B91" s="1">
        <v>60</v>
      </c>
      <c r="C91" s="39">
        <v>2.14E-4</v>
      </c>
      <c r="D91" s="39">
        <v>9.2100000000000005E-4</v>
      </c>
      <c r="F91" s="1">
        <v>60</v>
      </c>
      <c r="G91" s="39">
        <v>1.8799999999999999E-4</v>
      </c>
      <c r="H91" s="39">
        <v>7.3200000000000001E-4</v>
      </c>
      <c r="O91" s="1">
        <v>60</v>
      </c>
      <c r="P91" s="40">
        <f t="shared" si="11"/>
        <v>1.984E-4</v>
      </c>
      <c r="Q91" s="40">
        <f t="shared" si="11"/>
        <v>8.0760000000000011E-4</v>
      </c>
    </row>
    <row r="92" spans="1:28" x14ac:dyDescent="0.25">
      <c r="B92" s="1">
        <v>70</v>
      </c>
      <c r="C92" s="39">
        <v>2.0599999999999999E-4</v>
      </c>
      <c r="D92" s="39">
        <v>9.3300000000000002E-4</v>
      </c>
      <c r="F92" s="1">
        <v>70</v>
      </c>
      <c r="G92" s="39">
        <v>1.8599999999999999E-4</v>
      </c>
      <c r="H92" s="39">
        <v>7.4600000000000003E-4</v>
      </c>
      <c r="O92" s="1">
        <v>70</v>
      </c>
      <c r="P92" s="40">
        <f t="shared" si="11"/>
        <v>1.94E-4</v>
      </c>
      <c r="Q92" s="40">
        <f t="shared" si="11"/>
        <v>8.208E-4</v>
      </c>
    </row>
    <row r="93" spans="1:28" x14ac:dyDescent="0.25">
      <c r="B93" s="1">
        <v>80</v>
      </c>
      <c r="C93" s="39">
        <v>2.04E-4</v>
      </c>
      <c r="D93" s="39">
        <v>9.7999999999999997E-4</v>
      </c>
      <c r="F93" s="1">
        <v>80</v>
      </c>
      <c r="G93" s="39">
        <v>1.8799999999999999E-4</v>
      </c>
      <c r="H93" s="39">
        <v>7.8299999999999995E-4</v>
      </c>
      <c r="O93" s="1">
        <v>80</v>
      </c>
      <c r="P93" s="40">
        <f t="shared" si="11"/>
        <v>1.9440000000000001E-4</v>
      </c>
      <c r="Q93" s="40">
        <f t="shared" si="11"/>
        <v>8.6179999999999991E-4</v>
      </c>
    </row>
    <row r="94" spans="1:28" x14ac:dyDescent="0.25">
      <c r="B94" s="44">
        <v>90</v>
      </c>
      <c r="C94" s="39">
        <v>2.0799999999999999E-4</v>
      </c>
      <c r="D94" s="39">
        <v>1.0629999999999999E-3</v>
      </c>
      <c r="F94" s="44">
        <v>90</v>
      </c>
      <c r="G94" s="39">
        <v>1.95E-4</v>
      </c>
      <c r="H94" s="39">
        <v>8.4199999999999998E-4</v>
      </c>
      <c r="O94" s="1">
        <v>90</v>
      </c>
      <c r="P94" s="40">
        <f t="shared" ref="P94:P96" si="12">$M$85*G94+$M$86*C94</f>
        <v>2.0019999999999999E-4</v>
      </c>
      <c r="Q94" s="40">
        <f t="shared" ref="Q94:Q96" si="13">$M$85*H94+$M$86*D94</f>
        <v>9.3039999999999985E-4</v>
      </c>
    </row>
    <row r="95" spans="1:28" x14ac:dyDescent="0.25">
      <c r="B95" s="44">
        <v>100</v>
      </c>
      <c r="C95" s="39">
        <v>2.1800000000000001E-4</v>
      </c>
      <c r="D95" s="39">
        <v>1.181E-3</v>
      </c>
      <c r="F95" s="44">
        <v>100</v>
      </c>
      <c r="G95" s="39">
        <v>2.0599999999999999E-4</v>
      </c>
      <c r="H95" s="39">
        <v>9.2299999999999999E-4</v>
      </c>
      <c r="O95" s="1">
        <v>100</v>
      </c>
      <c r="P95" s="40">
        <f t="shared" si="12"/>
        <v>2.108E-4</v>
      </c>
      <c r="Q95" s="40">
        <f t="shared" si="13"/>
        <v>1.0262000000000001E-3</v>
      </c>
    </row>
    <row r="96" spans="1:28" x14ac:dyDescent="0.25">
      <c r="B96" s="44">
        <v>110</v>
      </c>
      <c r="C96" s="39">
        <v>2.3499999999999999E-4</v>
      </c>
      <c r="D96" s="39">
        <v>1.335E-3</v>
      </c>
      <c r="F96" s="44">
        <v>110</v>
      </c>
      <c r="G96" s="39">
        <v>2.22E-4</v>
      </c>
      <c r="H96" s="39">
        <v>1.0269999999999999E-3</v>
      </c>
      <c r="O96" s="1">
        <v>110</v>
      </c>
      <c r="P96" s="40">
        <f t="shared" si="12"/>
        <v>2.2719999999999999E-4</v>
      </c>
      <c r="Q96" s="40">
        <f t="shared" si="13"/>
        <v>1.1502000000000001E-3</v>
      </c>
    </row>
  </sheetData>
  <mergeCells count="12">
    <mergeCell ref="B84:D84"/>
    <mergeCell ref="F84:H84"/>
    <mergeCell ref="B3:AB3"/>
    <mergeCell ref="B19:AB19"/>
    <mergeCell ref="B35:AB35"/>
    <mergeCell ref="B51:AB51"/>
    <mergeCell ref="B67:AB67"/>
    <mergeCell ref="O85:Q85"/>
    <mergeCell ref="J86:L86"/>
    <mergeCell ref="J85:L85"/>
    <mergeCell ref="B85:D85"/>
    <mergeCell ref="F85:H8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6"/>
  <sheetViews>
    <sheetView topLeftCell="A6" workbookViewId="0">
      <selection activeCell="A82" sqref="A82:XFD82"/>
    </sheetView>
  </sheetViews>
  <sheetFormatPr defaultRowHeight="15" x14ac:dyDescent="0.25"/>
  <cols>
    <col min="1" max="1" width="28.42578125" customWidth="1"/>
    <col min="2" max="26" width="11.140625" customWidth="1"/>
  </cols>
  <sheetData>
    <row r="1" spans="1:26" x14ac:dyDescent="0.25">
      <c r="A1" t="s">
        <v>81</v>
      </c>
    </row>
    <row r="2" spans="1:26" x14ac:dyDescent="0.25">
      <c r="A2" s="1" t="s">
        <v>1</v>
      </c>
      <c r="B2" s="1">
        <v>2020</v>
      </c>
      <c r="C2" s="1">
        <f>B2+1</f>
        <v>2021</v>
      </c>
      <c r="D2" s="1">
        <f t="shared" ref="D2:Z2" si="0">C2+1</f>
        <v>2022</v>
      </c>
      <c r="E2" s="1">
        <f t="shared" si="0"/>
        <v>2023</v>
      </c>
      <c r="F2" s="1">
        <f t="shared" si="0"/>
        <v>2024</v>
      </c>
      <c r="G2" s="1">
        <f t="shared" si="0"/>
        <v>2025</v>
      </c>
      <c r="H2" s="1">
        <f t="shared" si="0"/>
        <v>2026</v>
      </c>
      <c r="I2" s="1">
        <f t="shared" si="0"/>
        <v>2027</v>
      </c>
      <c r="J2" s="1">
        <f t="shared" si="0"/>
        <v>2028</v>
      </c>
      <c r="K2" s="1">
        <f t="shared" si="0"/>
        <v>2029</v>
      </c>
      <c r="L2" s="1">
        <f t="shared" si="0"/>
        <v>2030</v>
      </c>
      <c r="M2" s="1">
        <f t="shared" si="0"/>
        <v>2031</v>
      </c>
      <c r="N2" s="1">
        <f t="shared" si="0"/>
        <v>2032</v>
      </c>
      <c r="O2" s="1">
        <f t="shared" si="0"/>
        <v>2033</v>
      </c>
      <c r="P2" s="1">
        <f t="shared" si="0"/>
        <v>2034</v>
      </c>
      <c r="Q2" s="1">
        <f t="shared" si="0"/>
        <v>2035</v>
      </c>
      <c r="R2" s="1">
        <f t="shared" si="0"/>
        <v>2036</v>
      </c>
      <c r="S2" s="1">
        <f t="shared" si="0"/>
        <v>2037</v>
      </c>
      <c r="T2" s="1">
        <f t="shared" si="0"/>
        <v>2038</v>
      </c>
      <c r="U2" s="1">
        <f t="shared" si="0"/>
        <v>2039</v>
      </c>
      <c r="V2" s="1">
        <f t="shared" si="0"/>
        <v>2040</v>
      </c>
      <c r="W2" s="1">
        <f t="shared" si="0"/>
        <v>2041</v>
      </c>
      <c r="X2" s="1">
        <f t="shared" si="0"/>
        <v>2042</v>
      </c>
      <c r="Y2" s="1">
        <f t="shared" si="0"/>
        <v>2043</v>
      </c>
      <c r="Z2" s="1">
        <f t="shared" si="0"/>
        <v>2044</v>
      </c>
    </row>
    <row r="3" spans="1:26" x14ac:dyDescent="0.25">
      <c r="A3" s="3" t="s">
        <v>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</row>
    <row r="4" spans="1:26" x14ac:dyDescent="0.25">
      <c r="A4" s="1">
        <v>10</v>
      </c>
      <c r="B4" s="5">
        <f>'Praca eksploatacyjna'!B4*$M$85*$I$85*B$82</f>
        <v>0</v>
      </c>
      <c r="C4" s="5">
        <f>'Praca eksploatacyjna'!C4*$M$85*$I$85*C$82</f>
        <v>0</v>
      </c>
      <c r="D4" s="5">
        <f>'Praca eksploatacyjna'!D4*$M$85*$I$85*D$82</f>
        <v>0</v>
      </c>
      <c r="E4" s="5">
        <f>'Praca eksploatacyjna'!E4*$M$85*$I$85*E$82</f>
        <v>0</v>
      </c>
      <c r="F4" s="5">
        <f>'Praca eksploatacyjna'!F4*$M$85*$I$85*F$82</f>
        <v>0</v>
      </c>
      <c r="G4" s="5">
        <f>'Praca eksploatacyjna'!G4*$M$85*$I$85*G$82</f>
        <v>0</v>
      </c>
      <c r="H4" s="5">
        <f>'Praca eksploatacyjna'!H4*$M$85*$I$85*H$82</f>
        <v>0</v>
      </c>
      <c r="I4" s="5">
        <f>'Praca eksploatacyjna'!I4*$M$85*$I$85*I$82</f>
        <v>0</v>
      </c>
      <c r="J4" s="5">
        <f>'Praca eksploatacyjna'!J4*$M$85*$I$85*J$82</f>
        <v>0</v>
      </c>
      <c r="K4" s="5">
        <f>'Praca eksploatacyjna'!K4*$M$85*$I$85*K$82</f>
        <v>0</v>
      </c>
      <c r="L4" s="5">
        <f>'Praca eksploatacyjna'!L4*$M$85*$I$85*L$82</f>
        <v>0</v>
      </c>
      <c r="M4" s="5">
        <f>'Praca eksploatacyjna'!M4*$M$85*$I$85*M$82</f>
        <v>0</v>
      </c>
      <c r="N4" s="5">
        <f>'Praca eksploatacyjna'!N4*$M$85*$I$85*N$82</f>
        <v>0</v>
      </c>
      <c r="O4" s="5">
        <f>'Praca eksploatacyjna'!O4*$M$85*$I$85*O$82</f>
        <v>0</v>
      </c>
      <c r="P4" s="5">
        <f>'Praca eksploatacyjna'!P4*$M$85*$I$85*P$82</f>
        <v>0</v>
      </c>
      <c r="Q4" s="5">
        <f>'Praca eksploatacyjna'!Q4*$M$85*$I$85*Q$82</f>
        <v>0</v>
      </c>
      <c r="R4" s="5">
        <f>'Praca eksploatacyjna'!R4*$M$85*$I$85*R$82</f>
        <v>0</v>
      </c>
      <c r="S4" s="5">
        <f>'Praca eksploatacyjna'!S4*$M$85*$I$85*S$82</f>
        <v>0</v>
      </c>
      <c r="T4" s="5">
        <f>'Praca eksploatacyjna'!T4*$M$85*$I$85*T$82</f>
        <v>0</v>
      </c>
      <c r="U4" s="5">
        <f>'Praca eksploatacyjna'!U4*$M$85*$I$85*U$82</f>
        <v>0</v>
      </c>
      <c r="V4" s="5">
        <f>'Praca eksploatacyjna'!V4*$M$85*$I$85*V$82</f>
        <v>0</v>
      </c>
      <c r="W4" s="5">
        <f>'Praca eksploatacyjna'!W4*$M$85*$I$85*W$82</f>
        <v>0</v>
      </c>
      <c r="X4" s="5">
        <f>'Praca eksploatacyjna'!X4*$M$85*$I$85*X$82</f>
        <v>0</v>
      </c>
      <c r="Y4" s="5">
        <f>'Praca eksploatacyjna'!Y4*$M$85*$I$85*Y$82</f>
        <v>0</v>
      </c>
      <c r="Z4" s="5">
        <f>'Praca eksploatacyjna'!Z4*$M$85*$I$85*Z$82</f>
        <v>0</v>
      </c>
    </row>
    <row r="5" spans="1:26" x14ac:dyDescent="0.25">
      <c r="A5" s="1">
        <v>20</v>
      </c>
      <c r="B5" s="5">
        <f>'Praca eksploatacyjna'!B5*$M$85*$I$85*B$82</f>
        <v>0</v>
      </c>
      <c r="C5" s="5">
        <f>'Praca eksploatacyjna'!C5*$M$85*$I$85*C$82</f>
        <v>0</v>
      </c>
      <c r="D5" s="5">
        <f>'Praca eksploatacyjna'!D5*$M$85*$I$85*D$82</f>
        <v>0</v>
      </c>
      <c r="E5" s="5">
        <f>'Praca eksploatacyjna'!E5*$M$85*$I$85*E$82</f>
        <v>0</v>
      </c>
      <c r="F5" s="5">
        <f>'Praca eksploatacyjna'!F5*$M$85*$I$85*F$82</f>
        <v>0</v>
      </c>
      <c r="G5" s="5">
        <f>'Praca eksploatacyjna'!G5*$M$85*$I$85*G$82</f>
        <v>0</v>
      </c>
      <c r="H5" s="5">
        <f>'Praca eksploatacyjna'!H5*$M$85*$I$85*H$82</f>
        <v>0</v>
      </c>
      <c r="I5" s="5">
        <f>'Praca eksploatacyjna'!I5*$M$85*$I$85*I$82</f>
        <v>0</v>
      </c>
      <c r="J5" s="5">
        <f>'Praca eksploatacyjna'!J5*$M$85*$I$85*J$82</f>
        <v>0</v>
      </c>
      <c r="K5" s="5">
        <f>'Praca eksploatacyjna'!K5*$M$85*$I$85*K$82</f>
        <v>0</v>
      </c>
      <c r="L5" s="5">
        <f>'Praca eksploatacyjna'!L5*$M$85*$I$85*L$82</f>
        <v>0</v>
      </c>
      <c r="M5" s="5">
        <f>'Praca eksploatacyjna'!M5*$M$85*$I$85*M$82</f>
        <v>0</v>
      </c>
      <c r="N5" s="5">
        <f>'Praca eksploatacyjna'!N5*$M$85*$I$85*N$82</f>
        <v>0</v>
      </c>
      <c r="O5" s="5">
        <f>'Praca eksploatacyjna'!O5*$M$85*$I$85*O$82</f>
        <v>0</v>
      </c>
      <c r="P5" s="5">
        <f>'Praca eksploatacyjna'!P5*$M$85*$I$85*P$82</f>
        <v>0</v>
      </c>
      <c r="Q5" s="5">
        <f>'Praca eksploatacyjna'!Q5*$M$85*$I$85*Q$82</f>
        <v>0</v>
      </c>
      <c r="R5" s="5">
        <f>'Praca eksploatacyjna'!R5*$M$85*$I$85*R$82</f>
        <v>0</v>
      </c>
      <c r="S5" s="5">
        <f>'Praca eksploatacyjna'!S5*$M$85*$I$85*S$82</f>
        <v>0</v>
      </c>
      <c r="T5" s="5">
        <f>'Praca eksploatacyjna'!T5*$M$85*$I$85*T$82</f>
        <v>0</v>
      </c>
      <c r="U5" s="5">
        <f>'Praca eksploatacyjna'!U5*$M$85*$I$85*U$82</f>
        <v>0</v>
      </c>
      <c r="V5" s="5">
        <f>'Praca eksploatacyjna'!V5*$M$85*$I$85*V$82</f>
        <v>0</v>
      </c>
      <c r="W5" s="5">
        <f>'Praca eksploatacyjna'!W5*$M$85*$I$85*W$82</f>
        <v>0</v>
      </c>
      <c r="X5" s="5">
        <f>'Praca eksploatacyjna'!X5*$M$85*$I$85*X$82</f>
        <v>0</v>
      </c>
      <c r="Y5" s="5">
        <f>'Praca eksploatacyjna'!Y5*$M$85*$I$85*Y$82</f>
        <v>0</v>
      </c>
      <c r="Z5" s="5">
        <f>'Praca eksploatacyjna'!Z5*$M$85*$I$85*Z$82</f>
        <v>0</v>
      </c>
    </row>
    <row r="6" spans="1:26" x14ac:dyDescent="0.25">
      <c r="A6" s="1">
        <v>30</v>
      </c>
      <c r="B6" s="5">
        <f>'Praca eksploatacyjna'!B6*$M$85*$I$85*B$82</f>
        <v>253484.82499999998</v>
      </c>
      <c r="C6" s="5">
        <f>'Praca eksploatacyjna'!C6*$M$85*$I$85*C$82</f>
        <v>307148.71209133184</v>
      </c>
      <c r="D6" s="5">
        <f>'Praca eksploatacyjna'!D6*$M$85*$I$85*D$82</f>
        <v>316323.85604368034</v>
      </c>
      <c r="E6" s="5">
        <f>'Praca eksploatacyjna'!E6*$M$85*$I$85*E$82</f>
        <v>325510.87302263174</v>
      </c>
      <c r="F6" s="5">
        <f>'Praca eksploatacyjna'!F6*$M$85*$I$85*F$82</f>
        <v>334694.97938152647</v>
      </c>
      <c r="G6" s="5">
        <f>'Praca eksploatacyjna'!G6*$M$85*$I$85*G$82</f>
        <v>343860.96351638908</v>
      </c>
      <c r="H6" s="5">
        <f>'Praca eksploatacyjna'!H6*$M$85*$I$85*H$82</f>
        <v>352911.07899560634</v>
      </c>
      <c r="I6" s="5">
        <f>'Praca eksploatacyjna'!I6*$M$85*$I$85*I$82</f>
        <v>361910.69700412493</v>
      </c>
      <c r="J6" s="5">
        <f>'Praca eksploatacyjna'!J6*$M$85*$I$85*J$82</f>
        <v>370843.81436903018</v>
      </c>
      <c r="K6" s="5">
        <f>'Praca eksploatacyjna'!K6*$M$85*$I$85*K$82</f>
        <v>379991.97237236373</v>
      </c>
      <c r="L6" s="5">
        <f>'Praca eksploatacyjna'!L6*$M$85*$I$85*L$82</f>
        <v>380089.76969314943</v>
      </c>
      <c r="M6" s="5">
        <f>'Praca eksploatacyjna'!M6*$M$85*$I$85*M$82</f>
        <v>418941.81010665954</v>
      </c>
      <c r="N6" s="5">
        <f>'Praca eksploatacyjna'!N6*$M$85*$I$85*N$82</f>
        <v>459195.89622883289</v>
      </c>
      <c r="O6" s="5">
        <f>'Praca eksploatacyjna'!O6*$M$85*$I$85*O$82</f>
        <v>500892.56907185045</v>
      </c>
      <c r="P6" s="5">
        <f>'Praca eksploatacyjna'!P6*$M$85*$I$85*P$82</f>
        <v>544073.430470097</v>
      </c>
      <c r="Q6" s="5">
        <f>'Praca eksploatacyjna'!Q6*$M$85*$I$85*Q$82</f>
        <v>580696.83305024181</v>
      </c>
      <c r="R6" s="5">
        <f>'Praca eksploatacyjna'!R6*$M$85*$I$85*R$82</f>
        <v>628289.33428658405</v>
      </c>
      <c r="S6" s="5">
        <f>'Praca eksploatacyjna'!S6*$M$85*$I$85*S$82</f>
        <v>677495.31948986591</v>
      </c>
      <c r="T6" s="5">
        <f>'Praca eksploatacyjna'!T6*$M$85*$I$85*T$82</f>
        <v>727787.49142518279</v>
      </c>
      <c r="U6" s="5">
        <f>'Praca eksploatacyjna'!U6*$M$85*$I$85*U$82</f>
        <v>779088.55147276714</v>
      </c>
      <c r="V6" s="5">
        <f>'Praca eksploatacyjna'!V6*$M$85*$I$85*V$82</f>
        <v>646187.1097933948</v>
      </c>
      <c r="W6" s="5">
        <f>'Praca eksploatacyjna'!W6*$M$85*$I$85*W$82</f>
        <v>700247.85915241053</v>
      </c>
      <c r="X6" s="5">
        <f>'Praca eksploatacyjna'!X6*$M$85*$I$85*X$82</f>
        <v>755942.66984002118</v>
      </c>
      <c r="Y6" s="5">
        <f>'Praca eksploatacyjna'!Y6*$M$85*$I$85*Y$82</f>
        <v>812671.2895577735</v>
      </c>
      <c r="Z6" s="5">
        <f>'Praca eksploatacyjna'!Z6*$M$85*$I$85*Z$82</f>
        <v>871021.70378301456</v>
      </c>
    </row>
    <row r="7" spans="1:26" x14ac:dyDescent="0.25">
      <c r="A7" s="1">
        <v>40</v>
      </c>
      <c r="B7" s="5">
        <f>'Praca eksploatacyjna'!B7*$M$85*$I$85*B$82</f>
        <v>1297842.8950000003</v>
      </c>
      <c r="C7" s="5">
        <f>'Praca eksploatacyjna'!C7*$M$85*$I$85*C$82</f>
        <v>1587891.372712442</v>
      </c>
      <c r="D7" s="5">
        <f>'Praca eksploatacyjna'!D7*$M$85*$I$85*D$82</f>
        <v>1650915.7286618571</v>
      </c>
      <c r="E7" s="5">
        <f>'Praca eksploatacyjna'!E7*$M$85*$I$85*E$82</f>
        <v>1714749.8276536369</v>
      </c>
      <c r="F7" s="5">
        <f>'Praca eksploatacyjna'!F7*$M$85*$I$85*F$82</f>
        <v>1779305.8663779865</v>
      </c>
      <c r="G7" s="5">
        <f>'Praca eksploatacyjna'!G7*$M$85*$I$85*G$82</f>
        <v>1844491.0945846292</v>
      </c>
      <c r="H7" s="5">
        <f>'Praca eksploatacyjna'!H7*$M$85*$I$85*H$82</f>
        <v>1941541.6154000435</v>
      </c>
      <c r="I7" s="5">
        <f>'Praca eksploatacyjna'!I7*$M$85*$I$85*I$82</f>
        <v>2040416.6872678115</v>
      </c>
      <c r="J7" s="5">
        <f>'Praca eksploatacyjna'!J7*$M$85*$I$85*J$82</f>
        <v>2140979.4330159919</v>
      </c>
      <c r="K7" s="5">
        <f>'Praca eksploatacyjna'!K7*$M$85*$I$85*K$82</f>
        <v>2244842.8231117171</v>
      </c>
      <c r="L7" s="5">
        <f>'Praca eksploatacyjna'!L7*$M$85*$I$85*L$82</f>
        <v>2211396.175275242</v>
      </c>
      <c r="M7" s="5">
        <f>'Praca eksploatacyjna'!M7*$M$85*$I$85*M$82</f>
        <v>2314302.5912159476</v>
      </c>
      <c r="N7" s="5">
        <f>'Praca eksploatacyjna'!N7*$M$85*$I$85*N$82</f>
        <v>2420440.705324172</v>
      </c>
      <c r="O7" s="5">
        <f>'Praca eksploatacyjna'!O7*$M$85*$I$85*O$82</f>
        <v>2529898.6229602387</v>
      </c>
      <c r="P7" s="5">
        <f>'Praca eksploatacyjna'!P7*$M$85*$I$85*P$82</f>
        <v>2642766.6810196177</v>
      </c>
      <c r="Q7" s="5">
        <f>'Praca eksploatacyjna'!Q7*$M$85*$I$85*Q$82</f>
        <v>2424793.6637843279</v>
      </c>
      <c r="R7" s="5">
        <f>'Praca eksploatacyjna'!R7*$M$85*$I$85*R$82</f>
        <v>2555134.6043182085</v>
      </c>
      <c r="S7" s="5">
        <f>'Praca eksploatacyjna'!S7*$M$85*$I$85*S$82</f>
        <v>2689586.7610323718</v>
      </c>
      <c r="T7" s="5">
        <f>'Praca eksploatacyjna'!T7*$M$85*$I$85*T$82</f>
        <v>2826039.9714771481</v>
      </c>
      <c r="U7" s="5">
        <f>'Praca eksploatacyjna'!U7*$M$85*$I$85*U$82</f>
        <v>2964273.6697440627</v>
      </c>
      <c r="V7" s="5">
        <f>'Praca eksploatacyjna'!V7*$M$85*$I$85*V$82</f>
        <v>2756439.7949468317</v>
      </c>
      <c r="W7" s="5">
        <f>'Praca eksploatacyjna'!W7*$M$85*$I$85*W$82</f>
        <v>2916957.3684130195</v>
      </c>
      <c r="X7" s="5">
        <f>'Praca eksploatacyjna'!X7*$M$85*$I$85*X$82</f>
        <v>3082090.3547799443</v>
      </c>
      <c r="Y7" s="5">
        <f>'Praca eksploatacyjna'!Y7*$M$85*$I$85*Y$82</f>
        <v>3249389.9526752527</v>
      </c>
      <c r="Z7" s="5">
        <f>'Praca eksploatacyjna'!Z7*$M$85*$I$85*Z$82</f>
        <v>3421254.1225723862</v>
      </c>
    </row>
    <row r="8" spans="1:26" x14ac:dyDescent="0.25">
      <c r="A8" s="1">
        <v>50</v>
      </c>
      <c r="B8" s="5">
        <f>'Praca eksploatacyjna'!B8*$M$85*$I$85*B$82</f>
        <v>200245.57500000001</v>
      </c>
      <c r="C8" s="5">
        <f>'Praca eksploatacyjna'!C8*$M$85*$I$85*C$82</f>
        <v>246064.56764394447</v>
      </c>
      <c r="D8" s="5">
        <f>'Praca eksploatacyjna'!D8*$M$85*$I$85*D$82</f>
        <v>256908.69279426083</v>
      </c>
      <c r="E8" s="5">
        <f>'Praca eksploatacyjna'!E8*$M$85*$I$85*E$82</f>
        <v>267930.02666701551</v>
      </c>
      <c r="F8" s="5">
        <f>'Praca eksploatacyjna'!F8*$M$85*$I$85*F$82</f>
        <v>279114.1767170828</v>
      </c>
      <c r="G8" s="5">
        <f>'Praca eksploatacyjna'!G8*$M$85*$I$85*G$82</f>
        <v>290445.79479180108</v>
      </c>
      <c r="H8" s="5">
        <f>'Praca eksploatacyjna'!H8*$M$85*$I$85*H$82</f>
        <v>302115.69574731134</v>
      </c>
      <c r="I8" s="5">
        <f>'Praca eksploatacyjna'!I8*$M$85*$I$85*I$82</f>
        <v>313916.85049491428</v>
      </c>
      <c r="J8" s="5">
        <f>'Praca eksploatacyjna'!J8*$M$85*$I$85*J$82</f>
        <v>325831.50618363416</v>
      </c>
      <c r="K8" s="5">
        <f>'Praca eksploatacyjna'!K8*$M$85*$I$85*K$82</f>
        <v>338105.99856280681</v>
      </c>
      <c r="L8" s="5">
        <f>'Praca eksploatacyjna'!L8*$M$85*$I$85*L$82</f>
        <v>322533.11192349507</v>
      </c>
      <c r="M8" s="5">
        <f>'Praca eksploatacyjna'!M8*$M$85*$I$85*M$82</f>
        <v>343161.70197665616</v>
      </c>
      <c r="N8" s="5">
        <f>'Praca eksploatacyjna'!N8*$M$85*$I$85*N$82</f>
        <v>364486.42238717439</v>
      </c>
      <c r="O8" s="5">
        <f>'Praca eksploatacyjna'!O8*$M$85*$I$85*O$82</f>
        <v>386526.86693332251</v>
      </c>
      <c r="P8" s="5">
        <f>'Praca eksploatacyjna'!P8*$M$85*$I$85*P$82</f>
        <v>409303.13469236193</v>
      </c>
      <c r="Q8" s="5">
        <f>'Praca eksploatacyjna'!Q8*$M$85*$I$85*Q$82</f>
        <v>401857.88136794127</v>
      </c>
      <c r="R8" s="5">
        <f>'Praca eksploatacyjna'!R8*$M$85*$I$85*R$82</f>
        <v>424204.26489375689</v>
      </c>
      <c r="S8" s="5">
        <f>'Praca eksploatacyjna'!S8*$M$85*$I$85*S$82</f>
        <v>447260.60865757614</v>
      </c>
      <c r="T8" s="5">
        <f>'Praca eksploatacyjna'!T8*$M$85*$I$85*T$82</f>
        <v>470676.19957728742</v>
      </c>
      <c r="U8" s="5">
        <f>'Praca eksploatacyjna'!U8*$M$85*$I$85*U$82</f>
        <v>494413.36993493879</v>
      </c>
      <c r="V8" s="5">
        <f>'Praca eksploatacyjna'!V8*$M$85*$I$85*V$82</f>
        <v>434441.29105334287</v>
      </c>
      <c r="W8" s="5">
        <f>'Praca eksploatacyjna'!W8*$M$85*$I$85*W$82</f>
        <v>462899.98931072408</v>
      </c>
      <c r="X8" s="5">
        <f>'Praca eksploatacyjna'!X8*$M$85*$I$85*X$82</f>
        <v>492192.28311956627</v>
      </c>
      <c r="Y8" s="5">
        <f>'Praca eksploatacyjna'!Y8*$M$85*$I$85*Y$82</f>
        <v>521927.18282171641</v>
      </c>
      <c r="Z8" s="5">
        <f>'Praca eksploatacyjna'!Z8*$M$85*$I$85*Z$82</f>
        <v>552487.59808985656</v>
      </c>
    </row>
    <row r="9" spans="1:26" x14ac:dyDescent="0.25">
      <c r="A9" s="1">
        <v>60</v>
      </c>
      <c r="B9" s="5">
        <f>'Praca eksploatacyjna'!B9*$M$85*$I$85*B$82</f>
        <v>593304.89999999991</v>
      </c>
      <c r="C9" s="5">
        <f>'Praca eksploatacyjna'!C9*$M$85*$I$85*C$82</f>
        <v>722159.6197536987</v>
      </c>
      <c r="D9" s="5">
        <f>'Praca eksploatacyjna'!D9*$M$85*$I$85*D$82</f>
        <v>747045.45174211799</v>
      </c>
      <c r="E9" s="5">
        <f>'Praca eksploatacyjna'!E9*$M$85*$I$85*E$82</f>
        <v>772118.24656450085</v>
      </c>
      <c r="F9" s="5">
        <f>'Praca eksploatacyjna'!F9*$M$85*$I$85*F$82</f>
        <v>797340.82779771893</v>
      </c>
      <c r="G9" s="5">
        <f>'Praca eksploatacyjna'!G9*$M$85*$I$85*G$82</f>
        <v>822674.43166255846</v>
      </c>
      <c r="H9" s="5">
        <f>'Praca eksploatacyjna'!H9*$M$85*$I$85*H$82</f>
        <v>854663.9478007257</v>
      </c>
      <c r="I9" s="5">
        <f>'Praca eksploatacyjna'!I9*$M$85*$I$85*I$82</f>
        <v>886979.22869371588</v>
      </c>
      <c r="J9" s="5">
        <f>'Praca eksploatacyjna'!J9*$M$85*$I$85*J$82</f>
        <v>919571.11069514602</v>
      </c>
      <c r="K9" s="5">
        <f>'Praca eksploatacyjna'!K9*$M$85*$I$85*K$82</f>
        <v>953135.07229433337</v>
      </c>
      <c r="L9" s="5">
        <f>'Praca eksploatacyjna'!L9*$M$85*$I$85*L$82</f>
        <v>946183.07340420026</v>
      </c>
      <c r="M9" s="5">
        <f>'Praca eksploatacyjna'!M9*$M$85*$I$85*M$82</f>
        <v>995526.63439048757</v>
      </c>
      <c r="N9" s="5">
        <f>'Praca eksploatacyjna'!N9*$M$85*$I$85*N$82</f>
        <v>1046465.4645868646</v>
      </c>
      <c r="O9" s="5">
        <f>'Praca eksploatacyjna'!O9*$M$85*$I$85*O$82</f>
        <v>1099043.6373373403</v>
      </c>
      <c r="P9" s="5">
        <f>'Praca eksploatacyjna'!P9*$M$85*$I$85*P$82</f>
        <v>1153306.3508120005</v>
      </c>
      <c r="Q9" s="5">
        <f>'Praca eksploatacyjna'!Q9*$M$85*$I$85*Q$82</f>
        <v>1127944.8248356921</v>
      </c>
      <c r="R9" s="5">
        <f>'Praca eksploatacyjna'!R9*$M$85*$I$85*R$82</f>
        <v>1194735.5478384385</v>
      </c>
      <c r="S9" s="5">
        <f>'Praca eksploatacyjna'!S9*$M$85*$I$85*S$82</f>
        <v>1263675.2290242631</v>
      </c>
      <c r="T9" s="5">
        <f>'Praca eksploatacyjna'!T9*$M$85*$I$85*T$82</f>
        <v>1333774.0258651148</v>
      </c>
      <c r="U9" s="5">
        <f>'Praca eksploatacyjna'!U9*$M$85*$I$85*U$82</f>
        <v>1404920.131585378</v>
      </c>
      <c r="V9" s="5">
        <f>'Praca eksploatacyjna'!V9*$M$85*$I$85*V$82</f>
        <v>1296785.5908105404</v>
      </c>
      <c r="W9" s="5">
        <f>'Praca eksploatacyjna'!W9*$M$85*$I$85*W$82</f>
        <v>1383134.0540321763</v>
      </c>
      <c r="X9" s="5">
        <f>'Praca eksploatacyjna'!X9*$M$85*$I$85*X$82</f>
        <v>1472017.820852909</v>
      </c>
      <c r="Y9" s="5">
        <f>'Praca eksploatacyjna'!Y9*$M$85*$I$85*Y$82</f>
        <v>1562267.5745349557</v>
      </c>
      <c r="Z9" s="5">
        <f>'Praca eksploatacyjna'!Z9*$M$85*$I$85*Z$82</f>
        <v>1655028.4837726892</v>
      </c>
    </row>
    <row r="10" spans="1:26" x14ac:dyDescent="0.25">
      <c r="A10" s="1">
        <v>70</v>
      </c>
      <c r="B10" s="5">
        <f>'Praca eksploatacyjna'!B10*$M$85*$I$85*B$82</f>
        <v>0</v>
      </c>
      <c r="C10" s="5">
        <f>'Praca eksploatacyjna'!C10*$M$85*$I$85*C$82</f>
        <v>0</v>
      </c>
      <c r="D10" s="5">
        <f>'Praca eksploatacyjna'!D10*$M$85*$I$85*D$82</f>
        <v>0</v>
      </c>
      <c r="E10" s="5">
        <f>'Praca eksploatacyjna'!E10*$M$85*$I$85*E$82</f>
        <v>0</v>
      </c>
      <c r="F10" s="5">
        <f>'Praca eksploatacyjna'!F10*$M$85*$I$85*F$82</f>
        <v>0</v>
      </c>
      <c r="G10" s="5">
        <f>'Praca eksploatacyjna'!G10*$M$85*$I$85*G$82</f>
        <v>0</v>
      </c>
      <c r="H10" s="5">
        <f>'Praca eksploatacyjna'!H10*$M$85*$I$85*H$82</f>
        <v>0</v>
      </c>
      <c r="I10" s="5">
        <f>'Praca eksploatacyjna'!I10*$M$85*$I$85*I$82</f>
        <v>0</v>
      </c>
      <c r="J10" s="5">
        <f>'Praca eksploatacyjna'!J10*$M$85*$I$85*J$82</f>
        <v>0</v>
      </c>
      <c r="K10" s="5">
        <f>'Praca eksploatacyjna'!K10*$M$85*$I$85*K$82</f>
        <v>0</v>
      </c>
      <c r="L10" s="5">
        <f>'Praca eksploatacyjna'!L10*$M$85*$I$85*L$82</f>
        <v>0</v>
      </c>
      <c r="M10" s="5">
        <f>'Praca eksploatacyjna'!M10*$M$85*$I$85*M$82</f>
        <v>0</v>
      </c>
      <c r="N10" s="5">
        <f>'Praca eksploatacyjna'!N10*$M$85*$I$85*N$82</f>
        <v>0</v>
      </c>
      <c r="O10" s="5">
        <f>'Praca eksploatacyjna'!O10*$M$85*$I$85*O$82</f>
        <v>0</v>
      </c>
      <c r="P10" s="5">
        <f>'Praca eksploatacyjna'!P10*$M$85*$I$85*P$82</f>
        <v>0</v>
      </c>
      <c r="Q10" s="5">
        <f>'Praca eksploatacyjna'!Q10*$M$85*$I$85*Q$82</f>
        <v>0</v>
      </c>
      <c r="R10" s="5">
        <f>'Praca eksploatacyjna'!R10*$M$85*$I$85*R$82</f>
        <v>0</v>
      </c>
      <c r="S10" s="5">
        <f>'Praca eksploatacyjna'!S10*$M$85*$I$85*S$82</f>
        <v>0</v>
      </c>
      <c r="T10" s="5">
        <f>'Praca eksploatacyjna'!T10*$M$85*$I$85*T$82</f>
        <v>0</v>
      </c>
      <c r="U10" s="5">
        <f>'Praca eksploatacyjna'!U10*$M$85*$I$85*U$82</f>
        <v>0</v>
      </c>
      <c r="V10" s="5">
        <f>'Praca eksploatacyjna'!V10*$M$85*$I$85*V$82</f>
        <v>0</v>
      </c>
      <c r="W10" s="5">
        <f>'Praca eksploatacyjna'!W10*$M$85*$I$85*W$82</f>
        <v>0</v>
      </c>
      <c r="X10" s="5">
        <f>'Praca eksploatacyjna'!X10*$M$85*$I$85*X$82</f>
        <v>0</v>
      </c>
      <c r="Y10" s="5">
        <f>'Praca eksploatacyjna'!Y10*$M$85*$I$85*Y$82</f>
        <v>0</v>
      </c>
      <c r="Z10" s="5">
        <f>'Praca eksploatacyjna'!Z10*$M$85*$I$85*Z$82</f>
        <v>0</v>
      </c>
    </row>
    <row r="11" spans="1:26" x14ac:dyDescent="0.25">
      <c r="A11" s="1">
        <v>80</v>
      </c>
      <c r="B11" s="5">
        <f>'Praca eksploatacyjna'!B11*$M$85*$I$85*B$82</f>
        <v>0</v>
      </c>
      <c r="C11" s="5">
        <f>'Praca eksploatacyjna'!C11*$M$85*$I$85*C$82</f>
        <v>0</v>
      </c>
      <c r="D11" s="5">
        <f>'Praca eksploatacyjna'!D11*$M$85*$I$85*D$82</f>
        <v>0</v>
      </c>
      <c r="E11" s="5">
        <f>'Praca eksploatacyjna'!E11*$M$85*$I$85*E$82</f>
        <v>0</v>
      </c>
      <c r="F11" s="5">
        <f>'Praca eksploatacyjna'!F11*$M$85*$I$85*F$82</f>
        <v>0</v>
      </c>
      <c r="G11" s="5">
        <f>'Praca eksploatacyjna'!G11*$M$85*$I$85*G$82</f>
        <v>0</v>
      </c>
      <c r="H11" s="5">
        <f>'Praca eksploatacyjna'!H11*$M$85*$I$85*H$82</f>
        <v>0</v>
      </c>
      <c r="I11" s="5">
        <f>'Praca eksploatacyjna'!I11*$M$85*$I$85*I$82</f>
        <v>0</v>
      </c>
      <c r="J11" s="5">
        <f>'Praca eksploatacyjna'!J11*$M$85*$I$85*J$82</f>
        <v>0</v>
      </c>
      <c r="K11" s="5">
        <f>'Praca eksploatacyjna'!K11*$M$85*$I$85*K$82</f>
        <v>0</v>
      </c>
      <c r="L11" s="5">
        <f>'Praca eksploatacyjna'!L11*$M$85*$I$85*L$82</f>
        <v>0</v>
      </c>
      <c r="M11" s="5">
        <f>'Praca eksploatacyjna'!M11*$M$85*$I$85*M$82</f>
        <v>0</v>
      </c>
      <c r="N11" s="5">
        <f>'Praca eksploatacyjna'!N11*$M$85*$I$85*N$82</f>
        <v>0</v>
      </c>
      <c r="O11" s="5">
        <f>'Praca eksploatacyjna'!O11*$M$85*$I$85*O$82</f>
        <v>0</v>
      </c>
      <c r="P11" s="5">
        <f>'Praca eksploatacyjna'!P11*$M$85*$I$85*P$82</f>
        <v>0</v>
      </c>
      <c r="Q11" s="5">
        <f>'Praca eksploatacyjna'!Q11*$M$85*$I$85*Q$82</f>
        <v>0</v>
      </c>
      <c r="R11" s="5">
        <f>'Praca eksploatacyjna'!R11*$M$85*$I$85*R$82</f>
        <v>0</v>
      </c>
      <c r="S11" s="5">
        <f>'Praca eksploatacyjna'!S11*$M$85*$I$85*S$82</f>
        <v>0</v>
      </c>
      <c r="T11" s="5">
        <f>'Praca eksploatacyjna'!T11*$M$85*$I$85*T$82</f>
        <v>0</v>
      </c>
      <c r="U11" s="5">
        <f>'Praca eksploatacyjna'!U11*$M$85*$I$85*U$82</f>
        <v>0</v>
      </c>
      <c r="V11" s="5">
        <f>'Praca eksploatacyjna'!V11*$M$85*$I$85*V$82</f>
        <v>0</v>
      </c>
      <c r="W11" s="5">
        <f>'Praca eksploatacyjna'!W11*$M$85*$I$85*W$82</f>
        <v>0</v>
      </c>
      <c r="X11" s="5">
        <f>'Praca eksploatacyjna'!X11*$M$85*$I$85*X$82</f>
        <v>0</v>
      </c>
      <c r="Y11" s="5">
        <f>'Praca eksploatacyjna'!Y11*$M$85*$I$85*Y$82</f>
        <v>0</v>
      </c>
      <c r="Z11" s="5">
        <f>'Praca eksploatacyjna'!Z11*$M$85*$I$85*Z$82</f>
        <v>0</v>
      </c>
    </row>
    <row r="12" spans="1:26" x14ac:dyDescent="0.25">
      <c r="A12" s="1">
        <v>90</v>
      </c>
      <c r="B12" s="5">
        <f>'Praca eksploatacyjna'!B12*$M$85*$I$85*B$82</f>
        <v>0</v>
      </c>
      <c r="C12" s="5">
        <f>'Praca eksploatacyjna'!C12*$M$85*$I$85*C$82</f>
        <v>0</v>
      </c>
      <c r="D12" s="5">
        <f>'Praca eksploatacyjna'!D12*$M$85*$I$85*D$82</f>
        <v>0</v>
      </c>
      <c r="E12" s="5">
        <f>'Praca eksploatacyjna'!E12*$M$85*$I$85*E$82</f>
        <v>0</v>
      </c>
      <c r="F12" s="5">
        <f>'Praca eksploatacyjna'!F12*$M$85*$I$85*F$82</f>
        <v>0</v>
      </c>
      <c r="G12" s="5">
        <f>'Praca eksploatacyjna'!G12*$M$85*$I$85*G$82</f>
        <v>0</v>
      </c>
      <c r="H12" s="5">
        <f>'Praca eksploatacyjna'!H12*$M$85*$I$85*H$82</f>
        <v>0</v>
      </c>
      <c r="I12" s="5">
        <f>'Praca eksploatacyjna'!I12*$M$85*$I$85*I$82</f>
        <v>0</v>
      </c>
      <c r="J12" s="5">
        <f>'Praca eksploatacyjna'!J12*$M$85*$I$85*J$82</f>
        <v>0</v>
      </c>
      <c r="K12" s="5">
        <f>'Praca eksploatacyjna'!K12*$M$85*$I$85*K$82</f>
        <v>0</v>
      </c>
      <c r="L12" s="5">
        <f>'Praca eksploatacyjna'!L12*$M$85*$I$85*L$82</f>
        <v>0</v>
      </c>
      <c r="M12" s="5">
        <f>'Praca eksploatacyjna'!M12*$M$85*$I$85*M$82</f>
        <v>0</v>
      </c>
      <c r="N12" s="5">
        <f>'Praca eksploatacyjna'!N12*$M$85*$I$85*N$82</f>
        <v>0</v>
      </c>
      <c r="O12" s="5">
        <f>'Praca eksploatacyjna'!O12*$M$85*$I$85*O$82</f>
        <v>0</v>
      </c>
      <c r="P12" s="5">
        <f>'Praca eksploatacyjna'!P12*$M$85*$I$85*P$82</f>
        <v>0</v>
      </c>
      <c r="Q12" s="5">
        <f>'Praca eksploatacyjna'!Q12*$M$85*$I$85*Q$82</f>
        <v>0</v>
      </c>
      <c r="R12" s="5">
        <f>'Praca eksploatacyjna'!R12*$M$85*$I$85*R$82</f>
        <v>0</v>
      </c>
      <c r="S12" s="5">
        <f>'Praca eksploatacyjna'!S12*$M$85*$I$85*S$82</f>
        <v>0</v>
      </c>
      <c r="T12" s="5">
        <f>'Praca eksploatacyjna'!T12*$M$85*$I$85*T$82</f>
        <v>0</v>
      </c>
      <c r="U12" s="5">
        <f>'Praca eksploatacyjna'!U12*$M$85*$I$85*U$82</f>
        <v>0</v>
      </c>
      <c r="V12" s="5">
        <f>'Praca eksploatacyjna'!V12*$M$85*$I$85*V$82</f>
        <v>0</v>
      </c>
      <c r="W12" s="5">
        <f>'Praca eksploatacyjna'!W12*$M$85*$I$85*W$82</f>
        <v>0</v>
      </c>
      <c r="X12" s="5">
        <f>'Praca eksploatacyjna'!X12*$M$85*$I$85*X$82</f>
        <v>0</v>
      </c>
      <c r="Y12" s="5">
        <f>'Praca eksploatacyjna'!Y12*$M$85*$I$85*Y$82</f>
        <v>0</v>
      </c>
      <c r="Z12" s="5">
        <f>'Praca eksploatacyjna'!Z12*$M$85*$I$85*Z$82</f>
        <v>0</v>
      </c>
    </row>
    <row r="13" spans="1:26" x14ac:dyDescent="0.25">
      <c r="A13" s="1">
        <v>100</v>
      </c>
      <c r="B13" s="5">
        <f>'Praca eksploatacyjna'!B13*$M$85*$I$85*B$82</f>
        <v>0</v>
      </c>
      <c r="C13" s="5">
        <f>'Praca eksploatacyjna'!C13*$M$85*$I$85*C$82</f>
        <v>0</v>
      </c>
      <c r="D13" s="5">
        <f>'Praca eksploatacyjna'!D13*$M$85*$I$85*D$82</f>
        <v>0</v>
      </c>
      <c r="E13" s="5">
        <f>'Praca eksploatacyjna'!E13*$M$85*$I$85*E$82</f>
        <v>0</v>
      </c>
      <c r="F13" s="5">
        <f>'Praca eksploatacyjna'!F13*$M$85*$I$85*F$82</f>
        <v>0</v>
      </c>
      <c r="G13" s="5">
        <f>'Praca eksploatacyjna'!G13*$M$85*$I$85*G$82</f>
        <v>0</v>
      </c>
      <c r="H13" s="5">
        <f>'Praca eksploatacyjna'!H13*$M$85*$I$85*H$82</f>
        <v>0</v>
      </c>
      <c r="I13" s="5">
        <f>'Praca eksploatacyjna'!I13*$M$85*$I$85*I$82</f>
        <v>0</v>
      </c>
      <c r="J13" s="5">
        <f>'Praca eksploatacyjna'!J13*$M$85*$I$85*J$82</f>
        <v>0</v>
      </c>
      <c r="K13" s="5">
        <f>'Praca eksploatacyjna'!K13*$M$85*$I$85*K$82</f>
        <v>0</v>
      </c>
      <c r="L13" s="5">
        <f>'Praca eksploatacyjna'!L13*$M$85*$I$85*L$82</f>
        <v>0</v>
      </c>
      <c r="M13" s="5">
        <f>'Praca eksploatacyjna'!M13*$M$85*$I$85*M$82</f>
        <v>0</v>
      </c>
      <c r="N13" s="5">
        <f>'Praca eksploatacyjna'!N13*$M$85*$I$85*N$82</f>
        <v>0</v>
      </c>
      <c r="O13" s="5">
        <f>'Praca eksploatacyjna'!O13*$M$85*$I$85*O$82</f>
        <v>0</v>
      </c>
      <c r="P13" s="5">
        <f>'Praca eksploatacyjna'!P13*$M$85*$I$85*P$82</f>
        <v>0</v>
      </c>
      <c r="Q13" s="5">
        <f>'Praca eksploatacyjna'!Q13*$M$85*$I$85*Q$82</f>
        <v>0</v>
      </c>
      <c r="R13" s="5">
        <f>'Praca eksploatacyjna'!R13*$M$85*$I$85*R$82</f>
        <v>0</v>
      </c>
      <c r="S13" s="5">
        <f>'Praca eksploatacyjna'!S13*$M$85*$I$85*S$82</f>
        <v>0</v>
      </c>
      <c r="T13" s="5">
        <f>'Praca eksploatacyjna'!T13*$M$85*$I$85*T$82</f>
        <v>0</v>
      </c>
      <c r="U13" s="5">
        <f>'Praca eksploatacyjna'!U13*$M$85*$I$85*U$82</f>
        <v>0</v>
      </c>
      <c r="V13" s="5">
        <f>'Praca eksploatacyjna'!V13*$M$85*$I$85*V$82</f>
        <v>0</v>
      </c>
      <c r="W13" s="5">
        <f>'Praca eksploatacyjna'!W13*$M$85*$I$85*W$82</f>
        <v>0</v>
      </c>
      <c r="X13" s="5">
        <f>'Praca eksploatacyjna'!X13*$M$85*$I$85*X$82</f>
        <v>0</v>
      </c>
      <c r="Y13" s="5">
        <f>'Praca eksploatacyjna'!Y13*$M$85*$I$85*Y$82</f>
        <v>0</v>
      </c>
      <c r="Z13" s="5">
        <f>'Praca eksploatacyjna'!Z13*$M$85*$I$85*Z$82</f>
        <v>0</v>
      </c>
    </row>
    <row r="14" spans="1:26" x14ac:dyDescent="0.25">
      <c r="A14" s="1">
        <v>110</v>
      </c>
      <c r="B14" s="5">
        <f>'Praca eksploatacyjna'!B14*$M$85*$I$85*B$82</f>
        <v>0</v>
      </c>
      <c r="C14" s="5">
        <f>'Praca eksploatacyjna'!C14*$M$85*$I$85*C$82</f>
        <v>0</v>
      </c>
      <c r="D14" s="5">
        <f>'Praca eksploatacyjna'!D14*$M$85*$I$85*D$82</f>
        <v>0</v>
      </c>
      <c r="E14" s="5">
        <f>'Praca eksploatacyjna'!E14*$M$85*$I$85*E$82</f>
        <v>0</v>
      </c>
      <c r="F14" s="5">
        <f>'Praca eksploatacyjna'!F14*$M$85*$I$85*F$82</f>
        <v>0</v>
      </c>
      <c r="G14" s="5">
        <f>'Praca eksploatacyjna'!G14*$M$85*$I$85*G$82</f>
        <v>0</v>
      </c>
      <c r="H14" s="5">
        <f>'Praca eksploatacyjna'!H14*$M$85*$I$85*H$82</f>
        <v>0</v>
      </c>
      <c r="I14" s="5">
        <f>'Praca eksploatacyjna'!I14*$M$85*$I$85*I$82</f>
        <v>0</v>
      </c>
      <c r="J14" s="5">
        <f>'Praca eksploatacyjna'!J14*$M$85*$I$85*J$82</f>
        <v>0</v>
      </c>
      <c r="K14" s="5">
        <f>'Praca eksploatacyjna'!K14*$M$85*$I$85*K$82</f>
        <v>0</v>
      </c>
      <c r="L14" s="5">
        <f>'Praca eksploatacyjna'!L14*$M$85*$I$85*L$82</f>
        <v>0</v>
      </c>
      <c r="M14" s="5">
        <f>'Praca eksploatacyjna'!M14*$M$85*$I$85*M$82</f>
        <v>0</v>
      </c>
      <c r="N14" s="5">
        <f>'Praca eksploatacyjna'!N14*$M$85*$I$85*N$82</f>
        <v>0</v>
      </c>
      <c r="O14" s="5">
        <f>'Praca eksploatacyjna'!O14*$M$85*$I$85*O$82</f>
        <v>0</v>
      </c>
      <c r="P14" s="5">
        <f>'Praca eksploatacyjna'!P14*$M$85*$I$85*P$82</f>
        <v>0</v>
      </c>
      <c r="Q14" s="5">
        <f>'Praca eksploatacyjna'!Q14*$M$85*$I$85*Q$82</f>
        <v>0</v>
      </c>
      <c r="R14" s="5">
        <f>'Praca eksploatacyjna'!R14*$M$85*$I$85*R$82</f>
        <v>0</v>
      </c>
      <c r="S14" s="5">
        <f>'Praca eksploatacyjna'!S14*$M$85*$I$85*S$82</f>
        <v>0</v>
      </c>
      <c r="T14" s="5">
        <f>'Praca eksploatacyjna'!T14*$M$85*$I$85*T$82</f>
        <v>0</v>
      </c>
      <c r="U14" s="5">
        <f>'Praca eksploatacyjna'!U14*$M$85*$I$85*U$82</f>
        <v>0</v>
      </c>
      <c r="V14" s="5">
        <f>'Praca eksploatacyjna'!V14*$M$85*$I$85*V$82</f>
        <v>0</v>
      </c>
      <c r="W14" s="5">
        <f>'Praca eksploatacyjna'!W14*$M$85*$I$85*W$82</f>
        <v>0</v>
      </c>
      <c r="X14" s="5">
        <f>'Praca eksploatacyjna'!X14*$M$85*$I$85*X$82</f>
        <v>0</v>
      </c>
      <c r="Y14" s="5">
        <f>'Praca eksploatacyjna'!Y14*$M$85*$I$85*Y$82</f>
        <v>0</v>
      </c>
      <c r="Z14" s="5">
        <f>'Praca eksploatacyjna'!Z14*$M$85*$I$85*Z$82</f>
        <v>0</v>
      </c>
    </row>
    <row r="15" spans="1:26" x14ac:dyDescent="0.25">
      <c r="A15" s="1" t="s">
        <v>28</v>
      </c>
      <c r="B15" s="5">
        <f>SUM(B4:B14)</f>
        <v>2344878.1950000003</v>
      </c>
      <c r="C15" s="5">
        <f t="shared" ref="C15:Z15" si="1">SUM(C4:C14)</f>
        <v>2863264.272201417</v>
      </c>
      <c r="D15" s="5">
        <f t="shared" si="1"/>
        <v>2971193.729241916</v>
      </c>
      <c r="E15" s="5">
        <f t="shared" si="1"/>
        <v>3080308.973907785</v>
      </c>
      <c r="F15" s="5">
        <f t="shared" si="1"/>
        <v>3190455.8502743146</v>
      </c>
      <c r="G15" s="5">
        <f t="shared" si="1"/>
        <v>3301472.2845553779</v>
      </c>
      <c r="H15" s="5">
        <f t="shared" si="1"/>
        <v>3451232.3379436866</v>
      </c>
      <c r="I15" s="5">
        <f t="shared" si="1"/>
        <v>3603223.4634605665</v>
      </c>
      <c r="J15" s="5">
        <f t="shared" si="1"/>
        <v>3757225.8642638023</v>
      </c>
      <c r="K15" s="5">
        <f t="shared" si="1"/>
        <v>3916075.8663412211</v>
      </c>
      <c r="L15" s="5">
        <f t="shared" si="1"/>
        <v>3860202.1302960869</v>
      </c>
      <c r="M15" s="5">
        <f t="shared" si="1"/>
        <v>4071932.7376897503</v>
      </c>
      <c r="N15" s="5">
        <f t="shared" si="1"/>
        <v>4290588.4885270437</v>
      </c>
      <c r="O15" s="5">
        <f t="shared" si="1"/>
        <v>4516361.696302752</v>
      </c>
      <c r="P15" s="5">
        <f t="shared" si="1"/>
        <v>4749449.5969940769</v>
      </c>
      <c r="Q15" s="5">
        <f t="shared" si="1"/>
        <v>4535293.2030382026</v>
      </c>
      <c r="R15" s="5">
        <f t="shared" si="1"/>
        <v>4802363.7513369881</v>
      </c>
      <c r="S15" s="5">
        <f t="shared" si="1"/>
        <v>5078017.9182040766</v>
      </c>
      <c r="T15" s="5">
        <f t="shared" si="1"/>
        <v>5358277.6883447329</v>
      </c>
      <c r="U15" s="5">
        <f t="shared" si="1"/>
        <v>5642695.7227371465</v>
      </c>
      <c r="V15" s="5">
        <f t="shared" si="1"/>
        <v>5133853.7866041092</v>
      </c>
      <c r="W15" s="5">
        <f t="shared" si="1"/>
        <v>5463239.2709083306</v>
      </c>
      <c r="X15" s="5">
        <f t="shared" si="1"/>
        <v>5802243.1285924409</v>
      </c>
      <c r="Y15" s="5">
        <f t="shared" si="1"/>
        <v>6146255.9995896984</v>
      </c>
      <c r="Z15" s="5">
        <f t="shared" si="1"/>
        <v>6499791.9082179461</v>
      </c>
    </row>
    <row r="17" spans="1:26" x14ac:dyDescent="0.25">
      <c r="A17" t="s">
        <v>81</v>
      </c>
    </row>
    <row r="18" spans="1:26" x14ac:dyDescent="0.25">
      <c r="A18" s="1" t="s">
        <v>3</v>
      </c>
      <c r="B18" s="1">
        <v>2020</v>
      </c>
      <c r="C18" s="1">
        <f>B18+1</f>
        <v>2021</v>
      </c>
      <c r="D18" s="1">
        <f t="shared" ref="D18:Z18" si="2">C18+1</f>
        <v>2022</v>
      </c>
      <c r="E18" s="1">
        <f t="shared" si="2"/>
        <v>2023</v>
      </c>
      <c r="F18" s="1">
        <f t="shared" si="2"/>
        <v>2024</v>
      </c>
      <c r="G18" s="1">
        <f t="shared" si="2"/>
        <v>2025</v>
      </c>
      <c r="H18" s="1">
        <f t="shared" si="2"/>
        <v>2026</v>
      </c>
      <c r="I18" s="1">
        <f t="shared" si="2"/>
        <v>2027</v>
      </c>
      <c r="J18" s="1">
        <f t="shared" si="2"/>
        <v>2028</v>
      </c>
      <c r="K18" s="1">
        <f t="shared" si="2"/>
        <v>2029</v>
      </c>
      <c r="L18" s="1">
        <f t="shared" si="2"/>
        <v>2030</v>
      </c>
      <c r="M18" s="1">
        <f t="shared" si="2"/>
        <v>2031</v>
      </c>
      <c r="N18" s="1">
        <f t="shared" si="2"/>
        <v>2032</v>
      </c>
      <c r="O18" s="1">
        <f t="shared" si="2"/>
        <v>2033</v>
      </c>
      <c r="P18" s="1">
        <f t="shared" si="2"/>
        <v>2034</v>
      </c>
      <c r="Q18" s="1">
        <f t="shared" si="2"/>
        <v>2035</v>
      </c>
      <c r="R18" s="1">
        <f t="shared" si="2"/>
        <v>2036</v>
      </c>
      <c r="S18" s="1">
        <f t="shared" si="2"/>
        <v>2037</v>
      </c>
      <c r="T18" s="1">
        <f t="shared" si="2"/>
        <v>2038</v>
      </c>
      <c r="U18" s="1">
        <f t="shared" si="2"/>
        <v>2039</v>
      </c>
      <c r="V18" s="1">
        <f t="shared" si="2"/>
        <v>2040</v>
      </c>
      <c r="W18" s="1">
        <f t="shared" si="2"/>
        <v>2041</v>
      </c>
      <c r="X18" s="1">
        <f t="shared" si="2"/>
        <v>2042</v>
      </c>
      <c r="Y18" s="1">
        <f t="shared" si="2"/>
        <v>2043</v>
      </c>
      <c r="Z18" s="1">
        <f t="shared" si="2"/>
        <v>2044</v>
      </c>
    </row>
    <row r="19" spans="1:26" x14ac:dyDescent="0.25">
      <c r="A19" s="3" t="s">
        <v>2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</row>
    <row r="20" spans="1:26" x14ac:dyDescent="0.25">
      <c r="A20" s="1">
        <v>10</v>
      </c>
      <c r="B20" s="5">
        <f>'Praca eksploatacyjna'!B20*$M$85*$I$85*B$82</f>
        <v>0</v>
      </c>
      <c r="C20" s="5">
        <f>'Praca eksploatacyjna'!C20*$M$85*$I$85*C$82</f>
        <v>0</v>
      </c>
      <c r="D20" s="5">
        <f>'Praca eksploatacyjna'!D20*$M$85*$I$85*D$82</f>
        <v>0</v>
      </c>
      <c r="E20" s="5">
        <f>'Praca eksploatacyjna'!E20*$M$85*$I$85*E$82</f>
        <v>0</v>
      </c>
      <c r="F20" s="5">
        <f>'Praca eksploatacyjna'!F20*$M$85*$I$85*F$82</f>
        <v>0</v>
      </c>
      <c r="G20" s="5">
        <f>'Praca eksploatacyjna'!G20*$M$85*$I$85*G$82</f>
        <v>0</v>
      </c>
      <c r="H20" s="5">
        <f>'Praca eksploatacyjna'!H20*$M$85*$I$85*H$82</f>
        <v>0</v>
      </c>
      <c r="I20" s="5">
        <f>'Praca eksploatacyjna'!I20*$M$85*$I$85*I$82</f>
        <v>0</v>
      </c>
      <c r="J20" s="5">
        <f>'Praca eksploatacyjna'!J20*$M$85*$I$85*J$82</f>
        <v>0</v>
      </c>
      <c r="K20" s="5">
        <f>'Praca eksploatacyjna'!K20*$M$85*$I$85*K$82</f>
        <v>0</v>
      </c>
      <c r="L20" s="5">
        <f>'Praca eksploatacyjna'!L20*$M$85*$I$85*L$82</f>
        <v>0</v>
      </c>
      <c r="M20" s="5">
        <f>'Praca eksploatacyjna'!M20*$M$85*$I$85*M$82</f>
        <v>0</v>
      </c>
      <c r="N20" s="5">
        <f>'Praca eksploatacyjna'!N20*$M$85*$I$85*N$82</f>
        <v>0</v>
      </c>
      <c r="O20" s="5">
        <f>'Praca eksploatacyjna'!O20*$M$85*$I$85*O$82</f>
        <v>0</v>
      </c>
      <c r="P20" s="5">
        <f>'Praca eksploatacyjna'!P20*$M$85*$I$85*P$82</f>
        <v>0</v>
      </c>
      <c r="Q20" s="5">
        <f>'Praca eksploatacyjna'!Q20*$M$85*$I$85*Q$82</f>
        <v>0</v>
      </c>
      <c r="R20" s="5">
        <f>'Praca eksploatacyjna'!R20*$M$85*$I$85*R$82</f>
        <v>0</v>
      </c>
      <c r="S20" s="5">
        <f>'Praca eksploatacyjna'!S20*$M$85*$I$85*S$82</f>
        <v>0</v>
      </c>
      <c r="T20" s="5">
        <f>'Praca eksploatacyjna'!T20*$M$85*$I$85*T$82</f>
        <v>0</v>
      </c>
      <c r="U20" s="5">
        <f>'Praca eksploatacyjna'!U20*$M$85*$I$85*U$82</f>
        <v>0</v>
      </c>
      <c r="V20" s="5">
        <f>'Praca eksploatacyjna'!V20*$M$85*$I$85*V$82</f>
        <v>0</v>
      </c>
      <c r="W20" s="5">
        <f>'Praca eksploatacyjna'!W20*$M$85*$I$85*W$82</f>
        <v>0</v>
      </c>
      <c r="X20" s="5">
        <f>'Praca eksploatacyjna'!X20*$M$85*$I$85*X$82</f>
        <v>0</v>
      </c>
      <c r="Y20" s="5">
        <f>'Praca eksploatacyjna'!Y20*$M$85*$I$85*Y$82</f>
        <v>0</v>
      </c>
      <c r="Z20" s="5">
        <f>'Praca eksploatacyjna'!Z20*$M$85*$I$85*Z$82</f>
        <v>0</v>
      </c>
    </row>
    <row r="21" spans="1:26" x14ac:dyDescent="0.25">
      <c r="A21" s="1">
        <v>20</v>
      </c>
      <c r="B21" s="5">
        <f>'Praca eksploatacyjna'!B21*$M$85*$I$85*B$82</f>
        <v>0</v>
      </c>
      <c r="C21" s="5">
        <f>'Praca eksploatacyjna'!C21*$M$85*$I$85*C$82</f>
        <v>0</v>
      </c>
      <c r="D21" s="5">
        <f>'Praca eksploatacyjna'!D21*$M$85*$I$85*D$82</f>
        <v>0</v>
      </c>
      <c r="E21" s="5">
        <f>'Praca eksploatacyjna'!E21*$M$85*$I$85*E$82</f>
        <v>0</v>
      </c>
      <c r="F21" s="5">
        <f>'Praca eksploatacyjna'!F21*$M$85*$I$85*F$82</f>
        <v>0</v>
      </c>
      <c r="G21" s="5">
        <f>'Praca eksploatacyjna'!G21*$M$85*$I$85*G$82</f>
        <v>0</v>
      </c>
      <c r="H21" s="5">
        <f>'Praca eksploatacyjna'!H21*$M$85*$I$85*H$82</f>
        <v>0</v>
      </c>
      <c r="I21" s="5">
        <f>'Praca eksploatacyjna'!I21*$M$85*$I$85*I$82</f>
        <v>0</v>
      </c>
      <c r="J21" s="5">
        <f>'Praca eksploatacyjna'!J21*$M$85*$I$85*J$82</f>
        <v>0</v>
      </c>
      <c r="K21" s="5">
        <f>'Praca eksploatacyjna'!K21*$M$85*$I$85*K$82</f>
        <v>0</v>
      </c>
      <c r="L21" s="5">
        <f>'Praca eksploatacyjna'!L21*$M$85*$I$85*L$82</f>
        <v>0</v>
      </c>
      <c r="M21" s="5">
        <f>'Praca eksploatacyjna'!M21*$M$85*$I$85*M$82</f>
        <v>0</v>
      </c>
      <c r="N21" s="5">
        <f>'Praca eksploatacyjna'!N21*$M$85*$I$85*N$82</f>
        <v>0</v>
      </c>
      <c r="O21" s="5">
        <f>'Praca eksploatacyjna'!O21*$M$85*$I$85*O$82</f>
        <v>0</v>
      </c>
      <c r="P21" s="5">
        <f>'Praca eksploatacyjna'!P21*$M$85*$I$85*P$82</f>
        <v>0</v>
      </c>
      <c r="Q21" s="5">
        <f>'Praca eksploatacyjna'!Q21*$M$85*$I$85*Q$82</f>
        <v>0</v>
      </c>
      <c r="R21" s="5">
        <f>'Praca eksploatacyjna'!R21*$M$85*$I$85*R$82</f>
        <v>0</v>
      </c>
      <c r="S21" s="5">
        <f>'Praca eksploatacyjna'!S21*$M$85*$I$85*S$82</f>
        <v>0</v>
      </c>
      <c r="T21" s="5">
        <f>'Praca eksploatacyjna'!T21*$M$85*$I$85*T$82</f>
        <v>0</v>
      </c>
      <c r="U21" s="5">
        <f>'Praca eksploatacyjna'!U21*$M$85*$I$85*U$82</f>
        <v>0</v>
      </c>
      <c r="V21" s="5">
        <f>'Praca eksploatacyjna'!V21*$M$85*$I$85*V$82</f>
        <v>0</v>
      </c>
      <c r="W21" s="5">
        <f>'Praca eksploatacyjna'!W21*$M$85*$I$85*W$82</f>
        <v>0</v>
      </c>
      <c r="X21" s="5">
        <f>'Praca eksploatacyjna'!X21*$M$85*$I$85*X$82</f>
        <v>0</v>
      </c>
      <c r="Y21" s="5">
        <f>'Praca eksploatacyjna'!Y21*$M$85*$I$85*Y$82</f>
        <v>0</v>
      </c>
      <c r="Z21" s="5">
        <f>'Praca eksploatacyjna'!Z21*$M$85*$I$85*Z$82</f>
        <v>0</v>
      </c>
    </row>
    <row r="22" spans="1:26" x14ac:dyDescent="0.25">
      <c r="A22" s="1">
        <v>30</v>
      </c>
      <c r="B22" s="5">
        <f>'Praca eksploatacyjna'!B22*$M$85*$I$85*B$82</f>
        <v>18333.16475</v>
      </c>
      <c r="C22" s="5">
        <f>'Praca eksploatacyjna'!C22*$M$85*$I$85*C$82</f>
        <v>22133.222295888623</v>
      </c>
      <c r="D22" s="5">
        <f>'Praca eksploatacyjna'!D22*$M$85*$I$85*D$82</f>
        <v>22711.628104790565</v>
      </c>
      <c r="E22" s="5">
        <f>'Praca eksploatacyjna'!E22*$M$85*$I$85*E$82</f>
        <v>23286.917120772574</v>
      </c>
      <c r="F22" s="5">
        <f>'Praca eksploatacyjna'!F22*$M$85*$I$85*F$82</f>
        <v>23858.084410083575</v>
      </c>
      <c r="G22" s="5">
        <f>'Praca eksploatacyjna'!G22*$M$85*$I$85*G$82</f>
        <v>24424.108715169768</v>
      </c>
      <c r="H22" s="5">
        <f>'Praca eksploatacyjna'!H22*$M$85*$I$85*H$82</f>
        <v>24994.549007053112</v>
      </c>
      <c r="I22" s="5">
        <f>'Praca eksploatacyjna'!I22*$M$85*$I$85*I$82</f>
        <v>25558.275671812942</v>
      </c>
      <c r="J22" s="5">
        <f>'Praca eksploatacyjna'!J22*$M$85*$I$85*J$82</f>
        <v>26114.228175643239</v>
      </c>
      <c r="K22" s="5">
        <f>'Praca eksploatacyjna'!K22*$M$85*$I$85*K$82</f>
        <v>26682.250771246217</v>
      </c>
      <c r="L22" s="5">
        <f>'Praca eksploatacyjna'!L22*$M$85*$I$85*L$82</f>
        <v>27087.045290719991</v>
      </c>
      <c r="M22" s="5">
        <f>'Praca eksploatacyjna'!M22*$M$85*$I$85*M$82</f>
        <v>29435.03883430182</v>
      </c>
      <c r="N22" s="5">
        <f>'Praca eksploatacyjna'!N22*$M$85*$I$85*N$82</f>
        <v>31866.117301510643</v>
      </c>
      <c r="O22" s="5">
        <f>'Praca eksploatacyjna'!O22*$M$85*$I$85*O$82</f>
        <v>34382.66489187409</v>
      </c>
      <c r="P22" s="5">
        <f>'Praca eksploatacyjna'!P22*$M$85*$I$85*P$82</f>
        <v>36987.12793893148</v>
      </c>
      <c r="Q22" s="5">
        <f>'Praca eksploatacyjna'!Q22*$M$85*$I$85*Q$82</f>
        <v>39541.999896242283</v>
      </c>
      <c r="R22" s="5">
        <f>'Praca eksploatacyjna'!R22*$M$85*$I$85*R$82</f>
        <v>42209.392809674959</v>
      </c>
      <c r="S22" s="5">
        <f>'Praca eksploatacyjna'!S22*$M$85*$I$85*S$82</f>
        <v>44964.636848141687</v>
      </c>
      <c r="T22" s="5">
        <f>'Praca eksploatacyjna'!T22*$M$85*$I$85*T$82</f>
        <v>47772.594618684459</v>
      </c>
      <c r="U22" s="5">
        <f>'Praca eksploatacyjna'!U22*$M$85*$I$85*U$82</f>
        <v>50628.859445274909</v>
      </c>
      <c r="V22" s="5">
        <f>'Praca eksploatacyjna'!V22*$M$85*$I$85*V$82</f>
        <v>42828.375205352371</v>
      </c>
      <c r="W22" s="5">
        <f>'Praca eksploatacyjna'!W22*$M$85*$I$85*W$82</f>
        <v>45797.788451134504</v>
      </c>
      <c r="X22" s="5">
        <f>'Praca eksploatacyjna'!X22*$M$85*$I$85*X$82</f>
        <v>48854.886101356948</v>
      </c>
      <c r="Y22" s="5">
        <f>'Praca eksploatacyjna'!Y22*$M$85*$I$85*Y$82</f>
        <v>51960.862200089934</v>
      </c>
      <c r="Z22" s="5">
        <f>'Praca eksploatacyjna'!Z22*$M$85*$I$85*Z$82</f>
        <v>55153.72268314044</v>
      </c>
    </row>
    <row r="23" spans="1:26" x14ac:dyDescent="0.25">
      <c r="A23" s="1">
        <v>40</v>
      </c>
      <c r="B23" s="5">
        <f>'Praca eksploatacyjna'!B23*$M$85*$I$85*B$82</f>
        <v>116377.10974999996</v>
      </c>
      <c r="C23" s="5">
        <f>'Praca eksploatacyjna'!C23*$M$85*$I$85*C$82</f>
        <v>139902.74971829081</v>
      </c>
      <c r="D23" s="5">
        <f>'Praca eksploatacyjna'!D23*$M$85*$I$85*D$82</f>
        <v>142948.06559558591</v>
      </c>
      <c r="E23" s="5">
        <f>'Praca eksploatacyjna'!E23*$M$85*$I$85*E$82</f>
        <v>145944.36431858418</v>
      </c>
      <c r="F23" s="5">
        <f>'Praca eksploatacyjna'!F23*$M$85*$I$85*F$82</f>
        <v>148885.73936692951</v>
      </c>
      <c r="G23" s="5">
        <f>'Praca eksploatacyjna'!G23*$M$85*$I$85*G$82</f>
        <v>151766.28815873674</v>
      </c>
      <c r="H23" s="5">
        <f>'Praca eksploatacyjna'!H23*$M$85*$I$85*H$82</f>
        <v>159485.44004597361</v>
      </c>
      <c r="I23" s="5">
        <f>'Praca eksploatacyjna'!I23*$M$85*$I$85*I$82</f>
        <v>167343.2156633494</v>
      </c>
      <c r="J23" s="5">
        <f>'Praca eksploatacyjna'!J23*$M$85*$I$85*J$82</f>
        <v>175328.63277586739</v>
      </c>
      <c r="K23" s="5">
        <f>'Praca eksploatacyjna'!K23*$M$85*$I$85*K$82</f>
        <v>183573.84387144152</v>
      </c>
      <c r="L23" s="5">
        <f>'Praca eksploatacyjna'!L23*$M$85*$I$85*L$82</f>
        <v>194610.95945219681</v>
      </c>
      <c r="M23" s="5">
        <f>'Praca eksploatacyjna'!M23*$M$85*$I$85*M$82</f>
        <v>203821.17220721484</v>
      </c>
      <c r="N23" s="5">
        <f>'Praca eksploatacyjna'!N23*$M$85*$I$85*N$82</f>
        <v>213321.94908865268</v>
      </c>
      <c r="O23" s="5">
        <f>'Praca eksploatacyjna'!O23*$M$85*$I$85*O$82</f>
        <v>223121.22857646513</v>
      </c>
      <c r="P23" s="5">
        <f>'Praca eksploatacyjna'!P23*$M$85*$I$85*P$82</f>
        <v>233227.15046415463</v>
      </c>
      <c r="Q23" s="5">
        <f>'Praca eksploatacyjna'!Q23*$M$85*$I$85*Q$82</f>
        <v>217735.16424396358</v>
      </c>
      <c r="R23" s="5">
        <f>'Praca eksploatacyjna'!R23*$M$85*$I$85*R$82</f>
        <v>227757.17380262175</v>
      </c>
      <c r="S23" s="5">
        <f>'Praca eksploatacyjna'!S23*$M$85*$I$85*S$82</f>
        <v>238083.76263738549</v>
      </c>
      <c r="T23" s="5">
        <f>'Praca eksploatacyjna'!T23*$M$85*$I$85*T$82</f>
        <v>248527.70214786546</v>
      </c>
      <c r="U23" s="5">
        <f>'Praca eksploatacyjna'!U23*$M$85*$I$85*U$82</f>
        <v>259071.70027331184</v>
      </c>
      <c r="V23" s="5">
        <f>'Praca eksploatacyjna'!V23*$M$85*$I$85*V$82</f>
        <v>238193.47718895544</v>
      </c>
      <c r="W23" s="5">
        <f>'Praca eksploatacyjna'!W23*$M$85*$I$85*W$82</f>
        <v>250144.22094950714</v>
      </c>
      <c r="X23" s="5">
        <f>'Praca eksploatacyjna'!X23*$M$85*$I$85*X$82</f>
        <v>262429.28197341168</v>
      </c>
      <c r="Y23" s="5">
        <f>'Praca eksploatacyjna'!Y23*$M$85*$I$85*Y$82</f>
        <v>274840.11080673034</v>
      </c>
      <c r="Z23" s="5">
        <f>'Praca eksploatacyjna'!Z23*$M$85*$I$85*Z$82</f>
        <v>287580.90426652995</v>
      </c>
    </row>
    <row r="24" spans="1:26" x14ac:dyDescent="0.25">
      <c r="A24" s="1">
        <v>50</v>
      </c>
      <c r="B24" s="5">
        <f>'Praca eksploatacyjna'!B24*$M$85*$I$85*B$82</f>
        <v>47473.355499999998</v>
      </c>
      <c r="C24" s="5">
        <f>'Praca eksploatacyjna'!C24*$M$85*$I$85*C$82</f>
        <v>59605.103894214648</v>
      </c>
      <c r="D24" s="5">
        <f>'Praca eksploatacyjna'!D24*$M$85*$I$85*D$82</f>
        <v>63508.113167441647</v>
      </c>
      <c r="E24" s="5">
        <f>'Praca eksploatacyjna'!E24*$M$85*$I$85*E$82</f>
        <v>67515.305844830349</v>
      </c>
      <c r="F24" s="5">
        <f>'Praca eksploatacyjna'!F24*$M$85*$I$85*F$82</f>
        <v>71622.264454504315</v>
      </c>
      <c r="G24" s="5">
        <f>'Praca eksploatacyjna'!G24*$M$85*$I$85*G$82</f>
        <v>75824.116211074361</v>
      </c>
      <c r="H24" s="5">
        <f>'Praca eksploatacyjna'!H24*$M$85*$I$85*H$82</f>
        <v>77834.797334722214</v>
      </c>
      <c r="I24" s="5">
        <f>'Praca eksploatacyjna'!I24*$M$85*$I$85*I$82</f>
        <v>79834.993849555249</v>
      </c>
      <c r="J24" s="5">
        <f>'Praca eksploatacyjna'!J24*$M$85*$I$85*J$82</f>
        <v>81821.161083791012</v>
      </c>
      <c r="K24" s="5">
        <f>'Praca eksploatacyjna'!K24*$M$85*$I$85*K$82</f>
        <v>83855.413063231899</v>
      </c>
      <c r="L24" s="5">
        <f>'Praca eksploatacyjna'!L24*$M$85*$I$85*L$82</f>
        <v>71509.38529282801</v>
      </c>
      <c r="M24" s="5">
        <f>'Praca eksploatacyjna'!M24*$M$85*$I$85*M$82</f>
        <v>73224.328316288302</v>
      </c>
      <c r="N24" s="5">
        <f>'Praca eksploatacyjna'!N24*$M$85*$I$85*N$82</f>
        <v>74979.265306569883</v>
      </c>
      <c r="O24" s="5">
        <f>'Praca eksploatacyjna'!O24*$M$85*$I$85*O$82</f>
        <v>76775.110045136229</v>
      </c>
      <c r="P24" s="5">
        <f>'Praca eksploatacyjna'!P24*$M$85*$I$85*P$82</f>
        <v>78612.796867122568</v>
      </c>
      <c r="Q24" s="5">
        <f>'Praca eksploatacyjna'!Q24*$M$85*$I$85*Q$82</f>
        <v>78620.289941911964</v>
      </c>
      <c r="R24" s="5">
        <f>'Praca eksploatacyjna'!R24*$M$85*$I$85*R$82</f>
        <v>82376.337543741669</v>
      </c>
      <c r="S24" s="5">
        <f>'Praca eksploatacyjna'!S24*$M$85*$I$85*S$82</f>
        <v>86247.634789797463</v>
      </c>
      <c r="T24" s="5">
        <f>'Praca eksploatacyjna'!T24*$M$85*$I$85*T$82</f>
        <v>90166.392791945662</v>
      </c>
      <c r="U24" s="5">
        <f>'Praca eksploatacyjna'!U24*$M$85*$I$85*U$82</f>
        <v>94126.162533887298</v>
      </c>
      <c r="V24" s="5">
        <f>'Praca eksploatacyjna'!V24*$M$85*$I$85*V$82</f>
        <v>96433.275168853157</v>
      </c>
      <c r="W24" s="5">
        <f>'Praca eksploatacyjna'!W24*$M$85*$I$85*W$82</f>
        <v>100808.70406634759</v>
      </c>
      <c r="X24" s="5">
        <f>'Praca eksploatacyjna'!X24*$M$85*$I$85*X$82</f>
        <v>105303.93004721419</v>
      </c>
      <c r="Y24" s="5">
        <f>'Praca eksploatacyjna'!Y24*$M$85*$I$85*Y$82</f>
        <v>109835.25891656239</v>
      </c>
      <c r="Z24" s="5">
        <f>'Praca eksploatacyjna'!Z24*$M$85*$I$85*Z$82</f>
        <v>114484.63250363767</v>
      </c>
    </row>
    <row r="25" spans="1:26" x14ac:dyDescent="0.25">
      <c r="A25" s="1">
        <v>60</v>
      </c>
      <c r="B25" s="5">
        <f>'Praca eksploatacyjna'!B25*$M$85*$I$85*B$82</f>
        <v>0</v>
      </c>
      <c r="C25" s="5">
        <f>'Praca eksploatacyjna'!C25*$M$85*$I$85*C$82</f>
        <v>0</v>
      </c>
      <c r="D25" s="5">
        <f>'Praca eksploatacyjna'!D25*$M$85*$I$85*D$82</f>
        <v>0</v>
      </c>
      <c r="E25" s="5">
        <f>'Praca eksploatacyjna'!E25*$M$85*$I$85*E$82</f>
        <v>0</v>
      </c>
      <c r="F25" s="5">
        <f>'Praca eksploatacyjna'!F25*$M$85*$I$85*F$82</f>
        <v>0</v>
      </c>
      <c r="G25" s="5">
        <f>'Praca eksploatacyjna'!G25*$M$85*$I$85*G$82</f>
        <v>0</v>
      </c>
      <c r="H25" s="5">
        <f>'Praca eksploatacyjna'!H25*$M$85*$I$85*H$82</f>
        <v>0</v>
      </c>
      <c r="I25" s="5">
        <f>'Praca eksploatacyjna'!I25*$M$85*$I$85*I$82</f>
        <v>0</v>
      </c>
      <c r="J25" s="5">
        <f>'Praca eksploatacyjna'!J25*$M$85*$I$85*J$82</f>
        <v>0</v>
      </c>
      <c r="K25" s="5">
        <f>'Praca eksploatacyjna'!K25*$M$85*$I$85*K$82</f>
        <v>0</v>
      </c>
      <c r="L25" s="5">
        <f>'Praca eksploatacyjna'!L25*$M$85*$I$85*L$82</f>
        <v>0</v>
      </c>
      <c r="M25" s="5">
        <f>'Praca eksploatacyjna'!M25*$M$85*$I$85*M$82</f>
        <v>0</v>
      </c>
      <c r="N25" s="5">
        <f>'Praca eksploatacyjna'!N25*$M$85*$I$85*N$82</f>
        <v>0</v>
      </c>
      <c r="O25" s="5">
        <f>'Praca eksploatacyjna'!O25*$M$85*$I$85*O$82</f>
        <v>0</v>
      </c>
      <c r="P25" s="5">
        <f>'Praca eksploatacyjna'!P25*$M$85*$I$85*P$82</f>
        <v>0</v>
      </c>
      <c r="Q25" s="5">
        <f>'Praca eksploatacyjna'!Q25*$M$85*$I$85*Q$82</f>
        <v>0</v>
      </c>
      <c r="R25" s="5">
        <f>'Praca eksploatacyjna'!R25*$M$85*$I$85*R$82</f>
        <v>0</v>
      </c>
      <c r="S25" s="5">
        <f>'Praca eksploatacyjna'!S25*$M$85*$I$85*S$82</f>
        <v>0</v>
      </c>
      <c r="T25" s="5">
        <f>'Praca eksploatacyjna'!T25*$M$85*$I$85*T$82</f>
        <v>0</v>
      </c>
      <c r="U25" s="5">
        <f>'Praca eksploatacyjna'!U25*$M$85*$I$85*U$82</f>
        <v>0</v>
      </c>
      <c r="V25" s="5">
        <f>'Praca eksploatacyjna'!V25*$M$85*$I$85*V$82</f>
        <v>0</v>
      </c>
      <c r="W25" s="5">
        <f>'Praca eksploatacyjna'!W25*$M$85*$I$85*W$82</f>
        <v>0</v>
      </c>
      <c r="X25" s="5">
        <f>'Praca eksploatacyjna'!X25*$M$85*$I$85*X$82</f>
        <v>0</v>
      </c>
      <c r="Y25" s="5">
        <f>'Praca eksploatacyjna'!Y25*$M$85*$I$85*Y$82</f>
        <v>0</v>
      </c>
      <c r="Z25" s="5">
        <f>'Praca eksploatacyjna'!Z25*$M$85*$I$85*Z$82</f>
        <v>0</v>
      </c>
    </row>
    <row r="26" spans="1:26" x14ac:dyDescent="0.25">
      <c r="A26" s="1">
        <v>70</v>
      </c>
      <c r="B26" s="5">
        <f>'Praca eksploatacyjna'!B26*$M$85*$I$85*B$82</f>
        <v>0</v>
      </c>
      <c r="C26" s="5">
        <f>'Praca eksploatacyjna'!C26*$M$85*$I$85*C$82</f>
        <v>0</v>
      </c>
      <c r="D26" s="5">
        <f>'Praca eksploatacyjna'!D26*$M$85*$I$85*D$82</f>
        <v>0</v>
      </c>
      <c r="E26" s="5">
        <f>'Praca eksploatacyjna'!E26*$M$85*$I$85*E$82</f>
        <v>0</v>
      </c>
      <c r="F26" s="5">
        <f>'Praca eksploatacyjna'!F26*$M$85*$I$85*F$82</f>
        <v>0</v>
      </c>
      <c r="G26" s="5">
        <f>'Praca eksploatacyjna'!G26*$M$85*$I$85*G$82</f>
        <v>0</v>
      </c>
      <c r="H26" s="5">
        <f>'Praca eksploatacyjna'!H26*$M$85*$I$85*H$82</f>
        <v>0</v>
      </c>
      <c r="I26" s="5">
        <f>'Praca eksploatacyjna'!I26*$M$85*$I$85*I$82</f>
        <v>0</v>
      </c>
      <c r="J26" s="5">
        <f>'Praca eksploatacyjna'!J26*$M$85*$I$85*J$82</f>
        <v>0</v>
      </c>
      <c r="K26" s="5">
        <f>'Praca eksploatacyjna'!K26*$M$85*$I$85*K$82</f>
        <v>0</v>
      </c>
      <c r="L26" s="5">
        <f>'Praca eksploatacyjna'!L26*$M$85*$I$85*L$82</f>
        <v>0</v>
      </c>
      <c r="M26" s="5">
        <f>'Praca eksploatacyjna'!M26*$M$85*$I$85*M$82</f>
        <v>0</v>
      </c>
      <c r="N26" s="5">
        <f>'Praca eksploatacyjna'!N26*$M$85*$I$85*N$82</f>
        <v>0</v>
      </c>
      <c r="O26" s="5">
        <f>'Praca eksploatacyjna'!O26*$M$85*$I$85*O$82</f>
        <v>0</v>
      </c>
      <c r="P26" s="5">
        <f>'Praca eksploatacyjna'!P26*$M$85*$I$85*P$82</f>
        <v>0</v>
      </c>
      <c r="Q26" s="5">
        <f>'Praca eksploatacyjna'!Q26*$M$85*$I$85*Q$82</f>
        <v>0</v>
      </c>
      <c r="R26" s="5">
        <f>'Praca eksploatacyjna'!R26*$M$85*$I$85*R$82</f>
        <v>0</v>
      </c>
      <c r="S26" s="5">
        <f>'Praca eksploatacyjna'!S26*$M$85*$I$85*S$82</f>
        <v>0</v>
      </c>
      <c r="T26" s="5">
        <f>'Praca eksploatacyjna'!T26*$M$85*$I$85*T$82</f>
        <v>0</v>
      </c>
      <c r="U26" s="5">
        <f>'Praca eksploatacyjna'!U26*$M$85*$I$85*U$82</f>
        <v>0</v>
      </c>
      <c r="V26" s="5">
        <f>'Praca eksploatacyjna'!V26*$M$85*$I$85*V$82</f>
        <v>0</v>
      </c>
      <c r="W26" s="5">
        <f>'Praca eksploatacyjna'!W26*$M$85*$I$85*W$82</f>
        <v>0</v>
      </c>
      <c r="X26" s="5">
        <f>'Praca eksploatacyjna'!X26*$M$85*$I$85*X$82</f>
        <v>0</v>
      </c>
      <c r="Y26" s="5">
        <f>'Praca eksploatacyjna'!Y26*$M$85*$I$85*Y$82</f>
        <v>0</v>
      </c>
      <c r="Z26" s="5">
        <f>'Praca eksploatacyjna'!Z26*$M$85*$I$85*Z$82</f>
        <v>0</v>
      </c>
    </row>
    <row r="27" spans="1:26" x14ac:dyDescent="0.25">
      <c r="A27" s="1">
        <v>80</v>
      </c>
      <c r="B27" s="5">
        <f>'Praca eksploatacyjna'!B27*$M$85*$I$85*B$82</f>
        <v>0</v>
      </c>
      <c r="C27" s="5">
        <f>'Praca eksploatacyjna'!C27*$M$85*$I$85*C$82</f>
        <v>0</v>
      </c>
      <c r="D27" s="5">
        <f>'Praca eksploatacyjna'!D27*$M$85*$I$85*D$82</f>
        <v>0</v>
      </c>
      <c r="E27" s="5">
        <f>'Praca eksploatacyjna'!E27*$M$85*$I$85*E$82</f>
        <v>0</v>
      </c>
      <c r="F27" s="5">
        <f>'Praca eksploatacyjna'!F27*$M$85*$I$85*F$82</f>
        <v>0</v>
      </c>
      <c r="G27" s="5">
        <f>'Praca eksploatacyjna'!G27*$M$85*$I$85*G$82</f>
        <v>0</v>
      </c>
      <c r="H27" s="5">
        <f>'Praca eksploatacyjna'!H27*$M$85*$I$85*H$82</f>
        <v>0</v>
      </c>
      <c r="I27" s="5">
        <f>'Praca eksploatacyjna'!I27*$M$85*$I$85*I$82</f>
        <v>0</v>
      </c>
      <c r="J27" s="5">
        <f>'Praca eksploatacyjna'!J27*$M$85*$I$85*J$82</f>
        <v>0</v>
      </c>
      <c r="K27" s="5">
        <f>'Praca eksploatacyjna'!K27*$M$85*$I$85*K$82</f>
        <v>0</v>
      </c>
      <c r="L27" s="5">
        <f>'Praca eksploatacyjna'!L27*$M$85*$I$85*L$82</f>
        <v>0</v>
      </c>
      <c r="M27" s="5">
        <f>'Praca eksploatacyjna'!M27*$M$85*$I$85*M$82</f>
        <v>0</v>
      </c>
      <c r="N27" s="5">
        <f>'Praca eksploatacyjna'!N27*$M$85*$I$85*N$82</f>
        <v>0</v>
      </c>
      <c r="O27" s="5">
        <f>'Praca eksploatacyjna'!O27*$M$85*$I$85*O$82</f>
        <v>0</v>
      </c>
      <c r="P27" s="5">
        <f>'Praca eksploatacyjna'!P27*$M$85*$I$85*P$82</f>
        <v>0</v>
      </c>
      <c r="Q27" s="5">
        <f>'Praca eksploatacyjna'!Q27*$M$85*$I$85*Q$82</f>
        <v>0</v>
      </c>
      <c r="R27" s="5">
        <f>'Praca eksploatacyjna'!R27*$M$85*$I$85*R$82</f>
        <v>0</v>
      </c>
      <c r="S27" s="5">
        <f>'Praca eksploatacyjna'!S27*$M$85*$I$85*S$82</f>
        <v>0</v>
      </c>
      <c r="T27" s="5">
        <f>'Praca eksploatacyjna'!T27*$M$85*$I$85*T$82</f>
        <v>0</v>
      </c>
      <c r="U27" s="5">
        <f>'Praca eksploatacyjna'!U27*$M$85*$I$85*U$82</f>
        <v>0</v>
      </c>
      <c r="V27" s="5">
        <f>'Praca eksploatacyjna'!V27*$M$85*$I$85*V$82</f>
        <v>0</v>
      </c>
      <c r="W27" s="5">
        <f>'Praca eksploatacyjna'!W27*$M$85*$I$85*W$82</f>
        <v>0</v>
      </c>
      <c r="X27" s="5">
        <f>'Praca eksploatacyjna'!X27*$M$85*$I$85*X$82</f>
        <v>0</v>
      </c>
      <c r="Y27" s="5">
        <f>'Praca eksploatacyjna'!Y27*$M$85*$I$85*Y$82</f>
        <v>0</v>
      </c>
      <c r="Z27" s="5">
        <f>'Praca eksploatacyjna'!Z27*$M$85*$I$85*Z$82</f>
        <v>0</v>
      </c>
    </row>
    <row r="28" spans="1:26" x14ac:dyDescent="0.25">
      <c r="A28" s="1">
        <v>90</v>
      </c>
      <c r="B28" s="5">
        <f>'Praca eksploatacyjna'!B28*$M$85*$I$85*B$82</f>
        <v>0</v>
      </c>
      <c r="C28" s="5">
        <f>'Praca eksploatacyjna'!C28*$M$85*$I$85*C$82</f>
        <v>0</v>
      </c>
      <c r="D28" s="5">
        <f>'Praca eksploatacyjna'!D28*$M$85*$I$85*D$82</f>
        <v>0</v>
      </c>
      <c r="E28" s="5">
        <f>'Praca eksploatacyjna'!E28*$M$85*$I$85*E$82</f>
        <v>0</v>
      </c>
      <c r="F28" s="5">
        <f>'Praca eksploatacyjna'!F28*$M$85*$I$85*F$82</f>
        <v>0</v>
      </c>
      <c r="G28" s="5">
        <f>'Praca eksploatacyjna'!G28*$M$85*$I$85*G$82</f>
        <v>0</v>
      </c>
      <c r="H28" s="5">
        <f>'Praca eksploatacyjna'!H28*$M$85*$I$85*H$82</f>
        <v>0</v>
      </c>
      <c r="I28" s="5">
        <f>'Praca eksploatacyjna'!I28*$M$85*$I$85*I$82</f>
        <v>0</v>
      </c>
      <c r="J28" s="5">
        <f>'Praca eksploatacyjna'!J28*$M$85*$I$85*J$82</f>
        <v>0</v>
      </c>
      <c r="K28" s="5">
        <f>'Praca eksploatacyjna'!K28*$M$85*$I$85*K$82</f>
        <v>0</v>
      </c>
      <c r="L28" s="5">
        <f>'Praca eksploatacyjna'!L28*$M$85*$I$85*L$82</f>
        <v>0</v>
      </c>
      <c r="M28" s="5">
        <f>'Praca eksploatacyjna'!M28*$M$85*$I$85*M$82</f>
        <v>0</v>
      </c>
      <c r="N28" s="5">
        <f>'Praca eksploatacyjna'!N28*$M$85*$I$85*N$82</f>
        <v>0</v>
      </c>
      <c r="O28" s="5">
        <f>'Praca eksploatacyjna'!O28*$M$85*$I$85*O$82</f>
        <v>0</v>
      </c>
      <c r="P28" s="5">
        <f>'Praca eksploatacyjna'!P28*$M$85*$I$85*P$82</f>
        <v>0</v>
      </c>
      <c r="Q28" s="5">
        <f>'Praca eksploatacyjna'!Q28*$M$85*$I$85*Q$82</f>
        <v>0</v>
      </c>
      <c r="R28" s="5">
        <f>'Praca eksploatacyjna'!R28*$M$85*$I$85*R$82</f>
        <v>0</v>
      </c>
      <c r="S28" s="5">
        <f>'Praca eksploatacyjna'!S28*$M$85*$I$85*S$82</f>
        <v>0</v>
      </c>
      <c r="T28" s="5">
        <f>'Praca eksploatacyjna'!T28*$M$85*$I$85*T$82</f>
        <v>0</v>
      </c>
      <c r="U28" s="5">
        <f>'Praca eksploatacyjna'!U28*$M$85*$I$85*U$82</f>
        <v>0</v>
      </c>
      <c r="V28" s="5">
        <f>'Praca eksploatacyjna'!V28*$M$85*$I$85*V$82</f>
        <v>0</v>
      </c>
      <c r="W28" s="5">
        <f>'Praca eksploatacyjna'!W28*$M$85*$I$85*W$82</f>
        <v>0</v>
      </c>
      <c r="X28" s="5">
        <f>'Praca eksploatacyjna'!X28*$M$85*$I$85*X$82</f>
        <v>0</v>
      </c>
      <c r="Y28" s="5">
        <f>'Praca eksploatacyjna'!Y28*$M$85*$I$85*Y$82</f>
        <v>0</v>
      </c>
      <c r="Z28" s="5">
        <f>'Praca eksploatacyjna'!Z28*$M$85*$I$85*Z$82</f>
        <v>0</v>
      </c>
    </row>
    <row r="29" spans="1:26" x14ac:dyDescent="0.25">
      <c r="A29" s="1">
        <v>100</v>
      </c>
      <c r="B29" s="5">
        <f>'Praca eksploatacyjna'!B29*$M$85*$I$85*B$82</f>
        <v>0</v>
      </c>
      <c r="C29" s="5">
        <f>'Praca eksploatacyjna'!C29*$M$85*$I$85*C$82</f>
        <v>0</v>
      </c>
      <c r="D29" s="5">
        <f>'Praca eksploatacyjna'!D29*$M$85*$I$85*D$82</f>
        <v>0</v>
      </c>
      <c r="E29" s="5">
        <f>'Praca eksploatacyjna'!E29*$M$85*$I$85*E$82</f>
        <v>0</v>
      </c>
      <c r="F29" s="5">
        <f>'Praca eksploatacyjna'!F29*$M$85*$I$85*F$82</f>
        <v>0</v>
      </c>
      <c r="G29" s="5">
        <f>'Praca eksploatacyjna'!G29*$M$85*$I$85*G$82</f>
        <v>0</v>
      </c>
      <c r="H29" s="5">
        <f>'Praca eksploatacyjna'!H29*$M$85*$I$85*H$82</f>
        <v>0</v>
      </c>
      <c r="I29" s="5">
        <f>'Praca eksploatacyjna'!I29*$M$85*$I$85*I$82</f>
        <v>0</v>
      </c>
      <c r="J29" s="5">
        <f>'Praca eksploatacyjna'!J29*$M$85*$I$85*J$82</f>
        <v>0</v>
      </c>
      <c r="K29" s="5">
        <f>'Praca eksploatacyjna'!K29*$M$85*$I$85*K$82</f>
        <v>0</v>
      </c>
      <c r="L29" s="5">
        <f>'Praca eksploatacyjna'!L29*$M$85*$I$85*L$82</f>
        <v>0</v>
      </c>
      <c r="M29" s="5">
        <f>'Praca eksploatacyjna'!M29*$M$85*$I$85*M$82</f>
        <v>0</v>
      </c>
      <c r="N29" s="5">
        <f>'Praca eksploatacyjna'!N29*$M$85*$I$85*N$82</f>
        <v>0</v>
      </c>
      <c r="O29" s="5">
        <f>'Praca eksploatacyjna'!O29*$M$85*$I$85*O$82</f>
        <v>0</v>
      </c>
      <c r="P29" s="5">
        <f>'Praca eksploatacyjna'!P29*$M$85*$I$85*P$82</f>
        <v>0</v>
      </c>
      <c r="Q29" s="5">
        <f>'Praca eksploatacyjna'!Q29*$M$85*$I$85*Q$82</f>
        <v>0</v>
      </c>
      <c r="R29" s="5">
        <f>'Praca eksploatacyjna'!R29*$M$85*$I$85*R$82</f>
        <v>0</v>
      </c>
      <c r="S29" s="5">
        <f>'Praca eksploatacyjna'!S29*$M$85*$I$85*S$82</f>
        <v>0</v>
      </c>
      <c r="T29" s="5">
        <f>'Praca eksploatacyjna'!T29*$M$85*$I$85*T$82</f>
        <v>0</v>
      </c>
      <c r="U29" s="5">
        <f>'Praca eksploatacyjna'!U29*$M$85*$I$85*U$82</f>
        <v>0</v>
      </c>
      <c r="V29" s="5">
        <f>'Praca eksploatacyjna'!V29*$M$85*$I$85*V$82</f>
        <v>0</v>
      </c>
      <c r="W29" s="5">
        <f>'Praca eksploatacyjna'!W29*$M$85*$I$85*W$82</f>
        <v>0</v>
      </c>
      <c r="X29" s="5">
        <f>'Praca eksploatacyjna'!X29*$M$85*$I$85*X$82</f>
        <v>0</v>
      </c>
      <c r="Y29" s="5">
        <f>'Praca eksploatacyjna'!Y29*$M$85*$I$85*Y$82</f>
        <v>0</v>
      </c>
      <c r="Z29" s="5">
        <f>'Praca eksploatacyjna'!Z29*$M$85*$I$85*Z$82</f>
        <v>0</v>
      </c>
    </row>
    <row r="30" spans="1:26" x14ac:dyDescent="0.25">
      <c r="A30" s="1">
        <v>110</v>
      </c>
      <c r="B30" s="5">
        <f>'Praca eksploatacyjna'!B30*$M$85*$I$85*B$82</f>
        <v>0</v>
      </c>
      <c r="C30" s="5">
        <f>'Praca eksploatacyjna'!C30*$M$85*$I$85*C$82</f>
        <v>0</v>
      </c>
      <c r="D30" s="5">
        <f>'Praca eksploatacyjna'!D30*$M$85*$I$85*D$82</f>
        <v>0</v>
      </c>
      <c r="E30" s="5">
        <f>'Praca eksploatacyjna'!E30*$M$85*$I$85*E$82</f>
        <v>0</v>
      </c>
      <c r="F30" s="5">
        <f>'Praca eksploatacyjna'!F30*$M$85*$I$85*F$82</f>
        <v>0</v>
      </c>
      <c r="G30" s="5">
        <f>'Praca eksploatacyjna'!G30*$M$85*$I$85*G$82</f>
        <v>0</v>
      </c>
      <c r="H30" s="5">
        <f>'Praca eksploatacyjna'!H30*$M$85*$I$85*H$82</f>
        <v>0</v>
      </c>
      <c r="I30" s="5">
        <f>'Praca eksploatacyjna'!I30*$M$85*$I$85*I$82</f>
        <v>0</v>
      </c>
      <c r="J30" s="5">
        <f>'Praca eksploatacyjna'!J30*$M$85*$I$85*J$82</f>
        <v>0</v>
      </c>
      <c r="K30" s="5">
        <f>'Praca eksploatacyjna'!K30*$M$85*$I$85*K$82</f>
        <v>0</v>
      </c>
      <c r="L30" s="5">
        <f>'Praca eksploatacyjna'!L30*$M$85*$I$85*L$82</f>
        <v>0</v>
      </c>
      <c r="M30" s="5">
        <f>'Praca eksploatacyjna'!M30*$M$85*$I$85*M$82</f>
        <v>0</v>
      </c>
      <c r="N30" s="5">
        <f>'Praca eksploatacyjna'!N30*$M$85*$I$85*N$82</f>
        <v>0</v>
      </c>
      <c r="O30" s="5">
        <f>'Praca eksploatacyjna'!O30*$M$85*$I$85*O$82</f>
        <v>0</v>
      </c>
      <c r="P30" s="5">
        <f>'Praca eksploatacyjna'!P30*$M$85*$I$85*P$82</f>
        <v>0</v>
      </c>
      <c r="Q30" s="5">
        <f>'Praca eksploatacyjna'!Q30*$M$85*$I$85*Q$82</f>
        <v>0</v>
      </c>
      <c r="R30" s="5">
        <f>'Praca eksploatacyjna'!R30*$M$85*$I$85*R$82</f>
        <v>0</v>
      </c>
      <c r="S30" s="5">
        <f>'Praca eksploatacyjna'!S30*$M$85*$I$85*S$82</f>
        <v>0</v>
      </c>
      <c r="T30" s="5">
        <f>'Praca eksploatacyjna'!T30*$M$85*$I$85*T$82</f>
        <v>0</v>
      </c>
      <c r="U30" s="5">
        <f>'Praca eksploatacyjna'!U30*$M$85*$I$85*U$82</f>
        <v>0</v>
      </c>
      <c r="V30" s="5">
        <f>'Praca eksploatacyjna'!V30*$M$85*$I$85*V$82</f>
        <v>0</v>
      </c>
      <c r="W30" s="5">
        <f>'Praca eksploatacyjna'!W30*$M$85*$I$85*W$82</f>
        <v>0</v>
      </c>
      <c r="X30" s="5">
        <f>'Praca eksploatacyjna'!X30*$M$85*$I$85*X$82</f>
        <v>0</v>
      </c>
      <c r="Y30" s="5">
        <f>'Praca eksploatacyjna'!Y30*$M$85*$I$85*Y$82</f>
        <v>0</v>
      </c>
      <c r="Z30" s="5">
        <f>'Praca eksploatacyjna'!Z30*$M$85*$I$85*Z$82</f>
        <v>0</v>
      </c>
    </row>
    <row r="31" spans="1:26" x14ac:dyDescent="0.25">
      <c r="A31" s="1" t="s">
        <v>28</v>
      </c>
      <c r="B31" s="5">
        <f>SUM(B20:B30)</f>
        <v>182183.62999999998</v>
      </c>
      <c r="C31" s="5">
        <f t="shared" ref="C31:Z31" si="3">SUM(C20:C30)</f>
        <v>221641.07590839406</v>
      </c>
      <c r="D31" s="5">
        <f t="shared" si="3"/>
        <v>229167.80686781814</v>
      </c>
      <c r="E31" s="5">
        <f t="shared" si="3"/>
        <v>236746.58728418709</v>
      </c>
      <c r="F31" s="5">
        <f t="shared" si="3"/>
        <v>244366.08823151741</v>
      </c>
      <c r="G31" s="5">
        <f t="shared" si="3"/>
        <v>252014.51308498089</v>
      </c>
      <c r="H31" s="5">
        <f t="shared" si="3"/>
        <v>262314.7863877489</v>
      </c>
      <c r="I31" s="5">
        <f t="shared" si="3"/>
        <v>272736.48518471757</v>
      </c>
      <c r="J31" s="5">
        <f t="shared" si="3"/>
        <v>283264.02203530166</v>
      </c>
      <c r="K31" s="5">
        <f t="shared" si="3"/>
        <v>294111.50770591962</v>
      </c>
      <c r="L31" s="5">
        <f t="shared" si="3"/>
        <v>293207.39003574481</v>
      </c>
      <c r="M31" s="5">
        <f t="shared" si="3"/>
        <v>306480.53935780493</v>
      </c>
      <c r="N31" s="5">
        <f t="shared" si="3"/>
        <v>320167.33169673319</v>
      </c>
      <c r="O31" s="5">
        <f t="shared" si="3"/>
        <v>334279.00351347547</v>
      </c>
      <c r="P31" s="5">
        <f t="shared" si="3"/>
        <v>348827.0752702087</v>
      </c>
      <c r="Q31" s="5">
        <f t="shared" si="3"/>
        <v>335897.45408211782</v>
      </c>
      <c r="R31" s="5">
        <f t="shared" si="3"/>
        <v>352342.90415603842</v>
      </c>
      <c r="S31" s="5">
        <f t="shared" si="3"/>
        <v>369296.03427532467</v>
      </c>
      <c r="T31" s="5">
        <f t="shared" si="3"/>
        <v>386466.68955849559</v>
      </c>
      <c r="U31" s="5">
        <f t="shared" si="3"/>
        <v>403826.72225247405</v>
      </c>
      <c r="V31" s="5">
        <f t="shared" si="3"/>
        <v>377455.12756316096</v>
      </c>
      <c r="W31" s="5">
        <f t="shared" si="3"/>
        <v>396750.71346698923</v>
      </c>
      <c r="X31" s="5">
        <f t="shared" si="3"/>
        <v>416588.09812198282</v>
      </c>
      <c r="Y31" s="5">
        <f t="shared" si="3"/>
        <v>436636.23192338273</v>
      </c>
      <c r="Z31" s="5">
        <f t="shared" si="3"/>
        <v>457219.25945330807</v>
      </c>
    </row>
    <row r="33" spans="1:26" x14ac:dyDescent="0.25">
      <c r="A33" t="s">
        <v>81</v>
      </c>
    </row>
    <row r="34" spans="1:26" x14ac:dyDescent="0.25">
      <c r="A34" s="1" t="s">
        <v>4</v>
      </c>
      <c r="B34" s="1">
        <v>2020</v>
      </c>
      <c r="C34" s="1">
        <f>B34+1</f>
        <v>2021</v>
      </c>
      <c r="D34" s="1">
        <f t="shared" ref="D34:Z34" si="4">C34+1</f>
        <v>2022</v>
      </c>
      <c r="E34" s="1">
        <f t="shared" si="4"/>
        <v>2023</v>
      </c>
      <c r="F34" s="1">
        <f t="shared" si="4"/>
        <v>2024</v>
      </c>
      <c r="G34" s="1">
        <f t="shared" si="4"/>
        <v>2025</v>
      </c>
      <c r="H34" s="1">
        <f t="shared" si="4"/>
        <v>2026</v>
      </c>
      <c r="I34" s="1">
        <f t="shared" si="4"/>
        <v>2027</v>
      </c>
      <c r="J34" s="1">
        <f t="shared" si="4"/>
        <v>2028</v>
      </c>
      <c r="K34" s="1">
        <f t="shared" si="4"/>
        <v>2029</v>
      </c>
      <c r="L34" s="1">
        <f t="shared" si="4"/>
        <v>2030</v>
      </c>
      <c r="M34" s="1">
        <f t="shared" si="4"/>
        <v>2031</v>
      </c>
      <c r="N34" s="1">
        <f t="shared" si="4"/>
        <v>2032</v>
      </c>
      <c r="O34" s="1">
        <f t="shared" si="4"/>
        <v>2033</v>
      </c>
      <c r="P34" s="1">
        <f t="shared" si="4"/>
        <v>2034</v>
      </c>
      <c r="Q34" s="1">
        <f t="shared" si="4"/>
        <v>2035</v>
      </c>
      <c r="R34" s="1">
        <f t="shared" si="4"/>
        <v>2036</v>
      </c>
      <c r="S34" s="1">
        <f t="shared" si="4"/>
        <v>2037</v>
      </c>
      <c r="T34" s="1">
        <f t="shared" si="4"/>
        <v>2038</v>
      </c>
      <c r="U34" s="1">
        <f t="shared" si="4"/>
        <v>2039</v>
      </c>
      <c r="V34" s="1">
        <f t="shared" si="4"/>
        <v>2040</v>
      </c>
      <c r="W34" s="1">
        <f t="shared" si="4"/>
        <v>2041</v>
      </c>
      <c r="X34" s="1">
        <f t="shared" si="4"/>
        <v>2042</v>
      </c>
      <c r="Y34" s="1">
        <f t="shared" si="4"/>
        <v>2043</v>
      </c>
      <c r="Z34" s="1">
        <f t="shared" si="4"/>
        <v>2044</v>
      </c>
    </row>
    <row r="35" spans="1:26" x14ac:dyDescent="0.25">
      <c r="A35" s="3" t="s">
        <v>2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</row>
    <row r="36" spans="1:26" x14ac:dyDescent="0.25">
      <c r="A36" s="1">
        <v>10</v>
      </c>
      <c r="B36" s="5">
        <f>'Praca eksploatacyjna'!B36*$M$85*$J$85*B$82</f>
        <v>0</v>
      </c>
      <c r="C36" s="5">
        <f>'Praca eksploatacyjna'!C36*$M$85*$J$85*C$82</f>
        <v>0</v>
      </c>
      <c r="D36" s="5">
        <f>'Praca eksploatacyjna'!D36*$M$85*$J$85*D$82</f>
        <v>0</v>
      </c>
      <c r="E36" s="5">
        <f>'Praca eksploatacyjna'!E36*$M$85*$J$85*E$82</f>
        <v>0</v>
      </c>
      <c r="F36" s="5">
        <f>'Praca eksploatacyjna'!F36*$M$85*$J$85*F$82</f>
        <v>0</v>
      </c>
      <c r="G36" s="5">
        <f>'Praca eksploatacyjna'!G36*$M$85*$J$85*G$82</f>
        <v>0</v>
      </c>
      <c r="H36" s="5">
        <f>'Praca eksploatacyjna'!H36*$M$85*$J$85*H$82</f>
        <v>0</v>
      </c>
      <c r="I36" s="5">
        <f>'Praca eksploatacyjna'!I36*$M$85*$J$85*I$82</f>
        <v>0</v>
      </c>
      <c r="J36" s="5">
        <f>'Praca eksploatacyjna'!J36*$M$85*$J$85*J$82</f>
        <v>0</v>
      </c>
      <c r="K36" s="5">
        <f>'Praca eksploatacyjna'!K36*$M$85*$J$85*K$82</f>
        <v>0</v>
      </c>
      <c r="L36" s="5">
        <f>'Praca eksploatacyjna'!L36*$M$85*$J$85*L$82</f>
        <v>0</v>
      </c>
      <c r="M36" s="5">
        <f>'Praca eksploatacyjna'!M36*$M$85*$J$85*M$82</f>
        <v>0</v>
      </c>
      <c r="N36" s="5">
        <f>'Praca eksploatacyjna'!N36*$M$85*$J$85*N$82</f>
        <v>0</v>
      </c>
      <c r="O36" s="5">
        <f>'Praca eksploatacyjna'!O36*$M$85*$J$85*O$82</f>
        <v>0</v>
      </c>
      <c r="P36" s="5">
        <f>'Praca eksploatacyjna'!P36*$M$85*$J$85*P$82</f>
        <v>0</v>
      </c>
      <c r="Q36" s="5">
        <f>'Praca eksploatacyjna'!Q36*$M$85*$J$85*Q$82</f>
        <v>0</v>
      </c>
      <c r="R36" s="5">
        <f>'Praca eksploatacyjna'!R36*$M$85*$J$85*R$82</f>
        <v>0</v>
      </c>
      <c r="S36" s="5">
        <f>'Praca eksploatacyjna'!S36*$M$85*$J$85*S$82</f>
        <v>0</v>
      </c>
      <c r="T36" s="5">
        <f>'Praca eksploatacyjna'!T36*$M$85*$J$85*T$82</f>
        <v>0</v>
      </c>
      <c r="U36" s="5">
        <f>'Praca eksploatacyjna'!U36*$M$85*$J$85*U$82</f>
        <v>0</v>
      </c>
      <c r="V36" s="5">
        <f>'Praca eksploatacyjna'!V36*$M$85*$J$85*V$82</f>
        <v>0</v>
      </c>
      <c r="W36" s="5">
        <f>'Praca eksploatacyjna'!W36*$M$85*$J$85*W$82</f>
        <v>0</v>
      </c>
      <c r="X36" s="5">
        <f>'Praca eksploatacyjna'!X36*$M$85*$J$85*X$82</f>
        <v>0</v>
      </c>
      <c r="Y36" s="5">
        <f>'Praca eksploatacyjna'!Y36*$M$85*$J$85*Y$82</f>
        <v>0</v>
      </c>
      <c r="Z36" s="5">
        <f>'Praca eksploatacyjna'!Z36*$M$85*$J$85*Z$82</f>
        <v>0</v>
      </c>
    </row>
    <row r="37" spans="1:26" x14ac:dyDescent="0.25">
      <c r="A37" s="1">
        <v>20</v>
      </c>
      <c r="B37" s="5">
        <f>'Praca eksploatacyjna'!B37*$M$85*$J$85*B$82</f>
        <v>31627.517399999997</v>
      </c>
      <c r="C37" s="5">
        <f>'Praca eksploatacyjna'!C37*$M$85*$J$85*C$82</f>
        <v>43707.910621276191</v>
      </c>
      <c r="D37" s="5">
        <f>'Praca eksploatacyjna'!D37*$M$85*$J$85*D$82</f>
        <v>50504.486824617663</v>
      </c>
      <c r="E37" s="5">
        <f>'Praca eksploatacyjna'!E37*$M$85*$J$85*E$82</f>
        <v>57566.317408820709</v>
      </c>
      <c r="F37" s="5">
        <f>'Praca eksploatacyjna'!F37*$M$85*$J$85*F$82</f>
        <v>64887.292444407154</v>
      </c>
      <c r="G37" s="5">
        <f>'Praca eksploatacyjna'!G37*$M$85*$J$85*G$82</f>
        <v>72460.278043829792</v>
      </c>
      <c r="H37" s="5">
        <f>'Praca eksploatacyjna'!H37*$M$85*$J$85*H$82</f>
        <v>81224.239666669615</v>
      </c>
      <c r="I37" s="5">
        <f>'Praca eksploatacyjna'!I37*$M$85*$J$85*I$82</f>
        <v>90273.777028252327</v>
      </c>
      <c r="J37" s="5">
        <f>'Praca eksploatacyjna'!J37*$M$85*$J$85*J$82</f>
        <v>99598.303325946108</v>
      </c>
      <c r="K37" s="5">
        <f>'Praca eksploatacyjna'!K37*$M$85*$J$85*K$82</f>
        <v>109271.67387073043</v>
      </c>
      <c r="L37" s="5">
        <f>'Praca eksploatacyjna'!L37*$M$85*$J$85*L$82</f>
        <v>85309.731617956699</v>
      </c>
      <c r="M37" s="5">
        <f>'Praca eksploatacyjna'!M37*$M$85*$J$85*M$82</f>
        <v>96090.34613547138</v>
      </c>
      <c r="N37" s="5">
        <f>'Praca eksploatacyjna'!N37*$M$85*$J$85*N$82</f>
        <v>107268.06134103949</v>
      </c>
      <c r="O37" s="5">
        <f>'Praca eksploatacyjna'!O37*$M$85*$J$85*O$82</f>
        <v>118854.44901637614</v>
      </c>
      <c r="P37" s="5">
        <f>'Praca eksploatacyjna'!P37*$M$85*$J$85*P$82</f>
        <v>130861.38497418986</v>
      </c>
      <c r="Q37" s="5">
        <f>'Praca eksploatacyjna'!Q37*$M$85*$J$85*Q$82</f>
        <v>100463.59512441346</v>
      </c>
      <c r="R37" s="5">
        <f>'Praca eksploatacyjna'!R37*$M$85*$J$85*R$82</f>
        <v>110393.31366934272</v>
      </c>
      <c r="S37" s="5">
        <f>'Praca eksploatacyjna'!S37*$M$85*$J$85*S$82</f>
        <v>120667.29850669064</v>
      </c>
      <c r="T37" s="5">
        <f>'Praca eksploatacyjna'!T37*$M$85*$J$85*T$82</f>
        <v>131192.05158526439</v>
      </c>
      <c r="U37" s="5">
        <f>'Praca eksploatacyjna'!U37*$M$85*$J$85*U$82</f>
        <v>141951.66523545014</v>
      </c>
      <c r="V37" s="5">
        <f>'Praca eksploatacyjna'!V37*$M$85*$J$85*V$82</f>
        <v>99171.513450549726</v>
      </c>
      <c r="W37" s="5">
        <f>'Praca eksploatacyjna'!W37*$M$85*$J$85*W$82</f>
        <v>110950.23823523498</v>
      </c>
      <c r="X37" s="5">
        <f>'Praca eksploatacyjna'!X37*$M$85*$J$85*X$82</f>
        <v>123096.73800472937</v>
      </c>
      <c r="Y37" s="5">
        <f>'Praca eksploatacyjna'!Y37*$M$85*$J$85*Y$82</f>
        <v>135513.3421522218</v>
      </c>
      <c r="Z37" s="5">
        <f>'Praca eksploatacyjna'!Z37*$M$85*$J$85*Z$82</f>
        <v>148295.76486750474</v>
      </c>
    </row>
    <row r="38" spans="1:26" x14ac:dyDescent="0.25">
      <c r="A38" s="1">
        <v>30</v>
      </c>
      <c r="B38" s="5">
        <f>'Praca eksploatacyjna'!B38*$M$85*$J$85*B$82</f>
        <v>101129.92560000002</v>
      </c>
      <c r="C38" s="5">
        <f>'Praca eksploatacyjna'!C38*$M$85*$J$85*C$82</f>
        <v>118200.35514475023</v>
      </c>
      <c r="D38" s="5">
        <f>'Praca eksploatacyjna'!D38*$M$85*$J$85*D$82</f>
        <v>117306.39642754423</v>
      </c>
      <c r="E38" s="5">
        <f>'Praca eksploatacyjna'!E38*$M$85*$J$85*E$82</f>
        <v>116204.61455641437</v>
      </c>
      <c r="F38" s="5">
        <f>'Praca eksploatacyjna'!F38*$M$85*$J$85*F$82</f>
        <v>114892.54868779122</v>
      </c>
      <c r="G38" s="5">
        <f>'Praca eksploatacyjna'!G38*$M$85*$J$85*G$82</f>
        <v>113368.3493625159</v>
      </c>
      <c r="H38" s="5">
        <f>'Praca eksploatacyjna'!H38*$M$85*$J$85*H$82</f>
        <v>114173.09287726459</v>
      </c>
      <c r="I38" s="5">
        <f>'Praca eksploatacyjna'!I38*$M$85*$J$85*I$82</f>
        <v>114867.05449020487</v>
      </c>
      <c r="J38" s="5">
        <f>'Praca eksploatacyjna'!J38*$M$85*$J$85*J$82</f>
        <v>115447.25074477372</v>
      </c>
      <c r="K38" s="5">
        <f>'Praca eksploatacyjna'!K38*$M$85*$J$85*K$82</f>
        <v>116001.88708107799</v>
      </c>
      <c r="L38" s="5">
        <f>'Praca eksploatacyjna'!L38*$M$85*$J$85*L$82</f>
        <v>139293.39187778271</v>
      </c>
      <c r="M38" s="5">
        <f>'Praca eksploatacyjna'!M38*$M$85*$J$85*M$82</f>
        <v>143213.25511324569</v>
      </c>
      <c r="N38" s="5">
        <f>'Praca eksploatacyjna'!N38*$M$85*$J$85*N$82</f>
        <v>147234.19552137607</v>
      </c>
      <c r="O38" s="5">
        <f>'Praca eksploatacyjna'!O38*$M$85*$J$85*O$82</f>
        <v>151358.68824378631</v>
      </c>
      <c r="P38" s="5">
        <f>'Praca eksploatacyjna'!P38*$M$85*$J$85*P$82</f>
        <v>155589.26699688446</v>
      </c>
      <c r="Q38" s="5">
        <f>'Praca eksploatacyjna'!Q38*$M$85*$J$85*Q$82</f>
        <v>170334.9128497222</v>
      </c>
      <c r="R38" s="5">
        <f>'Praca eksploatacyjna'!R38*$M$85*$J$85*R$82</f>
        <v>177067.86371447763</v>
      </c>
      <c r="S38" s="5">
        <f>'Praca eksploatacyjna'!S38*$M$85*$J$85*S$82</f>
        <v>183996.56763016674</v>
      </c>
      <c r="T38" s="5">
        <f>'Praca eksploatacyjna'!T38*$M$85*$J$85*T$82</f>
        <v>190976.03902408856</v>
      </c>
      <c r="U38" s="5">
        <f>'Praca eksploatacyjna'!U38*$M$85*$J$85*U$82</f>
        <v>197994.40510851092</v>
      </c>
      <c r="V38" s="5">
        <f>'Praca eksploatacyjna'!V38*$M$85*$J$85*V$82</f>
        <v>198321.46588438583</v>
      </c>
      <c r="W38" s="5">
        <f>'Praca eksploatacyjna'!W38*$M$85*$J$85*W$82</f>
        <v>209111.33413728344</v>
      </c>
      <c r="X38" s="5">
        <f>'Praca eksploatacyjna'!X38*$M$85*$J$85*X$82</f>
        <v>220207.76771294727</v>
      </c>
      <c r="Y38" s="5">
        <f>'Praca eksploatacyjna'!Y38*$M$85*$J$85*Y$82</f>
        <v>231435.78896910645</v>
      </c>
      <c r="Z38" s="5">
        <f>'Praca eksploatacyjna'!Z38*$M$85*$J$85*Z$82</f>
        <v>242966.73371692817</v>
      </c>
    </row>
    <row r="39" spans="1:26" x14ac:dyDescent="0.25">
      <c r="A39" s="1">
        <v>40</v>
      </c>
      <c r="B39" s="5">
        <f>'Praca eksploatacyjna'!B39*$M$85*$J$85*B$82</f>
        <v>15460.110900000001</v>
      </c>
      <c r="C39" s="5">
        <f>'Praca eksploatacyjna'!C39*$M$85*$J$85*C$82</f>
        <v>18051.462824513506</v>
      </c>
      <c r="D39" s="5">
        <f>'Praca eksploatacyjna'!D39*$M$85*$J$85*D$82</f>
        <v>17895.625235569729</v>
      </c>
      <c r="E39" s="5">
        <f>'Praca eksploatacyjna'!E39*$M$85*$J$85*E$82</f>
        <v>17707.122041423889</v>
      </c>
      <c r="F39" s="5">
        <f>'Praca eksploatacyjna'!F39*$M$85*$J$85*F$82</f>
        <v>17485.591514750067</v>
      </c>
      <c r="G39" s="5">
        <f>'Praca eksploatacyjna'!G39*$M$85*$J$85*G$82</f>
        <v>17230.768685665629</v>
      </c>
      <c r="H39" s="5">
        <f>'Praca eksploatacyjna'!H39*$M$85*$J$85*H$82</f>
        <v>16527.415139195491</v>
      </c>
      <c r="I39" s="5">
        <f>'Praca eksploatacyjna'!I39*$M$85*$J$85*I$82</f>
        <v>15771.555169448431</v>
      </c>
      <c r="J39" s="5">
        <f>'Praca eksploatacyjna'!J39*$M$85*$J$85*J$82</f>
        <v>14963.604055774806</v>
      </c>
      <c r="K39" s="5">
        <f>'Praca eksploatacyjna'!K39*$M$85*$J$85*K$82</f>
        <v>14115.218770143838</v>
      </c>
      <c r="L39" s="5">
        <f>'Praca eksploatacyjna'!L39*$M$85*$J$85*L$82</f>
        <v>16816.454543605643</v>
      </c>
      <c r="M39" s="5">
        <f>'Praca eksploatacyjna'!M39*$M$85*$J$85*M$82</f>
        <v>13989.734447488127</v>
      </c>
      <c r="N39" s="5">
        <f>'Praca eksploatacyjna'!N39*$M$85*$J$85*N$82</f>
        <v>11043.218965708465</v>
      </c>
      <c r="O39" s="5">
        <f>'Praca eksploatacyjna'!O39*$M$85*$J$85*O$82</f>
        <v>7973.2469708786211</v>
      </c>
      <c r="P39" s="5">
        <f>'Praca eksploatacyjna'!P39*$M$85*$J$85*P$82</f>
        <v>4776.0588086693024</v>
      </c>
      <c r="Q39" s="5">
        <f>'Praca eksploatacyjna'!Q39*$M$85*$J$85*Q$82</f>
        <v>7982.5638916260623</v>
      </c>
      <c r="R39" s="5">
        <f>'Praca eksploatacyjna'!R39*$M$85*$J$85*R$82</f>
        <v>5773.7785941776983</v>
      </c>
      <c r="S39" s="5">
        <f>'Praca eksploatacyjna'!S39*$M$85*$J$85*S$82</f>
        <v>3477.2332489543064</v>
      </c>
      <c r="T39" s="5">
        <f>'Praca eksploatacyjna'!T39*$M$85*$J$85*T$82</f>
        <v>1089.5162516496002</v>
      </c>
      <c r="U39" s="5">
        <f>'Praca eksploatacyjna'!U39*$M$85*$J$85*U$82</f>
        <v>-1386.1562377747366</v>
      </c>
      <c r="V39" s="5">
        <f>'Praca eksploatacyjna'!V39*$M$85*$J$85*V$82</f>
        <v>14791.935516379152</v>
      </c>
      <c r="W39" s="5">
        <f>'Praca eksploatacyjna'!W39*$M$85*$J$85*W$82</f>
        <v>16515.764589609076</v>
      </c>
      <c r="X39" s="5">
        <f>'Praca eksploatacyjna'!X39*$M$85*$J$85*X$82</f>
        <v>18293.339443819383</v>
      </c>
      <c r="Y39" s="5">
        <f>'Praca eksploatacyjna'!Y39*$M$85*$J$85*Y$82</f>
        <v>20110.144644171047</v>
      </c>
      <c r="Z39" s="5">
        <f>'Praca eksploatacyjna'!Z39*$M$85*$J$85*Z$82</f>
        <v>21980.404516036349</v>
      </c>
    </row>
    <row r="40" spans="1:26" x14ac:dyDescent="0.25">
      <c r="A40" s="1">
        <v>50</v>
      </c>
      <c r="B40" s="5">
        <f>'Praca eksploatacyjna'!B40*$M$85*$J$85*B$82</f>
        <v>0</v>
      </c>
      <c r="C40" s="5">
        <f>'Praca eksploatacyjna'!C40*$M$85*$J$85*C$82</f>
        <v>0</v>
      </c>
      <c r="D40" s="5">
        <f>'Praca eksploatacyjna'!D40*$M$85*$J$85*D$82</f>
        <v>0</v>
      </c>
      <c r="E40" s="5">
        <f>'Praca eksploatacyjna'!E40*$M$85*$J$85*E$82</f>
        <v>0</v>
      </c>
      <c r="F40" s="5">
        <f>'Praca eksploatacyjna'!F40*$M$85*$J$85*F$82</f>
        <v>0</v>
      </c>
      <c r="G40" s="5">
        <f>'Praca eksploatacyjna'!G40*$M$85*$J$85*G$82</f>
        <v>0</v>
      </c>
      <c r="H40" s="5">
        <f>'Praca eksploatacyjna'!H40*$M$85*$J$85*H$82</f>
        <v>0</v>
      </c>
      <c r="I40" s="5">
        <f>'Praca eksploatacyjna'!I40*$M$85*$J$85*I$82</f>
        <v>0</v>
      </c>
      <c r="J40" s="5">
        <f>'Praca eksploatacyjna'!J40*$M$85*$J$85*J$82</f>
        <v>0</v>
      </c>
      <c r="K40" s="5">
        <f>'Praca eksploatacyjna'!K40*$M$85*$J$85*K$82</f>
        <v>0</v>
      </c>
      <c r="L40" s="5">
        <f>'Praca eksploatacyjna'!L40*$M$85*$J$85*L$82</f>
        <v>0</v>
      </c>
      <c r="M40" s="5">
        <f>'Praca eksploatacyjna'!M40*$M$85*$J$85*M$82</f>
        <v>0</v>
      </c>
      <c r="N40" s="5">
        <f>'Praca eksploatacyjna'!N40*$M$85*$J$85*N$82</f>
        <v>0</v>
      </c>
      <c r="O40" s="5">
        <f>'Praca eksploatacyjna'!O40*$M$85*$J$85*O$82</f>
        <v>0</v>
      </c>
      <c r="P40" s="5">
        <f>'Praca eksploatacyjna'!P40*$M$85*$J$85*P$82</f>
        <v>0</v>
      </c>
      <c r="Q40" s="5">
        <f>'Praca eksploatacyjna'!Q40*$M$85*$J$85*Q$82</f>
        <v>0</v>
      </c>
      <c r="R40" s="5">
        <f>'Praca eksploatacyjna'!R40*$M$85*$J$85*R$82</f>
        <v>0</v>
      </c>
      <c r="S40" s="5">
        <f>'Praca eksploatacyjna'!S40*$M$85*$J$85*S$82</f>
        <v>0</v>
      </c>
      <c r="T40" s="5">
        <f>'Praca eksploatacyjna'!T40*$M$85*$J$85*T$82</f>
        <v>0</v>
      </c>
      <c r="U40" s="5">
        <f>'Praca eksploatacyjna'!U40*$M$85*$J$85*U$82</f>
        <v>0</v>
      </c>
      <c r="V40" s="5">
        <f>'Praca eksploatacyjna'!V40*$M$85*$J$85*V$82</f>
        <v>0</v>
      </c>
      <c r="W40" s="5">
        <f>'Praca eksploatacyjna'!W40*$M$85*$J$85*W$82</f>
        <v>0</v>
      </c>
      <c r="X40" s="5">
        <f>'Praca eksploatacyjna'!X40*$M$85*$J$85*X$82</f>
        <v>0</v>
      </c>
      <c r="Y40" s="5">
        <f>'Praca eksploatacyjna'!Y40*$M$85*$J$85*Y$82</f>
        <v>0</v>
      </c>
      <c r="Z40" s="5">
        <f>'Praca eksploatacyjna'!Z40*$M$85*$J$85*Z$82</f>
        <v>0</v>
      </c>
    </row>
    <row r="41" spans="1:26" x14ac:dyDescent="0.25">
      <c r="A41" s="1">
        <v>60</v>
      </c>
      <c r="B41" s="5">
        <f>'Praca eksploatacyjna'!B41*$M$85*$J$85*B$82</f>
        <v>0</v>
      </c>
      <c r="C41" s="5">
        <f>'Praca eksploatacyjna'!C41*$M$85*$J$85*C$82</f>
        <v>0</v>
      </c>
      <c r="D41" s="5">
        <f>'Praca eksploatacyjna'!D41*$M$85*$J$85*D$82</f>
        <v>0</v>
      </c>
      <c r="E41" s="5">
        <f>'Praca eksploatacyjna'!E41*$M$85*$J$85*E$82</f>
        <v>0</v>
      </c>
      <c r="F41" s="5">
        <f>'Praca eksploatacyjna'!F41*$M$85*$J$85*F$82</f>
        <v>0</v>
      </c>
      <c r="G41" s="5">
        <f>'Praca eksploatacyjna'!G41*$M$85*$J$85*G$82</f>
        <v>0</v>
      </c>
      <c r="H41" s="5">
        <f>'Praca eksploatacyjna'!H41*$M$85*$J$85*H$82</f>
        <v>0</v>
      </c>
      <c r="I41" s="5">
        <f>'Praca eksploatacyjna'!I41*$M$85*$J$85*I$82</f>
        <v>0</v>
      </c>
      <c r="J41" s="5">
        <f>'Praca eksploatacyjna'!J41*$M$85*$J$85*J$82</f>
        <v>0</v>
      </c>
      <c r="K41" s="5">
        <f>'Praca eksploatacyjna'!K41*$M$85*$J$85*K$82</f>
        <v>0</v>
      </c>
      <c r="L41" s="5">
        <f>'Praca eksploatacyjna'!L41*$M$85*$J$85*L$82</f>
        <v>0</v>
      </c>
      <c r="M41" s="5">
        <f>'Praca eksploatacyjna'!M41*$M$85*$J$85*M$82</f>
        <v>0</v>
      </c>
      <c r="N41" s="5">
        <f>'Praca eksploatacyjna'!N41*$M$85*$J$85*N$82</f>
        <v>0</v>
      </c>
      <c r="O41" s="5">
        <f>'Praca eksploatacyjna'!O41*$M$85*$J$85*O$82</f>
        <v>0</v>
      </c>
      <c r="P41" s="5">
        <f>'Praca eksploatacyjna'!P41*$M$85*$J$85*P$82</f>
        <v>0</v>
      </c>
      <c r="Q41" s="5">
        <f>'Praca eksploatacyjna'!Q41*$M$85*$J$85*Q$82</f>
        <v>0</v>
      </c>
      <c r="R41" s="5">
        <f>'Praca eksploatacyjna'!R41*$M$85*$J$85*R$82</f>
        <v>0</v>
      </c>
      <c r="S41" s="5">
        <f>'Praca eksploatacyjna'!S41*$M$85*$J$85*S$82</f>
        <v>0</v>
      </c>
      <c r="T41" s="5">
        <f>'Praca eksploatacyjna'!T41*$M$85*$J$85*T$82</f>
        <v>0</v>
      </c>
      <c r="U41" s="5">
        <f>'Praca eksploatacyjna'!U41*$M$85*$J$85*U$82</f>
        <v>0</v>
      </c>
      <c r="V41" s="5">
        <f>'Praca eksploatacyjna'!V41*$M$85*$J$85*V$82</f>
        <v>0</v>
      </c>
      <c r="W41" s="5">
        <f>'Praca eksploatacyjna'!W41*$M$85*$J$85*W$82</f>
        <v>0</v>
      </c>
      <c r="X41" s="5">
        <f>'Praca eksploatacyjna'!X41*$M$85*$J$85*X$82</f>
        <v>0</v>
      </c>
      <c r="Y41" s="5">
        <f>'Praca eksploatacyjna'!Y41*$M$85*$J$85*Y$82</f>
        <v>0</v>
      </c>
      <c r="Z41" s="5">
        <f>'Praca eksploatacyjna'!Z41*$M$85*$J$85*Z$82</f>
        <v>0</v>
      </c>
    </row>
    <row r="42" spans="1:26" x14ac:dyDescent="0.25">
      <c r="A42" s="1">
        <v>70</v>
      </c>
      <c r="B42" s="5">
        <f>'Praca eksploatacyjna'!B42*$M$85*$J$85*B$82</f>
        <v>0</v>
      </c>
      <c r="C42" s="5">
        <f>'Praca eksploatacyjna'!C42*$M$85*$J$85*C$82</f>
        <v>0</v>
      </c>
      <c r="D42" s="5">
        <f>'Praca eksploatacyjna'!D42*$M$85*$J$85*D$82</f>
        <v>0</v>
      </c>
      <c r="E42" s="5">
        <f>'Praca eksploatacyjna'!E42*$M$85*$J$85*E$82</f>
        <v>0</v>
      </c>
      <c r="F42" s="5">
        <f>'Praca eksploatacyjna'!F42*$M$85*$J$85*F$82</f>
        <v>0</v>
      </c>
      <c r="G42" s="5">
        <f>'Praca eksploatacyjna'!G42*$M$85*$J$85*G$82</f>
        <v>0</v>
      </c>
      <c r="H42" s="5">
        <f>'Praca eksploatacyjna'!H42*$M$85*$J$85*H$82</f>
        <v>0</v>
      </c>
      <c r="I42" s="5">
        <f>'Praca eksploatacyjna'!I42*$M$85*$J$85*I$82</f>
        <v>0</v>
      </c>
      <c r="J42" s="5">
        <f>'Praca eksploatacyjna'!J42*$M$85*$J$85*J$82</f>
        <v>0</v>
      </c>
      <c r="K42" s="5">
        <f>'Praca eksploatacyjna'!K42*$M$85*$J$85*K$82</f>
        <v>0</v>
      </c>
      <c r="L42" s="5">
        <f>'Praca eksploatacyjna'!L42*$M$85*$J$85*L$82</f>
        <v>0</v>
      </c>
      <c r="M42" s="5">
        <f>'Praca eksploatacyjna'!M42*$M$85*$J$85*M$82</f>
        <v>0</v>
      </c>
      <c r="N42" s="5">
        <f>'Praca eksploatacyjna'!N42*$M$85*$J$85*N$82</f>
        <v>0</v>
      </c>
      <c r="O42" s="5">
        <f>'Praca eksploatacyjna'!O42*$M$85*$J$85*O$82</f>
        <v>0</v>
      </c>
      <c r="P42" s="5">
        <f>'Praca eksploatacyjna'!P42*$M$85*$J$85*P$82</f>
        <v>0</v>
      </c>
      <c r="Q42" s="5">
        <f>'Praca eksploatacyjna'!Q42*$M$85*$J$85*Q$82</f>
        <v>0</v>
      </c>
      <c r="R42" s="5">
        <f>'Praca eksploatacyjna'!R42*$M$85*$J$85*R$82</f>
        <v>0</v>
      </c>
      <c r="S42" s="5">
        <f>'Praca eksploatacyjna'!S42*$M$85*$J$85*S$82</f>
        <v>0</v>
      </c>
      <c r="T42" s="5">
        <f>'Praca eksploatacyjna'!T42*$M$85*$J$85*T$82</f>
        <v>0</v>
      </c>
      <c r="U42" s="5">
        <f>'Praca eksploatacyjna'!U42*$M$85*$J$85*U$82</f>
        <v>0</v>
      </c>
      <c r="V42" s="5">
        <f>'Praca eksploatacyjna'!V42*$M$85*$J$85*V$82</f>
        <v>0</v>
      </c>
      <c r="W42" s="5">
        <f>'Praca eksploatacyjna'!W42*$M$85*$J$85*W$82</f>
        <v>0</v>
      </c>
      <c r="X42" s="5">
        <f>'Praca eksploatacyjna'!X42*$M$85*$J$85*X$82</f>
        <v>0</v>
      </c>
      <c r="Y42" s="5">
        <f>'Praca eksploatacyjna'!Y42*$M$85*$J$85*Y$82</f>
        <v>0</v>
      </c>
      <c r="Z42" s="5">
        <f>'Praca eksploatacyjna'!Z42*$M$85*$J$85*Z$82</f>
        <v>0</v>
      </c>
    </row>
    <row r="43" spans="1:26" x14ac:dyDescent="0.25">
      <c r="A43" s="1">
        <v>80</v>
      </c>
      <c r="B43" s="5">
        <f>'Praca eksploatacyjna'!B43*$M$85*$J$85*B$82</f>
        <v>0</v>
      </c>
      <c r="C43" s="5">
        <f>'Praca eksploatacyjna'!C43*$M$85*$J$85*C$82</f>
        <v>0</v>
      </c>
      <c r="D43" s="5">
        <f>'Praca eksploatacyjna'!D43*$M$85*$J$85*D$82</f>
        <v>0</v>
      </c>
      <c r="E43" s="5">
        <f>'Praca eksploatacyjna'!E43*$M$85*$J$85*E$82</f>
        <v>0</v>
      </c>
      <c r="F43" s="5">
        <f>'Praca eksploatacyjna'!F43*$M$85*$J$85*F$82</f>
        <v>0</v>
      </c>
      <c r="G43" s="5">
        <f>'Praca eksploatacyjna'!G43*$M$85*$J$85*G$82</f>
        <v>0</v>
      </c>
      <c r="H43" s="5">
        <f>'Praca eksploatacyjna'!H43*$M$85*$J$85*H$82</f>
        <v>0</v>
      </c>
      <c r="I43" s="5">
        <f>'Praca eksploatacyjna'!I43*$M$85*$J$85*I$82</f>
        <v>0</v>
      </c>
      <c r="J43" s="5">
        <f>'Praca eksploatacyjna'!J43*$M$85*$J$85*J$82</f>
        <v>0</v>
      </c>
      <c r="K43" s="5">
        <f>'Praca eksploatacyjna'!K43*$M$85*$J$85*K$82</f>
        <v>0</v>
      </c>
      <c r="L43" s="5">
        <f>'Praca eksploatacyjna'!L43*$M$85*$J$85*L$82</f>
        <v>0</v>
      </c>
      <c r="M43" s="5">
        <f>'Praca eksploatacyjna'!M43*$M$85*$J$85*M$82</f>
        <v>0</v>
      </c>
      <c r="N43" s="5">
        <f>'Praca eksploatacyjna'!N43*$M$85*$J$85*N$82</f>
        <v>0</v>
      </c>
      <c r="O43" s="5">
        <f>'Praca eksploatacyjna'!O43*$M$85*$J$85*O$82</f>
        <v>0</v>
      </c>
      <c r="P43" s="5">
        <f>'Praca eksploatacyjna'!P43*$M$85*$J$85*P$82</f>
        <v>0</v>
      </c>
      <c r="Q43" s="5">
        <f>'Praca eksploatacyjna'!Q43*$M$85*$J$85*Q$82</f>
        <v>0</v>
      </c>
      <c r="R43" s="5">
        <f>'Praca eksploatacyjna'!R43*$M$85*$J$85*R$82</f>
        <v>0</v>
      </c>
      <c r="S43" s="5">
        <f>'Praca eksploatacyjna'!S43*$M$85*$J$85*S$82</f>
        <v>0</v>
      </c>
      <c r="T43" s="5">
        <f>'Praca eksploatacyjna'!T43*$M$85*$J$85*T$82</f>
        <v>0</v>
      </c>
      <c r="U43" s="5">
        <f>'Praca eksploatacyjna'!U43*$M$85*$J$85*U$82</f>
        <v>0</v>
      </c>
      <c r="V43" s="5">
        <f>'Praca eksploatacyjna'!V43*$M$85*$J$85*V$82</f>
        <v>0</v>
      </c>
      <c r="W43" s="5">
        <f>'Praca eksploatacyjna'!W43*$M$85*$J$85*W$82</f>
        <v>0</v>
      </c>
      <c r="X43" s="5">
        <f>'Praca eksploatacyjna'!X43*$M$85*$J$85*X$82</f>
        <v>0</v>
      </c>
      <c r="Y43" s="5">
        <f>'Praca eksploatacyjna'!Y43*$M$85*$J$85*Y$82</f>
        <v>0</v>
      </c>
      <c r="Z43" s="5">
        <f>'Praca eksploatacyjna'!Z43*$M$85*$J$85*Z$82</f>
        <v>0</v>
      </c>
    </row>
    <row r="44" spans="1:26" x14ac:dyDescent="0.25">
      <c r="A44" s="1">
        <v>90</v>
      </c>
      <c r="B44" s="5">
        <f>'Praca eksploatacyjna'!B44*$M$85*$J$85*B$82</f>
        <v>0</v>
      </c>
      <c r="C44" s="5">
        <f>'Praca eksploatacyjna'!C44*$M$85*$J$85*C$82</f>
        <v>0</v>
      </c>
      <c r="D44" s="5">
        <f>'Praca eksploatacyjna'!D44*$M$85*$J$85*D$82</f>
        <v>0</v>
      </c>
      <c r="E44" s="5">
        <f>'Praca eksploatacyjna'!E44*$M$85*$J$85*E$82</f>
        <v>0</v>
      </c>
      <c r="F44" s="5">
        <f>'Praca eksploatacyjna'!F44*$M$85*$J$85*F$82</f>
        <v>0</v>
      </c>
      <c r="G44" s="5">
        <f>'Praca eksploatacyjna'!G44*$M$85*$J$85*G$82</f>
        <v>0</v>
      </c>
      <c r="H44" s="5">
        <f>'Praca eksploatacyjna'!H44*$M$85*$J$85*H$82</f>
        <v>0</v>
      </c>
      <c r="I44" s="5">
        <f>'Praca eksploatacyjna'!I44*$M$85*$J$85*I$82</f>
        <v>0</v>
      </c>
      <c r="J44" s="5">
        <f>'Praca eksploatacyjna'!J44*$M$85*$J$85*J$82</f>
        <v>0</v>
      </c>
      <c r="K44" s="5">
        <f>'Praca eksploatacyjna'!K44*$M$85*$J$85*K$82</f>
        <v>0</v>
      </c>
      <c r="L44" s="5">
        <f>'Praca eksploatacyjna'!L44*$M$85*$J$85*L$82</f>
        <v>0</v>
      </c>
      <c r="M44" s="5">
        <f>'Praca eksploatacyjna'!M44*$M$85*$J$85*M$82</f>
        <v>0</v>
      </c>
      <c r="N44" s="5">
        <f>'Praca eksploatacyjna'!N44*$M$85*$J$85*N$82</f>
        <v>0</v>
      </c>
      <c r="O44" s="5">
        <f>'Praca eksploatacyjna'!O44*$M$85*$J$85*O$82</f>
        <v>0</v>
      </c>
      <c r="P44" s="5">
        <f>'Praca eksploatacyjna'!P44*$M$85*$J$85*P$82</f>
        <v>0</v>
      </c>
      <c r="Q44" s="5">
        <f>'Praca eksploatacyjna'!Q44*$M$85*$J$85*Q$82</f>
        <v>0</v>
      </c>
      <c r="R44" s="5">
        <f>'Praca eksploatacyjna'!R44*$M$85*$J$85*R$82</f>
        <v>0</v>
      </c>
      <c r="S44" s="5">
        <f>'Praca eksploatacyjna'!S44*$M$85*$J$85*S$82</f>
        <v>0</v>
      </c>
      <c r="T44" s="5">
        <f>'Praca eksploatacyjna'!T44*$M$85*$J$85*T$82</f>
        <v>0</v>
      </c>
      <c r="U44" s="5">
        <f>'Praca eksploatacyjna'!U44*$M$85*$J$85*U$82</f>
        <v>0</v>
      </c>
      <c r="V44" s="5">
        <f>'Praca eksploatacyjna'!V44*$M$85*$J$85*V$82</f>
        <v>0</v>
      </c>
      <c r="W44" s="5">
        <f>'Praca eksploatacyjna'!W44*$M$85*$J$85*W$82</f>
        <v>0</v>
      </c>
      <c r="X44" s="5">
        <f>'Praca eksploatacyjna'!X44*$M$85*$J$85*X$82</f>
        <v>0</v>
      </c>
      <c r="Y44" s="5">
        <f>'Praca eksploatacyjna'!Y44*$M$85*$J$85*Y$82</f>
        <v>0</v>
      </c>
      <c r="Z44" s="5">
        <f>'Praca eksploatacyjna'!Z44*$M$85*$J$85*Z$82</f>
        <v>0</v>
      </c>
    </row>
    <row r="45" spans="1:26" x14ac:dyDescent="0.25">
      <c r="A45" s="1">
        <v>100</v>
      </c>
      <c r="B45" s="5">
        <f>'Praca eksploatacyjna'!B45*$M$85*$J$85*B$82</f>
        <v>0</v>
      </c>
      <c r="C45" s="5">
        <f>'Praca eksploatacyjna'!C45*$M$85*$J$85*C$82</f>
        <v>0</v>
      </c>
      <c r="D45" s="5">
        <f>'Praca eksploatacyjna'!D45*$M$85*$J$85*D$82</f>
        <v>0</v>
      </c>
      <c r="E45" s="5">
        <f>'Praca eksploatacyjna'!E45*$M$85*$J$85*E$82</f>
        <v>0</v>
      </c>
      <c r="F45" s="5">
        <f>'Praca eksploatacyjna'!F45*$M$85*$J$85*F$82</f>
        <v>0</v>
      </c>
      <c r="G45" s="5">
        <f>'Praca eksploatacyjna'!G45*$M$85*$J$85*G$82</f>
        <v>0</v>
      </c>
      <c r="H45" s="5">
        <f>'Praca eksploatacyjna'!H45*$M$85*$J$85*H$82</f>
        <v>0</v>
      </c>
      <c r="I45" s="5">
        <f>'Praca eksploatacyjna'!I45*$M$85*$J$85*I$82</f>
        <v>0</v>
      </c>
      <c r="J45" s="5">
        <f>'Praca eksploatacyjna'!J45*$M$85*$J$85*J$82</f>
        <v>0</v>
      </c>
      <c r="K45" s="5">
        <f>'Praca eksploatacyjna'!K45*$M$85*$J$85*K$82</f>
        <v>0</v>
      </c>
      <c r="L45" s="5">
        <f>'Praca eksploatacyjna'!L45*$M$85*$J$85*L$82</f>
        <v>0</v>
      </c>
      <c r="M45" s="5">
        <f>'Praca eksploatacyjna'!M45*$M$85*$J$85*M$82</f>
        <v>0</v>
      </c>
      <c r="N45" s="5">
        <f>'Praca eksploatacyjna'!N45*$M$85*$J$85*N$82</f>
        <v>0</v>
      </c>
      <c r="O45" s="5">
        <f>'Praca eksploatacyjna'!O45*$M$85*$J$85*O$82</f>
        <v>0</v>
      </c>
      <c r="P45" s="5">
        <f>'Praca eksploatacyjna'!P45*$M$85*$J$85*P$82</f>
        <v>0</v>
      </c>
      <c r="Q45" s="5">
        <f>'Praca eksploatacyjna'!Q45*$M$85*$J$85*Q$82</f>
        <v>0</v>
      </c>
      <c r="R45" s="5">
        <f>'Praca eksploatacyjna'!R45*$M$85*$J$85*R$82</f>
        <v>0</v>
      </c>
      <c r="S45" s="5">
        <f>'Praca eksploatacyjna'!S45*$M$85*$J$85*S$82</f>
        <v>0</v>
      </c>
      <c r="T45" s="5">
        <f>'Praca eksploatacyjna'!T45*$M$85*$J$85*T$82</f>
        <v>0</v>
      </c>
      <c r="U45" s="5">
        <f>'Praca eksploatacyjna'!U45*$M$85*$J$85*U$82</f>
        <v>0</v>
      </c>
      <c r="V45" s="5">
        <f>'Praca eksploatacyjna'!V45*$M$85*$J$85*V$82</f>
        <v>0</v>
      </c>
      <c r="W45" s="5">
        <f>'Praca eksploatacyjna'!W45*$M$85*$J$85*W$82</f>
        <v>0</v>
      </c>
      <c r="X45" s="5">
        <f>'Praca eksploatacyjna'!X45*$M$85*$J$85*X$82</f>
        <v>0</v>
      </c>
      <c r="Y45" s="5">
        <f>'Praca eksploatacyjna'!Y45*$M$85*$J$85*Y$82</f>
        <v>0</v>
      </c>
      <c r="Z45" s="5">
        <f>'Praca eksploatacyjna'!Z45*$M$85*$J$85*Z$82</f>
        <v>0</v>
      </c>
    </row>
    <row r="46" spans="1:26" x14ac:dyDescent="0.25">
      <c r="A46" s="1">
        <v>110</v>
      </c>
      <c r="B46" s="5">
        <f>'Praca eksploatacyjna'!B46*$M$85*$J$85*B$82</f>
        <v>0</v>
      </c>
      <c r="C46" s="5">
        <f>'Praca eksploatacyjna'!C46*$M$85*$J$85*C$82</f>
        <v>0</v>
      </c>
      <c r="D46" s="5">
        <f>'Praca eksploatacyjna'!D46*$M$85*$J$85*D$82</f>
        <v>0</v>
      </c>
      <c r="E46" s="5">
        <f>'Praca eksploatacyjna'!E46*$M$85*$J$85*E$82</f>
        <v>0</v>
      </c>
      <c r="F46" s="5">
        <f>'Praca eksploatacyjna'!F46*$M$85*$J$85*F$82</f>
        <v>0</v>
      </c>
      <c r="G46" s="5">
        <f>'Praca eksploatacyjna'!G46*$M$85*$J$85*G$82</f>
        <v>0</v>
      </c>
      <c r="H46" s="5">
        <f>'Praca eksploatacyjna'!H46*$M$85*$J$85*H$82</f>
        <v>0</v>
      </c>
      <c r="I46" s="5">
        <f>'Praca eksploatacyjna'!I46*$M$85*$J$85*I$82</f>
        <v>0</v>
      </c>
      <c r="J46" s="5">
        <f>'Praca eksploatacyjna'!J46*$M$85*$J$85*J$82</f>
        <v>0</v>
      </c>
      <c r="K46" s="5">
        <f>'Praca eksploatacyjna'!K46*$M$85*$J$85*K$82</f>
        <v>0</v>
      </c>
      <c r="L46" s="5">
        <f>'Praca eksploatacyjna'!L46*$M$85*$J$85*L$82</f>
        <v>0</v>
      </c>
      <c r="M46" s="5">
        <f>'Praca eksploatacyjna'!M46*$M$85*$J$85*M$82</f>
        <v>0</v>
      </c>
      <c r="N46" s="5">
        <f>'Praca eksploatacyjna'!N46*$M$85*$J$85*N$82</f>
        <v>0</v>
      </c>
      <c r="O46" s="5">
        <f>'Praca eksploatacyjna'!O46*$M$85*$J$85*O$82</f>
        <v>0</v>
      </c>
      <c r="P46" s="5">
        <f>'Praca eksploatacyjna'!P46*$M$85*$J$85*P$82</f>
        <v>0</v>
      </c>
      <c r="Q46" s="5">
        <f>'Praca eksploatacyjna'!Q46*$M$85*$J$85*Q$82</f>
        <v>0</v>
      </c>
      <c r="R46" s="5">
        <f>'Praca eksploatacyjna'!R46*$M$85*$J$85*R$82</f>
        <v>0</v>
      </c>
      <c r="S46" s="5">
        <f>'Praca eksploatacyjna'!S46*$M$85*$J$85*S$82</f>
        <v>0</v>
      </c>
      <c r="T46" s="5">
        <f>'Praca eksploatacyjna'!T46*$M$85*$J$85*T$82</f>
        <v>0</v>
      </c>
      <c r="U46" s="5">
        <f>'Praca eksploatacyjna'!U46*$M$85*$J$85*U$82</f>
        <v>0</v>
      </c>
      <c r="V46" s="5">
        <f>'Praca eksploatacyjna'!V46*$M$85*$J$85*V$82</f>
        <v>0</v>
      </c>
      <c r="W46" s="5">
        <f>'Praca eksploatacyjna'!W46*$M$85*$J$85*W$82</f>
        <v>0</v>
      </c>
      <c r="X46" s="5">
        <f>'Praca eksploatacyjna'!X46*$M$85*$J$85*X$82</f>
        <v>0</v>
      </c>
      <c r="Y46" s="5">
        <f>'Praca eksploatacyjna'!Y46*$M$85*$J$85*Y$82</f>
        <v>0</v>
      </c>
      <c r="Z46" s="5">
        <f>'Praca eksploatacyjna'!Z46*$M$85*$J$85*Z$82</f>
        <v>0</v>
      </c>
    </row>
    <row r="47" spans="1:26" x14ac:dyDescent="0.25">
      <c r="A47" s="1" t="s">
        <v>28</v>
      </c>
      <c r="B47" s="5">
        <f>SUM(B36:B46)</f>
        <v>148217.55390000003</v>
      </c>
      <c r="C47" s="5">
        <f t="shared" ref="C47:Z47" si="5">SUM(C36:C46)</f>
        <v>179959.72859053992</v>
      </c>
      <c r="D47" s="5">
        <f t="shared" si="5"/>
        <v>185706.50848773163</v>
      </c>
      <c r="E47" s="5">
        <f t="shared" si="5"/>
        <v>191478.05400665896</v>
      </c>
      <c r="F47" s="5">
        <f t="shared" si="5"/>
        <v>197265.43264694844</v>
      </c>
      <c r="G47" s="5">
        <f t="shared" si="5"/>
        <v>203059.3960920113</v>
      </c>
      <c r="H47" s="5">
        <f t="shared" si="5"/>
        <v>211924.74768312968</v>
      </c>
      <c r="I47" s="5">
        <f t="shared" si="5"/>
        <v>220912.38668790564</v>
      </c>
      <c r="J47" s="5">
        <f t="shared" si="5"/>
        <v>230009.15812649461</v>
      </c>
      <c r="K47" s="5">
        <f t="shared" si="5"/>
        <v>239388.77972195225</v>
      </c>
      <c r="L47" s="5">
        <f t="shared" si="5"/>
        <v>241419.57803934507</v>
      </c>
      <c r="M47" s="5">
        <f t="shared" si="5"/>
        <v>253293.33569620518</v>
      </c>
      <c r="N47" s="5">
        <f t="shared" si="5"/>
        <v>265545.47582812404</v>
      </c>
      <c r="O47" s="5">
        <f t="shared" si="5"/>
        <v>278186.38423104107</v>
      </c>
      <c r="P47" s="5">
        <f t="shared" si="5"/>
        <v>291226.71077974362</v>
      </c>
      <c r="Q47" s="5">
        <f t="shared" si="5"/>
        <v>278781.07186576177</v>
      </c>
      <c r="R47" s="5">
        <f t="shared" si="5"/>
        <v>293234.95597799803</v>
      </c>
      <c r="S47" s="5">
        <f t="shared" si="5"/>
        <v>308141.09938581166</v>
      </c>
      <c r="T47" s="5">
        <f t="shared" si="5"/>
        <v>323257.60686100251</v>
      </c>
      <c r="U47" s="5">
        <f t="shared" si="5"/>
        <v>338559.9141061863</v>
      </c>
      <c r="V47" s="5">
        <f t="shared" si="5"/>
        <v>312284.91485131468</v>
      </c>
      <c r="W47" s="5">
        <f t="shared" si="5"/>
        <v>336577.33696212748</v>
      </c>
      <c r="X47" s="5">
        <f t="shared" si="5"/>
        <v>361597.84516149602</v>
      </c>
      <c r="Y47" s="5">
        <f t="shared" si="5"/>
        <v>387059.27576549927</v>
      </c>
      <c r="Z47" s="5">
        <f t="shared" si="5"/>
        <v>413242.90310046921</v>
      </c>
    </row>
    <row r="49" spans="1:26" x14ac:dyDescent="0.25">
      <c r="A49" t="s">
        <v>81</v>
      </c>
    </row>
    <row r="50" spans="1:26" x14ac:dyDescent="0.25">
      <c r="A50" s="1" t="s">
        <v>5</v>
      </c>
      <c r="B50" s="1">
        <v>2020</v>
      </c>
      <c r="C50" s="1">
        <f>B50+1</f>
        <v>2021</v>
      </c>
      <c r="D50" s="1">
        <f t="shared" ref="D50:Z50" si="6">C50+1</f>
        <v>2022</v>
      </c>
      <c r="E50" s="1">
        <f t="shared" si="6"/>
        <v>2023</v>
      </c>
      <c r="F50" s="1">
        <f t="shared" si="6"/>
        <v>2024</v>
      </c>
      <c r="G50" s="1">
        <f t="shared" si="6"/>
        <v>2025</v>
      </c>
      <c r="H50" s="1">
        <f t="shared" si="6"/>
        <v>2026</v>
      </c>
      <c r="I50" s="1">
        <f t="shared" si="6"/>
        <v>2027</v>
      </c>
      <c r="J50" s="1">
        <f t="shared" si="6"/>
        <v>2028</v>
      </c>
      <c r="K50" s="1">
        <f t="shared" si="6"/>
        <v>2029</v>
      </c>
      <c r="L50" s="1">
        <f t="shared" si="6"/>
        <v>2030</v>
      </c>
      <c r="M50" s="1">
        <f t="shared" si="6"/>
        <v>2031</v>
      </c>
      <c r="N50" s="1">
        <f t="shared" si="6"/>
        <v>2032</v>
      </c>
      <c r="O50" s="1">
        <f t="shared" si="6"/>
        <v>2033</v>
      </c>
      <c r="P50" s="1">
        <f t="shared" si="6"/>
        <v>2034</v>
      </c>
      <c r="Q50" s="1">
        <f t="shared" si="6"/>
        <v>2035</v>
      </c>
      <c r="R50" s="1">
        <f t="shared" si="6"/>
        <v>2036</v>
      </c>
      <c r="S50" s="1">
        <f t="shared" si="6"/>
        <v>2037</v>
      </c>
      <c r="T50" s="1">
        <f t="shared" si="6"/>
        <v>2038</v>
      </c>
      <c r="U50" s="1">
        <f t="shared" si="6"/>
        <v>2039</v>
      </c>
      <c r="V50" s="1">
        <f t="shared" si="6"/>
        <v>2040</v>
      </c>
      <c r="W50" s="1">
        <f t="shared" si="6"/>
        <v>2041</v>
      </c>
      <c r="X50" s="1">
        <f t="shared" si="6"/>
        <v>2042</v>
      </c>
      <c r="Y50" s="1">
        <f t="shared" si="6"/>
        <v>2043</v>
      </c>
      <c r="Z50" s="1">
        <f t="shared" si="6"/>
        <v>2044</v>
      </c>
    </row>
    <row r="51" spans="1:26" x14ac:dyDescent="0.25">
      <c r="A51" s="3" t="s">
        <v>2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</row>
    <row r="52" spans="1:26" x14ac:dyDescent="0.25">
      <c r="A52" s="1">
        <v>10</v>
      </c>
      <c r="B52" s="5">
        <f>'Praca eksploatacyjna'!B52*$M$85*$J$85*B$82</f>
        <v>0</v>
      </c>
      <c r="C52" s="5">
        <f>'Praca eksploatacyjna'!C52*$M$85*$J$85*C$82</f>
        <v>0</v>
      </c>
      <c r="D52" s="5">
        <f>'Praca eksploatacyjna'!D52*$M$85*$J$85*D$82</f>
        <v>0</v>
      </c>
      <c r="E52" s="5">
        <f>'Praca eksploatacyjna'!E52*$M$85*$J$85*E$82</f>
        <v>0</v>
      </c>
      <c r="F52" s="5">
        <f>'Praca eksploatacyjna'!F52*$M$85*$J$85*F$82</f>
        <v>0</v>
      </c>
      <c r="G52" s="5">
        <f>'Praca eksploatacyjna'!G52*$M$85*$J$85*G$82</f>
        <v>0</v>
      </c>
      <c r="H52" s="5">
        <f>'Praca eksploatacyjna'!H52*$M$85*$J$85*H$82</f>
        <v>0</v>
      </c>
      <c r="I52" s="5">
        <f>'Praca eksploatacyjna'!I52*$M$85*$J$85*I$82</f>
        <v>0</v>
      </c>
      <c r="J52" s="5">
        <f>'Praca eksploatacyjna'!J52*$M$85*$J$85*J$82</f>
        <v>0</v>
      </c>
      <c r="K52" s="5">
        <f>'Praca eksploatacyjna'!K52*$M$85*$J$85*K$82</f>
        <v>0</v>
      </c>
      <c r="L52" s="5">
        <f>'Praca eksploatacyjna'!L52*$M$85*$J$85*L$82</f>
        <v>0</v>
      </c>
      <c r="M52" s="5">
        <f>'Praca eksploatacyjna'!M52*$M$85*$J$85*M$82</f>
        <v>0</v>
      </c>
      <c r="N52" s="5">
        <f>'Praca eksploatacyjna'!N52*$M$85*$J$85*N$82</f>
        <v>0</v>
      </c>
      <c r="O52" s="5">
        <f>'Praca eksploatacyjna'!O52*$M$85*$J$85*O$82</f>
        <v>0</v>
      </c>
      <c r="P52" s="5">
        <f>'Praca eksploatacyjna'!P52*$M$85*$J$85*P$82</f>
        <v>0</v>
      </c>
      <c r="Q52" s="5">
        <f>'Praca eksploatacyjna'!Q52*$M$85*$J$85*Q$82</f>
        <v>0</v>
      </c>
      <c r="R52" s="5">
        <f>'Praca eksploatacyjna'!R52*$M$85*$J$85*R$82</f>
        <v>0</v>
      </c>
      <c r="S52" s="5">
        <f>'Praca eksploatacyjna'!S52*$M$85*$J$85*S$82</f>
        <v>0</v>
      </c>
      <c r="T52" s="5">
        <f>'Praca eksploatacyjna'!T52*$M$85*$J$85*T$82</f>
        <v>0</v>
      </c>
      <c r="U52" s="5">
        <f>'Praca eksploatacyjna'!U52*$M$85*$J$85*U$82</f>
        <v>0</v>
      </c>
      <c r="V52" s="5">
        <f>'Praca eksploatacyjna'!V52*$M$85*$J$85*V$82</f>
        <v>0</v>
      </c>
      <c r="W52" s="5">
        <f>'Praca eksploatacyjna'!W52*$M$85*$J$85*W$82</f>
        <v>0</v>
      </c>
      <c r="X52" s="5">
        <f>'Praca eksploatacyjna'!X52*$M$85*$J$85*X$82</f>
        <v>0</v>
      </c>
      <c r="Y52" s="5">
        <f>'Praca eksploatacyjna'!Y52*$M$85*$J$85*Y$82</f>
        <v>0</v>
      </c>
      <c r="Z52" s="5">
        <f>'Praca eksploatacyjna'!Z52*$M$85*$J$85*Z$82</f>
        <v>0</v>
      </c>
    </row>
    <row r="53" spans="1:26" x14ac:dyDescent="0.25">
      <c r="A53" s="1">
        <v>20</v>
      </c>
      <c r="B53" s="5">
        <f>'Praca eksploatacyjna'!B53*$M$85*$J$85*B$82</f>
        <v>34399.9827</v>
      </c>
      <c r="C53" s="5">
        <f>'Praca eksploatacyjna'!C53*$M$85*$J$85*C$82</f>
        <v>39330.368901692513</v>
      </c>
      <c r="D53" s="5">
        <f>'Praca eksploatacyjna'!D53*$M$85*$J$85*D$82</f>
        <v>38106.59409573469</v>
      </c>
      <c r="E53" s="5">
        <f>'Praca eksploatacyjna'!E53*$M$85*$J$85*E$82</f>
        <v>36769.20436839926</v>
      </c>
      <c r="F53" s="5">
        <f>'Praca eksploatacyjna'!F53*$M$85*$J$85*F$82</f>
        <v>35318.05673084638</v>
      </c>
      <c r="G53" s="5">
        <f>'Praca eksploatacyjna'!G53*$M$85*$J$85*G$82</f>
        <v>33753.374095510233</v>
      </c>
      <c r="H53" s="5">
        <f>'Praca eksploatacyjna'!H53*$M$85*$J$85*H$82</f>
        <v>35468.579078912015</v>
      </c>
      <c r="I53" s="5">
        <f>'Praca eksploatacyjna'!I53*$M$85*$J$85*I$82</f>
        <v>37214.546985797984</v>
      </c>
      <c r="J53" s="5">
        <f>'Praca eksploatacyjna'!J53*$M$85*$J$85*J$82</f>
        <v>38988.836971138691</v>
      </c>
      <c r="K53" s="5">
        <f>'Praca eksploatacyjna'!K53*$M$85*$J$85*K$82</f>
        <v>40820.836918261644</v>
      </c>
      <c r="L53" s="5">
        <f>'Praca eksploatacyjna'!L53*$M$85*$J$85*L$82</f>
        <v>55798.979199763875</v>
      </c>
      <c r="M53" s="5">
        <f>'Praca eksploatacyjna'!M53*$M$85*$J$85*M$82</f>
        <v>58203.999368060904</v>
      </c>
      <c r="N53" s="5">
        <f>'Praca eksploatacyjna'!N53*$M$85*$J$85*N$82</f>
        <v>60682.900751409928</v>
      </c>
      <c r="O53" s="5">
        <f>'Praca eksploatacyjna'!O53*$M$85*$J$85*O$82</f>
        <v>63237.676590345684</v>
      </c>
      <c r="P53" s="5">
        <f>'Praca eksploatacyjna'!P53*$M$85*$J$85*P$82</f>
        <v>65870.370302538286</v>
      </c>
      <c r="Q53" s="5">
        <f>'Praca eksploatacyjna'!Q53*$M$85*$J$85*Q$82</f>
        <v>62829.327370573905</v>
      </c>
      <c r="R53" s="5">
        <f>'Praca eksploatacyjna'!R53*$M$85*$J$85*R$82</f>
        <v>61254.311119739636</v>
      </c>
      <c r="S53" s="5">
        <f>'Praca eksploatacyjna'!S53*$M$85*$J$85*S$82</f>
        <v>59595.652841631418</v>
      </c>
      <c r="T53" s="5">
        <f>'Praca eksploatacyjna'!T53*$M$85*$J$85*T$82</f>
        <v>57805.31256696066</v>
      </c>
      <c r="U53" s="5">
        <f>'Praca eksploatacyjna'!U53*$M$85*$J$85*U$82</f>
        <v>55884.976336131942</v>
      </c>
      <c r="V53" s="5">
        <f>'Praca eksploatacyjna'!V53*$M$85*$J$85*V$82</f>
        <v>46200.407588527567</v>
      </c>
      <c r="W53" s="5">
        <f>'Praca eksploatacyjna'!W53*$M$85*$J$85*W$82</f>
        <v>46584.915721357705</v>
      </c>
      <c r="X53" s="5">
        <f>'Praca eksploatacyjna'!X53*$M$85*$J$85*X$82</f>
        <v>46969.303724413156</v>
      </c>
      <c r="Y53" s="5">
        <f>'Praca eksploatacyjna'!Y53*$M$85*$J$85*Y$82</f>
        <v>47316.202185643393</v>
      </c>
      <c r="Z53" s="5">
        <f>'Praca eksploatacyjna'!Z53*$M$85*$J$85*Z$82</f>
        <v>47662.177255879542</v>
      </c>
    </row>
    <row r="54" spans="1:26" x14ac:dyDescent="0.25">
      <c r="A54" s="1">
        <v>30</v>
      </c>
      <c r="B54" s="5">
        <f>'Praca eksploatacyjna'!B54*$M$85*$J$85*B$82</f>
        <v>103887.22589999999</v>
      </c>
      <c r="C54" s="5">
        <f>'Praca eksploatacyjna'!C54*$M$85*$J$85*C$82</f>
        <v>128547.43815971455</v>
      </c>
      <c r="D54" s="5">
        <f>'Praca eksploatacyjna'!D54*$M$85*$J$85*D$82</f>
        <v>135106.83256586111</v>
      </c>
      <c r="E54" s="5">
        <f>'Praca eksploatacyjna'!E54*$M$85*$J$85*E$82</f>
        <v>141801.72851778229</v>
      </c>
      <c r="F54" s="5">
        <f>'Praca eksploatacyjna'!F54*$M$85*$J$85*F$82</f>
        <v>148623.95469144726</v>
      </c>
      <c r="G54" s="5">
        <f>'Praca eksploatacyjna'!G54*$M$85*$J$85*G$82</f>
        <v>155564.68369260206</v>
      </c>
      <c r="H54" s="5">
        <f>'Praca eksploatacyjna'!H54*$M$85*$J$85*H$82</f>
        <v>166194.53472590409</v>
      </c>
      <c r="I54" s="5">
        <f>'Praca eksploatacyjna'!I54*$M$85*$J$85*I$82</f>
        <v>177083.87516033277</v>
      </c>
      <c r="J54" s="5">
        <f>'Praca eksploatacyjna'!J54*$M$85*$J$85*J$82</f>
        <v>188218.58864849136</v>
      </c>
      <c r="K54" s="5">
        <f>'Praca eksploatacyjna'!K54*$M$85*$J$85*K$82</f>
        <v>199739.89265000797</v>
      </c>
      <c r="L54" s="5">
        <f>'Praca eksploatacyjna'!L54*$M$85*$J$85*L$82</f>
        <v>191596.43253916028</v>
      </c>
      <c r="M54" s="5">
        <f>'Praca eksploatacyjna'!M54*$M$85*$J$85*M$82</f>
        <v>205054.35614547651</v>
      </c>
      <c r="N54" s="5">
        <f>'Praca eksploatacyjna'!N54*$M$85*$J$85*N$82</f>
        <v>218973.95812302968</v>
      </c>
      <c r="O54" s="5">
        <f>'Praca eksploatacyjna'!O54*$M$85*$J$85*O$82</f>
        <v>233368.32243722686</v>
      </c>
      <c r="P54" s="5">
        <f>'Praca eksploatacyjna'!P54*$M$85*$J$85*P$82</f>
        <v>248250.87174074264</v>
      </c>
      <c r="Q54" s="5">
        <f>'Praca eksploatacyjna'!Q54*$M$85*$J$85*Q$82</f>
        <v>220771.81453659656</v>
      </c>
      <c r="R54" s="5">
        <f>'Praca eksploatacyjna'!R54*$M$85*$J$85*R$82</f>
        <v>249577.02285898113</v>
      </c>
      <c r="S54" s="5">
        <f>'Praca eksploatacyjna'!S54*$M$85*$J$85*S$82</f>
        <v>279406.96585923457</v>
      </c>
      <c r="T54" s="5">
        <f>'Praca eksploatacyjna'!T54*$M$85*$J$85*T$82</f>
        <v>310046.81857297436</v>
      </c>
      <c r="U54" s="5">
        <f>'Praca eksploatacyjna'!U54*$M$85*$J$85*U$82</f>
        <v>341451.18537772656</v>
      </c>
      <c r="V54" s="5">
        <f>'Praca eksploatacyjna'!V54*$M$85*$J$85*V$82</f>
        <v>316545.91077934386</v>
      </c>
      <c r="W54" s="5">
        <f>'Praca eksploatacyjna'!W54*$M$85*$J$85*W$82</f>
        <v>347714.12456126936</v>
      </c>
      <c r="X54" s="5">
        <f>'Praca eksploatacyjna'!X54*$M$85*$J$85*X$82</f>
        <v>379840.24840840918</v>
      </c>
      <c r="Y54" s="5">
        <f>'Praca eksploatacyjna'!Y54*$M$85*$J$85*Y$82</f>
        <v>412622.77136232657</v>
      </c>
      <c r="Z54" s="5">
        <f>'Praca eksploatacyjna'!Z54*$M$85*$J$85*Z$82</f>
        <v>446357.09594717657</v>
      </c>
    </row>
    <row r="55" spans="1:26" x14ac:dyDescent="0.25">
      <c r="A55" s="1">
        <v>40</v>
      </c>
      <c r="B55" s="5">
        <f>'Praca eksploatacyjna'!B55*$M$85*$J$85*B$82</f>
        <v>0</v>
      </c>
      <c r="C55" s="5">
        <f>'Praca eksploatacyjna'!C55*$M$85*$J$85*C$82</f>
        <v>2734.8573592032571</v>
      </c>
      <c r="D55" s="5">
        <f>'Praca eksploatacyjna'!D55*$M$85*$J$85*D$82</f>
        <v>5605.3636434229957</v>
      </c>
      <c r="E55" s="5">
        <f>'Praca eksploatacyjna'!E55*$M$85*$J$85*E$82</f>
        <v>8609.8385562977201</v>
      </c>
      <c r="F55" s="5">
        <f>'Praca eksploatacyjna'!F55*$M$85*$J$85*F$82</f>
        <v>11746.115747738439</v>
      </c>
      <c r="G55" s="5">
        <f>'Praca eksploatacyjna'!G55*$M$85*$J$85*G$82</f>
        <v>15011.535925609724</v>
      </c>
      <c r="H55" s="5">
        <f>'Praca eksploatacyjna'!H55*$M$85*$J$85*H$82</f>
        <v>16107.529235418277</v>
      </c>
      <c r="I55" s="5">
        <f>'Praca eksploatacyjna'!I55*$M$85*$J$85*I$82</f>
        <v>17231.597045927825</v>
      </c>
      <c r="J55" s="5">
        <f>'Praca eksploatacyjna'!J55*$M$85*$J$85*J$82</f>
        <v>18382.303263231348</v>
      </c>
      <c r="K55" s="5">
        <f>'Praca eksploatacyjna'!K55*$M$85*$J$85*K$82</f>
        <v>19573.423781028745</v>
      </c>
      <c r="L55" s="5">
        <f>'Praca eksploatacyjna'!L55*$M$85*$J$85*L$82</f>
        <v>4127.9549850428411</v>
      </c>
      <c r="M55" s="5">
        <f>'Praca eksploatacyjna'!M55*$M$85*$J$85*M$82</f>
        <v>9008.6348676889047</v>
      </c>
      <c r="N55" s="5">
        <f>'Praca eksploatacyjna'!N55*$M$85*$J$85*N$82</f>
        <v>14082.890763646792</v>
      </c>
      <c r="O55" s="5">
        <f>'Praca eksploatacyjna'!O55*$M$85*$J$85*O$82</f>
        <v>19356.513441495918</v>
      </c>
      <c r="P55" s="5">
        <f>'Praca eksploatacyjna'!P55*$M$85*$J$85*P$82</f>
        <v>24835.447870153563</v>
      </c>
      <c r="Q55" s="5">
        <f>'Praca eksploatacyjna'!Q55*$M$85*$J$85*Q$82</f>
        <v>25968.201215121357</v>
      </c>
      <c r="R55" s="5">
        <f>'Praca eksploatacyjna'!R55*$M$85*$J$85*R$82</f>
        <v>27642.345210283172</v>
      </c>
      <c r="S55" s="5">
        <f>'Praca eksploatacyjna'!S55*$M$85*$J$85*S$82</f>
        <v>29371.203417163259</v>
      </c>
      <c r="T55" s="5">
        <f>'Praca eksploatacyjna'!T55*$M$85*$J$85*T$82</f>
        <v>31131.80424217242</v>
      </c>
      <c r="U55" s="5">
        <f>'Praca eksploatacyjna'!U55*$M$85*$J$85*U$82</f>
        <v>32921.369682973549</v>
      </c>
      <c r="V55" s="5">
        <f>'Praca eksploatacyjna'!V55*$M$85*$J$85*V$82</f>
        <v>6312.5266683301597</v>
      </c>
      <c r="W55" s="5">
        <f>'Praca eksploatacyjna'!W55*$M$85*$J$85*W$82</f>
        <v>16106.128816680546</v>
      </c>
      <c r="X55" s="5">
        <f>'Praca eksploatacyjna'!X55*$M$85*$J$85*X$82</f>
        <v>26227.014349688627</v>
      </c>
      <c r="Y55" s="5">
        <f>'Praca eksploatacyjna'!Y55*$M$85*$J$85*Y$82</f>
        <v>36654.5539892737</v>
      </c>
      <c r="Z55" s="5">
        <f>'Praca eksploatacyjna'!Z55*$M$85*$J$85*Z$82</f>
        <v>47409.060781651984</v>
      </c>
    </row>
    <row r="56" spans="1:26" x14ac:dyDescent="0.25">
      <c r="A56" s="1">
        <v>50</v>
      </c>
      <c r="B56" s="5">
        <f>'Praca eksploatacyjna'!B56*$M$85*$J$85*B$82</f>
        <v>0</v>
      </c>
      <c r="C56" s="5">
        <f>'Praca eksploatacyjna'!C56*$M$85*$J$85*C$82</f>
        <v>0</v>
      </c>
      <c r="D56" s="5">
        <f>'Praca eksploatacyjna'!D56*$M$85*$J$85*D$82</f>
        <v>0</v>
      </c>
      <c r="E56" s="5">
        <f>'Praca eksploatacyjna'!E56*$M$85*$J$85*E$82</f>
        <v>0</v>
      </c>
      <c r="F56" s="5">
        <f>'Praca eksploatacyjna'!F56*$M$85*$J$85*F$82</f>
        <v>0</v>
      </c>
      <c r="G56" s="5">
        <f>'Praca eksploatacyjna'!G56*$M$85*$J$85*G$82</f>
        <v>0</v>
      </c>
      <c r="H56" s="5">
        <f>'Praca eksploatacyjna'!H56*$M$85*$J$85*H$82</f>
        <v>0</v>
      </c>
      <c r="I56" s="5">
        <f>'Praca eksploatacyjna'!I56*$M$85*$J$85*I$82</f>
        <v>0</v>
      </c>
      <c r="J56" s="5">
        <f>'Praca eksploatacyjna'!J56*$M$85*$J$85*J$82</f>
        <v>0</v>
      </c>
      <c r="K56" s="5">
        <f>'Praca eksploatacyjna'!K56*$M$85*$J$85*K$82</f>
        <v>0</v>
      </c>
      <c r="L56" s="5">
        <f>'Praca eksploatacyjna'!L56*$M$85*$J$85*L$82</f>
        <v>0</v>
      </c>
      <c r="M56" s="5">
        <f>'Praca eksploatacyjna'!M56*$M$85*$J$85*M$82</f>
        <v>0</v>
      </c>
      <c r="N56" s="5">
        <f>'Praca eksploatacyjna'!N56*$M$85*$J$85*N$82</f>
        <v>0</v>
      </c>
      <c r="O56" s="5">
        <f>'Praca eksploatacyjna'!O56*$M$85*$J$85*O$82</f>
        <v>0</v>
      </c>
      <c r="P56" s="5">
        <f>'Praca eksploatacyjna'!P56*$M$85*$J$85*P$82</f>
        <v>0</v>
      </c>
      <c r="Q56" s="5">
        <f>'Praca eksploatacyjna'!Q56*$M$85*$J$85*Q$82</f>
        <v>0</v>
      </c>
      <c r="R56" s="5">
        <f>'Praca eksploatacyjna'!R56*$M$85*$J$85*R$82</f>
        <v>0</v>
      </c>
      <c r="S56" s="5">
        <f>'Praca eksploatacyjna'!S56*$M$85*$J$85*S$82</f>
        <v>0</v>
      </c>
      <c r="T56" s="5">
        <f>'Praca eksploatacyjna'!T56*$M$85*$J$85*T$82</f>
        <v>0</v>
      </c>
      <c r="U56" s="5">
        <f>'Praca eksploatacyjna'!U56*$M$85*$J$85*U$82</f>
        <v>0</v>
      </c>
      <c r="V56" s="5">
        <f>'Praca eksploatacyjna'!V56*$M$85*$J$85*V$82</f>
        <v>0</v>
      </c>
      <c r="W56" s="5">
        <f>'Praca eksploatacyjna'!W56*$M$85*$J$85*W$82</f>
        <v>0</v>
      </c>
      <c r="X56" s="5">
        <f>'Praca eksploatacyjna'!X56*$M$85*$J$85*X$82</f>
        <v>0</v>
      </c>
      <c r="Y56" s="5">
        <f>'Praca eksploatacyjna'!Y56*$M$85*$J$85*Y$82</f>
        <v>0</v>
      </c>
      <c r="Z56" s="5">
        <f>'Praca eksploatacyjna'!Z56*$M$85*$J$85*Z$82</f>
        <v>0</v>
      </c>
    </row>
    <row r="57" spans="1:26" x14ac:dyDescent="0.25">
      <c r="A57" s="1">
        <v>60</v>
      </c>
      <c r="B57" s="5">
        <f>'Praca eksploatacyjna'!B57*$M$85*$J$85*B$82</f>
        <v>0</v>
      </c>
      <c r="C57" s="5">
        <f>'Praca eksploatacyjna'!C57*$M$85*$J$85*C$82</f>
        <v>0</v>
      </c>
      <c r="D57" s="5">
        <f>'Praca eksploatacyjna'!D57*$M$85*$J$85*D$82</f>
        <v>0</v>
      </c>
      <c r="E57" s="5">
        <f>'Praca eksploatacyjna'!E57*$M$85*$J$85*E$82</f>
        <v>0</v>
      </c>
      <c r="F57" s="5">
        <f>'Praca eksploatacyjna'!F57*$M$85*$J$85*F$82</f>
        <v>0</v>
      </c>
      <c r="G57" s="5">
        <f>'Praca eksploatacyjna'!G57*$M$85*$J$85*G$82</f>
        <v>0</v>
      </c>
      <c r="H57" s="5">
        <f>'Praca eksploatacyjna'!H57*$M$85*$J$85*H$82</f>
        <v>0</v>
      </c>
      <c r="I57" s="5">
        <f>'Praca eksploatacyjna'!I57*$M$85*$J$85*I$82</f>
        <v>0</v>
      </c>
      <c r="J57" s="5">
        <f>'Praca eksploatacyjna'!J57*$M$85*$J$85*J$82</f>
        <v>0</v>
      </c>
      <c r="K57" s="5">
        <f>'Praca eksploatacyjna'!K57*$M$85*$J$85*K$82</f>
        <v>0</v>
      </c>
      <c r="L57" s="5">
        <f>'Praca eksploatacyjna'!L57*$M$85*$J$85*L$82</f>
        <v>0</v>
      </c>
      <c r="M57" s="5">
        <f>'Praca eksploatacyjna'!M57*$M$85*$J$85*M$82</f>
        <v>0</v>
      </c>
      <c r="N57" s="5">
        <f>'Praca eksploatacyjna'!N57*$M$85*$J$85*N$82</f>
        <v>0</v>
      </c>
      <c r="O57" s="5">
        <f>'Praca eksploatacyjna'!O57*$M$85*$J$85*O$82</f>
        <v>0</v>
      </c>
      <c r="P57" s="5">
        <f>'Praca eksploatacyjna'!P57*$M$85*$J$85*P$82</f>
        <v>0</v>
      </c>
      <c r="Q57" s="5">
        <f>'Praca eksploatacyjna'!Q57*$M$85*$J$85*Q$82</f>
        <v>0</v>
      </c>
      <c r="R57" s="5">
        <f>'Praca eksploatacyjna'!R57*$M$85*$J$85*R$82</f>
        <v>0</v>
      </c>
      <c r="S57" s="5">
        <f>'Praca eksploatacyjna'!S57*$M$85*$J$85*S$82</f>
        <v>0</v>
      </c>
      <c r="T57" s="5">
        <f>'Praca eksploatacyjna'!T57*$M$85*$J$85*T$82</f>
        <v>0</v>
      </c>
      <c r="U57" s="5">
        <f>'Praca eksploatacyjna'!U57*$M$85*$J$85*U$82</f>
        <v>0</v>
      </c>
      <c r="V57" s="5">
        <f>'Praca eksploatacyjna'!V57*$M$85*$J$85*V$82</f>
        <v>0</v>
      </c>
      <c r="W57" s="5">
        <f>'Praca eksploatacyjna'!W57*$M$85*$J$85*W$82</f>
        <v>0</v>
      </c>
      <c r="X57" s="5">
        <f>'Praca eksploatacyjna'!X57*$M$85*$J$85*X$82</f>
        <v>0</v>
      </c>
      <c r="Y57" s="5">
        <f>'Praca eksploatacyjna'!Y57*$M$85*$J$85*Y$82</f>
        <v>0</v>
      </c>
      <c r="Z57" s="5">
        <f>'Praca eksploatacyjna'!Z57*$M$85*$J$85*Z$82</f>
        <v>0</v>
      </c>
    </row>
    <row r="58" spans="1:26" x14ac:dyDescent="0.25">
      <c r="A58" s="1">
        <v>70</v>
      </c>
      <c r="B58" s="5">
        <f>'Praca eksploatacyjna'!B58*$M$85*$J$85*B$82</f>
        <v>0</v>
      </c>
      <c r="C58" s="5">
        <f>'Praca eksploatacyjna'!C58*$M$85*$J$85*C$82</f>
        <v>0</v>
      </c>
      <c r="D58" s="5">
        <f>'Praca eksploatacyjna'!D58*$M$85*$J$85*D$82</f>
        <v>0</v>
      </c>
      <c r="E58" s="5">
        <f>'Praca eksploatacyjna'!E58*$M$85*$J$85*E$82</f>
        <v>0</v>
      </c>
      <c r="F58" s="5">
        <f>'Praca eksploatacyjna'!F58*$M$85*$J$85*F$82</f>
        <v>0</v>
      </c>
      <c r="G58" s="5">
        <f>'Praca eksploatacyjna'!G58*$M$85*$J$85*G$82</f>
        <v>0</v>
      </c>
      <c r="H58" s="5">
        <f>'Praca eksploatacyjna'!H58*$M$85*$J$85*H$82</f>
        <v>0</v>
      </c>
      <c r="I58" s="5">
        <f>'Praca eksploatacyjna'!I58*$M$85*$J$85*I$82</f>
        <v>0</v>
      </c>
      <c r="J58" s="5">
        <f>'Praca eksploatacyjna'!J58*$M$85*$J$85*J$82</f>
        <v>0</v>
      </c>
      <c r="K58" s="5">
        <f>'Praca eksploatacyjna'!K58*$M$85*$J$85*K$82</f>
        <v>0</v>
      </c>
      <c r="L58" s="5">
        <f>'Praca eksploatacyjna'!L58*$M$85*$J$85*L$82</f>
        <v>0</v>
      </c>
      <c r="M58" s="5">
        <f>'Praca eksploatacyjna'!M58*$M$85*$J$85*M$82</f>
        <v>0</v>
      </c>
      <c r="N58" s="5">
        <f>'Praca eksploatacyjna'!N58*$M$85*$J$85*N$82</f>
        <v>0</v>
      </c>
      <c r="O58" s="5">
        <f>'Praca eksploatacyjna'!O58*$M$85*$J$85*O$82</f>
        <v>0</v>
      </c>
      <c r="P58" s="5">
        <f>'Praca eksploatacyjna'!P58*$M$85*$J$85*P$82</f>
        <v>0</v>
      </c>
      <c r="Q58" s="5">
        <f>'Praca eksploatacyjna'!Q58*$M$85*$J$85*Q$82</f>
        <v>0</v>
      </c>
      <c r="R58" s="5">
        <f>'Praca eksploatacyjna'!R58*$M$85*$J$85*R$82</f>
        <v>0</v>
      </c>
      <c r="S58" s="5">
        <f>'Praca eksploatacyjna'!S58*$M$85*$J$85*S$82</f>
        <v>0</v>
      </c>
      <c r="T58" s="5">
        <f>'Praca eksploatacyjna'!T58*$M$85*$J$85*T$82</f>
        <v>0</v>
      </c>
      <c r="U58" s="5">
        <f>'Praca eksploatacyjna'!U58*$M$85*$J$85*U$82</f>
        <v>0</v>
      </c>
      <c r="V58" s="5">
        <f>'Praca eksploatacyjna'!V58*$M$85*$J$85*V$82</f>
        <v>0</v>
      </c>
      <c r="W58" s="5">
        <f>'Praca eksploatacyjna'!W58*$M$85*$J$85*W$82</f>
        <v>0</v>
      </c>
      <c r="X58" s="5">
        <f>'Praca eksploatacyjna'!X58*$M$85*$J$85*X$82</f>
        <v>0</v>
      </c>
      <c r="Y58" s="5">
        <f>'Praca eksploatacyjna'!Y58*$M$85*$J$85*Y$82</f>
        <v>0</v>
      </c>
      <c r="Z58" s="5">
        <f>'Praca eksploatacyjna'!Z58*$M$85*$J$85*Z$82</f>
        <v>0</v>
      </c>
    </row>
    <row r="59" spans="1:26" x14ac:dyDescent="0.25">
      <c r="A59" s="1">
        <v>80</v>
      </c>
      <c r="B59" s="5">
        <f>'Praca eksploatacyjna'!B59*$M$85*$J$85*B$82</f>
        <v>0</v>
      </c>
      <c r="C59" s="5">
        <f>'Praca eksploatacyjna'!C59*$M$85*$J$85*C$82</f>
        <v>0</v>
      </c>
      <c r="D59" s="5">
        <f>'Praca eksploatacyjna'!D59*$M$85*$J$85*D$82</f>
        <v>0</v>
      </c>
      <c r="E59" s="5">
        <f>'Praca eksploatacyjna'!E59*$M$85*$J$85*E$82</f>
        <v>0</v>
      </c>
      <c r="F59" s="5">
        <f>'Praca eksploatacyjna'!F59*$M$85*$J$85*F$82</f>
        <v>0</v>
      </c>
      <c r="G59" s="5">
        <f>'Praca eksploatacyjna'!G59*$M$85*$J$85*G$82</f>
        <v>0</v>
      </c>
      <c r="H59" s="5">
        <f>'Praca eksploatacyjna'!H59*$M$85*$J$85*H$82</f>
        <v>0</v>
      </c>
      <c r="I59" s="5">
        <f>'Praca eksploatacyjna'!I59*$M$85*$J$85*I$82</f>
        <v>0</v>
      </c>
      <c r="J59" s="5">
        <f>'Praca eksploatacyjna'!J59*$M$85*$J$85*J$82</f>
        <v>0</v>
      </c>
      <c r="K59" s="5">
        <f>'Praca eksploatacyjna'!K59*$M$85*$J$85*K$82</f>
        <v>0</v>
      </c>
      <c r="L59" s="5">
        <f>'Praca eksploatacyjna'!L59*$M$85*$J$85*L$82</f>
        <v>0</v>
      </c>
      <c r="M59" s="5">
        <f>'Praca eksploatacyjna'!M59*$M$85*$J$85*M$82</f>
        <v>0</v>
      </c>
      <c r="N59" s="5">
        <f>'Praca eksploatacyjna'!N59*$M$85*$J$85*N$82</f>
        <v>0</v>
      </c>
      <c r="O59" s="5">
        <f>'Praca eksploatacyjna'!O59*$M$85*$J$85*O$82</f>
        <v>0</v>
      </c>
      <c r="P59" s="5">
        <f>'Praca eksploatacyjna'!P59*$M$85*$J$85*P$82</f>
        <v>0</v>
      </c>
      <c r="Q59" s="5">
        <f>'Praca eksploatacyjna'!Q59*$M$85*$J$85*Q$82</f>
        <v>0</v>
      </c>
      <c r="R59" s="5">
        <f>'Praca eksploatacyjna'!R59*$M$85*$J$85*R$82</f>
        <v>0</v>
      </c>
      <c r="S59" s="5">
        <f>'Praca eksploatacyjna'!S59*$M$85*$J$85*S$82</f>
        <v>0</v>
      </c>
      <c r="T59" s="5">
        <f>'Praca eksploatacyjna'!T59*$M$85*$J$85*T$82</f>
        <v>0</v>
      </c>
      <c r="U59" s="5">
        <f>'Praca eksploatacyjna'!U59*$M$85*$J$85*U$82</f>
        <v>0</v>
      </c>
      <c r="V59" s="5">
        <f>'Praca eksploatacyjna'!V59*$M$85*$J$85*V$82</f>
        <v>0</v>
      </c>
      <c r="W59" s="5">
        <f>'Praca eksploatacyjna'!W59*$M$85*$J$85*W$82</f>
        <v>0</v>
      </c>
      <c r="X59" s="5">
        <f>'Praca eksploatacyjna'!X59*$M$85*$J$85*X$82</f>
        <v>0</v>
      </c>
      <c r="Y59" s="5">
        <f>'Praca eksploatacyjna'!Y59*$M$85*$J$85*Y$82</f>
        <v>0</v>
      </c>
      <c r="Z59" s="5">
        <f>'Praca eksploatacyjna'!Z59*$M$85*$J$85*Z$82</f>
        <v>0</v>
      </c>
    </row>
    <row r="60" spans="1:26" x14ac:dyDescent="0.25">
      <c r="A60" s="1">
        <v>90</v>
      </c>
      <c r="B60" s="5">
        <f>'Praca eksploatacyjna'!B60*$M$85*$J$85*B$82</f>
        <v>0</v>
      </c>
      <c r="C60" s="5">
        <f>'Praca eksploatacyjna'!C60*$M$85*$J$85*C$82</f>
        <v>0</v>
      </c>
      <c r="D60" s="5">
        <f>'Praca eksploatacyjna'!D60*$M$85*$J$85*D$82</f>
        <v>0</v>
      </c>
      <c r="E60" s="5">
        <f>'Praca eksploatacyjna'!E60*$M$85*$J$85*E$82</f>
        <v>0</v>
      </c>
      <c r="F60" s="5">
        <f>'Praca eksploatacyjna'!F60*$M$85*$J$85*F$82</f>
        <v>0</v>
      </c>
      <c r="G60" s="5">
        <f>'Praca eksploatacyjna'!G60*$M$85*$J$85*G$82</f>
        <v>0</v>
      </c>
      <c r="H60" s="5">
        <f>'Praca eksploatacyjna'!H60*$M$85*$J$85*H$82</f>
        <v>0</v>
      </c>
      <c r="I60" s="5">
        <f>'Praca eksploatacyjna'!I60*$M$85*$J$85*I$82</f>
        <v>0</v>
      </c>
      <c r="J60" s="5">
        <f>'Praca eksploatacyjna'!J60*$M$85*$J$85*J$82</f>
        <v>0</v>
      </c>
      <c r="K60" s="5">
        <f>'Praca eksploatacyjna'!K60*$M$85*$J$85*K$82</f>
        <v>0</v>
      </c>
      <c r="L60" s="5">
        <f>'Praca eksploatacyjna'!L60*$M$85*$J$85*L$82</f>
        <v>0</v>
      </c>
      <c r="M60" s="5">
        <f>'Praca eksploatacyjna'!M60*$M$85*$J$85*M$82</f>
        <v>0</v>
      </c>
      <c r="N60" s="5">
        <f>'Praca eksploatacyjna'!N60*$M$85*$J$85*N$82</f>
        <v>0</v>
      </c>
      <c r="O60" s="5">
        <f>'Praca eksploatacyjna'!O60*$M$85*$J$85*O$82</f>
        <v>0</v>
      </c>
      <c r="P60" s="5">
        <f>'Praca eksploatacyjna'!P60*$M$85*$J$85*P$82</f>
        <v>0</v>
      </c>
      <c r="Q60" s="5">
        <f>'Praca eksploatacyjna'!Q60*$M$85*$J$85*Q$82</f>
        <v>0</v>
      </c>
      <c r="R60" s="5">
        <f>'Praca eksploatacyjna'!R60*$M$85*$J$85*R$82</f>
        <v>0</v>
      </c>
      <c r="S60" s="5">
        <f>'Praca eksploatacyjna'!S60*$M$85*$J$85*S$82</f>
        <v>0</v>
      </c>
      <c r="T60" s="5">
        <f>'Praca eksploatacyjna'!T60*$M$85*$J$85*T$82</f>
        <v>0</v>
      </c>
      <c r="U60" s="5">
        <f>'Praca eksploatacyjna'!U60*$M$85*$J$85*U$82</f>
        <v>0</v>
      </c>
      <c r="V60" s="5">
        <f>'Praca eksploatacyjna'!V60*$M$85*$J$85*V$82</f>
        <v>0</v>
      </c>
      <c r="W60" s="5">
        <f>'Praca eksploatacyjna'!W60*$M$85*$J$85*W$82</f>
        <v>0</v>
      </c>
      <c r="X60" s="5">
        <f>'Praca eksploatacyjna'!X60*$M$85*$J$85*X$82</f>
        <v>0</v>
      </c>
      <c r="Y60" s="5">
        <f>'Praca eksploatacyjna'!Y60*$M$85*$J$85*Y$82</f>
        <v>0</v>
      </c>
      <c r="Z60" s="5">
        <f>'Praca eksploatacyjna'!Z60*$M$85*$J$85*Z$82</f>
        <v>0</v>
      </c>
    </row>
    <row r="61" spans="1:26" x14ac:dyDescent="0.25">
      <c r="A61" s="1">
        <v>100</v>
      </c>
      <c r="B61" s="5">
        <f>'Praca eksploatacyjna'!B61*$M$85*$J$85*B$82</f>
        <v>0</v>
      </c>
      <c r="C61" s="5">
        <f>'Praca eksploatacyjna'!C61*$M$85*$J$85*C$82</f>
        <v>0</v>
      </c>
      <c r="D61" s="5">
        <f>'Praca eksploatacyjna'!D61*$M$85*$J$85*D$82</f>
        <v>0</v>
      </c>
      <c r="E61" s="5">
        <f>'Praca eksploatacyjna'!E61*$M$85*$J$85*E$82</f>
        <v>0</v>
      </c>
      <c r="F61" s="5">
        <f>'Praca eksploatacyjna'!F61*$M$85*$J$85*F$82</f>
        <v>0</v>
      </c>
      <c r="G61" s="5">
        <f>'Praca eksploatacyjna'!G61*$M$85*$J$85*G$82</f>
        <v>0</v>
      </c>
      <c r="H61" s="5">
        <f>'Praca eksploatacyjna'!H61*$M$85*$J$85*H$82</f>
        <v>0</v>
      </c>
      <c r="I61" s="5">
        <f>'Praca eksploatacyjna'!I61*$M$85*$J$85*I$82</f>
        <v>0</v>
      </c>
      <c r="J61" s="5">
        <f>'Praca eksploatacyjna'!J61*$M$85*$J$85*J$82</f>
        <v>0</v>
      </c>
      <c r="K61" s="5">
        <f>'Praca eksploatacyjna'!K61*$M$85*$J$85*K$82</f>
        <v>0</v>
      </c>
      <c r="L61" s="5">
        <f>'Praca eksploatacyjna'!L61*$M$85*$J$85*L$82</f>
        <v>0</v>
      </c>
      <c r="M61" s="5">
        <f>'Praca eksploatacyjna'!M61*$M$85*$J$85*M$82</f>
        <v>0</v>
      </c>
      <c r="N61" s="5">
        <f>'Praca eksploatacyjna'!N61*$M$85*$J$85*N$82</f>
        <v>0</v>
      </c>
      <c r="O61" s="5">
        <f>'Praca eksploatacyjna'!O61*$M$85*$J$85*O$82</f>
        <v>0</v>
      </c>
      <c r="P61" s="5">
        <f>'Praca eksploatacyjna'!P61*$M$85*$J$85*P$82</f>
        <v>0</v>
      </c>
      <c r="Q61" s="5">
        <f>'Praca eksploatacyjna'!Q61*$M$85*$J$85*Q$82</f>
        <v>0</v>
      </c>
      <c r="R61" s="5">
        <f>'Praca eksploatacyjna'!R61*$M$85*$J$85*R$82</f>
        <v>0</v>
      </c>
      <c r="S61" s="5">
        <f>'Praca eksploatacyjna'!S61*$M$85*$J$85*S$82</f>
        <v>0</v>
      </c>
      <c r="T61" s="5">
        <f>'Praca eksploatacyjna'!T61*$M$85*$J$85*T$82</f>
        <v>0</v>
      </c>
      <c r="U61" s="5">
        <f>'Praca eksploatacyjna'!U61*$M$85*$J$85*U$82</f>
        <v>0</v>
      </c>
      <c r="V61" s="5">
        <f>'Praca eksploatacyjna'!V61*$M$85*$J$85*V$82</f>
        <v>0</v>
      </c>
      <c r="W61" s="5">
        <f>'Praca eksploatacyjna'!W61*$M$85*$J$85*W$82</f>
        <v>0</v>
      </c>
      <c r="X61" s="5">
        <f>'Praca eksploatacyjna'!X61*$M$85*$J$85*X$82</f>
        <v>0</v>
      </c>
      <c r="Y61" s="5">
        <f>'Praca eksploatacyjna'!Y61*$M$85*$J$85*Y$82</f>
        <v>0</v>
      </c>
      <c r="Z61" s="5">
        <f>'Praca eksploatacyjna'!Z61*$M$85*$J$85*Z$82</f>
        <v>0</v>
      </c>
    </row>
    <row r="62" spans="1:26" x14ac:dyDescent="0.25">
      <c r="A62" s="1">
        <v>110</v>
      </c>
      <c r="B62" s="5">
        <f>'Praca eksploatacyjna'!B62*$M$85*$J$85*B$82</f>
        <v>0</v>
      </c>
      <c r="C62" s="5">
        <f>'Praca eksploatacyjna'!C62*$M$85*$J$85*C$82</f>
        <v>0</v>
      </c>
      <c r="D62" s="5">
        <f>'Praca eksploatacyjna'!D62*$M$85*$J$85*D$82</f>
        <v>0</v>
      </c>
      <c r="E62" s="5">
        <f>'Praca eksploatacyjna'!E62*$M$85*$J$85*E$82</f>
        <v>0</v>
      </c>
      <c r="F62" s="5">
        <f>'Praca eksploatacyjna'!F62*$M$85*$J$85*F$82</f>
        <v>0</v>
      </c>
      <c r="G62" s="5">
        <f>'Praca eksploatacyjna'!G62*$M$85*$J$85*G$82</f>
        <v>0</v>
      </c>
      <c r="H62" s="5">
        <f>'Praca eksploatacyjna'!H62*$M$85*$J$85*H$82</f>
        <v>0</v>
      </c>
      <c r="I62" s="5">
        <f>'Praca eksploatacyjna'!I62*$M$85*$J$85*I$82</f>
        <v>0</v>
      </c>
      <c r="J62" s="5">
        <f>'Praca eksploatacyjna'!J62*$M$85*$J$85*J$82</f>
        <v>0</v>
      </c>
      <c r="K62" s="5">
        <f>'Praca eksploatacyjna'!K62*$M$85*$J$85*K$82</f>
        <v>0</v>
      </c>
      <c r="L62" s="5">
        <f>'Praca eksploatacyjna'!L62*$M$85*$J$85*L$82</f>
        <v>0</v>
      </c>
      <c r="M62" s="5">
        <f>'Praca eksploatacyjna'!M62*$M$85*$J$85*M$82</f>
        <v>0</v>
      </c>
      <c r="N62" s="5">
        <f>'Praca eksploatacyjna'!N62*$M$85*$J$85*N$82</f>
        <v>0</v>
      </c>
      <c r="O62" s="5">
        <f>'Praca eksploatacyjna'!O62*$M$85*$J$85*O$82</f>
        <v>0</v>
      </c>
      <c r="P62" s="5">
        <f>'Praca eksploatacyjna'!P62*$M$85*$J$85*P$82</f>
        <v>0</v>
      </c>
      <c r="Q62" s="5">
        <f>'Praca eksploatacyjna'!Q62*$M$85*$J$85*Q$82</f>
        <v>0</v>
      </c>
      <c r="R62" s="5">
        <f>'Praca eksploatacyjna'!R62*$M$85*$J$85*R$82</f>
        <v>0</v>
      </c>
      <c r="S62" s="5">
        <f>'Praca eksploatacyjna'!S62*$M$85*$J$85*S$82</f>
        <v>0</v>
      </c>
      <c r="T62" s="5">
        <f>'Praca eksploatacyjna'!T62*$M$85*$J$85*T$82</f>
        <v>0</v>
      </c>
      <c r="U62" s="5">
        <f>'Praca eksploatacyjna'!U62*$M$85*$J$85*U$82</f>
        <v>0</v>
      </c>
      <c r="V62" s="5">
        <f>'Praca eksploatacyjna'!V62*$M$85*$J$85*V$82</f>
        <v>0</v>
      </c>
      <c r="W62" s="5">
        <f>'Praca eksploatacyjna'!W62*$M$85*$J$85*W$82</f>
        <v>0</v>
      </c>
      <c r="X62" s="5">
        <f>'Praca eksploatacyjna'!X62*$M$85*$J$85*X$82</f>
        <v>0</v>
      </c>
      <c r="Y62" s="5">
        <f>'Praca eksploatacyjna'!Y62*$M$85*$J$85*Y$82</f>
        <v>0</v>
      </c>
      <c r="Z62" s="5">
        <f>'Praca eksploatacyjna'!Z62*$M$85*$J$85*Z$82</f>
        <v>0</v>
      </c>
    </row>
    <row r="63" spans="1:26" x14ac:dyDescent="0.25">
      <c r="A63" s="1" t="s">
        <v>28</v>
      </c>
      <c r="B63" s="5">
        <f>SUM(B52:B62)</f>
        <v>138287.20859999998</v>
      </c>
      <c r="C63" s="5">
        <f t="shared" ref="C63:Z63" si="7">SUM(C52:C62)</f>
        <v>170612.66442061032</v>
      </c>
      <c r="D63" s="5">
        <f t="shared" si="7"/>
        <v>178818.7903050188</v>
      </c>
      <c r="E63" s="5">
        <f t="shared" si="7"/>
        <v>187180.77144247928</v>
      </c>
      <c r="F63" s="5">
        <f t="shared" si="7"/>
        <v>195688.12717003206</v>
      </c>
      <c r="G63" s="5">
        <f t="shared" si="7"/>
        <v>204329.59371372202</v>
      </c>
      <c r="H63" s="5">
        <f t="shared" si="7"/>
        <v>217770.64304023437</v>
      </c>
      <c r="I63" s="5">
        <f t="shared" si="7"/>
        <v>231530.01919205859</v>
      </c>
      <c r="J63" s="5">
        <f t="shared" si="7"/>
        <v>245589.72888286141</v>
      </c>
      <c r="K63" s="5">
        <f t="shared" si="7"/>
        <v>260134.15334929837</v>
      </c>
      <c r="L63" s="5">
        <f t="shared" si="7"/>
        <v>251523.36672396699</v>
      </c>
      <c r="M63" s="5">
        <f t="shared" si="7"/>
        <v>272266.99038122635</v>
      </c>
      <c r="N63" s="5">
        <f t="shared" si="7"/>
        <v>293739.74963808642</v>
      </c>
      <c r="O63" s="5">
        <f t="shared" si="7"/>
        <v>315962.51246906852</v>
      </c>
      <c r="P63" s="5">
        <f t="shared" si="7"/>
        <v>338956.6899134345</v>
      </c>
      <c r="Q63" s="5">
        <f t="shared" si="7"/>
        <v>309569.34312229184</v>
      </c>
      <c r="R63" s="5">
        <f t="shared" si="7"/>
        <v>338473.67918900395</v>
      </c>
      <c r="S63" s="5">
        <f t="shared" si="7"/>
        <v>368373.82211802929</v>
      </c>
      <c r="T63" s="5">
        <f t="shared" si="7"/>
        <v>398983.93538210739</v>
      </c>
      <c r="U63" s="5">
        <f t="shared" si="7"/>
        <v>430257.53139683203</v>
      </c>
      <c r="V63" s="5">
        <f t="shared" si="7"/>
        <v>369058.84503620164</v>
      </c>
      <c r="W63" s="5">
        <f t="shared" si="7"/>
        <v>410405.16909930762</v>
      </c>
      <c r="X63" s="5">
        <f t="shared" si="7"/>
        <v>453036.56648251094</v>
      </c>
      <c r="Y63" s="5">
        <f t="shared" si="7"/>
        <v>496593.52753724367</v>
      </c>
      <c r="Z63" s="5">
        <f t="shared" si="7"/>
        <v>541428.33398470806</v>
      </c>
    </row>
    <row r="65" spans="1:26" x14ac:dyDescent="0.25">
      <c r="A65" t="s">
        <v>81</v>
      </c>
    </row>
    <row r="66" spans="1:26" x14ac:dyDescent="0.25">
      <c r="A66" s="1" t="s">
        <v>44</v>
      </c>
      <c r="B66" s="1">
        <v>2020</v>
      </c>
      <c r="C66" s="1">
        <f>B66+1</f>
        <v>2021</v>
      </c>
      <c r="D66" s="1">
        <f t="shared" ref="D66:Z66" si="8">C66+1</f>
        <v>2022</v>
      </c>
      <c r="E66" s="1">
        <f t="shared" si="8"/>
        <v>2023</v>
      </c>
      <c r="F66" s="1">
        <f t="shared" si="8"/>
        <v>2024</v>
      </c>
      <c r="G66" s="1">
        <f t="shared" si="8"/>
        <v>2025</v>
      </c>
      <c r="H66" s="1">
        <f t="shared" si="8"/>
        <v>2026</v>
      </c>
      <c r="I66" s="1">
        <f t="shared" si="8"/>
        <v>2027</v>
      </c>
      <c r="J66" s="1">
        <f t="shared" si="8"/>
        <v>2028</v>
      </c>
      <c r="K66" s="1">
        <f t="shared" si="8"/>
        <v>2029</v>
      </c>
      <c r="L66" s="1">
        <f t="shared" si="8"/>
        <v>2030</v>
      </c>
      <c r="M66" s="1">
        <f t="shared" si="8"/>
        <v>2031</v>
      </c>
      <c r="N66" s="1">
        <f t="shared" si="8"/>
        <v>2032</v>
      </c>
      <c r="O66" s="1">
        <f t="shared" si="8"/>
        <v>2033</v>
      </c>
      <c r="P66" s="1">
        <f t="shared" si="8"/>
        <v>2034</v>
      </c>
      <c r="Q66" s="1">
        <f t="shared" si="8"/>
        <v>2035</v>
      </c>
      <c r="R66" s="1">
        <f t="shared" si="8"/>
        <v>2036</v>
      </c>
      <c r="S66" s="1">
        <f t="shared" si="8"/>
        <v>2037</v>
      </c>
      <c r="T66" s="1">
        <f t="shared" si="8"/>
        <v>2038</v>
      </c>
      <c r="U66" s="1">
        <f t="shared" si="8"/>
        <v>2039</v>
      </c>
      <c r="V66" s="1">
        <f t="shared" si="8"/>
        <v>2040</v>
      </c>
      <c r="W66" s="1">
        <f t="shared" si="8"/>
        <v>2041</v>
      </c>
      <c r="X66" s="1">
        <f t="shared" si="8"/>
        <v>2042</v>
      </c>
      <c r="Y66" s="1">
        <f t="shared" si="8"/>
        <v>2043</v>
      </c>
      <c r="Z66" s="1">
        <f t="shared" si="8"/>
        <v>2044</v>
      </c>
    </row>
    <row r="67" spans="1:26" x14ac:dyDescent="0.25">
      <c r="A67" s="3" t="s">
        <v>2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</row>
    <row r="68" spans="1:26" x14ac:dyDescent="0.25">
      <c r="A68" s="1">
        <v>10</v>
      </c>
      <c r="B68" s="5">
        <f>'Praca eksploatacyjna'!B68*$M$85*$J$85*B$82</f>
        <v>0</v>
      </c>
      <c r="C68" s="5">
        <f>'Praca eksploatacyjna'!C68*$M$85*$J$85*C$82</f>
        <v>0</v>
      </c>
      <c r="D68" s="5">
        <f>'Praca eksploatacyjna'!D68*$M$85*$J$85*D$82</f>
        <v>0</v>
      </c>
      <c r="E68" s="5">
        <f>'Praca eksploatacyjna'!E68*$M$85*$J$85*E$82</f>
        <v>0</v>
      </c>
      <c r="F68" s="5">
        <f>'Praca eksploatacyjna'!F68*$M$85*$J$85*F$82</f>
        <v>0</v>
      </c>
      <c r="G68" s="5">
        <f>'Praca eksploatacyjna'!G68*$M$85*$J$85*G$82</f>
        <v>0</v>
      </c>
      <c r="H68" s="5">
        <f>'Praca eksploatacyjna'!H68*$M$85*$J$85*H$82</f>
        <v>0</v>
      </c>
      <c r="I68" s="5">
        <f>'Praca eksploatacyjna'!I68*$M$85*$J$85*I$82</f>
        <v>0</v>
      </c>
      <c r="J68" s="5">
        <f>'Praca eksploatacyjna'!J68*$M$85*$J$85*J$82</f>
        <v>0</v>
      </c>
      <c r="K68" s="5">
        <f>'Praca eksploatacyjna'!K68*$M$85*$J$85*K$82</f>
        <v>0</v>
      </c>
      <c r="L68" s="5">
        <f>'Praca eksploatacyjna'!L68*$M$85*$J$85*L$82</f>
        <v>0</v>
      </c>
      <c r="M68" s="5">
        <f>'Praca eksploatacyjna'!M68*$M$85*$J$85*M$82</f>
        <v>0</v>
      </c>
      <c r="N68" s="5">
        <f>'Praca eksploatacyjna'!N68*$M$85*$J$85*N$82</f>
        <v>0</v>
      </c>
      <c r="O68" s="5">
        <f>'Praca eksploatacyjna'!O68*$M$85*$J$85*O$82</f>
        <v>0</v>
      </c>
      <c r="P68" s="5">
        <f>'Praca eksploatacyjna'!P68*$M$85*$J$85*P$82</f>
        <v>0</v>
      </c>
      <c r="Q68" s="5">
        <f>'Praca eksploatacyjna'!Q68*$M$85*$J$85*Q$82</f>
        <v>0</v>
      </c>
      <c r="R68" s="5">
        <f>'Praca eksploatacyjna'!R68*$M$85*$J$85*R$82</f>
        <v>0</v>
      </c>
      <c r="S68" s="5">
        <f>'Praca eksploatacyjna'!S68*$M$85*$J$85*S$82</f>
        <v>0</v>
      </c>
      <c r="T68" s="5">
        <f>'Praca eksploatacyjna'!T68*$M$85*$J$85*T$82</f>
        <v>0</v>
      </c>
      <c r="U68" s="5">
        <f>'Praca eksploatacyjna'!U68*$M$85*$J$85*U$82</f>
        <v>0</v>
      </c>
      <c r="V68" s="5">
        <f>'Praca eksploatacyjna'!V68*$M$85*$J$85*V$82</f>
        <v>0</v>
      </c>
      <c r="W68" s="5">
        <f>'Praca eksploatacyjna'!W68*$M$85*$J$85*W$82</f>
        <v>0</v>
      </c>
      <c r="X68" s="5">
        <f>'Praca eksploatacyjna'!X68*$M$85*$J$85*X$82</f>
        <v>0</v>
      </c>
      <c r="Y68" s="5">
        <f>'Praca eksploatacyjna'!Y68*$M$85*$J$85*Y$82</f>
        <v>0</v>
      </c>
      <c r="Z68" s="5">
        <f>'Praca eksploatacyjna'!Z68*$M$85*$J$85*Z$82</f>
        <v>0</v>
      </c>
    </row>
    <row r="69" spans="1:26" x14ac:dyDescent="0.25">
      <c r="A69" s="1">
        <v>20</v>
      </c>
      <c r="B69" s="5">
        <f>'Praca eksploatacyjna'!B69*$M$85*$J$85*B$82</f>
        <v>0</v>
      </c>
      <c r="C69" s="5">
        <f>'Praca eksploatacyjna'!C69*$M$85*$J$85*C$82</f>
        <v>0</v>
      </c>
      <c r="D69" s="5">
        <f>'Praca eksploatacyjna'!D69*$M$85*$J$85*D$82</f>
        <v>0</v>
      </c>
      <c r="E69" s="5">
        <f>'Praca eksploatacyjna'!E69*$M$85*$J$85*E$82</f>
        <v>0</v>
      </c>
      <c r="F69" s="5">
        <f>'Praca eksploatacyjna'!F69*$M$85*$J$85*F$82</f>
        <v>0</v>
      </c>
      <c r="G69" s="5">
        <f>'Praca eksploatacyjna'!G69*$M$85*$J$85*G$82</f>
        <v>0</v>
      </c>
      <c r="H69" s="5">
        <f>'Praca eksploatacyjna'!H69*$M$85*$J$85*H$82</f>
        <v>0</v>
      </c>
      <c r="I69" s="5">
        <f>'Praca eksploatacyjna'!I69*$M$85*$J$85*I$82</f>
        <v>0</v>
      </c>
      <c r="J69" s="5">
        <f>'Praca eksploatacyjna'!J69*$M$85*$J$85*J$82</f>
        <v>0</v>
      </c>
      <c r="K69" s="5">
        <f>'Praca eksploatacyjna'!K69*$M$85*$J$85*K$82</f>
        <v>0</v>
      </c>
      <c r="L69" s="5">
        <f>'Praca eksploatacyjna'!L69*$M$85*$J$85*L$82</f>
        <v>0</v>
      </c>
      <c r="M69" s="5">
        <f>'Praca eksploatacyjna'!M69*$M$85*$J$85*M$82</f>
        <v>0</v>
      </c>
      <c r="N69" s="5">
        <f>'Praca eksploatacyjna'!N69*$M$85*$J$85*N$82</f>
        <v>0</v>
      </c>
      <c r="O69" s="5">
        <f>'Praca eksploatacyjna'!O69*$M$85*$J$85*O$82</f>
        <v>0</v>
      </c>
      <c r="P69" s="5">
        <f>'Praca eksploatacyjna'!P69*$M$85*$J$85*P$82</f>
        <v>0</v>
      </c>
      <c r="Q69" s="5">
        <f>'Praca eksploatacyjna'!Q69*$M$85*$J$85*Q$82</f>
        <v>0</v>
      </c>
      <c r="R69" s="5">
        <f>'Praca eksploatacyjna'!R69*$M$85*$J$85*R$82</f>
        <v>0</v>
      </c>
      <c r="S69" s="5">
        <f>'Praca eksploatacyjna'!S69*$M$85*$J$85*S$82</f>
        <v>0</v>
      </c>
      <c r="T69" s="5">
        <f>'Praca eksploatacyjna'!T69*$M$85*$J$85*T$82</f>
        <v>0</v>
      </c>
      <c r="U69" s="5">
        <f>'Praca eksploatacyjna'!U69*$M$85*$J$85*U$82</f>
        <v>0</v>
      </c>
      <c r="V69" s="5">
        <f>'Praca eksploatacyjna'!V69*$M$85*$J$85*V$82</f>
        <v>0</v>
      </c>
      <c r="W69" s="5">
        <f>'Praca eksploatacyjna'!W69*$M$85*$J$85*W$82</f>
        <v>0</v>
      </c>
      <c r="X69" s="5">
        <f>'Praca eksploatacyjna'!X69*$M$85*$J$85*X$82</f>
        <v>0</v>
      </c>
      <c r="Y69" s="5">
        <f>'Praca eksploatacyjna'!Y69*$M$85*$J$85*Y$82</f>
        <v>0</v>
      </c>
      <c r="Z69" s="5">
        <f>'Praca eksploatacyjna'!Z69*$M$85*$J$85*Z$82</f>
        <v>0</v>
      </c>
    </row>
    <row r="70" spans="1:26" x14ac:dyDescent="0.25">
      <c r="A70" s="1">
        <v>30</v>
      </c>
      <c r="B70" s="5">
        <f>'Praca eksploatacyjna'!B70*$M$85*$J$85*B$82</f>
        <v>7805.2738499999996</v>
      </c>
      <c r="C70" s="5">
        <f>'Praca eksploatacyjna'!C70*$M$85*$J$85*C$82</f>
        <v>9457.6857235838543</v>
      </c>
      <c r="D70" s="5">
        <f>'Praca eksploatacyjna'!D70*$M$85*$J$85*D$82</f>
        <v>9740.2056383805339</v>
      </c>
      <c r="E70" s="5">
        <f>'Praca eksploatacyjna'!E70*$M$85*$J$85*E$82</f>
        <v>10023.091145965911</v>
      </c>
      <c r="F70" s="5">
        <f>'Praca eksploatacyjna'!F70*$M$85*$J$85*F$82</f>
        <v>10305.887030093096</v>
      </c>
      <c r="G70" s="5">
        <f>'Praca eksploatacyjna'!G70*$M$85*$J$85*G$82</f>
        <v>10588.124896905667</v>
      </c>
      <c r="H70" s="5">
        <f>'Praca eksploatacyjna'!H70*$M$85*$J$85*H$82</f>
        <v>10866.794950189586</v>
      </c>
      <c r="I70" s="5">
        <f>'Praca eksploatacyjna'!I70*$M$85*$J$85*I$82</f>
        <v>11143.910091507727</v>
      </c>
      <c r="J70" s="5">
        <f>'Praca eksploatacyjna'!J70*$M$85*$J$85*J$82</f>
        <v>11418.977553109327</v>
      </c>
      <c r="K70" s="5">
        <f>'Praca eksploatacyjna'!K70*$M$85*$J$85*K$82</f>
        <v>11700.666519851568</v>
      </c>
      <c r="L70" s="5">
        <f>'Praca eksploatacyjna'!L70*$M$85*$J$85*L$82</f>
        <v>11703.677883038807</v>
      </c>
      <c r="M70" s="5">
        <f>'Praca eksploatacyjna'!M70*$M$85*$J$85*M$82</f>
        <v>12900.005178208108</v>
      </c>
      <c r="N70" s="5">
        <f>'Praca eksploatacyjna'!N70*$M$85*$J$85*N$82</f>
        <v>14139.504094030968</v>
      </c>
      <c r="O70" s="5">
        <f>'Praca eksploatacyjna'!O70*$M$85*$J$85*O$82</f>
        <v>15423.422964415455</v>
      </c>
      <c r="P70" s="5">
        <f>'Praca eksploatacyjna'!P70*$M$85*$J$85*P$82</f>
        <v>16753.042787977713</v>
      </c>
      <c r="Q70" s="5">
        <f>'Praca eksploatacyjna'!Q70*$M$85*$J$85*Q$82</f>
        <v>17880.746138491202</v>
      </c>
      <c r="R70" s="5">
        <f>'Praca eksploatacyjna'!R70*$M$85*$J$85*R$82</f>
        <v>19346.208638489432</v>
      </c>
      <c r="S70" s="5">
        <f>'Praca eksploatacyjna'!S70*$M$85*$J$85*S$82</f>
        <v>20861.3533402311</v>
      </c>
      <c r="T70" s="5">
        <f>'Praca eksploatacyjna'!T70*$M$85*$J$85*T$82</f>
        <v>22409.943771498267</v>
      </c>
      <c r="U70" s="5">
        <f>'Praca eksploatacyjna'!U70*$M$85*$J$85*U$82</f>
        <v>23989.599762608152</v>
      </c>
      <c r="V70" s="5">
        <f>'Praca eksploatacyjna'!V70*$M$85*$J$85*V$82</f>
        <v>19897.314761455498</v>
      </c>
      <c r="W70" s="5">
        <f>'Praca eksploatacyjna'!W70*$M$85*$J$85*W$82</f>
        <v>21561.946769637179</v>
      </c>
      <c r="X70" s="5">
        <f>'Praca eksploatacyjna'!X70*$M$85*$J$85*X$82</f>
        <v>23276.894595175487</v>
      </c>
      <c r="Y70" s="5">
        <f>'Praca eksploatacyjna'!Y70*$M$85*$J$85*Y$82</f>
        <v>25023.67534242363</v>
      </c>
      <c r="Z70" s="5">
        <f>'Praca eksploatacyjna'!Z70*$M$85*$J$85*Z$82</f>
        <v>26820.394188567352</v>
      </c>
    </row>
    <row r="71" spans="1:26" x14ac:dyDescent="0.25">
      <c r="A71" s="1">
        <v>40</v>
      </c>
      <c r="B71" s="5">
        <f>'Praca eksploatacyjna'!B71*$M$85*$J$85*B$82</f>
        <v>39963.020310000014</v>
      </c>
      <c r="C71" s="5">
        <f>'Praca eksploatacyjna'!C71*$M$85*$J$85*C$82</f>
        <v>48894.157699866373</v>
      </c>
      <c r="D71" s="5">
        <f>'Praca eksploatacyjna'!D71*$M$85*$J$85*D$82</f>
        <v>50834.795990166647</v>
      </c>
      <c r="E71" s="5">
        <f>'Praca eksploatacyjna'!E71*$M$85*$J$85*E$82</f>
        <v>52800.367789578486</v>
      </c>
      <c r="F71" s="5">
        <f>'Praca eksploatacyjna'!F71*$M$85*$J$85*F$82</f>
        <v>54788.169469283603</v>
      </c>
      <c r="G71" s="5">
        <f>'Praca eksploatacyjna'!G71*$M$85*$J$85*G$82</f>
        <v>56795.345074874931</v>
      </c>
      <c r="H71" s="5">
        <f>'Praca eksploatacyjna'!H71*$M$85*$J$85*H$82</f>
        <v>59783.712888409464</v>
      </c>
      <c r="I71" s="5">
        <f>'Praca eksploatacyjna'!I71*$M$85*$J$85*I$82</f>
        <v>62828.262055667765</v>
      </c>
      <c r="J71" s="5">
        <f>'Praca eksploatacyjna'!J71*$M$85*$J$85*J$82</f>
        <v>65924.777871446742</v>
      </c>
      <c r="K71" s="5">
        <f>'Praca eksploatacyjna'!K71*$M$85*$J$85*K$82</f>
        <v>69122.926725866389</v>
      </c>
      <c r="L71" s="5">
        <f>'Praca eksploatacyjna'!L71*$M$85*$J$85*L$82</f>
        <v>68093.041620404168</v>
      </c>
      <c r="M71" s="5">
        <f>'Praca eksploatacyjna'!M71*$M$85*$J$85*M$82</f>
        <v>71261.72344322814</v>
      </c>
      <c r="N71" s="5">
        <f>'Praca eksploatacyjna'!N71*$M$85*$J$85*N$82</f>
        <v>74529.915322316898</v>
      </c>
      <c r="O71" s="5">
        <f>'Praca eksploatacyjna'!O71*$M$85*$J$85*O$82</f>
        <v>77900.33018719191</v>
      </c>
      <c r="P71" s="5">
        <f>'Praca eksploatacyjna'!P71*$M$85*$J$85*P$82</f>
        <v>81375.74968053303</v>
      </c>
      <c r="Q71" s="5">
        <f>'Praca eksploatacyjna'!Q71*$M$85*$J$85*Q$82</f>
        <v>74663.951088912378</v>
      </c>
      <c r="R71" s="5">
        <f>'Praca eksploatacyjna'!R71*$M$85*$J$85*R$82</f>
        <v>78677.393450732256</v>
      </c>
      <c r="S71" s="5">
        <f>'Praca eksploatacyjna'!S71*$M$85*$J$85*S$82</f>
        <v>82817.427880316594</v>
      </c>
      <c r="T71" s="5">
        <f>'Praca eksploatacyjna'!T71*$M$85*$J$85*T$82</f>
        <v>87019.078512590757</v>
      </c>
      <c r="U71" s="5">
        <f>'Praca eksploatacyjna'!U71*$M$85*$J$85*U$82</f>
        <v>91275.553708971987</v>
      </c>
      <c r="V71" s="5">
        <f>'Praca eksploatacyjna'!V71*$M$85*$J$85*V$82</f>
        <v>84875.958356078612</v>
      </c>
      <c r="W71" s="5">
        <f>'Praca eksploatacyjna'!W71*$M$85*$J$85*W$82</f>
        <v>89818.595922809021</v>
      </c>
      <c r="X71" s="5">
        <f>'Praca eksploatacyjna'!X71*$M$85*$J$85*X$82</f>
        <v>94903.350721295166</v>
      </c>
      <c r="Y71" s="5">
        <f>'Praca eksploatacyjna'!Y71*$M$85*$J$85*Y$82</f>
        <v>100054.81955801058</v>
      </c>
      <c r="Z71" s="5">
        <f>'Praca eksploatacyjna'!Z71*$M$85*$J$85*Z$82</f>
        <v>105346.84013971624</v>
      </c>
    </row>
    <row r="72" spans="1:26" x14ac:dyDescent="0.25">
      <c r="A72" s="1">
        <v>50</v>
      </c>
      <c r="B72" s="5">
        <f>'Praca eksploatacyjna'!B72*$M$85*$J$85*B$82</f>
        <v>6165.9373500000002</v>
      </c>
      <c r="C72" s="5">
        <f>'Praca eksploatacyjna'!C72*$M$85*$J$85*C$82</f>
        <v>7576.7901894830857</v>
      </c>
      <c r="D72" s="5">
        <f>'Praca eksploatacyjna'!D72*$M$85*$J$85*D$82</f>
        <v>7910.7011699999312</v>
      </c>
      <c r="E72" s="5">
        <f>'Praca eksploatacyjna'!E72*$M$85*$J$85*E$82</f>
        <v>8250.0687399092185</v>
      </c>
      <c r="F72" s="5">
        <f>'Praca eksploatacyjna'!F72*$M$85*$J$85*F$82</f>
        <v>8594.4497257148432</v>
      </c>
      <c r="G72" s="5">
        <f>'Praca eksploatacyjna'!G72*$M$85*$J$85*G$82</f>
        <v>8943.3715289698775</v>
      </c>
      <c r="H72" s="5">
        <f>'Praca eksploatacyjna'!H72*$M$85*$J$85*H$82</f>
        <v>9302.7096974781271</v>
      </c>
      <c r="I72" s="5">
        <f>'Praca eksploatacyjna'!I72*$M$85*$J$85*I$82</f>
        <v>9666.0894167621846</v>
      </c>
      <c r="J72" s="5">
        <f>'Praca eksploatacyjna'!J72*$M$85*$J$85*J$82</f>
        <v>10032.964043197591</v>
      </c>
      <c r="K72" s="5">
        <f>'Praca eksploatacyjna'!K72*$M$85*$J$85*K$82</f>
        <v>10410.918717167444</v>
      </c>
      <c r="L72" s="5">
        <f>'Praca eksploatacyjna'!L72*$M$85*$J$85*L$82</f>
        <v>9931.4002889742205</v>
      </c>
      <c r="M72" s="5">
        <f>'Praca eksploatacyjna'!M72*$M$85*$J$85*M$82</f>
        <v>10566.593320763435</v>
      </c>
      <c r="N72" s="5">
        <f>'Praca eksploatacyjna'!N72*$M$85*$J$85*N$82</f>
        <v>11223.22151370863</v>
      </c>
      <c r="O72" s="5">
        <f>'Praca eksploatacyjna'!O72*$M$85*$J$85*O$82</f>
        <v>11901.888197043325</v>
      </c>
      <c r="P72" s="5">
        <f>'Praca eksploatacyjna'!P72*$M$85*$J$85*P$82</f>
        <v>12603.212259105925</v>
      </c>
      <c r="Q72" s="5">
        <f>'Praca eksploatacyjna'!Q72*$M$85*$J$85*Q$82</f>
        <v>12373.958925776305</v>
      </c>
      <c r="R72" s="5">
        <f>'Praca eksploatacyjna'!R72*$M$85*$J$85*R$82</f>
        <v>13062.046044901164</v>
      </c>
      <c r="S72" s="5">
        <f>'Praca eksploatacyjna'!S72*$M$85*$J$85*S$82</f>
        <v>13771.994173182018</v>
      </c>
      <c r="T72" s="5">
        <f>'Praca eksploatacyjna'!T72*$M$85*$J$85*T$82</f>
        <v>14493.004196120943</v>
      </c>
      <c r="U72" s="5">
        <f>'Praca eksploatacyjna'!U72*$M$85*$J$85*U$82</f>
        <v>15223.916253935731</v>
      </c>
      <c r="V72" s="5">
        <f>'Praca eksploatacyjna'!V72*$M$85*$J$85*V$82</f>
        <v>13377.263307256742</v>
      </c>
      <c r="W72" s="5">
        <f>'Praca eksploatacyjna'!W72*$M$85*$J$85*W$82</f>
        <v>14253.56007694849</v>
      </c>
      <c r="X72" s="5">
        <f>'Praca eksploatacyjna'!X72*$M$85*$J$85*X$82</f>
        <v>15155.52481930604</v>
      </c>
      <c r="Y72" s="5">
        <f>'Praca eksploatacyjna'!Y72*$M$85*$J$85*Y$82</f>
        <v>16071.118228408794</v>
      </c>
      <c r="Z72" s="5">
        <f>'Praca eksploatacyjna'!Z72*$M$85*$J$85*Z$82</f>
        <v>17012.130812249092</v>
      </c>
    </row>
    <row r="73" spans="1:26" x14ac:dyDescent="0.25">
      <c r="A73" s="1">
        <v>60</v>
      </c>
      <c r="B73" s="5">
        <f>'Praca eksploatacyjna'!B73*$M$85*$J$85*B$82</f>
        <v>18268.9722</v>
      </c>
      <c r="C73" s="5">
        <f>'Praca eksploatacyjna'!C73*$M$85*$J$85*C$82</f>
        <v>22236.651032618975</v>
      </c>
      <c r="D73" s="5">
        <f>'Praca eksploatacyjna'!D73*$M$85*$J$85*D$82</f>
        <v>23002.932539429894</v>
      </c>
      <c r="E73" s="5">
        <f>'Praca eksploatacyjna'!E73*$M$85*$J$85*E$82</f>
        <v>23774.97098304702</v>
      </c>
      <c r="F73" s="5">
        <f>'Praca eksploatacyjna'!F73*$M$85*$J$85*F$82</f>
        <v>24551.621631578499</v>
      </c>
      <c r="G73" s="5">
        <f>'Praca eksploatacyjna'!G73*$M$85*$J$85*G$82</f>
        <v>25331.690875457261</v>
      </c>
      <c r="H73" s="5">
        <f>'Praca eksploatacyjna'!H73*$M$85*$J$85*H$82</f>
        <v>26316.708159183763</v>
      </c>
      <c r="I73" s="5">
        <f>'Praca eksploatacyjna'!I73*$M$85*$J$85*I$82</f>
        <v>27311.756351553715</v>
      </c>
      <c r="J73" s="5">
        <f>'Praca eksploatacyjna'!J73*$M$85*$J$85*J$82</f>
        <v>28315.321611557138</v>
      </c>
      <c r="K73" s="5">
        <f>'Praca eksploatacyjna'!K73*$M$85*$J$85*K$82</f>
        <v>29348.819028108763</v>
      </c>
      <c r="L73" s="5">
        <f>'Praca eksploatacyjna'!L73*$M$85*$J$85*L$82</f>
        <v>29134.753925227818</v>
      </c>
      <c r="M73" s="5">
        <f>'Praca eksploatacyjna'!M73*$M$85*$J$85*M$82</f>
        <v>30654.134843719283</v>
      </c>
      <c r="N73" s="5">
        <f>'Praca eksploatacyjna'!N73*$M$85*$J$85*N$82</f>
        <v>32222.63709738031</v>
      </c>
      <c r="O73" s="5">
        <f>'Praca eksploatacyjna'!O73*$M$85*$J$85*O$82</f>
        <v>33841.617787250289</v>
      </c>
      <c r="P73" s="5">
        <f>'Praca eksploatacyjna'!P73*$M$85*$J$85*P$82</f>
        <v>35512.468649876122</v>
      </c>
      <c r="Q73" s="5">
        <f>'Praca eksploatacyjna'!Q73*$M$85*$J$85*Q$82</f>
        <v>34731.539631742686</v>
      </c>
      <c r="R73" s="5">
        <f>'Praca eksploatacyjna'!R73*$M$85*$J$85*R$82</f>
        <v>36788.151437502376</v>
      </c>
      <c r="S73" s="5">
        <f>'Praca eksploatacyjna'!S73*$M$85*$J$85*S$82</f>
        <v>38910.933701833404</v>
      </c>
      <c r="T73" s="5">
        <f>'Praca eksploatacyjna'!T73*$M$85*$J$85*T$82</f>
        <v>41069.407314201962</v>
      </c>
      <c r="U73" s="5">
        <f>'Praca eksploatacyjna'!U73*$M$85*$J$85*U$82</f>
        <v>43260.129533994434</v>
      </c>
      <c r="V73" s="5">
        <f>'Praca eksploatacyjna'!V73*$M$85*$J$85*V$82</f>
        <v>39930.463928206795</v>
      </c>
      <c r="W73" s="5">
        <f>'Praca eksploatacyjna'!W73*$M$85*$J$85*W$82</f>
        <v>42589.295288117675</v>
      </c>
      <c r="X73" s="5">
        <f>'Praca eksploatacyjna'!X73*$M$85*$J$85*X$82</f>
        <v>45326.193407582461</v>
      </c>
      <c r="Y73" s="5">
        <f>'Praca eksploatacyjna'!Y73*$M$85*$J$85*Y$82</f>
        <v>48105.152828066202</v>
      </c>
      <c r="Z73" s="5">
        <f>'Praca eksploatacyjna'!Z73*$M$85*$J$85*Z$82</f>
        <v>50961.435444493058</v>
      </c>
    </row>
    <row r="74" spans="1:26" x14ac:dyDescent="0.25">
      <c r="A74" s="1">
        <v>70</v>
      </c>
      <c r="B74" s="5">
        <f>'Praca eksploatacyjna'!B74*$M$85*$J$85*B$82</f>
        <v>0</v>
      </c>
      <c r="C74" s="5">
        <f>'Praca eksploatacyjna'!C74*$M$85*$J$85*C$82</f>
        <v>0</v>
      </c>
      <c r="D74" s="5">
        <f>'Praca eksploatacyjna'!D74*$M$85*$J$85*D$82</f>
        <v>0</v>
      </c>
      <c r="E74" s="5">
        <f>'Praca eksploatacyjna'!E74*$M$85*$J$85*E$82</f>
        <v>0</v>
      </c>
      <c r="F74" s="5">
        <f>'Praca eksploatacyjna'!F74*$M$85*$J$85*F$82</f>
        <v>0</v>
      </c>
      <c r="G74" s="5">
        <f>'Praca eksploatacyjna'!G74*$M$85*$J$85*G$82</f>
        <v>0</v>
      </c>
      <c r="H74" s="5">
        <f>'Praca eksploatacyjna'!H74*$M$85*$J$85*H$82</f>
        <v>0</v>
      </c>
      <c r="I74" s="5">
        <f>'Praca eksploatacyjna'!I74*$M$85*$J$85*I$82</f>
        <v>0</v>
      </c>
      <c r="J74" s="5">
        <f>'Praca eksploatacyjna'!J74*$M$85*$J$85*J$82</f>
        <v>0</v>
      </c>
      <c r="K74" s="5">
        <f>'Praca eksploatacyjna'!K74*$M$85*$J$85*K$82</f>
        <v>0</v>
      </c>
      <c r="L74" s="5">
        <f>'Praca eksploatacyjna'!L74*$M$85*$J$85*L$82</f>
        <v>0</v>
      </c>
      <c r="M74" s="5">
        <f>'Praca eksploatacyjna'!M74*$M$85*$J$85*M$82</f>
        <v>0</v>
      </c>
      <c r="N74" s="5">
        <f>'Praca eksploatacyjna'!N74*$M$85*$J$85*N$82</f>
        <v>0</v>
      </c>
      <c r="O74" s="5">
        <f>'Praca eksploatacyjna'!O74*$M$85*$J$85*O$82</f>
        <v>0</v>
      </c>
      <c r="P74" s="5">
        <f>'Praca eksploatacyjna'!P74*$M$85*$J$85*P$82</f>
        <v>0</v>
      </c>
      <c r="Q74" s="5">
        <f>'Praca eksploatacyjna'!Q74*$M$85*$J$85*Q$82</f>
        <v>0</v>
      </c>
      <c r="R74" s="5">
        <f>'Praca eksploatacyjna'!R74*$M$85*$J$85*R$82</f>
        <v>0</v>
      </c>
      <c r="S74" s="5">
        <f>'Praca eksploatacyjna'!S74*$M$85*$J$85*S$82</f>
        <v>0</v>
      </c>
      <c r="T74" s="5">
        <f>'Praca eksploatacyjna'!T74*$M$85*$J$85*T$82</f>
        <v>0</v>
      </c>
      <c r="U74" s="5">
        <f>'Praca eksploatacyjna'!U74*$M$85*$J$85*U$82</f>
        <v>0</v>
      </c>
      <c r="V74" s="5">
        <f>'Praca eksploatacyjna'!V74*$M$85*$J$85*V$82</f>
        <v>0</v>
      </c>
      <c r="W74" s="5">
        <f>'Praca eksploatacyjna'!W74*$M$85*$J$85*W$82</f>
        <v>0</v>
      </c>
      <c r="X74" s="5">
        <f>'Praca eksploatacyjna'!X74*$M$85*$J$85*X$82</f>
        <v>0</v>
      </c>
      <c r="Y74" s="5">
        <f>'Praca eksploatacyjna'!Y74*$M$85*$J$85*Y$82</f>
        <v>0</v>
      </c>
      <c r="Z74" s="5">
        <f>'Praca eksploatacyjna'!Z74*$M$85*$J$85*Z$82</f>
        <v>0</v>
      </c>
    </row>
    <row r="75" spans="1:26" x14ac:dyDescent="0.25">
      <c r="A75" s="1">
        <v>80</v>
      </c>
      <c r="B75" s="5">
        <f>'Praca eksploatacyjna'!B75*$M$85*$J$85*B$82</f>
        <v>0</v>
      </c>
      <c r="C75" s="5">
        <f>'Praca eksploatacyjna'!C75*$M$85*$J$85*C$82</f>
        <v>0</v>
      </c>
      <c r="D75" s="5">
        <f>'Praca eksploatacyjna'!D75*$M$85*$J$85*D$82</f>
        <v>0</v>
      </c>
      <c r="E75" s="5">
        <f>'Praca eksploatacyjna'!E75*$M$85*$J$85*E$82</f>
        <v>0</v>
      </c>
      <c r="F75" s="5">
        <f>'Praca eksploatacyjna'!F75*$M$85*$J$85*F$82</f>
        <v>0</v>
      </c>
      <c r="G75" s="5">
        <f>'Praca eksploatacyjna'!G75*$M$85*$J$85*G$82</f>
        <v>0</v>
      </c>
      <c r="H75" s="5">
        <f>'Praca eksploatacyjna'!H75*$M$85*$J$85*H$82</f>
        <v>0</v>
      </c>
      <c r="I75" s="5">
        <f>'Praca eksploatacyjna'!I75*$M$85*$J$85*I$82</f>
        <v>0</v>
      </c>
      <c r="J75" s="5">
        <f>'Praca eksploatacyjna'!J75*$M$85*$J$85*J$82</f>
        <v>0</v>
      </c>
      <c r="K75" s="5">
        <f>'Praca eksploatacyjna'!K75*$M$85*$J$85*K$82</f>
        <v>0</v>
      </c>
      <c r="L75" s="5">
        <f>'Praca eksploatacyjna'!L75*$M$85*$J$85*L$82</f>
        <v>0</v>
      </c>
      <c r="M75" s="5">
        <f>'Praca eksploatacyjna'!M75*$M$85*$J$85*M$82</f>
        <v>0</v>
      </c>
      <c r="N75" s="5">
        <f>'Praca eksploatacyjna'!N75*$M$85*$J$85*N$82</f>
        <v>0</v>
      </c>
      <c r="O75" s="5">
        <f>'Praca eksploatacyjna'!O75*$M$85*$J$85*O$82</f>
        <v>0</v>
      </c>
      <c r="P75" s="5">
        <f>'Praca eksploatacyjna'!P75*$M$85*$J$85*P$82</f>
        <v>0</v>
      </c>
      <c r="Q75" s="5">
        <f>'Praca eksploatacyjna'!Q75*$M$85*$J$85*Q$82</f>
        <v>0</v>
      </c>
      <c r="R75" s="5">
        <f>'Praca eksploatacyjna'!R75*$M$85*$J$85*R$82</f>
        <v>0</v>
      </c>
      <c r="S75" s="5">
        <f>'Praca eksploatacyjna'!S75*$M$85*$J$85*S$82</f>
        <v>0</v>
      </c>
      <c r="T75" s="5">
        <f>'Praca eksploatacyjna'!T75*$M$85*$J$85*T$82</f>
        <v>0</v>
      </c>
      <c r="U75" s="5">
        <f>'Praca eksploatacyjna'!U75*$M$85*$J$85*U$82</f>
        <v>0</v>
      </c>
      <c r="V75" s="5">
        <f>'Praca eksploatacyjna'!V75*$M$85*$J$85*V$82</f>
        <v>0</v>
      </c>
      <c r="W75" s="5">
        <f>'Praca eksploatacyjna'!W75*$M$85*$J$85*W$82</f>
        <v>0</v>
      </c>
      <c r="X75" s="5">
        <f>'Praca eksploatacyjna'!X75*$M$85*$J$85*X$82</f>
        <v>0</v>
      </c>
      <c r="Y75" s="5">
        <f>'Praca eksploatacyjna'!Y75*$M$85*$J$85*Y$82</f>
        <v>0</v>
      </c>
      <c r="Z75" s="5">
        <f>'Praca eksploatacyjna'!Z75*$M$85*$J$85*Z$82</f>
        <v>0</v>
      </c>
    </row>
    <row r="76" spans="1:26" x14ac:dyDescent="0.25">
      <c r="A76" s="1">
        <v>90</v>
      </c>
      <c r="B76" s="5">
        <f>'Praca eksploatacyjna'!B76*$M$85*$J$85*B$82</f>
        <v>0</v>
      </c>
      <c r="C76" s="5">
        <f>'Praca eksploatacyjna'!C76*$M$85*$J$85*C$82</f>
        <v>0</v>
      </c>
      <c r="D76" s="5">
        <f>'Praca eksploatacyjna'!D76*$M$85*$J$85*D$82</f>
        <v>0</v>
      </c>
      <c r="E76" s="5">
        <f>'Praca eksploatacyjna'!E76*$M$85*$J$85*E$82</f>
        <v>0</v>
      </c>
      <c r="F76" s="5">
        <f>'Praca eksploatacyjna'!F76*$M$85*$J$85*F$82</f>
        <v>0</v>
      </c>
      <c r="G76" s="5">
        <f>'Praca eksploatacyjna'!G76*$M$85*$J$85*G$82</f>
        <v>0</v>
      </c>
      <c r="H76" s="5">
        <f>'Praca eksploatacyjna'!H76*$M$85*$J$85*H$82</f>
        <v>0</v>
      </c>
      <c r="I76" s="5">
        <f>'Praca eksploatacyjna'!I76*$M$85*$J$85*I$82</f>
        <v>0</v>
      </c>
      <c r="J76" s="5">
        <f>'Praca eksploatacyjna'!J76*$M$85*$J$85*J$82</f>
        <v>0</v>
      </c>
      <c r="K76" s="5">
        <f>'Praca eksploatacyjna'!K76*$M$85*$J$85*K$82</f>
        <v>0</v>
      </c>
      <c r="L76" s="5">
        <f>'Praca eksploatacyjna'!L76*$M$85*$J$85*L$82</f>
        <v>0</v>
      </c>
      <c r="M76" s="5">
        <f>'Praca eksploatacyjna'!M76*$M$85*$J$85*M$82</f>
        <v>0</v>
      </c>
      <c r="N76" s="5">
        <f>'Praca eksploatacyjna'!N76*$M$85*$J$85*N$82</f>
        <v>0</v>
      </c>
      <c r="O76" s="5">
        <f>'Praca eksploatacyjna'!O76*$M$85*$J$85*O$82</f>
        <v>0</v>
      </c>
      <c r="P76" s="5">
        <f>'Praca eksploatacyjna'!P76*$M$85*$J$85*P$82</f>
        <v>0</v>
      </c>
      <c r="Q76" s="5">
        <f>'Praca eksploatacyjna'!Q76*$M$85*$J$85*Q$82</f>
        <v>0</v>
      </c>
      <c r="R76" s="5">
        <f>'Praca eksploatacyjna'!R76*$M$85*$J$85*R$82</f>
        <v>0</v>
      </c>
      <c r="S76" s="5">
        <f>'Praca eksploatacyjna'!S76*$M$85*$J$85*S$82</f>
        <v>0</v>
      </c>
      <c r="T76" s="5">
        <f>'Praca eksploatacyjna'!T76*$M$85*$J$85*T$82</f>
        <v>0</v>
      </c>
      <c r="U76" s="5">
        <f>'Praca eksploatacyjna'!U76*$M$85*$J$85*U$82</f>
        <v>0</v>
      </c>
      <c r="V76" s="5">
        <f>'Praca eksploatacyjna'!V76*$M$85*$J$85*V$82</f>
        <v>0</v>
      </c>
      <c r="W76" s="5">
        <f>'Praca eksploatacyjna'!W76*$M$85*$J$85*W$82</f>
        <v>0</v>
      </c>
      <c r="X76" s="5">
        <f>'Praca eksploatacyjna'!X76*$M$85*$J$85*X$82</f>
        <v>0</v>
      </c>
      <c r="Y76" s="5">
        <f>'Praca eksploatacyjna'!Y76*$M$85*$J$85*Y$82</f>
        <v>0</v>
      </c>
      <c r="Z76" s="5">
        <f>'Praca eksploatacyjna'!Z76*$M$85*$J$85*Z$82</f>
        <v>0</v>
      </c>
    </row>
    <row r="77" spans="1:26" x14ac:dyDescent="0.25">
      <c r="A77" s="1">
        <v>100</v>
      </c>
      <c r="B77" s="5">
        <f>'Praca eksploatacyjna'!B77*$M$85*$J$85*B$82</f>
        <v>0</v>
      </c>
      <c r="C77" s="5">
        <f>'Praca eksploatacyjna'!C77*$M$85*$J$85*C$82</f>
        <v>0</v>
      </c>
      <c r="D77" s="5">
        <f>'Praca eksploatacyjna'!D77*$M$85*$J$85*D$82</f>
        <v>0</v>
      </c>
      <c r="E77" s="5">
        <f>'Praca eksploatacyjna'!E77*$M$85*$J$85*E$82</f>
        <v>0</v>
      </c>
      <c r="F77" s="5">
        <f>'Praca eksploatacyjna'!F77*$M$85*$J$85*F$82</f>
        <v>0</v>
      </c>
      <c r="G77" s="5">
        <f>'Praca eksploatacyjna'!G77*$M$85*$J$85*G$82</f>
        <v>0</v>
      </c>
      <c r="H77" s="5">
        <f>'Praca eksploatacyjna'!H77*$M$85*$J$85*H$82</f>
        <v>0</v>
      </c>
      <c r="I77" s="5">
        <f>'Praca eksploatacyjna'!I77*$M$85*$J$85*I$82</f>
        <v>0</v>
      </c>
      <c r="J77" s="5">
        <f>'Praca eksploatacyjna'!J77*$M$85*$J$85*J$82</f>
        <v>0</v>
      </c>
      <c r="K77" s="5">
        <f>'Praca eksploatacyjna'!K77*$M$85*$J$85*K$82</f>
        <v>0</v>
      </c>
      <c r="L77" s="5">
        <f>'Praca eksploatacyjna'!L77*$M$85*$J$85*L$82</f>
        <v>0</v>
      </c>
      <c r="M77" s="5">
        <f>'Praca eksploatacyjna'!M77*$M$85*$J$85*M$82</f>
        <v>0</v>
      </c>
      <c r="N77" s="5">
        <f>'Praca eksploatacyjna'!N77*$M$85*$J$85*N$82</f>
        <v>0</v>
      </c>
      <c r="O77" s="5">
        <f>'Praca eksploatacyjna'!O77*$M$85*$J$85*O$82</f>
        <v>0</v>
      </c>
      <c r="P77" s="5">
        <f>'Praca eksploatacyjna'!P77*$M$85*$J$85*P$82</f>
        <v>0</v>
      </c>
      <c r="Q77" s="5">
        <f>'Praca eksploatacyjna'!Q77*$M$85*$J$85*Q$82</f>
        <v>0</v>
      </c>
      <c r="R77" s="5">
        <f>'Praca eksploatacyjna'!R77*$M$85*$J$85*R$82</f>
        <v>0</v>
      </c>
      <c r="S77" s="5">
        <f>'Praca eksploatacyjna'!S77*$M$85*$J$85*S$82</f>
        <v>0</v>
      </c>
      <c r="T77" s="5">
        <f>'Praca eksploatacyjna'!T77*$M$85*$J$85*T$82</f>
        <v>0</v>
      </c>
      <c r="U77" s="5">
        <f>'Praca eksploatacyjna'!U77*$M$85*$J$85*U$82</f>
        <v>0</v>
      </c>
      <c r="V77" s="5">
        <f>'Praca eksploatacyjna'!V77*$M$85*$J$85*V$82</f>
        <v>0</v>
      </c>
      <c r="W77" s="5">
        <f>'Praca eksploatacyjna'!W77*$M$85*$J$85*W$82</f>
        <v>0</v>
      </c>
      <c r="X77" s="5">
        <f>'Praca eksploatacyjna'!X77*$M$85*$J$85*X$82</f>
        <v>0</v>
      </c>
      <c r="Y77" s="5">
        <f>'Praca eksploatacyjna'!Y77*$M$85*$J$85*Y$82</f>
        <v>0</v>
      </c>
      <c r="Z77" s="5">
        <f>'Praca eksploatacyjna'!Z77*$M$85*$J$85*Z$82</f>
        <v>0</v>
      </c>
    </row>
    <row r="78" spans="1:26" x14ac:dyDescent="0.25">
      <c r="A78" s="1">
        <v>110</v>
      </c>
      <c r="B78" s="5">
        <f>'Praca eksploatacyjna'!B78*$M$85*$J$85*B$82</f>
        <v>0</v>
      </c>
      <c r="C78" s="5">
        <f>'Praca eksploatacyjna'!C78*$M$85*$J$85*C$82</f>
        <v>0</v>
      </c>
      <c r="D78" s="5">
        <f>'Praca eksploatacyjna'!D78*$M$85*$J$85*D$82</f>
        <v>0</v>
      </c>
      <c r="E78" s="5">
        <f>'Praca eksploatacyjna'!E78*$M$85*$J$85*E$82</f>
        <v>0</v>
      </c>
      <c r="F78" s="5">
        <f>'Praca eksploatacyjna'!F78*$M$85*$J$85*F$82</f>
        <v>0</v>
      </c>
      <c r="G78" s="5">
        <f>'Praca eksploatacyjna'!G78*$M$85*$J$85*G$82</f>
        <v>0</v>
      </c>
      <c r="H78" s="5">
        <f>'Praca eksploatacyjna'!H78*$M$85*$J$85*H$82</f>
        <v>0</v>
      </c>
      <c r="I78" s="5">
        <f>'Praca eksploatacyjna'!I78*$M$85*$J$85*I$82</f>
        <v>0</v>
      </c>
      <c r="J78" s="5">
        <f>'Praca eksploatacyjna'!J78*$M$85*$J$85*J$82</f>
        <v>0</v>
      </c>
      <c r="K78" s="5">
        <f>'Praca eksploatacyjna'!K78*$M$85*$J$85*K$82</f>
        <v>0</v>
      </c>
      <c r="L78" s="5">
        <f>'Praca eksploatacyjna'!L78*$M$85*$J$85*L$82</f>
        <v>0</v>
      </c>
      <c r="M78" s="5">
        <f>'Praca eksploatacyjna'!M78*$M$85*$J$85*M$82</f>
        <v>0</v>
      </c>
      <c r="N78" s="5">
        <f>'Praca eksploatacyjna'!N78*$M$85*$J$85*N$82</f>
        <v>0</v>
      </c>
      <c r="O78" s="5">
        <f>'Praca eksploatacyjna'!O78*$M$85*$J$85*O$82</f>
        <v>0</v>
      </c>
      <c r="P78" s="5">
        <f>'Praca eksploatacyjna'!P78*$M$85*$J$85*P$82</f>
        <v>0</v>
      </c>
      <c r="Q78" s="5">
        <f>'Praca eksploatacyjna'!Q78*$M$85*$J$85*Q$82</f>
        <v>0</v>
      </c>
      <c r="R78" s="5">
        <f>'Praca eksploatacyjna'!R78*$M$85*$J$85*R$82</f>
        <v>0</v>
      </c>
      <c r="S78" s="5">
        <f>'Praca eksploatacyjna'!S78*$M$85*$J$85*S$82</f>
        <v>0</v>
      </c>
      <c r="T78" s="5">
        <f>'Praca eksploatacyjna'!T78*$M$85*$J$85*T$82</f>
        <v>0</v>
      </c>
      <c r="U78" s="5">
        <f>'Praca eksploatacyjna'!U78*$M$85*$J$85*U$82</f>
        <v>0</v>
      </c>
      <c r="V78" s="5">
        <f>'Praca eksploatacyjna'!V78*$M$85*$J$85*V$82</f>
        <v>0</v>
      </c>
      <c r="W78" s="5">
        <f>'Praca eksploatacyjna'!W78*$M$85*$J$85*W$82</f>
        <v>0</v>
      </c>
      <c r="X78" s="5">
        <f>'Praca eksploatacyjna'!X78*$M$85*$J$85*X$82</f>
        <v>0</v>
      </c>
      <c r="Y78" s="5">
        <f>'Praca eksploatacyjna'!Y78*$M$85*$J$85*Y$82</f>
        <v>0</v>
      </c>
      <c r="Z78" s="5">
        <f>'Praca eksploatacyjna'!Z78*$M$85*$J$85*Z$82</f>
        <v>0</v>
      </c>
    </row>
    <row r="79" spans="1:26" x14ac:dyDescent="0.25">
      <c r="A79" s="1" t="s">
        <v>28</v>
      </c>
      <c r="B79" s="5">
        <f>SUM(B68:B78)</f>
        <v>72203.203710000016</v>
      </c>
      <c r="C79" s="5">
        <f t="shared" ref="C79:Z79" si="9">SUM(C68:C78)</f>
        <v>88165.284645552281</v>
      </c>
      <c r="D79" s="5">
        <f t="shared" si="9"/>
        <v>91488.635337977001</v>
      </c>
      <c r="E79" s="5">
        <f t="shared" si="9"/>
        <v>94848.498658500641</v>
      </c>
      <c r="F79" s="5">
        <f t="shared" si="9"/>
        <v>98240.127856670035</v>
      </c>
      <c r="G79" s="5">
        <f t="shared" si="9"/>
        <v>101658.53237620773</v>
      </c>
      <c r="H79" s="5">
        <f t="shared" si="9"/>
        <v>106269.92569526094</v>
      </c>
      <c r="I79" s="5">
        <f t="shared" si="9"/>
        <v>110950.01791549139</v>
      </c>
      <c r="J79" s="5">
        <f t="shared" si="9"/>
        <v>115692.0410793108</v>
      </c>
      <c r="K79" s="5">
        <f t="shared" si="9"/>
        <v>120583.33099099416</v>
      </c>
      <c r="L79" s="5">
        <f t="shared" si="9"/>
        <v>118862.87371764502</v>
      </c>
      <c r="M79" s="5">
        <f t="shared" si="9"/>
        <v>125382.45678591897</v>
      </c>
      <c r="N79" s="5">
        <f t="shared" si="9"/>
        <v>132115.27802743681</v>
      </c>
      <c r="O79" s="5">
        <f t="shared" si="9"/>
        <v>139067.259135901</v>
      </c>
      <c r="P79" s="5">
        <f t="shared" si="9"/>
        <v>146244.4733774928</v>
      </c>
      <c r="Q79" s="5">
        <f t="shared" si="9"/>
        <v>139650.19578492257</v>
      </c>
      <c r="R79" s="5">
        <f t="shared" si="9"/>
        <v>147873.79957162522</v>
      </c>
      <c r="S79" s="5">
        <f t="shared" si="9"/>
        <v>156361.7090955631</v>
      </c>
      <c r="T79" s="5">
        <f t="shared" si="9"/>
        <v>164991.43379441192</v>
      </c>
      <c r="U79" s="5">
        <f t="shared" si="9"/>
        <v>173749.19925951032</v>
      </c>
      <c r="V79" s="5">
        <f t="shared" si="9"/>
        <v>158081.00035299765</v>
      </c>
      <c r="W79" s="5">
        <f t="shared" si="9"/>
        <v>168223.39805751236</v>
      </c>
      <c r="X79" s="5">
        <f t="shared" si="9"/>
        <v>178661.96354335916</v>
      </c>
      <c r="Y79" s="5">
        <f t="shared" si="9"/>
        <v>189254.76595690922</v>
      </c>
      <c r="Z79" s="5">
        <f t="shared" si="9"/>
        <v>200140.80058502572</v>
      </c>
    </row>
    <row r="81" spans="1:26" x14ac:dyDescent="0.25">
      <c r="A81" s="26" t="s">
        <v>11</v>
      </c>
      <c r="B81" s="1">
        <v>2020</v>
      </c>
      <c r="C81" s="1">
        <f>B81+1</f>
        <v>2021</v>
      </c>
      <c r="D81" s="1">
        <f t="shared" ref="D81:Z81" si="10">C81+1</f>
        <v>2022</v>
      </c>
      <c r="E81" s="1">
        <f t="shared" si="10"/>
        <v>2023</v>
      </c>
      <c r="F81" s="1">
        <f t="shared" si="10"/>
        <v>2024</v>
      </c>
      <c r="G81" s="1">
        <f t="shared" si="10"/>
        <v>2025</v>
      </c>
      <c r="H81" s="1">
        <f t="shared" si="10"/>
        <v>2026</v>
      </c>
      <c r="I81" s="1">
        <f t="shared" si="10"/>
        <v>2027</v>
      </c>
      <c r="J81" s="1">
        <f t="shared" si="10"/>
        <v>2028</v>
      </c>
      <c r="K81" s="1">
        <f t="shared" si="10"/>
        <v>2029</v>
      </c>
      <c r="L81" s="1">
        <f t="shared" si="10"/>
        <v>2030</v>
      </c>
      <c r="M81" s="1">
        <f t="shared" si="10"/>
        <v>2031</v>
      </c>
      <c r="N81" s="1">
        <f t="shared" si="10"/>
        <v>2032</v>
      </c>
      <c r="O81" s="1">
        <f t="shared" si="10"/>
        <v>2033</v>
      </c>
      <c r="P81" s="1">
        <f t="shared" si="10"/>
        <v>2034</v>
      </c>
      <c r="Q81" s="1">
        <f t="shared" si="10"/>
        <v>2035</v>
      </c>
      <c r="R81" s="1">
        <f t="shared" si="10"/>
        <v>2036</v>
      </c>
      <c r="S81" s="1">
        <f t="shared" si="10"/>
        <v>2037</v>
      </c>
      <c r="T81" s="1">
        <f t="shared" si="10"/>
        <v>2038</v>
      </c>
      <c r="U81" s="1">
        <f t="shared" si="10"/>
        <v>2039</v>
      </c>
      <c r="V81" s="1">
        <f t="shared" si="10"/>
        <v>2040</v>
      </c>
      <c r="W81" s="1">
        <f t="shared" si="10"/>
        <v>2041</v>
      </c>
      <c r="X81" s="1">
        <f t="shared" si="10"/>
        <v>2042</v>
      </c>
      <c r="Y81" s="1">
        <f t="shared" si="10"/>
        <v>2043</v>
      </c>
      <c r="Z81" s="1">
        <f t="shared" si="10"/>
        <v>2044</v>
      </c>
    </row>
    <row r="82" spans="1:26" x14ac:dyDescent="0.25">
      <c r="A82" s="26" t="s">
        <v>52</v>
      </c>
      <c r="B82" s="31">
        <v>1</v>
      </c>
      <c r="C82" s="31">
        <v>1.2057075056395254</v>
      </c>
      <c r="D82" s="31">
        <v>1.2356090517793856</v>
      </c>
      <c r="E82" s="31">
        <v>1.2652636690220909</v>
      </c>
      <c r="F82" s="31">
        <v>1.2946177861434036</v>
      </c>
      <c r="G82" s="31">
        <v>1.3236172245530158</v>
      </c>
      <c r="H82" s="31">
        <v>1.3532662503830033</v>
      </c>
      <c r="I82" s="31">
        <v>1.3824968013912762</v>
      </c>
      <c r="J82" s="31">
        <v>1.4112527348602146</v>
      </c>
      <c r="K82" s="31">
        <v>1.4406067917453069</v>
      </c>
      <c r="L82" s="31">
        <v>1.4705714130136092</v>
      </c>
      <c r="M82" s="31">
        <v>1.4999828412738814</v>
      </c>
      <c r="N82" s="31">
        <v>1.529982498099359</v>
      </c>
      <c r="O82" s="31">
        <v>1.5605821480613462</v>
      </c>
      <c r="P82" s="31">
        <v>1.5917937910225732</v>
      </c>
      <c r="Q82" s="31">
        <v>1.6236296668430248</v>
      </c>
      <c r="R82" s="31">
        <v>1.6548033564464111</v>
      </c>
      <c r="S82" s="31">
        <v>1.6865755808901823</v>
      </c>
      <c r="T82" s="31">
        <v>1.7176085715785616</v>
      </c>
      <c r="U82" s="31">
        <v>1.7478384824383444</v>
      </c>
      <c r="V82" s="31">
        <v>1.7772021689433084</v>
      </c>
      <c r="W82" s="31">
        <v>1.8070591653815558</v>
      </c>
      <c r="X82" s="31">
        <v>1.8374177593599657</v>
      </c>
      <c r="Y82" s="31">
        <v>1.8668164435097252</v>
      </c>
      <c r="Z82" s="31">
        <v>1.8966855066058808</v>
      </c>
    </row>
    <row r="84" spans="1:26" x14ac:dyDescent="0.25">
      <c r="B84" s="68" t="s">
        <v>54</v>
      </c>
      <c r="C84" s="68"/>
      <c r="D84" s="68"/>
      <c r="F84" s="26" t="s">
        <v>57</v>
      </c>
      <c r="H84" s="68" t="s">
        <v>54</v>
      </c>
      <c r="I84" s="68"/>
      <c r="J84" s="68"/>
    </row>
    <row r="85" spans="1:26" x14ac:dyDescent="0.25">
      <c r="B85" s="26" t="s">
        <v>55</v>
      </c>
      <c r="C85" s="7">
        <v>4.3999999999999997E-2</v>
      </c>
      <c r="D85" s="7">
        <v>0.27</v>
      </c>
      <c r="F85" s="41">
        <v>0.85</v>
      </c>
      <c r="H85" s="7" t="s">
        <v>55</v>
      </c>
      <c r="I85" s="7">
        <f>F85*C85+F86*C86</f>
        <v>4.9249999999999995E-2</v>
      </c>
      <c r="J85" s="7">
        <f>F85*D85+F86*D86</f>
        <v>0.30330000000000001</v>
      </c>
      <c r="L85" t="s">
        <v>74</v>
      </c>
      <c r="M85">
        <v>365</v>
      </c>
    </row>
    <row r="86" spans="1:26" x14ac:dyDescent="0.25">
      <c r="B86" s="26" t="s">
        <v>56</v>
      </c>
      <c r="C86" s="7">
        <v>7.9000000000000001E-2</v>
      </c>
      <c r="D86" s="7">
        <v>0.49199999999999999</v>
      </c>
      <c r="F86" s="41">
        <v>0.15</v>
      </c>
    </row>
  </sheetData>
  <mergeCells count="7">
    <mergeCell ref="H84:J84"/>
    <mergeCell ref="B84:D84"/>
    <mergeCell ref="B3:Z3"/>
    <mergeCell ref="B19:Z19"/>
    <mergeCell ref="B35:Z35"/>
    <mergeCell ref="B51:Z51"/>
    <mergeCell ref="B67:Z6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Wariant 0a</vt:lpstr>
      <vt:lpstr>Praca eksploatacyjna</vt:lpstr>
      <vt:lpstr>czas-przejazdu</vt:lpstr>
      <vt:lpstr>pas-godz</vt:lpstr>
      <vt:lpstr>exploatacja</vt:lpstr>
      <vt:lpstr>koszty czasu</vt:lpstr>
      <vt:lpstr>Zanieczyszczenia powietrza</vt:lpstr>
      <vt:lpstr>zmiany klimatyczne</vt:lpstr>
      <vt:lpstr>koszty hałasu</vt:lpstr>
      <vt:lpstr>koszty wypadków</vt:lpstr>
      <vt:lpstr>koszty użytkowników i środowisk</vt:lpstr>
      <vt:lpstr>Koszty infrastruktury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Użytkownik systemu Windows</cp:lastModifiedBy>
  <dcterms:created xsi:type="dcterms:W3CDTF">2017-11-29T10:14:48Z</dcterms:created>
  <dcterms:modified xsi:type="dcterms:W3CDTF">2019-07-03T21:32:33Z</dcterms:modified>
</cp:coreProperties>
</file>