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osz.mucha\Documents\270._2023\270.1.2.2023 Usługi Leśne V postępowanie\Załączniki do SWZ\"/>
    </mc:Choice>
  </mc:AlternateContent>
  <bookViews>
    <workbookView xWindow="0" yWindow="0" windowWidth="23040" windowHeight="9060" tabRatio="445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62" i="1" l="1"/>
  <c r="L62" i="1" s="1"/>
  <c r="K61" i="1"/>
  <c r="L61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I61" i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0" i="1"/>
  <c r="K50" i="1" s="1"/>
  <c r="L50" i="1" s="1"/>
  <c r="I45" i="1"/>
  <c r="K45" i="1" s="1"/>
  <c r="L45" i="1" s="1"/>
  <c r="I40" i="1"/>
  <c r="K40" i="1" s="1"/>
  <c r="L40" i="1" s="1"/>
  <c r="I35" i="1"/>
  <c r="K35" i="1" s="1"/>
  <c r="F70" i="1" l="1"/>
  <c r="B26" i="1" s="1"/>
  <c r="F69" i="1"/>
  <c r="L35" i="1"/>
</calcChain>
</file>

<file path=xl/sharedStrings.xml><?xml version="1.0" encoding="utf-8"?>
<sst xmlns="http://schemas.openxmlformats.org/spreadsheetml/2006/main" count="160" uniqueCount="95">
  <si>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</si>
  <si>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</si>
  <si>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</si>
  <si>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</si>
  <si>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</si>
  <si>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</si>
  <si>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</si>
  <si>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</si>
  <si>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</si>
  <si>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</si>
  <si>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</si>
  <si>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</si>
  <si>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</si>
  <si>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</si>
  <si>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</si>
  <si>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</si>
  <si>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</si>
  <si>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</si>
  <si>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</si>
  <si>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6.01</t>
  </si>
  <si>
    <t>WYKSZ&gt;18%</t>
  </si>
  <si>
    <t>Wykonanie szlaku operacyjnego w warunkach górskich o nachyleniu podłużnym przekraczającym 18%</t>
  </si>
  <si>
    <t xml:space="preserve">  7</t>
  </si>
  <si>
    <t>REM SZLZR</t>
  </si>
  <si>
    <t>Naprawa szlaku operacyjnego w warunkach górskich</t>
  </si>
  <si>
    <t>116</t>
  </si>
  <si>
    <t>CP-W</t>
  </si>
  <si>
    <t>Czyszczenia późne</t>
  </si>
  <si>
    <t>HA</t>
  </si>
  <si>
    <t>117</t>
  </si>
  <si>
    <t>ZAB-REPEL</t>
  </si>
  <si>
    <t>Zabezpieczenie upraw przed zwierzyną przy użyciu repelentów</t>
  </si>
  <si>
    <t>149</t>
  </si>
  <si>
    <t>PORZ-STOS</t>
  </si>
  <si>
    <t>Wynoszenie i układanie pozostałości w stosy niewymiarowe</t>
  </si>
  <si>
    <t>M3P</t>
  </si>
  <si>
    <t>155</t>
  </si>
  <si>
    <t>ZAW-BUD</t>
  </si>
  <si>
    <t>Wywieszanie nowych budek lęgowych i schronów dla nietoperzy</t>
  </si>
  <si>
    <t>SZT</t>
  </si>
  <si>
    <t>157</t>
  </si>
  <si>
    <t>CZYSZ-BUD</t>
  </si>
  <si>
    <t>Czyszczenie budek lęgowych i schronów dla nietoperzy</t>
  </si>
  <si>
    <t>384</t>
  </si>
  <si>
    <t>GODZ RH8</t>
  </si>
  <si>
    <t>Prace godzinowe ręczne (8% VAT)</t>
  </si>
  <si>
    <t>H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</si>
  <si>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</si>
  <si>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</si>
  <si>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</si>
  <si>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</si>
  <si>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</si>
  <si>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</si>
  <si>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</si>
  <si>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</si>
  <si>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</si>
  <si>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</si>
  <si>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</si>
  <si>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</si>
  <si>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451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</si>
  <si>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</si>
  <si>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</si>
  <si>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</si>
  <si>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</si>
  <si>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</si>
  <si>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</si>
  <si>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</si>
  <si>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</si>
  <si>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</si>
  <si>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</si>
  <si>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</si>
  <si>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</si>
  <si>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</si>
  <si>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</si>
  <si>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</si>
  <si>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</si>
  <si>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2023''  składamy niniejszym ofertę na pakiet 6A tego zamówienia:</t>
  </si>
  <si>
    <t>Leśnictwo: 06 Gorc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</si>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</sst>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</xf>
    <xf numFmtId="49" fontId="8" fillId="2" borderId="0" xfId="0" applyNumberFormat="1" applyFont="1" applyFill="1" applyAlignment="1" applyProtection="1">
      <alignment vertical="center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39" fontId="1" fillId="2" borderId="1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39" fontId="1" fillId="0" borderId="1" xfId="0" applyNumberFormat="1" applyFont="1" applyFill="1" applyBorder="1" applyAlignment="1" applyProtection="1">
      <alignment horizontal="right" vertical="center"/>
    </xf>
    <xf numFmtId="0" fontId="0" fillId="0" borderId="0" xfId="0" applyProtection="1"/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</xf>
    <xf numFmtId="49" fontId="8" fillId="2" borderId="0" xfId="0" applyNumberFormat="1" applyFont="1" applyFill="1" applyAlignment="1" applyProtection="1">
      <alignment horizontal="left" vertical="center"/>
    </xf>
    <xf numFmtId="49" fontId="4" fillId="3" borderId="1" xfId="0" applyNumberFormat="1" applyFont="1" applyFill="1" applyBorder="1" applyAlignment="1" applyProtection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2" fontId="4" fillId="2" borderId="1" xfId="0" applyNumberFormat="1" applyFont="1" applyFill="1" applyBorder="1" applyAlignment="1" applyProtection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2" fillId="3" borderId="1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9"/>
  <sheetViews>
    <sheetView tabSelected="1" workbookViewId="0">
      <selection activeCell="H60" sqref="H60"/>
    </sheetView>
  </sheetViews>
  <sheetFormatPr defaultRowHeight="13.2" x14ac:dyDescent="0.25"/>
  <cols>
    <col min="1" max="1" width="0.109375" style="15" customWidth="1"/>
    <col min="2" max="2" width="5.6640625" style="15" customWidth="1"/>
    <col min="3" max="3" width="7.21875" style="15" customWidth="1"/>
    <col min="4" max="4" width="11.109375" style="15" customWidth="1"/>
    <col min="5" max="5" width="43.88671875" style="15" customWidth="1"/>
    <col min="6" max="6" width="6.77734375" style="15" customWidth="1"/>
    <col min="7" max="7" width="10.109375" style="15" customWidth="1"/>
    <col min="8" max="8" width="11.109375" style="15" customWidth="1"/>
    <col min="9" max="9" width="12.77734375" style="15" customWidth="1"/>
    <col min="10" max="10" width="6.77734375" style="15" customWidth="1"/>
    <col min="11" max="11" width="9.5546875" style="15" customWidth="1"/>
    <col min="12" max="12" width="9" style="15" customWidth="1"/>
    <col min="13" max="13" width="3.5546875" style="15" customWidth="1"/>
    <col min="14" max="14" width="0.6640625" style="15" customWidth="1"/>
    <col min="15" max="15" width="0.5546875" style="15" customWidth="1"/>
    <col min="16" max="16" width="0.109375" style="15" customWidth="1"/>
    <col min="17" max="17" width="4.6640625" style="15" customWidth="1"/>
    <col min="18" max="16384" width="8.88671875" style="15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68</v>
      </c>
      <c r="J2" s="33"/>
      <c r="K2" s="33"/>
      <c r="L2" s="33"/>
      <c r="M2" s="33"/>
      <c r="N2" s="33"/>
      <c r="O2" s="33"/>
    </row>
    <row r="3" spans="2:15" s="1" customFormat="1" ht="28.8" customHeight="1" x14ac:dyDescent="0.2"/>
    <row r="4" spans="2:15" s="1" customFormat="1" ht="2.7" customHeight="1" x14ac:dyDescent="0.2">
      <c r="B4" s="25"/>
      <c r="C4" s="25"/>
      <c r="D4" s="25"/>
    </row>
    <row r="5" spans="2:15" s="1" customFormat="1" ht="28.8" customHeight="1" x14ac:dyDescent="0.2"/>
    <row r="6" spans="2:15" s="1" customFormat="1" ht="2.7" customHeight="1" x14ac:dyDescent="0.2">
      <c r="B6" s="25"/>
      <c r="C6" s="25"/>
      <c r="D6" s="25"/>
    </row>
    <row r="7" spans="2:15" s="1" customFormat="1" ht="28.8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2" customHeight="1" x14ac:dyDescent="0.2"/>
    <row r="10" spans="2:15" s="1" customFormat="1" ht="6.9" customHeight="1" x14ac:dyDescent="0.2">
      <c r="B10" s="26" t="s">
        <v>69</v>
      </c>
      <c r="C10" s="26"/>
      <c r="D10" s="26"/>
    </row>
    <row r="11" spans="2:15" s="1" customFormat="1" ht="12.3" customHeight="1" x14ac:dyDescent="0.2">
      <c r="B11" s="26"/>
      <c r="C11" s="26"/>
      <c r="D11" s="26"/>
      <c r="G11" s="27" t="s">
        <v>70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8" t="s">
        <v>71</v>
      </c>
      <c r="F14" s="28"/>
      <c r="G14" s="28"/>
    </row>
    <row r="15" spans="2:15" s="1" customFormat="1" ht="43.2" customHeight="1" x14ac:dyDescent="0.2"/>
    <row r="16" spans="2:15" s="1" customFormat="1" ht="20.7" customHeight="1" x14ac:dyDescent="0.2">
      <c r="B16" s="3" t="s">
        <v>72</v>
      </c>
      <c r="C16" s="3"/>
      <c r="D16" s="3"/>
      <c r="E16" s="3"/>
    </row>
    <row r="17" spans="2:12" s="1" customFormat="1" ht="2.7" customHeight="1" x14ac:dyDescent="0.2"/>
    <row r="18" spans="2:12" s="1" customFormat="1" ht="20.7" customHeight="1" x14ac:dyDescent="0.2">
      <c r="B18" s="3" t="s">
        <v>73</v>
      </c>
      <c r="C18" s="3"/>
    </row>
    <row r="19" spans="2:12" s="1" customFormat="1" ht="2.7" customHeight="1" x14ac:dyDescent="0.2"/>
    <row r="20" spans="2:12" s="1" customFormat="1" ht="20.7" customHeight="1" x14ac:dyDescent="0.2">
      <c r="B20" s="3" t="s">
        <v>74</v>
      </c>
      <c r="C20" s="3"/>
    </row>
    <row r="21" spans="2:12" s="1" customFormat="1" ht="2.7" customHeight="1" x14ac:dyDescent="0.2"/>
    <row r="22" spans="2:12" s="1" customFormat="1" ht="20.7" customHeight="1" x14ac:dyDescent="0.2">
      <c r="B22" s="3" t="s">
        <v>75</v>
      </c>
      <c r="C22" s="3"/>
    </row>
    <row r="23" spans="2:12" s="1" customFormat="1" ht="34.65" customHeight="1" x14ac:dyDescent="0.2"/>
    <row r="24" spans="2:12" s="1" customFormat="1" ht="50.1" customHeight="1" x14ac:dyDescent="0.2">
      <c r="B24" s="18" t="s">
        <v>76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2" s="2" customFormat="1" ht="2.7" customHeight="1" x14ac:dyDescent="0.2"/>
    <row r="26" spans="2:12" s="2" customFormat="1" ht="50.1" customHeight="1" x14ac:dyDescent="0.2">
      <c r="B26" s="19" t="str">
        <f>"1.  Za wykonanie przedmiotu zamówienia w tym Pakiecie oferujemy następujące wynagrodzenie brutto: "&amp;F70&amp;"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2" s="2" customFormat="1" ht="28.8" customHeight="1" x14ac:dyDescent="0.2"/>
    <row r="28" spans="2:12" s="2" customFormat="1" ht="1.5" customHeight="1" x14ac:dyDescent="0.2"/>
    <row r="29" spans="2:12" s="2" customFormat="1" ht="20.7" customHeight="1" x14ac:dyDescent="0.2">
      <c r="B29" s="20" t="s">
        <v>77</v>
      </c>
      <c r="C29" s="20"/>
      <c r="D29" s="20"/>
      <c r="E29" s="20"/>
      <c r="F29" s="20"/>
      <c r="G29" s="20"/>
      <c r="H29" s="20"/>
      <c r="I29" s="20"/>
      <c r="J29" s="20"/>
    </row>
    <row r="30" spans="2:12" s="2" customFormat="1" ht="2.1" customHeight="1" x14ac:dyDescent="0.2"/>
    <row r="31" spans="2:12" s="2" customFormat="1" ht="1.5" customHeight="1" x14ac:dyDescent="0.2"/>
    <row r="32" spans="2:12" s="2" customFormat="1" ht="18.149999999999999" customHeight="1" x14ac:dyDescent="0.2">
      <c r="B32" s="20" t="s">
        <v>78</v>
      </c>
      <c r="C32" s="20"/>
      <c r="D32" s="20"/>
      <c r="E32" s="20"/>
      <c r="F32" s="20"/>
      <c r="G32" s="20"/>
      <c r="H32" s="20"/>
      <c r="I32" s="20"/>
      <c r="J32" s="20"/>
      <c r="K32" s="20"/>
    </row>
    <row r="33" spans="2:13" s="2" customFormat="1" ht="5.25" customHeight="1" x14ac:dyDescent="0.2"/>
    <row r="34" spans="2:13" s="2" customFormat="1" ht="45.3" customHeight="1" x14ac:dyDescent="0.2">
      <c r="B34" s="6" t="s">
        <v>0</v>
      </c>
      <c r="C34" s="7" t="s">
        <v>1</v>
      </c>
      <c r="D34" s="8" t="s">
        <v>2</v>
      </c>
      <c r="E34" s="8" t="s">
        <v>3</v>
      </c>
      <c r="F34" s="8" t="s">
        <v>4</v>
      </c>
      <c r="G34" s="8" t="s">
        <v>5</v>
      </c>
      <c r="H34" s="8" t="s">
        <v>6</v>
      </c>
      <c r="I34" s="7" t="s">
        <v>7</v>
      </c>
      <c r="J34" s="8" t="s">
        <v>8</v>
      </c>
      <c r="K34" s="8" t="s">
        <v>9</v>
      </c>
      <c r="L34" s="34" t="s">
        <v>10</v>
      </c>
      <c r="M34" s="34"/>
    </row>
    <row r="35" spans="2:13" s="2" customFormat="1" ht="19.649999999999999" customHeight="1" x14ac:dyDescent="0.2">
      <c r="B35" s="9">
        <v>1</v>
      </c>
      <c r="C35" s="10" t="s">
        <v>11</v>
      </c>
      <c r="D35" s="10" t="s">
        <v>12</v>
      </c>
      <c r="E35" s="11" t="s">
        <v>13</v>
      </c>
      <c r="F35" s="10" t="s">
        <v>14</v>
      </c>
      <c r="G35" s="12">
        <v>589</v>
      </c>
      <c r="H35" s="4"/>
      <c r="I35" s="13">
        <f>G35*H35</f>
        <v>0</v>
      </c>
      <c r="J35" s="9">
        <v>8</v>
      </c>
      <c r="K35" s="13">
        <f>I35*J35%</f>
        <v>0</v>
      </c>
      <c r="L35" s="24">
        <f>I35+K35</f>
        <v>0</v>
      </c>
      <c r="M35" s="24"/>
    </row>
    <row r="36" spans="2:13" s="2" customFormat="1" ht="1.5" customHeight="1" x14ac:dyDescent="0.2"/>
    <row r="37" spans="2:13" s="2" customFormat="1" ht="18.149999999999999" customHeight="1" x14ac:dyDescent="0.2">
      <c r="B37" s="20" t="s">
        <v>79</v>
      </c>
      <c r="C37" s="20"/>
      <c r="D37" s="20"/>
      <c r="E37" s="20"/>
      <c r="F37" s="20"/>
      <c r="G37" s="20"/>
      <c r="H37" s="20"/>
      <c r="I37" s="20"/>
      <c r="J37" s="20"/>
      <c r="K37" s="20"/>
    </row>
    <row r="38" spans="2:13" s="2" customFormat="1" ht="5.25" customHeight="1" x14ac:dyDescent="0.2"/>
    <row r="39" spans="2:13" s="2" customFormat="1" ht="45.3" customHeight="1" x14ac:dyDescent="0.2">
      <c r="B39" s="6" t="s">
        <v>0</v>
      </c>
      <c r="C39" s="7" t="s">
        <v>1</v>
      </c>
      <c r="D39" s="8" t="s">
        <v>2</v>
      </c>
      <c r="E39" s="8" t="s">
        <v>3</v>
      </c>
      <c r="F39" s="8" t="s">
        <v>4</v>
      </c>
      <c r="G39" s="8" t="s">
        <v>5</v>
      </c>
      <c r="H39" s="8" t="s">
        <v>6</v>
      </c>
      <c r="I39" s="7" t="s">
        <v>7</v>
      </c>
      <c r="J39" s="8" t="s">
        <v>8</v>
      </c>
      <c r="K39" s="8" t="s">
        <v>9</v>
      </c>
      <c r="L39" s="34" t="s">
        <v>10</v>
      </c>
      <c r="M39" s="34"/>
    </row>
    <row r="40" spans="2:13" s="2" customFormat="1" ht="19.649999999999999" customHeight="1" x14ac:dyDescent="0.2">
      <c r="B40" s="9">
        <v>2</v>
      </c>
      <c r="C40" s="10" t="s">
        <v>11</v>
      </c>
      <c r="D40" s="10" t="s">
        <v>12</v>
      </c>
      <c r="E40" s="11" t="s">
        <v>13</v>
      </c>
      <c r="F40" s="10" t="s">
        <v>14</v>
      </c>
      <c r="G40" s="12">
        <v>31</v>
      </c>
      <c r="H40" s="4"/>
      <c r="I40" s="13">
        <f>G40*H40</f>
        <v>0</v>
      </c>
      <c r="J40" s="9">
        <v>8</v>
      </c>
      <c r="K40" s="13">
        <f>I40*J40%</f>
        <v>0</v>
      </c>
      <c r="L40" s="24">
        <f>I40+K40</f>
        <v>0</v>
      </c>
      <c r="M40" s="24"/>
    </row>
    <row r="41" spans="2:13" s="2" customFormat="1" ht="1.5" customHeight="1" x14ac:dyDescent="0.2"/>
    <row r="42" spans="2:13" s="2" customFormat="1" ht="18.149999999999999" customHeight="1" x14ac:dyDescent="0.2">
      <c r="B42" s="20" t="s">
        <v>80</v>
      </c>
      <c r="C42" s="20"/>
      <c r="D42" s="20"/>
      <c r="E42" s="20"/>
      <c r="F42" s="20"/>
      <c r="G42" s="20"/>
      <c r="H42" s="20"/>
      <c r="I42" s="20"/>
      <c r="J42" s="20"/>
      <c r="K42" s="20"/>
    </row>
    <row r="43" spans="2:13" s="2" customFormat="1" ht="5.25" customHeight="1" x14ac:dyDescent="0.2"/>
    <row r="44" spans="2:13" s="2" customFormat="1" ht="45.3" customHeight="1" x14ac:dyDescent="0.2">
      <c r="B44" s="6" t="s">
        <v>0</v>
      </c>
      <c r="C44" s="7" t="s">
        <v>1</v>
      </c>
      <c r="D44" s="8" t="s">
        <v>2</v>
      </c>
      <c r="E44" s="8" t="s">
        <v>3</v>
      </c>
      <c r="F44" s="8" t="s">
        <v>4</v>
      </c>
      <c r="G44" s="8" t="s">
        <v>5</v>
      </c>
      <c r="H44" s="8" t="s">
        <v>6</v>
      </c>
      <c r="I44" s="7" t="s">
        <v>7</v>
      </c>
      <c r="J44" s="8" t="s">
        <v>8</v>
      </c>
      <c r="K44" s="8" t="s">
        <v>9</v>
      </c>
      <c r="L44" s="34" t="s">
        <v>10</v>
      </c>
      <c r="M44" s="34"/>
    </row>
    <row r="45" spans="2:13" s="2" customFormat="1" ht="19.649999999999999" customHeight="1" x14ac:dyDescent="0.2">
      <c r="B45" s="9">
        <v>3</v>
      </c>
      <c r="C45" s="10" t="s">
        <v>11</v>
      </c>
      <c r="D45" s="10" t="s">
        <v>12</v>
      </c>
      <c r="E45" s="11" t="s">
        <v>13</v>
      </c>
      <c r="F45" s="10" t="s">
        <v>14</v>
      </c>
      <c r="G45" s="12">
        <v>760</v>
      </c>
      <c r="H45" s="4"/>
      <c r="I45" s="13">
        <f>G45*H45</f>
        <v>0</v>
      </c>
      <c r="J45" s="9">
        <v>8</v>
      </c>
      <c r="K45" s="13">
        <f>I45*J45%</f>
        <v>0</v>
      </c>
      <c r="L45" s="24">
        <f>I45+K45</f>
        <v>0</v>
      </c>
      <c r="M45" s="24"/>
    </row>
    <row r="46" spans="2:13" s="2" customFormat="1" ht="1.5" customHeight="1" x14ac:dyDescent="0.2"/>
    <row r="47" spans="2:13" s="2" customFormat="1" ht="18.149999999999999" customHeight="1" x14ac:dyDescent="0.2">
      <c r="B47" s="20" t="s">
        <v>81</v>
      </c>
      <c r="C47" s="20"/>
      <c r="D47" s="20"/>
      <c r="E47" s="20"/>
      <c r="F47" s="20"/>
      <c r="G47" s="20"/>
      <c r="H47" s="20"/>
      <c r="I47" s="20"/>
      <c r="J47" s="20"/>
      <c r="K47" s="20"/>
    </row>
    <row r="48" spans="2:13" s="2" customFormat="1" ht="5.25" customHeight="1" x14ac:dyDescent="0.2"/>
    <row r="49" spans="2:13" s="2" customFormat="1" ht="45.3" customHeight="1" x14ac:dyDescent="0.2">
      <c r="B49" s="6" t="s">
        <v>0</v>
      </c>
      <c r="C49" s="7" t="s">
        <v>1</v>
      </c>
      <c r="D49" s="8" t="s">
        <v>2</v>
      </c>
      <c r="E49" s="8" t="s">
        <v>3</v>
      </c>
      <c r="F49" s="8" t="s">
        <v>4</v>
      </c>
      <c r="G49" s="8" t="s">
        <v>5</v>
      </c>
      <c r="H49" s="8" t="s">
        <v>6</v>
      </c>
      <c r="I49" s="7" t="s">
        <v>7</v>
      </c>
      <c r="J49" s="8" t="s">
        <v>8</v>
      </c>
      <c r="K49" s="8" t="s">
        <v>9</v>
      </c>
      <c r="L49" s="34" t="s">
        <v>10</v>
      </c>
      <c r="M49" s="34"/>
    </row>
    <row r="50" spans="2:13" s="2" customFormat="1" ht="19.649999999999999" customHeight="1" x14ac:dyDescent="0.2">
      <c r="B50" s="9">
        <v>4</v>
      </c>
      <c r="C50" s="10" t="s">
        <v>11</v>
      </c>
      <c r="D50" s="10" t="s">
        <v>12</v>
      </c>
      <c r="E50" s="11" t="s">
        <v>13</v>
      </c>
      <c r="F50" s="10" t="s">
        <v>14</v>
      </c>
      <c r="G50" s="12">
        <v>90</v>
      </c>
      <c r="H50" s="4"/>
      <c r="I50" s="13">
        <f>G50*H50</f>
        <v>0</v>
      </c>
      <c r="J50" s="9">
        <v>8</v>
      </c>
      <c r="K50" s="13">
        <f>I50*J50%</f>
        <v>0</v>
      </c>
      <c r="L50" s="24">
        <f>I50+K50</f>
        <v>0</v>
      </c>
      <c r="M50" s="24"/>
    </row>
    <row r="51" spans="2:13" s="2" customFormat="1" ht="7.5" customHeight="1" x14ac:dyDescent="0.2"/>
    <row r="52" spans="2:13" s="2" customFormat="1" ht="45.3" customHeight="1" x14ac:dyDescent="0.2">
      <c r="B52" s="6" t="s">
        <v>0</v>
      </c>
      <c r="C52" s="7" t="s">
        <v>1</v>
      </c>
      <c r="D52" s="8" t="s">
        <v>2</v>
      </c>
      <c r="E52" s="8" t="s">
        <v>3</v>
      </c>
      <c r="F52" s="8" t="s">
        <v>4</v>
      </c>
      <c r="G52" s="8" t="s">
        <v>5</v>
      </c>
      <c r="H52" s="8" t="s">
        <v>6</v>
      </c>
      <c r="I52" s="7" t="s">
        <v>7</v>
      </c>
      <c r="J52" s="8" t="s">
        <v>8</v>
      </c>
      <c r="K52" s="8" t="s">
        <v>9</v>
      </c>
      <c r="L52" s="34" t="s">
        <v>10</v>
      </c>
      <c r="M52" s="34"/>
    </row>
    <row r="53" spans="2:13" s="2" customFormat="1" ht="19.649999999999999" customHeight="1" x14ac:dyDescent="0.2">
      <c r="B53" s="9">
        <v>5</v>
      </c>
      <c r="C53" s="10" t="s">
        <v>15</v>
      </c>
      <c r="D53" s="10" t="s">
        <v>16</v>
      </c>
      <c r="E53" s="11" t="s">
        <v>17</v>
      </c>
      <c r="F53" s="10" t="s">
        <v>18</v>
      </c>
      <c r="G53" s="12">
        <v>35</v>
      </c>
      <c r="H53" s="4"/>
      <c r="I53" s="13">
        <f t="shared" ref="I53:I66" si="0">G53*H53</f>
        <v>0</v>
      </c>
      <c r="J53" s="9">
        <v>8</v>
      </c>
      <c r="K53" s="13">
        <f t="shared" ref="K53:K66" si="1">I53*J53%</f>
        <v>0</v>
      </c>
      <c r="L53" s="24">
        <f t="shared" ref="L53:L66" si="2">I53+K53</f>
        <v>0</v>
      </c>
      <c r="M53" s="24"/>
    </row>
    <row r="54" spans="2:13" s="2" customFormat="1" ht="28.8" customHeight="1" x14ac:dyDescent="0.2">
      <c r="B54" s="9">
        <v>6</v>
      </c>
      <c r="C54" s="10" t="s">
        <v>19</v>
      </c>
      <c r="D54" s="10" t="s">
        <v>20</v>
      </c>
      <c r="E54" s="11" t="s">
        <v>21</v>
      </c>
      <c r="F54" s="10" t="s">
        <v>18</v>
      </c>
      <c r="G54" s="12">
        <v>10</v>
      </c>
      <c r="H54" s="4"/>
      <c r="I54" s="13">
        <f t="shared" si="0"/>
        <v>0</v>
      </c>
      <c r="J54" s="9">
        <v>8</v>
      </c>
      <c r="K54" s="13">
        <f t="shared" si="1"/>
        <v>0</v>
      </c>
      <c r="L54" s="24">
        <f t="shared" si="2"/>
        <v>0</v>
      </c>
      <c r="M54" s="24"/>
    </row>
    <row r="55" spans="2:13" s="2" customFormat="1" ht="19.649999999999999" customHeight="1" x14ac:dyDescent="0.2">
      <c r="B55" s="9">
        <v>7</v>
      </c>
      <c r="C55" s="10" t="s">
        <v>22</v>
      </c>
      <c r="D55" s="10" t="s">
        <v>23</v>
      </c>
      <c r="E55" s="11" t="s">
        <v>24</v>
      </c>
      <c r="F55" s="10" t="s">
        <v>18</v>
      </c>
      <c r="G55" s="12">
        <v>130</v>
      </c>
      <c r="H55" s="4"/>
      <c r="I55" s="13">
        <f t="shared" si="0"/>
        <v>0</v>
      </c>
      <c r="J55" s="9">
        <v>8</v>
      </c>
      <c r="K55" s="13">
        <f t="shared" si="1"/>
        <v>0</v>
      </c>
      <c r="L55" s="24">
        <f t="shared" si="2"/>
        <v>0</v>
      </c>
      <c r="M55" s="24"/>
    </row>
    <row r="56" spans="2:13" s="2" customFormat="1" ht="19.649999999999999" customHeight="1" x14ac:dyDescent="0.2">
      <c r="B56" s="9">
        <v>8</v>
      </c>
      <c r="C56" s="10" t="s">
        <v>25</v>
      </c>
      <c r="D56" s="10" t="s">
        <v>26</v>
      </c>
      <c r="E56" s="11" t="s">
        <v>27</v>
      </c>
      <c r="F56" s="10" t="s">
        <v>28</v>
      </c>
      <c r="G56" s="14">
        <v>21.66</v>
      </c>
      <c r="H56" s="4"/>
      <c r="I56" s="13">
        <f t="shared" si="0"/>
        <v>0</v>
      </c>
      <c r="J56" s="9">
        <v>8</v>
      </c>
      <c r="K56" s="13">
        <f t="shared" si="1"/>
        <v>0</v>
      </c>
      <c r="L56" s="24">
        <f t="shared" si="2"/>
        <v>0</v>
      </c>
      <c r="M56" s="24"/>
    </row>
    <row r="57" spans="2:13" s="2" customFormat="1" ht="28.8" customHeight="1" x14ac:dyDescent="0.2">
      <c r="B57" s="9">
        <v>9</v>
      </c>
      <c r="C57" s="10" t="s">
        <v>29</v>
      </c>
      <c r="D57" s="10" t="s">
        <v>30</v>
      </c>
      <c r="E57" s="11" t="s">
        <v>31</v>
      </c>
      <c r="F57" s="10" t="s">
        <v>28</v>
      </c>
      <c r="G57" s="12">
        <v>1</v>
      </c>
      <c r="H57" s="4"/>
      <c r="I57" s="13">
        <f t="shared" si="0"/>
        <v>0</v>
      </c>
      <c r="J57" s="9">
        <v>8</v>
      </c>
      <c r="K57" s="13">
        <f t="shared" si="1"/>
        <v>0</v>
      </c>
      <c r="L57" s="24">
        <f t="shared" si="2"/>
        <v>0</v>
      </c>
      <c r="M57" s="24"/>
    </row>
    <row r="58" spans="2:13" s="2" customFormat="1" ht="28.8" customHeight="1" x14ac:dyDescent="0.2">
      <c r="B58" s="9">
        <v>10</v>
      </c>
      <c r="C58" s="10" t="s">
        <v>32</v>
      </c>
      <c r="D58" s="10" t="s">
        <v>33</v>
      </c>
      <c r="E58" s="11" t="s">
        <v>34</v>
      </c>
      <c r="F58" s="10" t="s">
        <v>35</v>
      </c>
      <c r="G58" s="12">
        <v>58.9</v>
      </c>
      <c r="H58" s="4"/>
      <c r="I58" s="13">
        <f t="shared" si="0"/>
        <v>0</v>
      </c>
      <c r="J58" s="9">
        <v>8</v>
      </c>
      <c r="K58" s="13">
        <f t="shared" si="1"/>
        <v>0</v>
      </c>
      <c r="L58" s="24">
        <f t="shared" si="2"/>
        <v>0</v>
      </c>
      <c r="M58" s="24"/>
    </row>
    <row r="59" spans="2:13" s="2" customFormat="1" ht="28.8" customHeight="1" x14ac:dyDescent="0.2">
      <c r="B59" s="9">
        <v>11</v>
      </c>
      <c r="C59" s="10" t="s">
        <v>36</v>
      </c>
      <c r="D59" s="10" t="s">
        <v>37</v>
      </c>
      <c r="E59" s="11" t="s">
        <v>38</v>
      </c>
      <c r="F59" s="10" t="s">
        <v>39</v>
      </c>
      <c r="G59" s="12">
        <v>20</v>
      </c>
      <c r="H59" s="4"/>
      <c r="I59" s="13">
        <f t="shared" si="0"/>
        <v>0</v>
      </c>
      <c r="J59" s="9">
        <v>8</v>
      </c>
      <c r="K59" s="13">
        <f t="shared" si="1"/>
        <v>0</v>
      </c>
      <c r="L59" s="24">
        <f t="shared" si="2"/>
        <v>0</v>
      </c>
      <c r="M59" s="24"/>
    </row>
    <row r="60" spans="2:13" s="2" customFormat="1" ht="19.649999999999999" customHeight="1" x14ac:dyDescent="0.2">
      <c r="B60" s="9">
        <v>12</v>
      </c>
      <c r="C60" s="10" t="s">
        <v>40</v>
      </c>
      <c r="D60" s="10" t="s">
        <v>41</v>
      </c>
      <c r="E60" s="11" t="s">
        <v>42</v>
      </c>
      <c r="F60" s="10" t="s">
        <v>39</v>
      </c>
      <c r="G60" s="12">
        <v>30</v>
      </c>
      <c r="H60" s="4"/>
      <c r="I60" s="13">
        <f t="shared" si="0"/>
        <v>0</v>
      </c>
      <c r="J60" s="9">
        <v>8</v>
      </c>
      <c r="K60" s="13">
        <f t="shared" si="1"/>
        <v>0</v>
      </c>
      <c r="L60" s="24">
        <f t="shared" si="2"/>
        <v>0</v>
      </c>
      <c r="M60" s="24"/>
    </row>
    <row r="61" spans="2:13" s="2" customFormat="1" ht="19.649999999999999" customHeight="1" x14ac:dyDescent="0.2">
      <c r="B61" s="9">
        <v>13</v>
      </c>
      <c r="C61" s="10" t="s">
        <v>43</v>
      </c>
      <c r="D61" s="10" t="s">
        <v>44</v>
      </c>
      <c r="E61" s="11" t="s">
        <v>45</v>
      </c>
      <c r="F61" s="10" t="s">
        <v>46</v>
      </c>
      <c r="G61" s="12">
        <v>728</v>
      </c>
      <c r="H61" s="4"/>
      <c r="I61" s="13">
        <f t="shared" si="0"/>
        <v>0</v>
      </c>
      <c r="J61" s="9">
        <v>8</v>
      </c>
      <c r="K61" s="13">
        <f t="shared" si="1"/>
        <v>0</v>
      </c>
      <c r="L61" s="24">
        <f t="shared" si="2"/>
        <v>0</v>
      </c>
      <c r="M61" s="24"/>
    </row>
    <row r="62" spans="2:13" s="2" customFormat="1" ht="19.649999999999999" customHeight="1" x14ac:dyDescent="0.2">
      <c r="B62" s="9">
        <v>14</v>
      </c>
      <c r="C62" s="10" t="s">
        <v>47</v>
      </c>
      <c r="D62" s="10" t="s">
        <v>48</v>
      </c>
      <c r="E62" s="11" t="s">
        <v>49</v>
      </c>
      <c r="F62" s="10" t="s">
        <v>46</v>
      </c>
      <c r="G62" s="12">
        <v>5</v>
      </c>
      <c r="H62" s="4"/>
      <c r="I62" s="13">
        <f t="shared" si="0"/>
        <v>0</v>
      </c>
      <c r="J62" s="9">
        <v>8</v>
      </c>
      <c r="K62" s="13">
        <f t="shared" si="1"/>
        <v>0</v>
      </c>
      <c r="L62" s="24">
        <f t="shared" si="2"/>
        <v>0</v>
      </c>
      <c r="M62" s="24"/>
    </row>
    <row r="63" spans="2:13" s="2" customFormat="1" ht="19.649999999999999" customHeight="1" x14ac:dyDescent="0.2">
      <c r="B63" s="9">
        <v>15</v>
      </c>
      <c r="C63" s="10" t="s">
        <v>50</v>
      </c>
      <c r="D63" s="10" t="s">
        <v>51</v>
      </c>
      <c r="E63" s="11" t="s">
        <v>52</v>
      </c>
      <c r="F63" s="10" t="s">
        <v>46</v>
      </c>
      <c r="G63" s="12">
        <v>250</v>
      </c>
      <c r="H63" s="4"/>
      <c r="I63" s="13">
        <f t="shared" si="0"/>
        <v>0</v>
      </c>
      <c r="J63" s="9">
        <v>23</v>
      </c>
      <c r="K63" s="13">
        <f t="shared" si="1"/>
        <v>0</v>
      </c>
      <c r="L63" s="24">
        <f t="shared" si="2"/>
        <v>0</v>
      </c>
      <c r="M63" s="24"/>
    </row>
    <row r="64" spans="2:13" s="2" customFormat="1" ht="19.649999999999999" customHeight="1" x14ac:dyDescent="0.2">
      <c r="B64" s="9">
        <v>16</v>
      </c>
      <c r="C64" s="10" t="s">
        <v>53</v>
      </c>
      <c r="D64" s="10" t="s">
        <v>54</v>
      </c>
      <c r="E64" s="11" t="s">
        <v>55</v>
      </c>
      <c r="F64" s="10" t="s">
        <v>46</v>
      </c>
      <c r="G64" s="12">
        <v>31</v>
      </c>
      <c r="H64" s="4"/>
      <c r="I64" s="13">
        <f t="shared" si="0"/>
        <v>0</v>
      </c>
      <c r="J64" s="9">
        <v>8</v>
      </c>
      <c r="K64" s="13">
        <f t="shared" si="1"/>
        <v>0</v>
      </c>
      <c r="L64" s="24">
        <f t="shared" si="2"/>
        <v>0</v>
      </c>
      <c r="M64" s="24"/>
    </row>
    <row r="65" spans="2:14" s="2" customFormat="1" ht="19.649999999999999" customHeight="1" x14ac:dyDescent="0.2">
      <c r="B65" s="9">
        <v>17</v>
      </c>
      <c r="C65" s="10" t="s">
        <v>56</v>
      </c>
      <c r="D65" s="10" t="s">
        <v>57</v>
      </c>
      <c r="E65" s="11" t="s">
        <v>58</v>
      </c>
      <c r="F65" s="10" t="s">
        <v>46</v>
      </c>
      <c r="G65" s="12">
        <v>25</v>
      </c>
      <c r="H65" s="4"/>
      <c r="I65" s="13">
        <f t="shared" si="0"/>
        <v>0</v>
      </c>
      <c r="J65" s="9">
        <v>23</v>
      </c>
      <c r="K65" s="13">
        <f t="shared" si="1"/>
        <v>0</v>
      </c>
      <c r="L65" s="24">
        <f t="shared" si="2"/>
        <v>0</v>
      </c>
      <c r="M65" s="24"/>
    </row>
    <row r="66" spans="2:14" s="2" customFormat="1" ht="28.8" customHeight="1" x14ac:dyDescent="0.2">
      <c r="B66" s="9">
        <v>18</v>
      </c>
      <c r="C66" s="10" t="s">
        <v>59</v>
      </c>
      <c r="D66" s="10" t="s">
        <v>60</v>
      </c>
      <c r="E66" s="11" t="s">
        <v>61</v>
      </c>
      <c r="F66" s="10" t="s">
        <v>46</v>
      </c>
      <c r="G66" s="12">
        <v>15</v>
      </c>
      <c r="H66" s="4"/>
      <c r="I66" s="13">
        <f t="shared" si="0"/>
        <v>0</v>
      </c>
      <c r="J66" s="9">
        <v>8</v>
      </c>
      <c r="K66" s="13">
        <f t="shared" si="1"/>
        <v>0</v>
      </c>
      <c r="L66" s="24">
        <f t="shared" si="2"/>
        <v>0</v>
      </c>
      <c r="M66" s="24"/>
    </row>
    <row r="67" spans="2:14" s="2" customFormat="1" ht="30.3" customHeight="1" x14ac:dyDescent="0.2"/>
    <row r="68" spans="2:14" s="2" customFormat="1" ht="55.95" customHeight="1" x14ac:dyDescent="0.2"/>
    <row r="69" spans="2:14" s="2" customFormat="1" ht="21.3" customHeight="1" x14ac:dyDescent="0.2">
      <c r="B69" s="21" t="s">
        <v>62</v>
      </c>
      <c r="C69" s="21"/>
      <c r="D69" s="21"/>
      <c r="E69" s="21"/>
      <c r="F69" s="29">
        <f>SUM(I53:I66)+I50+I45+I40+I35</f>
        <v>0</v>
      </c>
      <c r="G69" s="29"/>
      <c r="H69" s="29"/>
      <c r="I69" s="29"/>
      <c r="J69" s="29"/>
      <c r="K69" s="29"/>
      <c r="L69" s="29"/>
      <c r="M69" s="29"/>
    </row>
    <row r="70" spans="2:14" s="2" customFormat="1" ht="21.3" customHeight="1" x14ac:dyDescent="0.2">
      <c r="B70" s="21" t="s">
        <v>63</v>
      </c>
      <c r="C70" s="21"/>
      <c r="D70" s="21"/>
      <c r="E70" s="21"/>
      <c r="F70" s="29">
        <f>ROUND(SUM(L53:M66)+L50+L45+L40+L35,2)</f>
        <v>0</v>
      </c>
      <c r="G70" s="29"/>
      <c r="H70" s="29"/>
      <c r="I70" s="29"/>
      <c r="J70" s="29"/>
      <c r="K70" s="29"/>
      <c r="L70" s="29"/>
      <c r="M70" s="29"/>
    </row>
    <row r="71" spans="2:14" s="2" customFormat="1" ht="11.1" customHeight="1" x14ac:dyDescent="0.2"/>
    <row r="72" spans="2:14" s="1" customFormat="1" ht="61.35" customHeight="1" x14ac:dyDescent="0.2">
      <c r="B72" s="16" t="s">
        <v>82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2:14" s="1" customFormat="1" ht="2.7" customHeight="1" x14ac:dyDescent="0.2"/>
    <row r="74" spans="2:14" s="1" customFormat="1" ht="89.1" customHeight="1" x14ac:dyDescent="0.2">
      <c r="B74" s="16" t="s">
        <v>83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2:14" s="1" customFormat="1" ht="5.25" customHeight="1" x14ac:dyDescent="0.2"/>
    <row r="76" spans="2:14" s="1" customFormat="1" ht="89.1" customHeight="1" x14ac:dyDescent="0.2">
      <c r="B76" s="16" t="s">
        <v>84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2:14" s="1" customFormat="1" ht="5.25" customHeight="1" x14ac:dyDescent="0.2"/>
    <row r="78" spans="2:14" s="1" customFormat="1" ht="37.799999999999997" customHeight="1" x14ac:dyDescent="0.2">
      <c r="B78" s="22" t="s">
        <v>64</v>
      </c>
      <c r="C78" s="22"/>
      <c r="D78" s="22"/>
      <c r="E78" s="22"/>
      <c r="F78" s="30" t="s">
        <v>65</v>
      </c>
      <c r="G78" s="30"/>
      <c r="H78" s="30"/>
      <c r="I78" s="30"/>
      <c r="J78" s="30"/>
      <c r="K78" s="30"/>
      <c r="L78" s="30"/>
    </row>
    <row r="79" spans="2:14" s="1" customFormat="1" ht="28.8" customHeight="1" x14ac:dyDescent="0.2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2:14" s="1" customFormat="1" ht="28.8" customHeight="1" x14ac:dyDescent="0.2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2:14" s="1" customFormat="1" ht="28.8" customHeight="1" x14ac:dyDescent="0.2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2:14" s="1" customFormat="1" ht="28.8" customHeight="1" x14ac:dyDescent="0.2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2:14" s="1" customFormat="1" ht="2.7" customHeight="1" x14ac:dyDescent="0.2"/>
    <row r="84" spans="2:14" s="1" customFormat="1" ht="158.4" customHeight="1" x14ac:dyDescent="0.2">
      <c r="B84" s="16" t="s">
        <v>85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2:14" s="1" customFormat="1" ht="2.7" customHeight="1" x14ac:dyDescent="0.2"/>
    <row r="86" spans="2:14" s="1" customFormat="1" ht="33.6" customHeight="1" x14ac:dyDescent="0.2">
      <c r="B86" s="18" t="s">
        <v>86</v>
      </c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2:14" s="1" customFormat="1" ht="2.7" customHeight="1" x14ac:dyDescent="0.2"/>
    <row r="88" spans="2:14" s="1" customFormat="1" ht="37.799999999999997" customHeight="1" x14ac:dyDescent="0.2">
      <c r="B88" s="22" t="s">
        <v>66</v>
      </c>
      <c r="C88" s="22"/>
      <c r="D88" s="22"/>
      <c r="E88" s="22"/>
      <c r="F88" s="31" t="s">
        <v>67</v>
      </c>
      <c r="G88" s="31"/>
      <c r="H88" s="31"/>
      <c r="I88" s="31"/>
      <c r="J88" s="31"/>
      <c r="K88" s="31"/>
      <c r="L88" s="31"/>
    </row>
    <row r="89" spans="2:14" s="1" customFormat="1" ht="28.8" customHeight="1" x14ac:dyDescent="0.2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2:14" s="1" customFormat="1" ht="28.8" customHeight="1" x14ac:dyDescent="0.2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2:14" s="1" customFormat="1" ht="28.8" customHeight="1" x14ac:dyDescent="0.2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2:14" s="1" customFormat="1" ht="28.8" customHeight="1" x14ac:dyDescent="0.2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4" s="1" customFormat="1" ht="2.7" customHeight="1" x14ac:dyDescent="0.2"/>
    <row r="94" spans="2:14" s="1" customFormat="1" ht="130.65" customHeight="1" x14ac:dyDescent="0.2">
      <c r="B94" s="16" t="s">
        <v>87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s="1" customFormat="1" ht="2.7" customHeight="1" x14ac:dyDescent="0.2"/>
    <row r="96" spans="2:14" s="1" customFormat="1" ht="47.4" customHeight="1" x14ac:dyDescent="0.2">
      <c r="B96" s="16" t="s">
        <v>88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2:14" s="1" customFormat="1" ht="2.7" customHeight="1" x14ac:dyDescent="0.2"/>
    <row r="98" spans="2:14" s="1" customFormat="1" ht="47.4" customHeight="1" x14ac:dyDescent="0.2">
      <c r="B98" s="16" t="s">
        <v>89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7" customHeight="1" x14ac:dyDescent="0.2"/>
    <row r="100" spans="2:14" s="1" customFormat="1" ht="33.6" customHeight="1" x14ac:dyDescent="0.2">
      <c r="B100" s="16" t="s">
        <v>90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2.7" customHeight="1" x14ac:dyDescent="0.2"/>
    <row r="102" spans="2:14" s="1" customFormat="1" ht="116.7" customHeight="1" x14ac:dyDescent="0.2">
      <c r="B102" s="16" t="s">
        <v>91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7" customHeight="1" x14ac:dyDescent="0.2"/>
    <row r="104" spans="2:14" s="1" customFormat="1" ht="75.150000000000006" customHeight="1" x14ac:dyDescent="0.2">
      <c r="B104" s="16" t="s">
        <v>92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86.85" customHeight="1" x14ac:dyDescent="0.2"/>
    <row r="106" spans="2:14" s="1" customFormat="1" ht="17.55" customHeight="1" x14ac:dyDescent="0.2">
      <c r="I106" s="32" t="s">
        <v>93</v>
      </c>
      <c r="J106" s="32"/>
    </row>
    <row r="107" spans="2:14" s="1" customFormat="1" ht="145.05000000000001" customHeight="1" x14ac:dyDescent="0.2"/>
    <row r="108" spans="2:14" s="1" customFormat="1" ht="81.599999999999994" customHeight="1" x14ac:dyDescent="0.2">
      <c r="B108" s="17" t="s">
        <v>94</v>
      </c>
      <c r="C108" s="17"/>
      <c r="D108" s="17"/>
      <c r="E108" s="17"/>
      <c r="F108" s="17"/>
      <c r="G108" s="17"/>
      <c r="H108" s="17"/>
      <c r="I108" s="17"/>
      <c r="J108" s="17"/>
    </row>
    <row r="109" spans="2:14" s="1" customFormat="1" ht="28.8" customHeight="1" x14ac:dyDescent="0.2"/>
    <row r="110" spans="2:14" s="5" customFormat="1" x14ac:dyDescent="0.25"/>
    <row r="111" spans="2:14" s="5" customFormat="1" x14ac:dyDescent="0.25"/>
    <row r="112" spans="2:14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</sheetData>
  <sheetProtection algorithmName="SHA-512" hashValue="u3iau5p/FIeulzRypRZwMwTGAgDsKEQ61CFHdF9Qiu8EKnHeBs1aa6yl9O4OncNLuja9BwrczwwHz0PhzkN3UQ==" saltValue="wGRvq0I5H+DomqaCT9W34w==" spinCount="100000" sheet="1" objects="1" scenarios="1" formatCells="0" formatColumns="0" formatRows="0" selectLockedCells="1"/>
  <mergeCells count="74">
    <mergeCell ref="I106:J106"/>
    <mergeCell ref="I2:O2"/>
    <mergeCell ref="L34:M34"/>
    <mergeCell ref="L35:M35"/>
    <mergeCell ref="L39:M39"/>
    <mergeCell ref="L40:M40"/>
    <mergeCell ref="L44:M44"/>
    <mergeCell ref="L45:M45"/>
    <mergeCell ref="L49:M49"/>
    <mergeCell ref="L50:M50"/>
    <mergeCell ref="L52:M52"/>
    <mergeCell ref="L53:M53"/>
    <mergeCell ref="L54:M54"/>
    <mergeCell ref="L55:M55"/>
    <mergeCell ref="L56:M56"/>
    <mergeCell ref="L57:M57"/>
    <mergeCell ref="B94:N94"/>
    <mergeCell ref="B96:N96"/>
    <mergeCell ref="B98:N98"/>
    <mergeCell ref="E14:G14"/>
    <mergeCell ref="F69:M69"/>
    <mergeCell ref="F70:M70"/>
    <mergeCell ref="F78:L78"/>
    <mergeCell ref="F79:L79"/>
    <mergeCell ref="F80:L80"/>
    <mergeCell ref="F81:L81"/>
    <mergeCell ref="F82:L82"/>
    <mergeCell ref="F88:L88"/>
    <mergeCell ref="F89:L89"/>
    <mergeCell ref="F90:L90"/>
    <mergeCell ref="F91:L91"/>
    <mergeCell ref="F92:L92"/>
    <mergeCell ref="B88:E88"/>
    <mergeCell ref="B89:E89"/>
    <mergeCell ref="B90:E90"/>
    <mergeCell ref="B91:E91"/>
    <mergeCell ref="B92:E92"/>
    <mergeCell ref="B80:E80"/>
    <mergeCell ref="B81:E81"/>
    <mergeCell ref="B82:E82"/>
    <mergeCell ref="B84:N84"/>
    <mergeCell ref="B86:N86"/>
    <mergeCell ref="B4:D4"/>
    <mergeCell ref="B42:K42"/>
    <mergeCell ref="B47:K47"/>
    <mergeCell ref="B6:D6"/>
    <mergeCell ref="B69:E69"/>
    <mergeCell ref="B10:D11"/>
    <mergeCell ref="B8:D8"/>
    <mergeCell ref="G11:N12"/>
    <mergeCell ref="L58:M58"/>
    <mergeCell ref="L59:M59"/>
    <mergeCell ref="L60:M60"/>
    <mergeCell ref="L61:M61"/>
    <mergeCell ref="L62:M62"/>
    <mergeCell ref="L63:M63"/>
    <mergeCell ref="L64:M64"/>
    <mergeCell ref="L65:M65"/>
    <mergeCell ref="B100:N100"/>
    <mergeCell ref="B102:N102"/>
    <mergeCell ref="B104:N104"/>
    <mergeCell ref="B108:J108"/>
    <mergeCell ref="B24:L24"/>
    <mergeCell ref="B26:L26"/>
    <mergeCell ref="B29:J29"/>
    <mergeCell ref="B32:K32"/>
    <mergeCell ref="B37:K37"/>
    <mergeCell ref="B70:E70"/>
    <mergeCell ref="B72:N72"/>
    <mergeCell ref="B74:N74"/>
    <mergeCell ref="B76:N76"/>
    <mergeCell ref="B78:E78"/>
    <mergeCell ref="B79:E79"/>
    <mergeCell ref="L66:M6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Miłosz Mucha (Nadl. Limanowa)</cp:lastModifiedBy>
  <dcterms:created xsi:type="dcterms:W3CDTF">2023-02-01T15:06:53Z</dcterms:created>
  <dcterms:modified xsi:type="dcterms:W3CDTF">2023-02-02T13:43:57Z</dcterms:modified>
</cp:coreProperties>
</file>