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zetargi\2023\Powtórzone postępowanie\"/>
    </mc:Choice>
  </mc:AlternateContent>
  <xr:revisionPtr revIDLastSave="0" documentId="13_ncr:1_{8FC63A28-6D02-40F9-9993-2437DAAD4FBF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Pakiet 7" sheetId="5" r:id="rId1"/>
  </sheets>
  <definedNames>
    <definedName name="_xlnm.Print_Area" localSheetId="0">'Pakiet 7'!$A$1:$K$156</definedName>
  </definedNames>
  <calcPr calcId="191029"/>
</workbook>
</file>

<file path=xl/calcChain.xml><?xml version="1.0" encoding="utf-8"?>
<calcChain xmlns="http://schemas.openxmlformats.org/spreadsheetml/2006/main">
  <c r="H23" i="5" l="1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J60" i="5"/>
  <c r="K60" i="5" s="1"/>
  <c r="M60" i="5"/>
  <c r="M61" i="5"/>
  <c r="M62" i="5"/>
  <c r="J63" i="5"/>
  <c r="M63" i="5"/>
  <c r="M64" i="5"/>
  <c r="M65" i="5"/>
  <c r="M66" i="5"/>
  <c r="M67" i="5"/>
  <c r="M36" i="5"/>
  <c r="M33" i="5"/>
  <c r="M30" i="5"/>
  <c r="M29" i="5"/>
  <c r="M26" i="5"/>
  <c r="M23" i="5"/>
  <c r="H37" i="5"/>
  <c r="J37" i="5" s="1"/>
  <c r="H38" i="5"/>
  <c r="J38" i="5" s="1"/>
  <c r="H39" i="5"/>
  <c r="J39" i="5" s="1"/>
  <c r="K39" i="5" s="1"/>
  <c r="H40" i="5"/>
  <c r="J40" i="5" s="1"/>
  <c r="K40" i="5" s="1"/>
  <c r="H41" i="5"/>
  <c r="J41" i="5" s="1"/>
  <c r="H42" i="5"/>
  <c r="J42" i="5" s="1"/>
  <c r="H43" i="5"/>
  <c r="J43" i="5" s="1"/>
  <c r="K43" i="5" s="1"/>
  <c r="H44" i="5"/>
  <c r="J44" i="5" s="1"/>
  <c r="K44" i="5" s="1"/>
  <c r="H45" i="5"/>
  <c r="J45" i="5" s="1"/>
  <c r="H46" i="5"/>
  <c r="J46" i="5" s="1"/>
  <c r="H47" i="5"/>
  <c r="J47" i="5" s="1"/>
  <c r="H48" i="5"/>
  <c r="J48" i="5" s="1"/>
  <c r="K48" i="5" s="1"/>
  <c r="H49" i="5"/>
  <c r="J49" i="5" s="1"/>
  <c r="H50" i="5"/>
  <c r="J50" i="5" s="1"/>
  <c r="H51" i="5"/>
  <c r="J51" i="5" s="1"/>
  <c r="K51" i="5" s="1"/>
  <c r="H52" i="5"/>
  <c r="J52" i="5" s="1"/>
  <c r="K52" i="5" s="1"/>
  <c r="H53" i="5"/>
  <c r="J53" i="5" s="1"/>
  <c r="H54" i="5"/>
  <c r="J54" i="5" s="1"/>
  <c r="K54" i="5" s="1"/>
  <c r="H55" i="5"/>
  <c r="J55" i="5" s="1"/>
  <c r="H56" i="5"/>
  <c r="J56" i="5" s="1"/>
  <c r="K56" i="5" s="1"/>
  <c r="H57" i="5"/>
  <c r="J57" i="5" s="1"/>
  <c r="K57" i="5" s="1"/>
  <c r="H58" i="5"/>
  <c r="J58" i="5" s="1"/>
  <c r="H59" i="5"/>
  <c r="H60" i="5"/>
  <c r="H61" i="5"/>
  <c r="J61" i="5" s="1"/>
  <c r="H62" i="5"/>
  <c r="H63" i="5"/>
  <c r="K63" i="5" s="1"/>
  <c r="H64" i="5"/>
  <c r="J64" i="5" s="1"/>
  <c r="K64" i="5" s="1"/>
  <c r="H65" i="5"/>
  <c r="H66" i="5"/>
  <c r="J66" i="5" s="1"/>
  <c r="H67" i="5"/>
  <c r="J67" i="5" s="1"/>
  <c r="H36" i="5"/>
  <c r="J36" i="5" s="1"/>
  <c r="K36" i="5" s="1"/>
  <c r="H33" i="5"/>
  <c r="J33" i="5" s="1"/>
  <c r="K33" i="5" s="1"/>
  <c r="H30" i="5"/>
  <c r="H29" i="5"/>
  <c r="J29" i="5" s="1"/>
  <c r="K29" i="5" s="1"/>
  <c r="H26" i="5"/>
  <c r="J26" i="5" s="1"/>
  <c r="K26" i="5" s="1"/>
  <c r="K59" i="5" l="1"/>
  <c r="J65" i="5"/>
  <c r="K65" i="5" s="1"/>
  <c r="J62" i="5"/>
  <c r="K62" i="5" s="1"/>
  <c r="J59" i="5"/>
  <c r="K53" i="5"/>
  <c r="K50" i="5"/>
  <c r="K47" i="5"/>
  <c r="K41" i="5"/>
  <c r="K38" i="5"/>
  <c r="J30" i="5"/>
  <c r="K30" i="5" s="1"/>
  <c r="K67" i="5"/>
  <c r="K61" i="5"/>
  <c r="K58" i="5"/>
  <c r="K55" i="5"/>
  <c r="K49" i="5"/>
  <c r="K46" i="5"/>
  <c r="K37" i="5"/>
  <c r="K66" i="5"/>
  <c r="K42" i="5"/>
  <c r="K45" i="5"/>
  <c r="J23" i="5"/>
  <c r="K23" i="5" s="1"/>
</calcChain>
</file>

<file path=xl/sharedStrings.xml><?xml version="1.0" encoding="utf-8"?>
<sst xmlns="http://schemas.openxmlformats.org/spreadsheetml/2006/main" count="288" uniqueCount="205">
  <si>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</si>
  <si>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</si>
  <si>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</si>
  <si>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</si>
  <si>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</si>
  <si>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</si>
  <si>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</si>
  <si>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</si>
  <si>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</si>
  <si>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>Cena łączna netto w PLN</t>
  </si>
  <si>
    <t>Cena łączna brutto w PLN</t>
  </si>
  <si>
    <t>(Nazwa i adres wykonawcy)</t>
  </si>
  <si>
    <t>Skarb Państwa</t>
  </si>
  <si>
    <t>Państwowe Gospodarstwo Leśne Lasy Państwowe</t>
  </si>
  <si>
    <t>Nadleśnictwo Przymuszewo</t>
  </si>
  <si>
    <t xml:space="preserve">89-634 Leśno; Przymuszewo 3                 </t>
  </si>
  <si>
    <t>(podpis)</t>
  </si>
  <si>
    <t>CWD-D</t>
  </si>
  <si>
    <t>Całkowity wyrób drewna technologią dowolną</t>
  </si>
  <si>
    <t>M3</t>
  </si>
  <si>
    <t>, dn.</t>
  </si>
  <si>
    <t>Dokument musi być złożony pod rygorem nieważności</t>
  </si>
  <si>
    <t>w formie elektronicznej (tj. w postaci elektronicznej opatrzonej</t>
  </si>
  <si>
    <t>kwalifikowanym podpisem elektronicznym)</t>
  </si>
  <si>
    <t>Lp.</t>
  </si>
  <si>
    <t xml:space="preserve">Załącznik nr 1 do SWZ </t>
  </si>
  <si>
    <t>FORMULARZ OFERTY</t>
  </si>
  <si>
    <t>tego zamówienia</t>
  </si>
  <si>
    <t>1.</t>
  </si>
  <si>
    <t xml:space="preserve">Za wykonanie przedmiotu zamówienia w tym Pakiecie oferujemy następujące wynagrodzenie brutto: </t>
  </si>
  <si>
    <t>2.</t>
  </si>
  <si>
    <t xml:space="preserve">Wynagrodzenie zaoferowane w pkt 1 powyżej wynika z poniższego Kosztorysu Ofertowego i stanowi sumę wartości całkowitych brutto za poszczególne pozycje (prace) </t>
  </si>
  <si>
    <t>tworzące ten Pakiet:</t>
  </si>
  <si>
    <t>3.</t>
  </si>
  <si>
    <t xml:space="preserve">Nazwa (rodzaj) towaru lub usługi, których dostawa lub świadczenie będzie prowadzić do powstania u Zamawiającego obowiązku podatkowego zgodnie z przepisami </t>
  </si>
  <si>
    <t>o podatku od towarów i usług (VAT):</t>
  </si>
  <si>
    <t>Stawka podatku od towaru i usług (VAT), która zgodnie z naszą wiedzą będzie miała zastosowanie to:</t>
  </si>
  <si>
    <t>%</t>
  </si>
  <si>
    <t>4.</t>
  </si>
  <si>
    <t>Oświadczamy, że zapoznaliśmy się ze specyfikacją warunków zamówienia, w tym także ze wzorem umowy i uzyskaliśmy wszelkie informacje niezbędne do przygotowania</t>
  </si>
  <si>
    <t xml:space="preserve"> niniejszej oferty. W przypadku wyboru naszej oferty zobowiązujemy się do zawarcia umowy zgodnej z niniejszą ofertą, na warunkach określonych w specyfikacji warunków </t>
  </si>
  <si>
    <t xml:space="preserve"> zamówienia oraz w miejscu i terminie wyznaczonym przez Zamawiającego, a przed zawarciem umowy wniesienia zabezpieczenia należytego wykonania umowy.</t>
  </si>
  <si>
    <t>Oświadczamy, że uważamy się za związanych niniejszą ofertą przez czas wskazany w specyfikacji warunków zamówienia.</t>
  </si>
  <si>
    <t>5.</t>
  </si>
  <si>
    <t>6.</t>
  </si>
  <si>
    <t>Następujące zakresy rzeczowe wchodzące w przedmiot zamówienia zamierzamy zlecić następującym podwykonawcom:</t>
  </si>
  <si>
    <t>Podwykonawca</t>
  </si>
  <si>
    <t>(firma lub nazwa, adres),</t>
  </si>
  <si>
    <t>Zakres rzeczowy</t>
  </si>
  <si>
    <t>Nazwy (firmy) podwykonawców, na których zasoby powołujemy się na zasadach określonych w art. 118 PZP, w celu wykazania spełniania warunków udziału w postępowaniu:</t>
  </si>
  <si>
    <t>7.</t>
  </si>
  <si>
    <t>8.</t>
  </si>
  <si>
    <t>Następujące informacje zawarte w naszej ofercie stanowią tajemnicę przedsiębiorstwa:</t>
  </si>
  <si>
    <t>9.</t>
  </si>
  <si>
    <t xml:space="preserve">Uzasadnienie zastrzeżenia ww. informacji jako tajemnicy przedsiębiorstwa zostało załączone do naszej oferty. </t>
  </si>
  <si>
    <t>Wszelką korespondencję w sprawie niniejszego postępowania należy kierować na:</t>
  </si>
  <si>
    <t>e-mail:</t>
  </si>
  <si>
    <t xml:space="preserve">Wykonawca wspólnie ubiegający się o udzielenie zamówienia </t>
  </si>
  <si>
    <t xml:space="preserve">Zakres zamówienia, który zostanie wykonany przez danego </t>
  </si>
  <si>
    <t>Wykonawcę wspólnie ubiegającego się o udzielenie zamówienia</t>
  </si>
  <si>
    <t>10.</t>
  </si>
  <si>
    <t xml:space="preserve">Oświadczamy, iż realizując zamówienie będziemy stosować przepisy rozporządzenia Parlamentu Europejskiego i Rady (UE) 2016/679 z dnia 27 kwietnia 2016 r. w sprawie </t>
  </si>
  <si>
    <t>(ogólne rozporządzenie o ochronie danych, Dz. Urz. UE L 2016 r. nr. 119 s. 1 – „RODO”).</t>
  </si>
  <si>
    <t xml:space="preserve">ochrony osób fizycznych w związku z przetwarzaniem danych osobowych i w sprawie swobodnego przepływu takich danych oraz uchylenia dyrektywy 95/46/WE </t>
  </si>
  <si>
    <t>11.</t>
  </si>
  <si>
    <t xml:space="preserve">Oświadczamy, że wypełniliśmy obowiązki informacyjne przewidziane w art. 13 lub art. 14 RODO wobec osób fizycznych, od których dane osobowe bezpośrednio </t>
  </si>
  <si>
    <t>lub pośrednio pozyskaliśmy w celu ubiegania się o udzielenie zamówienia publicznego w niniejszym postępowaniu.</t>
  </si>
  <si>
    <t>12.</t>
  </si>
  <si>
    <t>Oświadczamy, że Wykonawca jest:</t>
  </si>
  <si>
    <t>mikroprzedsiębiorstwem</t>
  </si>
  <si>
    <t>małym przedsiębiorstwem</t>
  </si>
  <si>
    <t>średnim przedsiębiorstwem</t>
  </si>
  <si>
    <t>dużym przedsiębiorstwem</t>
  </si>
  <si>
    <t>prowadzi jednoosobową działalność gospodarczą</t>
  </si>
  <si>
    <t>inny rodzaj</t>
  </si>
  <si>
    <t>jest osobą fizyczną nieprowadzącą działalności gospodarczej</t>
  </si>
  <si>
    <t>13.</t>
  </si>
  <si>
    <t>Załącznikami do niniejszej oferty są:</t>
  </si>
  <si>
    <t xml:space="preserve">* - niepotrzebne skreślić </t>
  </si>
  <si>
    <t>(nazwa/firma, adres),</t>
  </si>
  <si>
    <t xml:space="preserve">(leśnictwo, r-j prac, % zakres prac przewidziany do realizacji przez </t>
  </si>
  <si>
    <t>Wykonawcę wspólnie ubiegającego się o udzielenie zamówienia)</t>
  </si>
  <si>
    <t>Podwykonawcę)</t>
  </si>
  <si>
    <t>(leśnictwo, r-j prac, % zakres prac przewidziany do realizacji przez</t>
  </si>
  <si>
    <t>Cięcia zupełne - rębne (rębnie I)</t>
  </si>
  <si>
    <t xml:space="preserve">  2</t>
  </si>
  <si>
    <t>Trzebieże późne i cięcia sanitarno – selekcyjne</t>
  </si>
  <si>
    <t>Cięcia przygodne i pozostałe</t>
  </si>
  <si>
    <t xml:space="preserve">Wartość całkowita brutto 
w PLN
</t>
  </si>
  <si>
    <t>Trzebieże wczesne i czyszczenia późne z pozyskaniem masy, cięcia przygodne w trzebieżach wczesnych</t>
  </si>
  <si>
    <t xml:space="preserve">  1</t>
  </si>
  <si>
    <t>CWD-P</t>
  </si>
  <si>
    <t>Całkowity wyrób drewna pilarką</t>
  </si>
  <si>
    <t>HA</t>
  </si>
  <si>
    <t>KMTR</t>
  </si>
  <si>
    <t xml:space="preserve"> 66</t>
  </si>
  <si>
    <t>KOP-ROW</t>
  </si>
  <si>
    <t>Wykopy ziemne o różnych przekrojach</t>
  </si>
  <si>
    <t xml:space="preserve"> 67</t>
  </si>
  <si>
    <t>WYK-PASCZ</t>
  </si>
  <si>
    <t>Wyorywanie bruzd pługiem leśnym na powierzchni pow. 0,50 ha</t>
  </si>
  <si>
    <t xml:space="preserve"> 94</t>
  </si>
  <si>
    <t>SADZ 1R</t>
  </si>
  <si>
    <t>Sadzenie 1-latek z odkrytym systemem korzeniowym</t>
  </si>
  <si>
    <t>TSZT</t>
  </si>
  <si>
    <t xml:space="preserve"> 95</t>
  </si>
  <si>
    <t>SADZ WIEL</t>
  </si>
  <si>
    <t>Sadzenie wielolatek z odkrytym systemem korzeniowym</t>
  </si>
  <si>
    <t xml:space="preserve"> 96</t>
  </si>
  <si>
    <t>SADZ POP</t>
  </si>
  <si>
    <t>Sadzenie jednolatek i wielolatek w poprawkach i uzupełnieniach</t>
  </si>
  <si>
    <t>103</t>
  </si>
  <si>
    <t>DOW-SADZ</t>
  </si>
  <si>
    <t>Dowóz sadzonek</t>
  </si>
  <si>
    <t>107</t>
  </si>
  <si>
    <t>KOSZ UA</t>
  </si>
  <si>
    <t>Wykaszanie chwastów w uprawach i usuwanie zbędnych nalotów - stopień trudności I i II</t>
  </si>
  <si>
    <t>108</t>
  </si>
  <si>
    <t>KOSZ UB</t>
  </si>
  <si>
    <t>Wykaszanie chwastów w uprawach i usuwanie zbędnych nalotów - stopień trudności III i IV</t>
  </si>
  <si>
    <t>116</t>
  </si>
  <si>
    <t>CP-W</t>
  </si>
  <si>
    <t>Czyszczenia późne</t>
  </si>
  <si>
    <t>128</t>
  </si>
  <si>
    <t>KOR-P</t>
  </si>
  <si>
    <t>Korowanie pułapek i niszczenie kory</t>
  </si>
  <si>
    <t>131</t>
  </si>
  <si>
    <t>PUŁ-RYJ</t>
  </si>
  <si>
    <t>Wykładanie pułapek na ryjkowce - dołki chwytne, wałki itp.</t>
  </si>
  <si>
    <t>SZT</t>
  </si>
  <si>
    <t>136</t>
  </si>
  <si>
    <t>SZUK-OWA2</t>
  </si>
  <si>
    <t>Próbne poszukiwania owadów w ściole metodą dwóch drzew próbnych</t>
  </si>
  <si>
    <t>141</t>
  </si>
  <si>
    <t>GRODZ-SRN</t>
  </si>
  <si>
    <t>Grodzenie upraw przed zwierzyną siatką rozbiórkową</t>
  </si>
  <si>
    <t>HM</t>
  </si>
  <si>
    <t>144</t>
  </si>
  <si>
    <t>WYK-SLUPI</t>
  </si>
  <si>
    <t>Przygotowanie słupków iglastych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</si>
  <si>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</si>
  <si>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</si>
  <si>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</si>
  <si>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</si>
  <si>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</si>
  <si>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</si>
  <si>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H</t>
  </si>
  <si>
    <t>148</t>
  </si>
  <si>
    <t>PORZ-SPAL</t>
  </si>
  <si>
    <t>Spalanie gałęzi ułożonych w stosy</t>
  </si>
  <si>
    <t>M3P</t>
  </si>
  <si>
    <t>149</t>
  </si>
  <si>
    <t>PORZ-STOS</t>
  </si>
  <si>
    <t>Wynoszenie i układanie pozostałości w stosy niewymiarowe</t>
  </si>
  <si>
    <t>155</t>
  </si>
  <si>
    <t>ZAW-BUD</t>
  </si>
  <si>
    <t>Wywieszanie nowych budek lęgowych i schronów dla nietoperzy</t>
  </si>
  <si>
    <t>159</t>
  </si>
  <si>
    <t>KONTR-RYJ</t>
  </si>
  <si>
    <t>Kontrola i utrzymanie pułapek w sprawności, wybieranie i usuwanie ryjkowców</t>
  </si>
  <si>
    <t>163</t>
  </si>
  <si>
    <t>PPOŻ-PORZ</t>
  </si>
  <si>
    <t>Porządkowanie terenów na pasach przeciwpożarowych</t>
  </si>
  <si>
    <t>165</t>
  </si>
  <si>
    <t>DOZ DOG</t>
  </si>
  <si>
    <t>Prace wykonywane ręcznie przy dogaszaniu i dozorowaniu pożarzysk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</si>
  <si>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</si>
  <si>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</si>
  <si>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</si>
  <si>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</si>
  <si>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</si>
  <si>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</si>
  <si>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386</t>
  </si>
  <si>
    <t>GODZ RU8</t>
  </si>
  <si>
    <t>Prace godzinowe ręczne z urządzeniem</t>
  </si>
  <si>
    <t>389</t>
  </si>
  <si>
    <t>GODZ MH8</t>
  </si>
  <si>
    <t>Prace wykonywane ciągnikiem (8% VAT)</t>
  </si>
  <si>
    <t>Zagospodarowanie lasu</t>
  </si>
  <si>
    <t xml:space="preserve"> 97</t>
  </si>
  <si>
    <t>SAD-BRYŁ</t>
  </si>
  <si>
    <t>Sadzenie sadzonek z zakrytym systemem korzeniowym</t>
  </si>
  <si>
    <t>122</t>
  </si>
  <si>
    <t>ZAB-RYS</t>
  </si>
  <si>
    <t>Zabezpieczenie młodników przed spałowaniem przez rysakowanie</t>
  </si>
  <si>
    <t>157</t>
  </si>
  <si>
    <t>CZYSZ-BUD</t>
  </si>
  <si>
    <t>Czyszczenie budek lęgowych i schronów dla nietoperzy</t>
  </si>
  <si>
    <t>Uwaga! Przy konwertowaniu pliku do innego formatu (np. pdf) należy zwrócić uwagę na właściwy podział stron! Niekompletny dokument może być podstawą do odrzucenia oferty!</t>
  </si>
  <si>
    <r>
      <t>PLN</t>
    </r>
    <r>
      <rPr>
        <sz val="10"/>
        <color rgb="FF333333"/>
        <rFont val="Arial"/>
        <family val="2"/>
        <charset val="238"/>
      </rPr>
      <t>.</t>
    </r>
  </si>
  <si>
    <r>
      <t xml:space="preserve">Informujemy, że wybór oferty </t>
    </r>
    <r>
      <rPr>
        <b/>
        <sz val="10"/>
        <color rgb="FF333333"/>
        <rFont val="Arial"/>
        <family val="2"/>
        <charset val="238"/>
      </rPr>
      <t>nie będzie/będzie</t>
    </r>
    <r>
      <rPr>
        <sz val="10"/>
        <color rgb="FF333333"/>
        <rFont val="Arial"/>
        <family val="2"/>
        <charset val="238"/>
      </rPr>
      <t xml:space="preserve">* prowadzić do powstania u Zamawiającego obowiązku podatkowego zgodnie z przepisami o podatku od towarów i usług, </t>
    </r>
  </si>
  <si>
    <r>
      <t>Oświadczamy, że następujące usługi stanowiące przedmiot zamówienia wykonają poszczególni Wykonawcy wspólnie ubiegający się o udzielenie zamówienia</t>
    </r>
    <r>
      <rPr>
        <vertAlign val="superscript"/>
        <sz val="10"/>
        <color rgb="FF333333"/>
        <rFont val="Arial"/>
        <family val="2"/>
        <charset val="238"/>
      </rPr>
      <t>1</t>
    </r>
    <r>
      <rPr>
        <sz val="10"/>
        <color rgb="FF333333"/>
        <rFont val="Arial"/>
        <family val="2"/>
        <charset val="238"/>
      </rPr>
      <t>:</t>
    </r>
  </si>
  <si>
    <r>
      <t xml:space="preserve">  </t>
    </r>
    <r>
      <rPr>
        <b/>
        <vertAlign val="superscript"/>
        <sz val="8"/>
        <color rgb="FF333333"/>
        <rFont val="Arial"/>
        <family val="2"/>
        <charset val="238"/>
      </rPr>
      <t>1</t>
    </r>
    <r>
      <rPr>
        <b/>
        <sz val="8"/>
        <color rgb="FF333333"/>
        <rFont val="Arial"/>
        <family val="2"/>
        <charset val="238"/>
      </rPr>
      <t>Oświadczenie, zgodnie z art. 117 ust. 4 PZP składają Wykonawcy wspólnie ubiegający się o udzielenie zamówienia oraz działający w formie spółki cywilnej.</t>
    </r>
  </si>
  <si>
    <t>Wartość ww. towaru lub usługi objętego obowiązkiem podatkowym Zamawiającego bez kwoty podatku od towarów i usług (VAT) wynosi:</t>
  </si>
  <si>
    <t xml:space="preserve"> 68</t>
  </si>
  <si>
    <t>WYK-PA5CZ</t>
  </si>
  <si>
    <t>Wyorywanie bruzd pługiem leśnym na pow. do 0,50 ha (np. gniazda)</t>
  </si>
  <si>
    <t>109</t>
  </si>
  <si>
    <t>KOSZ UC</t>
  </si>
  <si>
    <t>Wykaszanie chwastów w uprawach i usuwanie zbędnych nalotów - stopień trudności V i VI</t>
  </si>
  <si>
    <t>156</t>
  </si>
  <si>
    <t>NAPR-BUD</t>
  </si>
  <si>
    <t>Naprawa starych budek lęgowych i schronów dla nietoperzy</t>
  </si>
  <si>
    <t xml:space="preserve"> II postępowanie" składamy niniejszym ofertę na Pakiet:</t>
  </si>
  <si>
    <t>Odpowiadając na ogłoszenie o przetargu nieograniczonym na „Wykonywanie usług z zakresu gospodarki leśnej na terenie Nadleśnictwa Przymuszewo w roku 2023 -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</si>
</sst>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23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sz val="10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8"/>
      <color rgb="FF000000"/>
      <name val="Arial"/>
      <family val="2"/>
      <charset val="238"/>
    </font>
    <font>
      <i/>
      <sz val="8"/>
      <color rgb="FF333333"/>
      <name val="Arial"/>
      <family val="2"/>
      <charset val="238"/>
    </font>
    <font>
      <sz val="9"/>
      <color rgb="FF333333"/>
      <name val="Cambria"/>
      <family val="1"/>
      <charset val="238"/>
    </font>
    <font>
      <b/>
      <sz val="8"/>
      <color rgb="FF333333"/>
      <name val="Cambria"/>
      <family val="1"/>
      <charset val="238"/>
    </font>
    <font>
      <sz val="9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b/>
      <sz val="10"/>
      <color rgb="FFFF0000"/>
      <name val="Cambria"/>
      <family val="1"/>
      <charset val="238"/>
    </font>
    <font>
      <b/>
      <sz val="11"/>
      <color rgb="FF333333"/>
      <name val="Arial"/>
      <family val="2"/>
      <charset val="238"/>
    </font>
    <font>
      <i/>
      <sz val="9"/>
      <color rgb="FF333333"/>
      <name val="Arial"/>
      <family val="2"/>
      <charset val="238"/>
    </font>
    <font>
      <vertAlign val="superscript"/>
      <sz val="10"/>
      <color rgb="FF333333"/>
      <name val="Arial"/>
      <family val="2"/>
      <charset val="238"/>
    </font>
    <font>
      <b/>
      <vertAlign val="superscript"/>
      <sz val="8"/>
      <color rgb="FF333333"/>
      <name val="Arial"/>
      <family val="2"/>
      <charset val="238"/>
    </font>
    <font>
      <b/>
      <sz val="12"/>
      <color rgb="FF333333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F7F7F7"/>
        <bgColor rgb="FFFFFFFF"/>
      </patternFill>
    </fill>
  </fills>
  <borders count="16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/>
      <bottom/>
      <diagonal/>
    </border>
    <border>
      <left/>
      <right/>
      <top style="thin">
        <color rgb="FFDDDDDD"/>
      </top>
      <bottom style="thin">
        <color rgb="FFDDDDDD"/>
      </bottom>
      <diagonal/>
    </border>
  </borders>
  <cellStyleXfs count="2">
    <xf numFmtId="0" fontId="0" fillId="0" borderId="0"/>
    <xf numFmtId="0" fontId="5" fillId="0" borderId="0"/>
  </cellStyleXfs>
  <cellXfs count="156">
    <xf numFmtId="0" fontId="0" fillId="0" borderId="0" xfId="0"/>
    <xf numFmtId="0" fontId="5" fillId="0" borderId="0" xfId="1"/>
    <xf numFmtId="0" fontId="1" fillId="2" borderId="0" xfId="1" applyFont="1" applyFill="1" applyAlignment="1">
      <alignment horizontal="left"/>
    </xf>
    <xf numFmtId="0" fontId="1" fillId="2" borderId="0" xfId="1" applyFont="1" applyFill="1" applyBorder="1" applyAlignment="1">
      <alignment horizontal="left"/>
    </xf>
    <xf numFmtId="0" fontId="3" fillId="2" borderId="0" xfId="1" applyFont="1" applyFill="1" applyAlignment="1">
      <alignment horizontal="left"/>
    </xf>
    <xf numFmtId="0" fontId="4" fillId="2" borderId="0" xfId="1" applyFont="1" applyFill="1" applyBorder="1" applyAlignment="1">
      <alignment horizontal="left" wrapText="1"/>
    </xf>
    <xf numFmtId="0" fontId="4" fillId="2" borderId="0" xfId="1" applyFont="1" applyFill="1" applyAlignment="1">
      <alignment horizontal="left" wrapText="1"/>
    </xf>
    <xf numFmtId="0" fontId="6" fillId="4" borderId="0" xfId="0" applyFont="1" applyFill="1" applyAlignment="1">
      <alignment horizontal="center" vertical="center" wrapText="1"/>
    </xf>
    <xf numFmtId="0" fontId="7" fillId="0" borderId="0" xfId="1" applyFont="1" applyAlignment="1">
      <alignment wrapText="1"/>
    </xf>
    <xf numFmtId="0" fontId="8" fillId="2" borderId="0" xfId="1" applyFont="1" applyFill="1" applyAlignment="1"/>
    <xf numFmtId="0" fontId="8" fillId="2" borderId="0" xfId="1" applyFont="1" applyFill="1" applyAlignment="1">
      <alignment wrapText="1"/>
    </xf>
    <xf numFmtId="0" fontId="9" fillId="2" borderId="0" xfId="1" applyFont="1" applyFill="1" applyAlignment="1">
      <alignment horizontal="left"/>
    </xf>
    <xf numFmtId="0" fontId="10" fillId="2" borderId="0" xfId="1" applyFont="1" applyFill="1" applyAlignment="1">
      <alignment horizontal="left" wrapText="1"/>
    </xf>
    <xf numFmtId="0" fontId="11" fillId="2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horizontal="left" wrapText="1"/>
    </xf>
    <xf numFmtId="0" fontId="3" fillId="0" borderId="0" xfId="1" applyFont="1" applyFill="1" applyAlignment="1">
      <alignment horizontal="left"/>
    </xf>
    <xf numFmtId="0" fontId="5" fillId="0" borderId="0" xfId="1" applyFont="1" applyFill="1"/>
    <xf numFmtId="0" fontId="5" fillId="0" borderId="0" xfId="1" applyFill="1"/>
    <xf numFmtId="0" fontId="14" fillId="0" borderId="0" xfId="0" applyFont="1"/>
    <xf numFmtId="2" fontId="1" fillId="0" borderId="0" xfId="0" applyNumberFormat="1" applyFont="1" applyFill="1" applyBorder="1" applyAlignment="1">
      <alignment horizontal="right" vertical="center"/>
    </xf>
    <xf numFmtId="0" fontId="20" fillId="2" borderId="0" xfId="0" applyFont="1" applyFill="1" applyAlignment="1">
      <alignment horizontal="left"/>
    </xf>
    <xf numFmtId="0" fontId="13" fillId="0" borderId="0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left"/>
    </xf>
    <xf numFmtId="49" fontId="3" fillId="0" borderId="0" xfId="1" applyNumberFormat="1" applyFont="1" applyFill="1" applyBorder="1" applyAlignment="1">
      <alignment vertical="center"/>
    </xf>
    <xf numFmtId="49" fontId="15" fillId="0" borderId="0" xfId="1" applyNumberFormat="1" applyFont="1" applyFill="1" applyAlignment="1">
      <alignment horizontal="center" vertical="center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/>
    <xf numFmtId="0" fontId="3" fillId="0" borderId="0" xfId="1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20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1" applyFont="1" applyFill="1" applyAlignment="1">
      <alignment horizontal="left"/>
    </xf>
    <xf numFmtId="0" fontId="13" fillId="0" borderId="0" xfId="1" applyFont="1" applyFill="1" applyAlignment="1">
      <alignment horizontal="left"/>
    </xf>
    <xf numFmtId="0" fontId="2" fillId="0" borderId="0" xfId="1" applyFont="1" applyFill="1" applyAlignment="1"/>
    <xf numFmtId="0" fontId="3" fillId="2" borderId="0" xfId="1" applyFont="1" applyFill="1" applyBorder="1" applyAlignment="1" applyProtection="1">
      <alignment horizontal="left"/>
      <protection locked="0"/>
    </xf>
    <xf numFmtId="0" fontId="13" fillId="2" borderId="0" xfId="1" applyFont="1" applyFill="1" applyBorder="1" applyAlignment="1" applyProtection="1">
      <alignment horizontal="right"/>
      <protection locked="0"/>
    </xf>
    <xf numFmtId="0" fontId="3" fillId="2" borderId="8" xfId="1" applyFont="1" applyFill="1" applyBorder="1" applyAlignment="1" applyProtection="1">
      <alignment horizontal="right"/>
      <protection locked="0"/>
    </xf>
    <xf numFmtId="0" fontId="3" fillId="2" borderId="8" xfId="1" applyFont="1" applyFill="1" applyBorder="1" applyAlignment="1" applyProtection="1">
      <alignment horizontal="left"/>
      <protection locked="0"/>
    </xf>
    <xf numFmtId="49" fontId="3" fillId="2" borderId="0" xfId="1" applyNumberFormat="1" applyFont="1" applyFill="1" applyBorder="1" applyAlignment="1" applyProtection="1">
      <alignment vertical="center"/>
      <protection locked="0"/>
    </xf>
    <xf numFmtId="0" fontId="1" fillId="2" borderId="0" xfId="1" applyFont="1" applyFill="1" applyBorder="1" applyAlignment="1" applyProtection="1">
      <alignment horizontal="center" vertical="top"/>
      <protection locked="0"/>
    </xf>
    <xf numFmtId="49" fontId="13" fillId="2" borderId="0" xfId="1" applyNumberFormat="1" applyFont="1" applyFill="1" applyAlignment="1" applyProtection="1">
      <alignment horizontal="left" vertical="center"/>
      <protection locked="0"/>
    </xf>
    <xf numFmtId="0" fontId="3" fillId="2" borderId="0" xfId="1" applyFont="1" applyFill="1" applyAlignment="1" applyProtection="1">
      <alignment horizontal="left"/>
      <protection locked="0"/>
    </xf>
    <xf numFmtId="0" fontId="3" fillId="2" borderId="0" xfId="1" applyFont="1" applyFill="1" applyBorder="1" applyAlignment="1" applyProtection="1">
      <alignment horizontal="right"/>
      <protection locked="0"/>
    </xf>
    <xf numFmtId="0" fontId="13" fillId="0" borderId="0" xfId="1" applyFont="1" applyFill="1" applyBorder="1" applyAlignment="1" applyProtection="1">
      <alignment horizontal="center"/>
      <protection locked="0"/>
    </xf>
    <xf numFmtId="0" fontId="3" fillId="2" borderId="0" xfId="1" applyFont="1" applyFill="1" applyAlignment="1" applyProtection="1">
      <protection locked="0"/>
    </xf>
    <xf numFmtId="0" fontId="3" fillId="2" borderId="0" xfId="1" applyFont="1" applyFill="1" applyBorder="1" applyAlignment="1" applyProtection="1">
      <alignment horizontal="right" vertical="center"/>
      <protection locked="0"/>
    </xf>
    <xf numFmtId="0" fontId="13" fillId="2" borderId="0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Alignment="1" applyProtection="1">
      <alignment vertical="center"/>
      <protection locked="0"/>
    </xf>
    <xf numFmtId="0" fontId="3" fillId="2" borderId="3" xfId="1" applyFont="1" applyFill="1" applyBorder="1" applyAlignment="1" applyProtection="1">
      <alignment vertical="center"/>
      <protection locked="0"/>
    </xf>
    <xf numFmtId="0" fontId="13" fillId="2" borderId="0" xfId="1" applyFont="1" applyFill="1" applyBorder="1" applyAlignment="1" applyProtection="1">
      <alignment horizontal="left"/>
      <protection locked="0"/>
    </xf>
    <xf numFmtId="0" fontId="3" fillId="2" borderId="0" xfId="1" applyFont="1" applyFill="1" applyBorder="1" applyAlignment="1" applyProtection="1">
      <alignment vertical="center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0" borderId="1" xfId="0" applyNumberFormat="1" applyFont="1" applyFill="1" applyBorder="1" applyAlignment="1" applyProtection="1">
      <alignment horizontal="right" vertical="center"/>
      <protection locked="0"/>
    </xf>
    <xf numFmtId="0" fontId="20" fillId="2" borderId="0" xfId="0" applyFont="1" applyFill="1" applyAlignment="1" applyProtection="1">
      <alignment horizontal="left"/>
      <protection locked="0"/>
    </xf>
    <xf numFmtId="49" fontId="21" fillId="5" borderId="1" xfId="0" applyNumberFormat="1" applyFont="1" applyFill="1" applyBorder="1" applyAlignment="1" applyProtection="1">
      <alignment horizontal="center" vertical="center"/>
      <protection locked="0"/>
    </xf>
    <xf numFmtId="0" fontId="21" fillId="5" borderId="1" xfId="0" applyFont="1" applyFill="1" applyBorder="1" applyAlignment="1" applyProtection="1">
      <alignment horizontal="center" vertical="center" wrapText="1"/>
      <protection locked="0"/>
    </xf>
    <xf numFmtId="49" fontId="2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49" fontId="20" fillId="2" borderId="1" xfId="0" applyNumberFormat="1" applyFont="1" applyFill="1" applyBorder="1" applyAlignment="1" applyProtection="1">
      <alignment horizontal="center" vertical="center"/>
      <protection locked="0"/>
    </xf>
    <xf numFmtId="49" fontId="22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0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2" fillId="2" borderId="0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0" xfId="0" applyNumberFormat="1" applyFont="1" applyFill="1" applyBorder="1" applyAlignment="1" applyProtection="1">
      <alignment horizontal="right" vertical="center"/>
      <protection locked="0"/>
    </xf>
    <xf numFmtId="49" fontId="1" fillId="2" borderId="0" xfId="0" applyNumberFormat="1" applyFont="1" applyFill="1" applyBorder="1" applyAlignment="1" applyProtection="1">
      <alignment horizontal="right" vertical="center"/>
      <protection locked="0"/>
    </xf>
    <xf numFmtId="0" fontId="1" fillId="2" borderId="0" xfId="1" applyFont="1" applyFill="1" applyAlignment="1" applyProtection="1">
      <alignment horizontal="left"/>
      <protection locked="0"/>
    </xf>
    <xf numFmtId="0" fontId="4" fillId="2" borderId="0" xfId="1" applyFont="1" applyFill="1" applyAlignment="1" applyProtection="1">
      <alignment horizontal="left" wrapText="1"/>
      <protection locked="0"/>
    </xf>
    <xf numFmtId="49" fontId="2" fillId="2" borderId="0" xfId="1" applyNumberFormat="1" applyFont="1" applyFill="1" applyBorder="1" applyAlignment="1" applyProtection="1">
      <alignment horizontal="center" vertical="center"/>
      <protection locked="0"/>
    </xf>
    <xf numFmtId="49" fontId="2" fillId="2" borderId="8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left"/>
      <protection locked="0"/>
    </xf>
    <xf numFmtId="49" fontId="2" fillId="0" borderId="0" xfId="1" applyNumberFormat="1" applyFont="1" applyFill="1" applyBorder="1" applyAlignment="1" applyProtection="1">
      <alignment horizontal="center" vertical="center"/>
      <protection locked="0"/>
    </xf>
    <xf numFmtId="0" fontId="13" fillId="2" borderId="0" xfId="1" applyFont="1" applyFill="1" applyAlignment="1" applyProtection="1">
      <alignment horizontal="left"/>
      <protection locked="0"/>
    </xf>
    <xf numFmtId="0" fontId="13" fillId="0" borderId="8" xfId="1" applyFont="1" applyFill="1" applyBorder="1" applyAlignment="1" applyProtection="1">
      <alignment horizontal="right" vertical="center"/>
      <protection locked="0"/>
    </xf>
    <xf numFmtId="49" fontId="13" fillId="0" borderId="8" xfId="1" applyNumberFormat="1" applyFont="1" applyFill="1" applyBorder="1" applyAlignment="1" applyProtection="1">
      <alignment horizontal="left" vertical="center"/>
      <protection locked="0"/>
    </xf>
    <xf numFmtId="0" fontId="3" fillId="2" borderId="0" xfId="1" applyFont="1" applyFill="1" applyAlignment="1" applyProtection="1">
      <alignment horizontal="center"/>
      <protection locked="0"/>
    </xf>
    <xf numFmtId="0" fontId="3" fillId="2" borderId="8" xfId="1" applyFont="1" applyFill="1" applyBorder="1" applyAlignment="1" applyProtection="1">
      <protection locked="0"/>
    </xf>
    <xf numFmtId="0" fontId="3" fillId="2" borderId="8" xfId="1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Alignment="1" applyProtection="1">
      <alignment horizontal="center"/>
      <protection locked="0"/>
    </xf>
    <xf numFmtId="49" fontId="13" fillId="0" borderId="10" xfId="1" applyNumberFormat="1" applyFont="1" applyFill="1" applyBorder="1" applyAlignment="1" applyProtection="1">
      <alignment horizontal="center"/>
      <protection locked="0"/>
    </xf>
    <xf numFmtId="0" fontId="13" fillId="2" borderId="8" xfId="1" applyFont="1" applyFill="1" applyBorder="1" applyAlignment="1" applyProtection="1">
      <alignment horizontal="left"/>
      <protection locked="0"/>
    </xf>
    <xf numFmtId="0" fontId="13" fillId="2" borderId="0" xfId="1" applyFont="1" applyFill="1" applyBorder="1" applyAlignment="1" applyProtection="1">
      <alignment horizontal="center"/>
      <protection locked="0"/>
    </xf>
    <xf numFmtId="0" fontId="2" fillId="2" borderId="0" xfId="1" applyFont="1" applyFill="1" applyAlignment="1" applyProtection="1">
      <alignment horizontal="left"/>
      <protection locked="0"/>
    </xf>
    <xf numFmtId="0" fontId="2" fillId="2" borderId="0" xfId="1" applyFont="1" applyFill="1" applyAlignment="1" applyProtection="1">
      <protection locked="0"/>
    </xf>
    <xf numFmtId="0" fontId="13" fillId="2" borderId="0" xfId="1" applyFont="1" applyFill="1" applyAlignment="1" applyProtection="1">
      <alignment horizontal="left" wrapText="1"/>
      <protection locked="0"/>
    </xf>
    <xf numFmtId="0" fontId="5" fillId="0" borderId="0" xfId="0" applyFont="1" applyProtection="1">
      <protection locked="0"/>
    </xf>
    <xf numFmtId="0" fontId="5" fillId="0" borderId="0" xfId="1" applyFont="1" applyProtection="1">
      <protection locked="0"/>
    </xf>
    <xf numFmtId="164" fontId="20" fillId="2" borderId="1" xfId="0" applyNumberFormat="1" applyFont="1" applyFill="1" applyBorder="1" applyAlignment="1" applyProtection="1">
      <alignment horizontal="right" vertical="center"/>
    </xf>
    <xf numFmtId="0" fontId="3" fillId="3" borderId="5" xfId="1" applyFont="1" applyFill="1" applyBorder="1" applyAlignment="1" applyProtection="1">
      <alignment horizontal="center" vertical="center"/>
      <protection locked="0"/>
    </xf>
    <xf numFmtId="0" fontId="3" fillId="3" borderId="6" xfId="1" applyFont="1" applyFill="1" applyBorder="1" applyAlignment="1" applyProtection="1">
      <alignment horizontal="center" vertical="center"/>
      <protection locked="0"/>
    </xf>
    <xf numFmtId="0" fontId="3" fillId="3" borderId="7" xfId="1" applyFont="1" applyFill="1" applyBorder="1" applyAlignment="1" applyProtection="1">
      <alignment horizontal="center" vertical="center"/>
      <protection locked="0"/>
    </xf>
    <xf numFmtId="0" fontId="3" fillId="3" borderId="9" xfId="1" applyFont="1" applyFill="1" applyBorder="1" applyAlignment="1" applyProtection="1">
      <alignment horizontal="center" vertical="center"/>
      <protection locked="0"/>
    </xf>
    <xf numFmtId="0" fontId="3" fillId="3" borderId="2" xfId="1" applyFont="1" applyFill="1" applyBorder="1" applyAlignment="1" applyProtection="1">
      <alignment horizontal="center" vertical="center"/>
      <protection locked="0"/>
    </xf>
    <xf numFmtId="0" fontId="3" fillId="3" borderId="4" xfId="1" applyFont="1" applyFill="1" applyBorder="1" applyAlignment="1" applyProtection="1">
      <alignment horizontal="center" vertical="center"/>
      <protection locked="0"/>
    </xf>
    <xf numFmtId="0" fontId="13" fillId="2" borderId="8" xfId="1" applyFont="1" applyFill="1" applyBorder="1" applyAlignment="1" applyProtection="1">
      <alignment horizontal="left"/>
      <protection locked="0"/>
    </xf>
    <xf numFmtId="0" fontId="1" fillId="2" borderId="3" xfId="1" applyFont="1" applyFill="1" applyBorder="1" applyAlignment="1" applyProtection="1">
      <alignment horizontal="center" vertical="top"/>
      <protection locked="0"/>
    </xf>
    <xf numFmtId="49" fontId="15" fillId="2" borderId="0" xfId="1" applyNumberFormat="1" applyFont="1" applyFill="1" applyAlignment="1" applyProtection="1">
      <alignment horizontal="center" vertical="center"/>
      <protection locked="0"/>
    </xf>
    <xf numFmtId="0" fontId="3" fillId="2" borderId="0" xfId="1" applyFont="1" applyFill="1" applyBorder="1" applyAlignment="1" applyProtection="1">
      <alignment horizontal="left"/>
      <protection locked="0"/>
    </xf>
    <xf numFmtId="0" fontId="13" fillId="2" borderId="7" xfId="1" applyFont="1" applyFill="1" applyBorder="1" applyAlignment="1" applyProtection="1">
      <alignment horizontal="center" vertical="center"/>
      <protection locked="0"/>
    </xf>
    <xf numFmtId="0" fontId="13" fillId="2" borderId="9" xfId="1" applyFont="1" applyFill="1" applyBorder="1" applyAlignment="1" applyProtection="1">
      <alignment horizontal="center" vertical="center"/>
      <protection locked="0"/>
    </xf>
    <xf numFmtId="0" fontId="13" fillId="2" borderId="2" xfId="1" applyFont="1" applyFill="1" applyBorder="1" applyAlignment="1" applyProtection="1">
      <alignment horizontal="center" vertical="center"/>
      <protection locked="0"/>
    </xf>
    <xf numFmtId="0" fontId="13" fillId="2" borderId="4" xfId="1" applyFont="1" applyFill="1" applyBorder="1" applyAlignment="1" applyProtection="1">
      <alignment horizontal="center" vertical="center"/>
      <protection locked="0"/>
    </xf>
    <xf numFmtId="0" fontId="13" fillId="2" borderId="2" xfId="1" applyFont="1" applyFill="1" applyBorder="1" applyAlignment="1" applyProtection="1">
      <alignment horizontal="center" vertical="center" wrapText="1"/>
      <protection locked="0"/>
    </xf>
    <xf numFmtId="0" fontId="13" fillId="2" borderId="3" xfId="1" applyFont="1" applyFill="1" applyBorder="1" applyAlignment="1" applyProtection="1">
      <alignment horizontal="center" vertical="center" wrapText="1"/>
      <protection locked="0"/>
    </xf>
    <xf numFmtId="0" fontId="13" fillId="2" borderId="4" xfId="1" applyFont="1" applyFill="1" applyBorder="1" applyAlignment="1" applyProtection="1">
      <alignment horizontal="center" vertical="center" wrapText="1"/>
      <protection locked="0"/>
    </xf>
    <xf numFmtId="0" fontId="13" fillId="2" borderId="7" xfId="1" applyFont="1" applyFill="1" applyBorder="1" applyAlignment="1" applyProtection="1">
      <alignment horizontal="center" vertical="center" wrapText="1"/>
      <protection locked="0"/>
    </xf>
    <xf numFmtId="0" fontId="13" fillId="2" borderId="8" xfId="1" applyFont="1" applyFill="1" applyBorder="1" applyAlignment="1" applyProtection="1">
      <alignment horizontal="center" vertical="center" wrapText="1"/>
      <protection locked="0"/>
    </xf>
    <xf numFmtId="0" fontId="13" fillId="2" borderId="9" xfId="1" applyFont="1" applyFill="1" applyBorder="1" applyAlignment="1" applyProtection="1">
      <alignment horizontal="center" vertical="center" wrapText="1"/>
      <protection locked="0"/>
    </xf>
    <xf numFmtId="0" fontId="13" fillId="2" borderId="5" xfId="1" applyFont="1" applyFill="1" applyBorder="1" applyAlignment="1" applyProtection="1">
      <alignment horizontal="center" vertical="center" wrapText="1"/>
      <protection locked="0"/>
    </xf>
    <xf numFmtId="0" fontId="13" fillId="2" borderId="0" xfId="1" applyFont="1" applyFill="1" applyBorder="1" applyAlignment="1" applyProtection="1">
      <alignment horizontal="center" vertical="center" wrapText="1"/>
      <protection locked="0"/>
    </xf>
    <xf numFmtId="0" fontId="13" fillId="2" borderId="6" xfId="1" applyFont="1" applyFill="1" applyBorder="1" applyAlignment="1" applyProtection="1">
      <alignment horizontal="center" vertical="center" wrapText="1"/>
      <protection locked="0"/>
    </xf>
    <xf numFmtId="0" fontId="16" fillId="3" borderId="7" xfId="1" applyFont="1" applyFill="1" applyBorder="1" applyAlignment="1" applyProtection="1">
      <alignment horizontal="center" vertical="center"/>
      <protection locked="0"/>
    </xf>
    <xf numFmtId="0" fontId="16" fillId="3" borderId="8" xfId="1" applyFont="1" applyFill="1" applyBorder="1" applyAlignment="1" applyProtection="1">
      <alignment horizontal="center" vertical="center"/>
      <protection locked="0"/>
    </xf>
    <xf numFmtId="0" fontId="16" fillId="3" borderId="9" xfId="1" applyFont="1" applyFill="1" applyBorder="1" applyAlignment="1" applyProtection="1">
      <alignment horizontal="center" vertical="center"/>
      <protection locked="0"/>
    </xf>
    <xf numFmtId="0" fontId="3" fillId="3" borderId="0" xfId="1" applyFont="1" applyFill="1" applyBorder="1" applyAlignment="1" applyProtection="1">
      <alignment horizontal="center" vertical="center"/>
      <protection locked="0"/>
    </xf>
    <xf numFmtId="0" fontId="16" fillId="3" borderId="5" xfId="1" applyFont="1" applyFill="1" applyBorder="1" applyAlignment="1" applyProtection="1">
      <alignment horizontal="center" vertical="center"/>
      <protection locked="0"/>
    </xf>
    <xf numFmtId="0" fontId="16" fillId="3" borderId="0" xfId="1" applyFont="1" applyFill="1" applyBorder="1" applyAlignment="1" applyProtection="1">
      <alignment horizontal="center" vertical="center"/>
      <protection locked="0"/>
    </xf>
    <xf numFmtId="0" fontId="16" fillId="3" borderId="6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Alignment="1" applyProtection="1">
      <alignment horizontal="center"/>
      <protection locked="0"/>
    </xf>
    <xf numFmtId="2" fontId="13" fillId="0" borderId="8" xfId="1" applyNumberFormat="1" applyFont="1" applyFill="1" applyBorder="1" applyAlignment="1" applyProtection="1">
      <alignment horizontal="center"/>
      <protection locked="0"/>
    </xf>
    <xf numFmtId="0" fontId="3" fillId="2" borderId="8" xfId="1" applyFont="1" applyFill="1" applyBorder="1" applyAlignment="1" applyProtection="1">
      <alignment horizontal="right"/>
      <protection locked="0"/>
    </xf>
    <xf numFmtId="0" fontId="3" fillId="3" borderId="3" xfId="1" applyFont="1" applyFill="1" applyBorder="1" applyAlignment="1" applyProtection="1">
      <alignment horizontal="center" vertical="center"/>
      <protection locked="0"/>
    </xf>
    <xf numFmtId="164" fontId="13" fillId="0" borderId="11" xfId="1" applyNumberFormat="1" applyFont="1" applyFill="1" applyBorder="1" applyAlignment="1" applyProtection="1">
      <alignment horizontal="center" vertical="center"/>
      <protection locked="0"/>
    </xf>
    <xf numFmtId="0" fontId="13" fillId="0" borderId="11" xfId="1" applyNumberFormat="1" applyFont="1" applyFill="1" applyBorder="1" applyAlignment="1" applyProtection="1">
      <alignment horizontal="center" vertical="center"/>
      <protection locked="0"/>
    </xf>
    <xf numFmtId="0" fontId="3" fillId="3" borderId="5" xfId="1" applyFont="1" applyFill="1" applyBorder="1" applyAlignment="1" applyProtection="1">
      <alignment horizontal="center"/>
      <protection locked="0"/>
    </xf>
    <xf numFmtId="0" fontId="3" fillId="3" borderId="6" xfId="1" applyFont="1" applyFill="1" applyBorder="1" applyAlignment="1" applyProtection="1">
      <alignment horizontal="center"/>
      <protection locked="0"/>
    </xf>
    <xf numFmtId="0" fontId="3" fillId="3" borderId="2" xfId="1" applyFont="1" applyFill="1" applyBorder="1" applyAlignment="1" applyProtection="1">
      <alignment horizontal="center"/>
      <protection locked="0"/>
    </xf>
    <xf numFmtId="0" fontId="3" fillId="3" borderId="3" xfId="1" applyFont="1" applyFill="1" applyBorder="1" applyAlignment="1" applyProtection="1">
      <alignment horizontal="center"/>
      <protection locked="0"/>
    </xf>
    <xf numFmtId="0" fontId="3" fillId="3" borderId="4" xfId="1" applyFont="1" applyFill="1" applyBorder="1" applyAlignment="1" applyProtection="1">
      <alignment horizontal="center"/>
      <protection locked="0"/>
    </xf>
    <xf numFmtId="0" fontId="16" fillId="3" borderId="5" xfId="1" applyFont="1" applyFill="1" applyBorder="1" applyAlignment="1" applyProtection="1">
      <alignment horizontal="center"/>
      <protection locked="0"/>
    </xf>
    <xf numFmtId="0" fontId="16" fillId="3" borderId="0" xfId="1" applyFont="1" applyFill="1" applyBorder="1" applyAlignment="1" applyProtection="1">
      <alignment horizontal="center"/>
      <protection locked="0"/>
    </xf>
    <xf numFmtId="0" fontId="16" fillId="3" borderId="6" xfId="1" applyFont="1" applyFill="1" applyBorder="1" applyAlignment="1" applyProtection="1">
      <alignment horizontal="center"/>
      <protection locked="0"/>
    </xf>
    <xf numFmtId="0" fontId="16" fillId="3" borderId="7" xfId="1" applyFont="1" applyFill="1" applyBorder="1" applyAlignment="1" applyProtection="1">
      <alignment horizontal="center" vertical="top"/>
      <protection locked="0"/>
    </xf>
    <xf numFmtId="0" fontId="16" fillId="3" borderId="8" xfId="1" applyFont="1" applyFill="1" applyBorder="1" applyAlignment="1" applyProtection="1">
      <alignment horizontal="center" vertical="top"/>
      <protection locked="0"/>
    </xf>
    <xf numFmtId="0" fontId="16" fillId="3" borderId="9" xfId="1" applyFont="1" applyFill="1" applyBorder="1" applyAlignment="1" applyProtection="1">
      <alignment horizontal="center" vertical="top"/>
      <protection locked="0"/>
    </xf>
    <xf numFmtId="0" fontId="3" fillId="3" borderId="7" xfId="1" applyFont="1" applyFill="1" applyBorder="1" applyAlignment="1" applyProtection="1">
      <alignment horizontal="center"/>
      <protection locked="0"/>
    </xf>
    <xf numFmtId="0" fontId="3" fillId="3" borderId="9" xfId="1" applyFont="1" applyFill="1" applyBorder="1" applyAlignment="1" applyProtection="1">
      <alignment horizontal="center"/>
      <protection locked="0"/>
    </xf>
    <xf numFmtId="0" fontId="3" fillId="2" borderId="8" xfId="1" applyFont="1" applyFill="1" applyBorder="1" applyAlignment="1" applyProtection="1">
      <alignment horizontal="center"/>
      <protection locked="0"/>
    </xf>
    <xf numFmtId="0" fontId="2" fillId="2" borderId="3" xfId="1" applyFont="1" applyFill="1" applyBorder="1" applyAlignment="1" applyProtection="1">
      <alignment horizontal="center" vertical="top"/>
      <protection locked="0"/>
    </xf>
    <xf numFmtId="0" fontId="4" fillId="2" borderId="3" xfId="1" applyFont="1" applyFill="1" applyBorder="1" applyAlignment="1" applyProtection="1">
      <alignment horizontal="left" vertical="top"/>
      <protection locked="0"/>
    </xf>
    <xf numFmtId="0" fontId="12" fillId="2" borderId="3" xfId="1" applyFont="1" applyFill="1" applyBorder="1" applyAlignment="1" applyProtection="1">
      <alignment horizontal="left" vertical="top"/>
      <protection locked="0"/>
    </xf>
    <xf numFmtId="49" fontId="13" fillId="0" borderId="8" xfId="1" applyNumberFormat="1" applyFont="1" applyFill="1" applyBorder="1" applyAlignment="1" applyProtection="1">
      <alignment horizontal="left"/>
      <protection locked="0"/>
    </xf>
    <xf numFmtId="49" fontId="19" fillId="2" borderId="0" xfId="0" applyNumberFormat="1" applyFont="1" applyFill="1" applyAlignment="1" applyProtection="1">
      <alignment horizontal="left" vertical="center"/>
      <protection locked="0"/>
    </xf>
    <xf numFmtId="2" fontId="13" fillId="2" borderId="12" xfId="0" applyNumberFormat="1" applyFont="1" applyFill="1" applyBorder="1" applyAlignment="1" applyProtection="1">
      <alignment horizontal="right" vertical="center"/>
      <protection locked="0"/>
    </xf>
    <xf numFmtId="2" fontId="13" fillId="2" borderId="15" xfId="0" applyNumberFormat="1" applyFont="1" applyFill="1" applyBorder="1" applyAlignment="1" applyProtection="1">
      <alignment horizontal="right" vertical="center"/>
      <protection locked="0"/>
    </xf>
    <xf numFmtId="2" fontId="13" fillId="2" borderId="13" xfId="0" applyNumberFormat="1" applyFont="1" applyFill="1" applyBorder="1" applyAlignment="1" applyProtection="1">
      <alignment horizontal="right" vertical="center"/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2" fontId="1" fillId="2" borderId="15" xfId="0" applyNumberFormat="1" applyFont="1" applyFill="1" applyBorder="1" applyAlignment="1" applyProtection="1">
      <alignment horizontal="right" vertical="center"/>
      <protection locked="0"/>
    </xf>
    <xf numFmtId="2" fontId="1" fillId="2" borderId="13" xfId="0" applyNumberFormat="1" applyFont="1" applyFill="1" applyBorder="1" applyAlignment="1" applyProtection="1">
      <alignment horizontal="right" vertical="center"/>
      <protection locked="0"/>
    </xf>
    <xf numFmtId="49" fontId="13" fillId="5" borderId="0" xfId="0" applyNumberFormat="1" applyFont="1" applyFill="1" applyBorder="1" applyAlignment="1" applyProtection="1">
      <alignment horizontal="right" vertical="center"/>
      <protection locked="0"/>
    </xf>
    <xf numFmtId="49" fontId="13" fillId="5" borderId="14" xfId="0" applyNumberFormat="1" applyFont="1" applyFill="1" applyBorder="1" applyAlignment="1" applyProtection="1">
      <alignment horizontal="right" vertical="center"/>
      <protection locked="0"/>
    </xf>
    <xf numFmtId="49" fontId="3" fillId="5" borderId="0" xfId="0" applyNumberFormat="1" applyFont="1" applyFill="1" applyBorder="1" applyAlignment="1" applyProtection="1">
      <alignment horizontal="right" vertical="center"/>
      <protection locked="0"/>
    </xf>
    <xf numFmtId="49" fontId="3" fillId="5" borderId="14" xfId="0" applyNumberFormat="1" applyFont="1" applyFill="1" applyBorder="1" applyAlignment="1" applyProtection="1">
      <alignment horizontal="right" vertical="center"/>
      <protection locked="0"/>
    </xf>
  </cellXfs>
  <cellStyles count="2">
    <cellStyle name="Normalny" xfId="0" builtinId="0"/>
    <cellStyle name="Normalny 2" xfId="1" xr:uid="{AEDED4EC-46D3-4F81-9C8C-BE6E4AD4B4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D4354-A7E9-491E-99E6-7F5502BBC698}">
  <dimension ref="A1:M254"/>
  <sheetViews>
    <sheetView showGridLines="0" tabSelected="1" zoomScaleNormal="100" workbookViewId="0">
      <selection activeCell="A9" sqref="A9:K9"/>
    </sheetView>
  </sheetViews>
  <sheetFormatPr defaultRowHeight="13.2" x14ac:dyDescent="0.25"/>
  <cols>
    <col min="1" max="1" width="5.88671875" style="1" customWidth="1"/>
    <col min="2" max="2" width="8.5546875" style="1" customWidth="1"/>
    <col min="3" max="3" width="11.109375" style="1" customWidth="1"/>
    <col min="4" max="4" width="52.88671875" style="1" customWidth="1"/>
    <col min="5" max="5" width="5.88671875" style="1" customWidth="1"/>
    <col min="6" max="7" width="10.6640625" style="1" customWidth="1"/>
    <col min="8" max="8" width="11.6640625" style="1" customWidth="1"/>
    <col min="9" max="9" width="7.88671875" style="1" customWidth="1"/>
    <col min="10" max="11" width="10.6640625" style="1" customWidth="1"/>
    <col min="12" max="12" width="4.21875" style="19" customWidth="1"/>
    <col min="13" max="13" width="11.88671875" style="8" customWidth="1"/>
    <col min="14" max="16384" width="8.88671875" style="1"/>
  </cols>
  <sheetData>
    <row r="1" spans="1:13" s="3" customForma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8" t="s">
        <v>25</v>
      </c>
      <c r="L1" s="23"/>
      <c r="M1" s="5"/>
    </row>
    <row r="2" spans="1:13" s="3" customFormat="1" x14ac:dyDescent="0.25">
      <c r="A2" s="37"/>
      <c r="B2" s="37"/>
      <c r="C2" s="37"/>
      <c r="D2" s="37"/>
      <c r="E2" s="37"/>
      <c r="F2" s="37"/>
      <c r="G2" s="37"/>
      <c r="H2" s="123"/>
      <c r="I2" s="123"/>
      <c r="J2" s="39" t="s">
        <v>20</v>
      </c>
      <c r="K2" s="40"/>
      <c r="L2" s="24"/>
      <c r="M2" s="5"/>
    </row>
    <row r="3" spans="1:13" s="3" customFormat="1" x14ac:dyDescent="0.25">
      <c r="A3" s="97"/>
      <c r="B3" s="97"/>
      <c r="C3" s="97"/>
      <c r="D3" s="97"/>
      <c r="E3" s="37"/>
      <c r="F3" s="37"/>
      <c r="G3" s="37"/>
      <c r="H3" s="37"/>
      <c r="I3" s="37"/>
      <c r="J3" s="37"/>
      <c r="K3" s="37"/>
      <c r="L3" s="24"/>
      <c r="M3" s="5"/>
    </row>
    <row r="4" spans="1:13" s="3" customFormat="1" x14ac:dyDescent="0.25">
      <c r="A4" s="97"/>
      <c r="B4" s="97"/>
      <c r="C4" s="97"/>
      <c r="D4" s="97"/>
      <c r="E4" s="37"/>
      <c r="F4" s="37"/>
      <c r="G4" s="37"/>
      <c r="H4" s="37"/>
      <c r="I4" s="37"/>
      <c r="J4" s="37"/>
      <c r="K4" s="37"/>
      <c r="L4" s="24"/>
      <c r="M4" s="5"/>
    </row>
    <row r="5" spans="1:13" s="3" customFormat="1" x14ac:dyDescent="0.25">
      <c r="A5" s="97"/>
      <c r="B5" s="97"/>
      <c r="C5" s="97"/>
      <c r="D5" s="97"/>
      <c r="E5" s="37"/>
      <c r="F5" s="37"/>
      <c r="G5" s="37"/>
      <c r="H5" s="37"/>
      <c r="I5" s="37"/>
      <c r="J5" s="37"/>
      <c r="K5" s="37"/>
      <c r="L5" s="24"/>
      <c r="M5" s="5"/>
    </row>
    <row r="6" spans="1:13" s="3" customFormat="1" x14ac:dyDescent="0.25">
      <c r="A6" s="97"/>
      <c r="B6" s="97"/>
      <c r="C6" s="97"/>
      <c r="D6" s="97"/>
      <c r="E6" s="37"/>
      <c r="F6" s="41"/>
      <c r="G6" s="41"/>
      <c r="H6" s="41"/>
      <c r="I6" s="41"/>
      <c r="J6" s="41"/>
      <c r="K6" s="41"/>
      <c r="L6" s="25"/>
      <c r="M6" s="5"/>
    </row>
    <row r="7" spans="1:13" s="3" customFormat="1" x14ac:dyDescent="0.25">
      <c r="A7" s="98" t="s">
        <v>11</v>
      </c>
      <c r="B7" s="98"/>
      <c r="C7" s="98"/>
      <c r="D7" s="98"/>
      <c r="E7" s="37"/>
      <c r="F7" s="41"/>
      <c r="G7" s="41"/>
      <c r="H7" s="41"/>
      <c r="I7" s="41"/>
      <c r="J7" s="41"/>
      <c r="K7" s="41"/>
      <c r="L7" s="25"/>
      <c r="M7" s="5"/>
    </row>
    <row r="8" spans="1:13" s="3" customFormat="1" x14ac:dyDescent="0.25">
      <c r="A8" s="42"/>
      <c r="B8" s="42"/>
      <c r="C8" s="42"/>
      <c r="D8" s="42"/>
      <c r="E8" s="37"/>
      <c r="F8" s="41"/>
      <c r="G8" s="41"/>
      <c r="H8" s="41"/>
      <c r="I8" s="41"/>
      <c r="J8" s="41"/>
      <c r="K8" s="41"/>
      <c r="L8" s="25"/>
      <c r="M8" s="5"/>
    </row>
    <row r="9" spans="1:13" s="2" customFormat="1" ht="13.8" x14ac:dyDescent="0.2">
      <c r="A9" s="99" t="s">
        <v>26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26"/>
      <c r="M9" s="6"/>
    </row>
    <row r="10" spans="1:13" s="4" customFormat="1" x14ac:dyDescent="0.25">
      <c r="A10" s="43" t="s">
        <v>12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17"/>
      <c r="M10" s="6"/>
    </row>
    <row r="11" spans="1:13" s="4" customFormat="1" x14ac:dyDescent="0.25">
      <c r="A11" s="43" t="s">
        <v>13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17"/>
      <c r="M11" s="6"/>
    </row>
    <row r="12" spans="1:13" s="4" customFormat="1" x14ac:dyDescent="0.25">
      <c r="A12" s="43" t="s">
        <v>14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17"/>
      <c r="M12" s="6"/>
    </row>
    <row r="13" spans="1:13" s="4" customFormat="1" x14ac:dyDescent="0.25">
      <c r="A13" s="43" t="s">
        <v>15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17"/>
      <c r="M13" s="6"/>
    </row>
    <row r="14" spans="1:13" s="2" customFormat="1" x14ac:dyDescent="0.2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17"/>
      <c r="M14" s="6"/>
    </row>
    <row r="15" spans="1:13" s="2" customFormat="1" x14ac:dyDescent="0.25">
      <c r="A15" s="121" t="s">
        <v>204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27"/>
      <c r="M15" s="6"/>
    </row>
    <row r="16" spans="1:13" s="2" customFormat="1" x14ac:dyDescent="0.25">
      <c r="A16" s="44"/>
      <c r="B16" s="44"/>
      <c r="C16" s="44"/>
      <c r="D16" s="45" t="s">
        <v>203</v>
      </c>
      <c r="E16" s="46">
        <v>7</v>
      </c>
      <c r="F16" s="47" t="s">
        <v>27</v>
      </c>
      <c r="G16" s="47"/>
      <c r="H16" s="47"/>
      <c r="I16" s="47"/>
      <c r="J16" s="47"/>
      <c r="K16" s="47"/>
      <c r="L16" s="28"/>
      <c r="M16" s="6"/>
    </row>
    <row r="17" spans="1:13" s="2" customFormat="1" x14ac:dyDescent="0.25">
      <c r="A17" s="44"/>
      <c r="B17" s="48"/>
      <c r="C17" s="49"/>
      <c r="D17" s="50"/>
      <c r="E17" s="51"/>
      <c r="F17" s="50"/>
      <c r="G17" s="50"/>
      <c r="H17" s="50"/>
      <c r="I17" s="50"/>
      <c r="J17" s="50"/>
      <c r="K17" s="50"/>
      <c r="L17" s="29"/>
      <c r="M17" s="6"/>
    </row>
    <row r="18" spans="1:13" s="2" customFormat="1" x14ac:dyDescent="0.25">
      <c r="A18" s="44" t="s">
        <v>28</v>
      </c>
      <c r="B18" s="100" t="s">
        <v>29</v>
      </c>
      <c r="C18" s="100"/>
      <c r="D18" s="100"/>
      <c r="E18" s="100"/>
      <c r="F18" s="100"/>
      <c r="G18" s="122"/>
      <c r="H18" s="122"/>
      <c r="I18" s="52" t="s">
        <v>189</v>
      </c>
      <c r="J18" s="53"/>
      <c r="K18" s="53"/>
      <c r="L18" s="30"/>
      <c r="M18" s="6"/>
    </row>
    <row r="19" spans="1:13" s="2" customFormat="1" x14ac:dyDescent="0.25">
      <c r="A19" s="44" t="s">
        <v>30</v>
      </c>
      <c r="B19" s="100" t="s">
        <v>31</v>
      </c>
      <c r="C19" s="100"/>
      <c r="D19" s="100"/>
      <c r="E19" s="100"/>
      <c r="F19" s="100"/>
      <c r="G19" s="100"/>
      <c r="H19" s="100"/>
      <c r="I19" s="100"/>
      <c r="J19" s="100"/>
      <c r="K19" s="100"/>
      <c r="L19" s="24"/>
      <c r="M19" s="6"/>
    </row>
    <row r="20" spans="1:13" s="2" customFormat="1" x14ac:dyDescent="0.25">
      <c r="A20" s="44"/>
      <c r="B20" s="100" t="s">
        <v>32</v>
      </c>
      <c r="C20" s="100"/>
      <c r="D20" s="53"/>
      <c r="E20" s="53"/>
      <c r="F20" s="53"/>
      <c r="G20" s="53"/>
      <c r="H20" s="53"/>
      <c r="I20" s="53"/>
      <c r="J20" s="53"/>
      <c r="K20" s="53"/>
      <c r="L20" s="30"/>
      <c r="M20" s="6"/>
    </row>
    <row r="21" spans="1:13" s="22" customFormat="1" ht="15.6" x14ac:dyDescent="0.2">
      <c r="A21" s="145" t="s">
        <v>84</v>
      </c>
      <c r="B21" s="145"/>
      <c r="C21" s="145"/>
      <c r="D21" s="145"/>
      <c r="E21" s="145"/>
      <c r="F21" s="145"/>
      <c r="G21" s="145"/>
      <c r="H21" s="145"/>
      <c r="I21" s="145"/>
      <c r="J21" s="145"/>
      <c r="K21" s="56"/>
      <c r="L21" s="31"/>
    </row>
    <row r="22" spans="1:13" s="22" customFormat="1" ht="51" x14ac:dyDescent="0.2">
      <c r="A22" s="57" t="s">
        <v>24</v>
      </c>
      <c r="B22" s="58" t="s">
        <v>0</v>
      </c>
      <c r="C22" s="59" t="s">
        <v>1</v>
      </c>
      <c r="D22" s="59" t="s">
        <v>2</v>
      </c>
      <c r="E22" s="59" t="s">
        <v>3</v>
      </c>
      <c r="F22" s="59" t="s">
        <v>4</v>
      </c>
      <c r="G22" s="59" t="s">
        <v>5</v>
      </c>
      <c r="H22" s="58" t="s">
        <v>6</v>
      </c>
      <c r="I22" s="59" t="s">
        <v>7</v>
      </c>
      <c r="J22" s="59" t="s">
        <v>8</v>
      </c>
      <c r="K22" s="58" t="s">
        <v>88</v>
      </c>
      <c r="L22" s="32"/>
    </row>
    <row r="23" spans="1:13" s="22" customFormat="1" ht="11.4" x14ac:dyDescent="0.2">
      <c r="A23" s="60">
        <v>1</v>
      </c>
      <c r="B23" s="61" t="s">
        <v>85</v>
      </c>
      <c r="C23" s="61" t="s">
        <v>17</v>
      </c>
      <c r="D23" s="62" t="s">
        <v>18</v>
      </c>
      <c r="E23" s="61" t="s">
        <v>19</v>
      </c>
      <c r="F23" s="90">
        <v>2823</v>
      </c>
      <c r="G23" s="63"/>
      <c r="H23" s="54">
        <f>ROUND(F23*G23,2)</f>
        <v>0</v>
      </c>
      <c r="I23" s="60">
        <v>8</v>
      </c>
      <c r="J23" s="55">
        <f>ROUND(H23*I23%,2)</f>
        <v>0</v>
      </c>
      <c r="K23" s="55">
        <f>ROUND(H23+J23,2)</f>
        <v>0</v>
      </c>
      <c r="L23" s="21"/>
      <c r="M23" s="7" t="str">
        <f>IF(AND(F23&gt;0,OR(ISBLANK(G23),F23=0)),"podaj stawkę!",IF(AND(ISBLANK(F23),G23&gt;0),"usuń stawkę","OK"))</f>
        <v>podaj stawkę!</v>
      </c>
    </row>
    <row r="24" spans="1:13" s="22" customFormat="1" ht="15.6" x14ac:dyDescent="0.2">
      <c r="A24" s="145" t="s">
        <v>86</v>
      </c>
      <c r="B24" s="145"/>
      <c r="C24" s="145"/>
      <c r="D24" s="145"/>
      <c r="E24" s="145"/>
      <c r="F24" s="145"/>
      <c r="G24" s="145"/>
      <c r="H24" s="145"/>
      <c r="I24" s="145"/>
      <c r="J24" s="145"/>
      <c r="K24" s="56"/>
      <c r="L24" s="31"/>
    </row>
    <row r="25" spans="1:13" s="22" customFormat="1" ht="51" x14ac:dyDescent="0.2">
      <c r="A25" s="57" t="s">
        <v>24</v>
      </c>
      <c r="B25" s="58" t="s">
        <v>0</v>
      </c>
      <c r="C25" s="59" t="s">
        <v>1</v>
      </c>
      <c r="D25" s="59" t="s">
        <v>2</v>
      </c>
      <c r="E25" s="59" t="s">
        <v>3</v>
      </c>
      <c r="F25" s="59" t="s">
        <v>4</v>
      </c>
      <c r="G25" s="59" t="s">
        <v>5</v>
      </c>
      <c r="H25" s="58" t="s">
        <v>6</v>
      </c>
      <c r="I25" s="59" t="s">
        <v>7</v>
      </c>
      <c r="J25" s="59" t="s">
        <v>8</v>
      </c>
      <c r="K25" s="58" t="s">
        <v>88</v>
      </c>
      <c r="L25" s="32"/>
    </row>
    <row r="26" spans="1:13" s="22" customFormat="1" ht="11.4" x14ac:dyDescent="0.2">
      <c r="A26" s="60">
        <v>2</v>
      </c>
      <c r="B26" s="61" t="s">
        <v>85</v>
      </c>
      <c r="C26" s="61" t="s">
        <v>17</v>
      </c>
      <c r="D26" s="62" t="s">
        <v>18</v>
      </c>
      <c r="E26" s="61" t="s">
        <v>19</v>
      </c>
      <c r="F26" s="90">
        <v>586</v>
      </c>
      <c r="G26" s="63"/>
      <c r="H26" s="54">
        <f>ROUND(F26*G26,2)</f>
        <v>0</v>
      </c>
      <c r="I26" s="60">
        <v>8</v>
      </c>
      <c r="J26" s="55">
        <f>ROUND(H26*I26%,2)</f>
        <v>0</v>
      </c>
      <c r="K26" s="55">
        <f>ROUND(H26+J26,2)</f>
        <v>0</v>
      </c>
      <c r="L26" s="21"/>
      <c r="M26" s="7" t="str">
        <f>IF(AND(F26&gt;0,OR(ISBLANK(G26),F26=0)),"podaj stawkę!",IF(AND(ISBLANK(F26),G26&gt;0),"usuń stawkę","OK"))</f>
        <v>podaj stawkę!</v>
      </c>
    </row>
    <row r="27" spans="1:13" s="22" customFormat="1" ht="15.6" x14ac:dyDescent="0.2">
      <c r="A27" s="145" t="s">
        <v>89</v>
      </c>
      <c r="B27" s="145"/>
      <c r="C27" s="145"/>
      <c r="D27" s="145"/>
      <c r="E27" s="145"/>
      <c r="F27" s="145"/>
      <c r="G27" s="145"/>
      <c r="H27" s="145"/>
      <c r="I27" s="145"/>
      <c r="J27" s="145"/>
      <c r="K27" s="56"/>
      <c r="L27" s="31"/>
    </row>
    <row r="28" spans="1:13" s="22" customFormat="1" ht="51" x14ac:dyDescent="0.2">
      <c r="A28" s="57" t="s">
        <v>24</v>
      </c>
      <c r="B28" s="58" t="s">
        <v>0</v>
      </c>
      <c r="C28" s="59" t="s">
        <v>1</v>
      </c>
      <c r="D28" s="59" t="s">
        <v>2</v>
      </c>
      <c r="E28" s="59" t="s">
        <v>3</v>
      </c>
      <c r="F28" s="59" t="s">
        <v>4</v>
      </c>
      <c r="G28" s="59" t="s">
        <v>5</v>
      </c>
      <c r="H28" s="58" t="s">
        <v>6</v>
      </c>
      <c r="I28" s="59" t="s">
        <v>7</v>
      </c>
      <c r="J28" s="59" t="s">
        <v>8</v>
      </c>
      <c r="K28" s="58" t="s">
        <v>88</v>
      </c>
      <c r="L28" s="32"/>
    </row>
    <row r="29" spans="1:13" s="22" customFormat="1" ht="11.4" x14ac:dyDescent="0.2">
      <c r="A29" s="60">
        <v>3</v>
      </c>
      <c r="B29" s="61" t="s">
        <v>90</v>
      </c>
      <c r="C29" s="61" t="s">
        <v>91</v>
      </c>
      <c r="D29" s="62" t="s">
        <v>92</v>
      </c>
      <c r="E29" s="61" t="s">
        <v>19</v>
      </c>
      <c r="F29" s="90">
        <v>314</v>
      </c>
      <c r="G29" s="63"/>
      <c r="H29" s="54">
        <f>ROUND(F29*G29,2)</f>
        <v>0</v>
      </c>
      <c r="I29" s="60">
        <v>8</v>
      </c>
      <c r="J29" s="55">
        <f>ROUND(H29*I29%,2)</f>
        <v>0</v>
      </c>
      <c r="K29" s="55">
        <f>ROUND(H29+J29,2)</f>
        <v>0</v>
      </c>
      <c r="L29" s="21"/>
      <c r="M29" s="7" t="str">
        <f>IF(AND(F29&gt;0,OR(ISBLANK(G29),F29=0)),"podaj stawkę!",IF(AND(ISBLANK(F29),G29&gt;0),"usuń stawkę","OK"))</f>
        <v>podaj stawkę!</v>
      </c>
    </row>
    <row r="30" spans="1:13" s="22" customFormat="1" ht="11.4" x14ac:dyDescent="0.2">
      <c r="A30" s="60">
        <v>4</v>
      </c>
      <c r="B30" s="61" t="s">
        <v>85</v>
      </c>
      <c r="C30" s="61" t="s">
        <v>17</v>
      </c>
      <c r="D30" s="62" t="s">
        <v>18</v>
      </c>
      <c r="E30" s="61" t="s">
        <v>19</v>
      </c>
      <c r="F30" s="90">
        <v>40</v>
      </c>
      <c r="G30" s="63"/>
      <c r="H30" s="54">
        <f>ROUND(F30*G30,2)</f>
        <v>0</v>
      </c>
      <c r="I30" s="60">
        <v>8</v>
      </c>
      <c r="J30" s="55">
        <f>ROUND(H30*I30%,2)</f>
        <v>0</v>
      </c>
      <c r="K30" s="55">
        <f>ROUND(H30+J30,2)</f>
        <v>0</v>
      </c>
      <c r="L30" s="21"/>
      <c r="M30" s="7" t="str">
        <f>IF(AND(F30&gt;0,OR(ISBLANK(G30),F30=0)),"podaj stawkę!",IF(AND(ISBLANK(F30),G30&gt;0),"usuń stawkę","OK"))</f>
        <v>podaj stawkę!</v>
      </c>
    </row>
    <row r="31" spans="1:13" s="22" customFormat="1" ht="15.6" x14ac:dyDescent="0.2">
      <c r="A31" s="145" t="s">
        <v>87</v>
      </c>
      <c r="B31" s="145"/>
      <c r="C31" s="145"/>
      <c r="D31" s="145"/>
      <c r="E31" s="145"/>
      <c r="F31" s="145"/>
      <c r="G31" s="145"/>
      <c r="H31" s="145"/>
      <c r="I31" s="145"/>
      <c r="J31" s="145"/>
      <c r="K31" s="56"/>
      <c r="L31" s="31"/>
    </row>
    <row r="32" spans="1:13" s="22" customFormat="1" ht="51" x14ac:dyDescent="0.2">
      <c r="A32" s="57" t="s">
        <v>24</v>
      </c>
      <c r="B32" s="58" t="s">
        <v>0</v>
      </c>
      <c r="C32" s="59" t="s">
        <v>1</v>
      </c>
      <c r="D32" s="59" t="s">
        <v>2</v>
      </c>
      <c r="E32" s="59" t="s">
        <v>3</v>
      </c>
      <c r="F32" s="59" t="s">
        <v>4</v>
      </c>
      <c r="G32" s="59" t="s">
        <v>5</v>
      </c>
      <c r="H32" s="58" t="s">
        <v>6</v>
      </c>
      <c r="I32" s="59" t="s">
        <v>7</v>
      </c>
      <c r="J32" s="59" t="s">
        <v>8</v>
      </c>
      <c r="K32" s="58" t="s">
        <v>88</v>
      </c>
      <c r="L32" s="32"/>
    </row>
    <row r="33" spans="1:13" s="22" customFormat="1" ht="11.4" x14ac:dyDescent="0.2">
      <c r="A33" s="60">
        <v>5</v>
      </c>
      <c r="B33" s="61" t="s">
        <v>85</v>
      </c>
      <c r="C33" s="61" t="s">
        <v>17</v>
      </c>
      <c r="D33" s="62" t="s">
        <v>18</v>
      </c>
      <c r="E33" s="61" t="s">
        <v>19</v>
      </c>
      <c r="F33" s="90">
        <v>443</v>
      </c>
      <c r="G33" s="63"/>
      <c r="H33" s="54">
        <f>ROUND(F33*G33,2)</f>
        <v>0</v>
      </c>
      <c r="I33" s="60">
        <v>8</v>
      </c>
      <c r="J33" s="55">
        <f>ROUND(H33*I33%,2)</f>
        <v>0</v>
      </c>
      <c r="K33" s="55">
        <f>ROUND(H33+J33,2)</f>
        <v>0</v>
      </c>
      <c r="L33" s="21"/>
      <c r="M33" s="7" t="str">
        <f>IF(AND(F33&gt;0,OR(ISBLANK(G33),F33=0)),"podaj stawkę!",IF(AND(ISBLANK(F33),G33&gt;0),"usuń stawkę","OK"))</f>
        <v>podaj stawkę!</v>
      </c>
    </row>
    <row r="34" spans="1:13" s="22" customFormat="1" ht="15.6" x14ac:dyDescent="0.2">
      <c r="A34" s="145" t="s">
        <v>178</v>
      </c>
      <c r="B34" s="145"/>
      <c r="C34" s="145"/>
      <c r="D34" s="145"/>
      <c r="E34" s="145"/>
      <c r="F34" s="145"/>
      <c r="G34" s="145"/>
      <c r="H34" s="145"/>
      <c r="I34" s="145"/>
      <c r="J34" s="145"/>
      <c r="K34" s="56"/>
      <c r="L34" s="31"/>
    </row>
    <row r="35" spans="1:13" s="22" customFormat="1" ht="51" x14ac:dyDescent="0.2">
      <c r="A35" s="57" t="s">
        <v>24</v>
      </c>
      <c r="B35" s="58" t="s">
        <v>0</v>
      </c>
      <c r="C35" s="59" t="s">
        <v>1</v>
      </c>
      <c r="D35" s="59" t="s">
        <v>2</v>
      </c>
      <c r="E35" s="59" t="s">
        <v>3</v>
      </c>
      <c r="F35" s="59" t="s">
        <v>4</v>
      </c>
      <c r="G35" s="59" t="s">
        <v>5</v>
      </c>
      <c r="H35" s="58" t="s">
        <v>6</v>
      </c>
      <c r="I35" s="59" t="s">
        <v>7</v>
      </c>
      <c r="J35" s="59" t="s">
        <v>8</v>
      </c>
      <c r="K35" s="58" t="s">
        <v>88</v>
      </c>
      <c r="L35" s="32"/>
    </row>
    <row r="36" spans="1:13" s="22" customFormat="1" ht="11.4" x14ac:dyDescent="0.2">
      <c r="A36" s="60">
        <v>6</v>
      </c>
      <c r="B36" s="61" t="s">
        <v>95</v>
      </c>
      <c r="C36" s="61" t="s">
        <v>96</v>
      </c>
      <c r="D36" s="62" t="s">
        <v>97</v>
      </c>
      <c r="E36" s="61" t="s">
        <v>19</v>
      </c>
      <c r="F36" s="90">
        <v>12</v>
      </c>
      <c r="G36" s="63"/>
      <c r="H36" s="54">
        <f>ROUND(F36*G36,2)</f>
        <v>0</v>
      </c>
      <c r="I36" s="60">
        <v>8</v>
      </c>
      <c r="J36" s="55">
        <f>ROUND(H36*I36%,2)</f>
        <v>0</v>
      </c>
      <c r="K36" s="55">
        <f>ROUND(H36+J36,2)</f>
        <v>0</v>
      </c>
      <c r="L36" s="21"/>
      <c r="M36" s="7" t="str">
        <f>IF(AND(F36&gt;0,OR(ISBLANK(G36),F36=0)),"podaj stawkę!",IF(AND(ISBLANK(F36),G36&gt;0),"usuń stawkę","OK"))</f>
        <v>podaj stawkę!</v>
      </c>
    </row>
    <row r="37" spans="1:13" s="22" customFormat="1" ht="11.4" x14ac:dyDescent="0.2">
      <c r="A37" s="60">
        <v>7</v>
      </c>
      <c r="B37" s="61" t="s">
        <v>98</v>
      </c>
      <c r="C37" s="61" t="s">
        <v>99</v>
      </c>
      <c r="D37" s="62" t="s">
        <v>100</v>
      </c>
      <c r="E37" s="61" t="s">
        <v>94</v>
      </c>
      <c r="F37" s="90">
        <v>93.11</v>
      </c>
      <c r="G37" s="63"/>
      <c r="H37" s="54">
        <f t="shared" ref="H37:H67" si="0">ROUND(F37*G37,2)</f>
        <v>0</v>
      </c>
      <c r="I37" s="60">
        <v>8</v>
      </c>
      <c r="J37" s="55">
        <f t="shared" ref="J37:J67" si="1">ROUND(H37*I37%,2)</f>
        <v>0</v>
      </c>
      <c r="K37" s="55">
        <f t="shared" ref="K37:K67" si="2">ROUND(H37+J37,2)</f>
        <v>0</v>
      </c>
      <c r="L37" s="21"/>
      <c r="M37" s="7" t="str">
        <f t="shared" ref="M37:M67" si="3">IF(AND(F37&gt;0,OR(ISBLANK(G37),F37=0)),"podaj stawkę!",IF(AND(ISBLANK(F37),G37&gt;0),"usuń stawkę","OK"))</f>
        <v>podaj stawkę!</v>
      </c>
    </row>
    <row r="38" spans="1:13" s="22" customFormat="1" ht="11.4" x14ac:dyDescent="0.2">
      <c r="A38" s="60">
        <v>8</v>
      </c>
      <c r="B38" s="61" t="s">
        <v>194</v>
      </c>
      <c r="C38" s="61" t="s">
        <v>195</v>
      </c>
      <c r="D38" s="62" t="s">
        <v>196</v>
      </c>
      <c r="E38" s="61" t="s">
        <v>94</v>
      </c>
      <c r="F38" s="90">
        <v>2</v>
      </c>
      <c r="G38" s="63"/>
      <c r="H38" s="54">
        <f t="shared" si="0"/>
        <v>0</v>
      </c>
      <c r="I38" s="60">
        <v>8</v>
      </c>
      <c r="J38" s="55">
        <f t="shared" si="1"/>
        <v>0</v>
      </c>
      <c r="K38" s="55">
        <f t="shared" si="2"/>
        <v>0</v>
      </c>
      <c r="L38" s="21"/>
      <c r="M38" s="7" t="str">
        <f t="shared" si="3"/>
        <v>podaj stawkę!</v>
      </c>
    </row>
    <row r="39" spans="1:13" s="22" customFormat="1" ht="11.4" x14ac:dyDescent="0.2">
      <c r="A39" s="60">
        <v>9</v>
      </c>
      <c r="B39" s="61" t="s">
        <v>101</v>
      </c>
      <c r="C39" s="61" t="s">
        <v>102</v>
      </c>
      <c r="D39" s="62" t="s">
        <v>103</v>
      </c>
      <c r="E39" s="61" t="s">
        <v>104</v>
      </c>
      <c r="F39" s="90">
        <v>59.31</v>
      </c>
      <c r="G39" s="63"/>
      <c r="H39" s="54">
        <f t="shared" si="0"/>
        <v>0</v>
      </c>
      <c r="I39" s="60">
        <v>8</v>
      </c>
      <c r="J39" s="55">
        <f t="shared" si="1"/>
        <v>0</v>
      </c>
      <c r="K39" s="55">
        <f t="shared" si="2"/>
        <v>0</v>
      </c>
      <c r="L39" s="21"/>
      <c r="M39" s="7" t="str">
        <f t="shared" si="3"/>
        <v>podaj stawkę!</v>
      </c>
    </row>
    <row r="40" spans="1:13" s="22" customFormat="1" ht="11.4" x14ac:dyDescent="0.2">
      <c r="A40" s="60">
        <v>10</v>
      </c>
      <c r="B40" s="61" t="s">
        <v>105</v>
      </c>
      <c r="C40" s="61" t="s">
        <v>106</v>
      </c>
      <c r="D40" s="62" t="s">
        <v>107</v>
      </c>
      <c r="E40" s="61" t="s">
        <v>104</v>
      </c>
      <c r="F40" s="90">
        <v>11.71</v>
      </c>
      <c r="G40" s="63"/>
      <c r="H40" s="54">
        <f t="shared" si="0"/>
        <v>0</v>
      </c>
      <c r="I40" s="60">
        <v>8</v>
      </c>
      <c r="J40" s="55">
        <f t="shared" si="1"/>
        <v>0</v>
      </c>
      <c r="K40" s="55">
        <f t="shared" si="2"/>
        <v>0</v>
      </c>
      <c r="L40" s="21"/>
      <c r="M40" s="7" t="str">
        <f t="shared" si="3"/>
        <v>podaj stawkę!</v>
      </c>
    </row>
    <row r="41" spans="1:13" s="22" customFormat="1" ht="11.4" x14ac:dyDescent="0.2">
      <c r="A41" s="60">
        <v>11</v>
      </c>
      <c r="B41" s="61" t="s">
        <v>108</v>
      </c>
      <c r="C41" s="61" t="s">
        <v>109</v>
      </c>
      <c r="D41" s="62" t="s">
        <v>110</v>
      </c>
      <c r="E41" s="61" t="s">
        <v>104</v>
      </c>
      <c r="F41" s="90">
        <v>65.94</v>
      </c>
      <c r="G41" s="63"/>
      <c r="H41" s="54">
        <f t="shared" si="0"/>
        <v>0</v>
      </c>
      <c r="I41" s="60">
        <v>8</v>
      </c>
      <c r="J41" s="55">
        <f t="shared" si="1"/>
        <v>0</v>
      </c>
      <c r="K41" s="55">
        <f t="shared" si="2"/>
        <v>0</v>
      </c>
      <c r="L41" s="21"/>
      <c r="M41" s="7" t="str">
        <f t="shared" si="3"/>
        <v>podaj stawkę!</v>
      </c>
    </row>
    <row r="42" spans="1:13" s="22" customFormat="1" ht="11.4" x14ac:dyDescent="0.2">
      <c r="A42" s="60">
        <v>12</v>
      </c>
      <c r="B42" s="61" t="s">
        <v>179</v>
      </c>
      <c r="C42" s="61" t="s">
        <v>180</v>
      </c>
      <c r="D42" s="62" t="s">
        <v>181</v>
      </c>
      <c r="E42" s="61" t="s">
        <v>104</v>
      </c>
      <c r="F42" s="90">
        <v>2.5</v>
      </c>
      <c r="G42" s="63"/>
      <c r="H42" s="54">
        <f t="shared" si="0"/>
        <v>0</v>
      </c>
      <c r="I42" s="60">
        <v>8</v>
      </c>
      <c r="J42" s="55">
        <f t="shared" si="1"/>
        <v>0</v>
      </c>
      <c r="K42" s="55">
        <f t="shared" si="2"/>
        <v>0</v>
      </c>
      <c r="L42" s="21"/>
      <c r="M42" s="7" t="str">
        <f t="shared" si="3"/>
        <v>podaj stawkę!</v>
      </c>
    </row>
    <row r="43" spans="1:13" s="22" customFormat="1" ht="11.4" x14ac:dyDescent="0.2">
      <c r="A43" s="60">
        <v>13</v>
      </c>
      <c r="B43" s="61" t="s">
        <v>111</v>
      </c>
      <c r="C43" s="61" t="s">
        <v>112</v>
      </c>
      <c r="D43" s="62" t="s">
        <v>113</v>
      </c>
      <c r="E43" s="61" t="s">
        <v>104</v>
      </c>
      <c r="F43" s="90">
        <v>138.63999999999999</v>
      </c>
      <c r="G43" s="63"/>
      <c r="H43" s="54">
        <f t="shared" si="0"/>
        <v>0</v>
      </c>
      <c r="I43" s="60">
        <v>8</v>
      </c>
      <c r="J43" s="55">
        <f t="shared" si="1"/>
        <v>0</v>
      </c>
      <c r="K43" s="55">
        <f t="shared" si="2"/>
        <v>0</v>
      </c>
      <c r="L43" s="21"/>
      <c r="M43" s="7" t="str">
        <f t="shared" si="3"/>
        <v>podaj stawkę!</v>
      </c>
    </row>
    <row r="44" spans="1:13" s="22" customFormat="1" ht="20.399999999999999" x14ac:dyDescent="0.2">
      <c r="A44" s="60">
        <v>14</v>
      </c>
      <c r="B44" s="61" t="s">
        <v>114</v>
      </c>
      <c r="C44" s="61" t="s">
        <v>115</v>
      </c>
      <c r="D44" s="62" t="s">
        <v>116</v>
      </c>
      <c r="E44" s="61" t="s">
        <v>93</v>
      </c>
      <c r="F44" s="90">
        <v>7.16</v>
      </c>
      <c r="G44" s="63"/>
      <c r="H44" s="54">
        <f t="shared" si="0"/>
        <v>0</v>
      </c>
      <c r="I44" s="60">
        <v>8</v>
      </c>
      <c r="J44" s="55">
        <f t="shared" si="1"/>
        <v>0</v>
      </c>
      <c r="K44" s="55">
        <f t="shared" si="2"/>
        <v>0</v>
      </c>
      <c r="L44" s="21"/>
      <c r="M44" s="7" t="str">
        <f t="shared" si="3"/>
        <v>podaj stawkę!</v>
      </c>
    </row>
    <row r="45" spans="1:13" s="22" customFormat="1" ht="20.399999999999999" x14ac:dyDescent="0.2">
      <c r="A45" s="60">
        <v>15</v>
      </c>
      <c r="B45" s="61" t="s">
        <v>117</v>
      </c>
      <c r="C45" s="61" t="s">
        <v>118</v>
      </c>
      <c r="D45" s="62" t="s">
        <v>119</v>
      </c>
      <c r="E45" s="61" t="s">
        <v>93</v>
      </c>
      <c r="F45" s="90">
        <v>11.64</v>
      </c>
      <c r="G45" s="63"/>
      <c r="H45" s="54">
        <f t="shared" si="0"/>
        <v>0</v>
      </c>
      <c r="I45" s="60">
        <v>8</v>
      </c>
      <c r="J45" s="55">
        <f t="shared" si="1"/>
        <v>0</v>
      </c>
      <c r="K45" s="55">
        <f t="shared" si="2"/>
        <v>0</v>
      </c>
      <c r="L45" s="21"/>
      <c r="M45" s="7" t="str">
        <f t="shared" si="3"/>
        <v>podaj stawkę!</v>
      </c>
    </row>
    <row r="46" spans="1:13" s="22" customFormat="1" ht="20.399999999999999" x14ac:dyDescent="0.2">
      <c r="A46" s="60">
        <v>16</v>
      </c>
      <c r="B46" s="61" t="s">
        <v>197</v>
      </c>
      <c r="C46" s="61" t="s">
        <v>198</v>
      </c>
      <c r="D46" s="62" t="s">
        <v>199</v>
      </c>
      <c r="E46" s="61" t="s">
        <v>93</v>
      </c>
      <c r="F46" s="90">
        <v>1</v>
      </c>
      <c r="G46" s="63"/>
      <c r="H46" s="54">
        <f t="shared" si="0"/>
        <v>0</v>
      </c>
      <c r="I46" s="60">
        <v>8</v>
      </c>
      <c r="J46" s="55">
        <f t="shared" si="1"/>
        <v>0</v>
      </c>
      <c r="K46" s="55">
        <f t="shared" si="2"/>
        <v>0</v>
      </c>
      <c r="L46" s="21"/>
      <c r="M46" s="7" t="str">
        <f t="shared" si="3"/>
        <v>podaj stawkę!</v>
      </c>
    </row>
    <row r="47" spans="1:13" s="22" customFormat="1" ht="11.4" x14ac:dyDescent="0.2">
      <c r="A47" s="60">
        <v>17</v>
      </c>
      <c r="B47" s="61" t="s">
        <v>120</v>
      </c>
      <c r="C47" s="61" t="s">
        <v>121</v>
      </c>
      <c r="D47" s="62" t="s">
        <v>122</v>
      </c>
      <c r="E47" s="61" t="s">
        <v>93</v>
      </c>
      <c r="F47" s="90">
        <v>39.950000000000003</v>
      </c>
      <c r="G47" s="63"/>
      <c r="H47" s="54">
        <f t="shared" si="0"/>
        <v>0</v>
      </c>
      <c r="I47" s="60">
        <v>8</v>
      </c>
      <c r="J47" s="55">
        <f t="shared" si="1"/>
        <v>0</v>
      </c>
      <c r="K47" s="55">
        <f t="shared" si="2"/>
        <v>0</v>
      </c>
      <c r="L47" s="21"/>
      <c r="M47" s="7" t="str">
        <f t="shared" si="3"/>
        <v>podaj stawkę!</v>
      </c>
    </row>
    <row r="48" spans="1:13" s="22" customFormat="1" ht="11.4" x14ac:dyDescent="0.2">
      <c r="A48" s="60">
        <v>18</v>
      </c>
      <c r="B48" s="61" t="s">
        <v>182</v>
      </c>
      <c r="C48" s="61" t="s">
        <v>183</v>
      </c>
      <c r="D48" s="62" t="s">
        <v>184</v>
      </c>
      <c r="E48" s="61" t="s">
        <v>104</v>
      </c>
      <c r="F48" s="90">
        <v>5.46</v>
      </c>
      <c r="G48" s="63"/>
      <c r="H48" s="54">
        <f t="shared" si="0"/>
        <v>0</v>
      </c>
      <c r="I48" s="60">
        <v>8</v>
      </c>
      <c r="J48" s="55">
        <f t="shared" si="1"/>
        <v>0</v>
      </c>
      <c r="K48" s="55">
        <f t="shared" si="2"/>
        <v>0</v>
      </c>
      <c r="L48" s="21"/>
      <c r="M48" s="7" t="str">
        <f t="shared" si="3"/>
        <v>podaj stawkę!</v>
      </c>
    </row>
    <row r="49" spans="1:13" s="22" customFormat="1" ht="11.4" x14ac:dyDescent="0.2">
      <c r="A49" s="60">
        <v>19</v>
      </c>
      <c r="B49" s="61" t="s">
        <v>123</v>
      </c>
      <c r="C49" s="61" t="s">
        <v>124</v>
      </c>
      <c r="D49" s="62" t="s">
        <v>125</v>
      </c>
      <c r="E49" s="61" t="s">
        <v>19</v>
      </c>
      <c r="F49" s="90">
        <v>15</v>
      </c>
      <c r="G49" s="63"/>
      <c r="H49" s="54">
        <f t="shared" si="0"/>
        <v>0</v>
      </c>
      <c r="I49" s="60">
        <v>8</v>
      </c>
      <c r="J49" s="55">
        <f t="shared" si="1"/>
        <v>0</v>
      </c>
      <c r="K49" s="55">
        <f t="shared" si="2"/>
        <v>0</v>
      </c>
      <c r="L49" s="21"/>
      <c r="M49" s="7" t="str">
        <f t="shared" si="3"/>
        <v>podaj stawkę!</v>
      </c>
    </row>
    <row r="50" spans="1:13" s="22" customFormat="1" ht="11.4" x14ac:dyDescent="0.2">
      <c r="A50" s="60">
        <v>20</v>
      </c>
      <c r="B50" s="61" t="s">
        <v>126</v>
      </c>
      <c r="C50" s="61" t="s">
        <v>127</v>
      </c>
      <c r="D50" s="62" t="s">
        <v>128</v>
      </c>
      <c r="E50" s="61" t="s">
        <v>129</v>
      </c>
      <c r="F50" s="90">
        <v>98</v>
      </c>
      <c r="G50" s="63"/>
      <c r="H50" s="54">
        <f t="shared" si="0"/>
        <v>0</v>
      </c>
      <c r="I50" s="60">
        <v>8</v>
      </c>
      <c r="J50" s="55">
        <f t="shared" si="1"/>
        <v>0</v>
      </c>
      <c r="K50" s="55">
        <f t="shared" si="2"/>
        <v>0</v>
      </c>
      <c r="L50" s="21"/>
      <c r="M50" s="7" t="str">
        <f t="shared" si="3"/>
        <v>podaj stawkę!</v>
      </c>
    </row>
    <row r="51" spans="1:13" s="22" customFormat="1" ht="11.4" x14ac:dyDescent="0.2">
      <c r="A51" s="60">
        <v>21</v>
      </c>
      <c r="B51" s="61" t="s">
        <v>130</v>
      </c>
      <c r="C51" s="61" t="s">
        <v>131</v>
      </c>
      <c r="D51" s="62" t="s">
        <v>132</v>
      </c>
      <c r="E51" s="61" t="s">
        <v>129</v>
      </c>
      <c r="F51" s="90">
        <v>18</v>
      </c>
      <c r="G51" s="63"/>
      <c r="H51" s="54">
        <f t="shared" si="0"/>
        <v>0</v>
      </c>
      <c r="I51" s="60">
        <v>8</v>
      </c>
      <c r="J51" s="55">
        <f t="shared" si="1"/>
        <v>0</v>
      </c>
      <c r="K51" s="55">
        <f t="shared" si="2"/>
        <v>0</v>
      </c>
      <c r="L51" s="21"/>
      <c r="M51" s="7" t="str">
        <f t="shared" si="3"/>
        <v>podaj stawkę!</v>
      </c>
    </row>
    <row r="52" spans="1:13" s="22" customFormat="1" ht="11.4" x14ac:dyDescent="0.2">
      <c r="A52" s="60">
        <v>22</v>
      </c>
      <c r="B52" s="61" t="s">
        <v>133</v>
      </c>
      <c r="C52" s="61" t="s">
        <v>134</v>
      </c>
      <c r="D52" s="62" t="s">
        <v>135</v>
      </c>
      <c r="E52" s="61" t="s">
        <v>136</v>
      </c>
      <c r="F52" s="90">
        <v>2.2999999999999998</v>
      </c>
      <c r="G52" s="63"/>
      <c r="H52" s="54">
        <f t="shared" si="0"/>
        <v>0</v>
      </c>
      <c r="I52" s="60">
        <v>8</v>
      </c>
      <c r="J52" s="55">
        <f t="shared" si="1"/>
        <v>0</v>
      </c>
      <c r="K52" s="55">
        <f t="shared" si="2"/>
        <v>0</v>
      </c>
      <c r="L52" s="21"/>
      <c r="M52" s="7" t="str">
        <f t="shared" si="3"/>
        <v>podaj stawkę!</v>
      </c>
    </row>
    <row r="53" spans="1:13" s="22" customFormat="1" ht="11.4" x14ac:dyDescent="0.2">
      <c r="A53" s="60">
        <v>23</v>
      </c>
      <c r="B53" s="61" t="s">
        <v>137</v>
      </c>
      <c r="C53" s="61" t="s">
        <v>138</v>
      </c>
      <c r="D53" s="62" t="s">
        <v>139</v>
      </c>
      <c r="E53" s="61" t="s">
        <v>129</v>
      </c>
      <c r="F53" s="90">
        <v>220</v>
      </c>
      <c r="G53" s="63"/>
      <c r="H53" s="54">
        <f t="shared" si="0"/>
        <v>0</v>
      </c>
      <c r="I53" s="60">
        <v>8</v>
      </c>
      <c r="J53" s="55">
        <f t="shared" si="1"/>
        <v>0</v>
      </c>
      <c r="K53" s="55">
        <f t="shared" si="2"/>
        <v>0</v>
      </c>
      <c r="L53" s="21"/>
      <c r="M53" s="7" t="str">
        <f t="shared" si="3"/>
        <v>podaj stawkę!</v>
      </c>
    </row>
    <row r="54" spans="1:13" s="22" customFormat="1" ht="11.4" x14ac:dyDescent="0.2">
      <c r="A54" s="60">
        <v>24</v>
      </c>
      <c r="B54" s="61" t="s">
        <v>140</v>
      </c>
      <c r="C54" s="61" t="s">
        <v>141</v>
      </c>
      <c r="D54" s="62" t="s">
        <v>142</v>
      </c>
      <c r="E54" s="61" t="s">
        <v>136</v>
      </c>
      <c r="F54" s="90">
        <v>21.05</v>
      </c>
      <c r="G54" s="63"/>
      <c r="H54" s="54">
        <f t="shared" si="0"/>
        <v>0</v>
      </c>
      <c r="I54" s="60">
        <v>8</v>
      </c>
      <c r="J54" s="55">
        <f t="shared" si="1"/>
        <v>0</v>
      </c>
      <c r="K54" s="55">
        <f t="shared" si="2"/>
        <v>0</v>
      </c>
      <c r="L54" s="21"/>
      <c r="M54" s="7" t="str">
        <f t="shared" si="3"/>
        <v>podaj stawkę!</v>
      </c>
    </row>
    <row r="55" spans="1:13" s="22" customFormat="1" ht="11.4" x14ac:dyDescent="0.2">
      <c r="A55" s="60">
        <v>25</v>
      </c>
      <c r="B55" s="61" t="s">
        <v>143</v>
      </c>
      <c r="C55" s="61" t="s">
        <v>144</v>
      </c>
      <c r="D55" s="62" t="s">
        <v>145</v>
      </c>
      <c r="E55" s="61" t="s">
        <v>146</v>
      </c>
      <c r="F55" s="90">
        <v>110</v>
      </c>
      <c r="G55" s="63"/>
      <c r="H55" s="54">
        <f t="shared" si="0"/>
        <v>0</v>
      </c>
      <c r="I55" s="60">
        <v>8</v>
      </c>
      <c r="J55" s="55">
        <f t="shared" si="1"/>
        <v>0</v>
      </c>
      <c r="K55" s="55">
        <f t="shared" si="2"/>
        <v>0</v>
      </c>
      <c r="L55" s="21"/>
      <c r="M55" s="7" t="str">
        <f t="shared" si="3"/>
        <v>podaj stawkę!</v>
      </c>
    </row>
    <row r="56" spans="1:13" s="22" customFormat="1" ht="11.4" x14ac:dyDescent="0.2">
      <c r="A56" s="60">
        <v>26</v>
      </c>
      <c r="B56" s="61" t="s">
        <v>147</v>
      </c>
      <c r="C56" s="61" t="s">
        <v>148</v>
      </c>
      <c r="D56" s="62" t="s">
        <v>149</v>
      </c>
      <c r="E56" s="61" t="s">
        <v>150</v>
      </c>
      <c r="F56" s="90">
        <v>50</v>
      </c>
      <c r="G56" s="63"/>
      <c r="H56" s="54">
        <f t="shared" si="0"/>
        <v>0</v>
      </c>
      <c r="I56" s="60">
        <v>8</v>
      </c>
      <c r="J56" s="55">
        <f t="shared" si="1"/>
        <v>0</v>
      </c>
      <c r="K56" s="55">
        <f t="shared" si="2"/>
        <v>0</v>
      </c>
      <c r="L56" s="21"/>
      <c r="M56" s="7" t="str">
        <f t="shared" si="3"/>
        <v>podaj stawkę!</v>
      </c>
    </row>
    <row r="57" spans="1:13" s="22" customFormat="1" ht="11.4" x14ac:dyDescent="0.2">
      <c r="A57" s="60">
        <v>27</v>
      </c>
      <c r="B57" s="61" t="s">
        <v>151</v>
      </c>
      <c r="C57" s="61" t="s">
        <v>152</v>
      </c>
      <c r="D57" s="62" t="s">
        <v>153</v>
      </c>
      <c r="E57" s="61" t="s">
        <v>150</v>
      </c>
      <c r="F57" s="90">
        <v>50</v>
      </c>
      <c r="G57" s="63"/>
      <c r="H57" s="54">
        <f t="shared" si="0"/>
        <v>0</v>
      </c>
      <c r="I57" s="60">
        <v>8</v>
      </c>
      <c r="J57" s="55">
        <f t="shared" si="1"/>
        <v>0</v>
      </c>
      <c r="K57" s="55">
        <f t="shared" si="2"/>
        <v>0</v>
      </c>
      <c r="L57" s="21"/>
      <c r="M57" s="7" t="str">
        <f t="shared" si="3"/>
        <v>podaj stawkę!</v>
      </c>
    </row>
    <row r="58" spans="1:13" s="22" customFormat="1" ht="11.4" x14ac:dyDescent="0.2">
      <c r="A58" s="60">
        <v>28</v>
      </c>
      <c r="B58" s="61" t="s">
        <v>154</v>
      </c>
      <c r="C58" s="61" t="s">
        <v>155</v>
      </c>
      <c r="D58" s="62" t="s">
        <v>156</v>
      </c>
      <c r="E58" s="61" t="s">
        <v>129</v>
      </c>
      <c r="F58" s="90">
        <v>5</v>
      </c>
      <c r="G58" s="63"/>
      <c r="H58" s="54">
        <f t="shared" si="0"/>
        <v>0</v>
      </c>
      <c r="I58" s="60">
        <v>8</v>
      </c>
      <c r="J58" s="55">
        <f t="shared" si="1"/>
        <v>0</v>
      </c>
      <c r="K58" s="55">
        <f t="shared" si="2"/>
        <v>0</v>
      </c>
      <c r="L58" s="21"/>
      <c r="M58" s="7" t="str">
        <f t="shared" si="3"/>
        <v>podaj stawkę!</v>
      </c>
    </row>
    <row r="59" spans="1:13" s="22" customFormat="1" ht="11.4" x14ac:dyDescent="0.2">
      <c r="A59" s="60">
        <v>29</v>
      </c>
      <c r="B59" s="61" t="s">
        <v>200</v>
      </c>
      <c r="C59" s="61" t="s">
        <v>201</v>
      </c>
      <c r="D59" s="62" t="s">
        <v>202</v>
      </c>
      <c r="E59" s="61" t="s">
        <v>129</v>
      </c>
      <c r="F59" s="90">
        <v>5</v>
      </c>
      <c r="G59" s="63"/>
      <c r="H59" s="54">
        <f t="shared" si="0"/>
        <v>0</v>
      </c>
      <c r="I59" s="60">
        <v>8</v>
      </c>
      <c r="J59" s="55">
        <f t="shared" si="1"/>
        <v>0</v>
      </c>
      <c r="K59" s="55">
        <f t="shared" si="2"/>
        <v>0</v>
      </c>
      <c r="L59" s="21"/>
      <c r="M59" s="7" t="str">
        <f t="shared" si="3"/>
        <v>podaj stawkę!</v>
      </c>
    </row>
    <row r="60" spans="1:13" s="22" customFormat="1" ht="11.4" x14ac:dyDescent="0.2">
      <c r="A60" s="60">
        <v>30</v>
      </c>
      <c r="B60" s="61" t="s">
        <v>185</v>
      </c>
      <c r="C60" s="61" t="s">
        <v>186</v>
      </c>
      <c r="D60" s="62" t="s">
        <v>187</v>
      </c>
      <c r="E60" s="61" t="s">
        <v>129</v>
      </c>
      <c r="F60" s="90">
        <v>5</v>
      </c>
      <c r="G60" s="63"/>
      <c r="H60" s="54">
        <f t="shared" si="0"/>
        <v>0</v>
      </c>
      <c r="I60" s="60">
        <v>8</v>
      </c>
      <c r="J60" s="55">
        <f t="shared" si="1"/>
        <v>0</v>
      </c>
      <c r="K60" s="55">
        <f t="shared" si="2"/>
        <v>0</v>
      </c>
      <c r="L60" s="21"/>
      <c r="M60" s="7" t="str">
        <f t="shared" si="3"/>
        <v>podaj stawkę!</v>
      </c>
    </row>
    <row r="61" spans="1:13" s="22" customFormat="1" ht="11.4" x14ac:dyDescent="0.2">
      <c r="A61" s="60">
        <v>31</v>
      </c>
      <c r="B61" s="61" t="s">
        <v>157</v>
      </c>
      <c r="C61" s="61" t="s">
        <v>158</v>
      </c>
      <c r="D61" s="62" t="s">
        <v>159</v>
      </c>
      <c r="E61" s="61" t="s">
        <v>129</v>
      </c>
      <c r="F61" s="90">
        <v>232</v>
      </c>
      <c r="G61" s="63"/>
      <c r="H61" s="54">
        <f t="shared" si="0"/>
        <v>0</v>
      </c>
      <c r="I61" s="60">
        <v>8</v>
      </c>
      <c r="J61" s="55">
        <f t="shared" si="1"/>
        <v>0</v>
      </c>
      <c r="K61" s="55">
        <f t="shared" si="2"/>
        <v>0</v>
      </c>
      <c r="L61" s="21"/>
      <c r="M61" s="7" t="str">
        <f t="shared" si="3"/>
        <v>podaj stawkę!</v>
      </c>
    </row>
    <row r="62" spans="1:13" s="22" customFormat="1" ht="11.4" x14ac:dyDescent="0.2">
      <c r="A62" s="60">
        <v>32</v>
      </c>
      <c r="B62" s="61" t="s">
        <v>160</v>
      </c>
      <c r="C62" s="61" t="s">
        <v>161</v>
      </c>
      <c r="D62" s="62" t="s">
        <v>162</v>
      </c>
      <c r="E62" s="61" t="s">
        <v>93</v>
      </c>
      <c r="F62" s="90">
        <v>3.05</v>
      </c>
      <c r="G62" s="63"/>
      <c r="H62" s="54">
        <f t="shared" si="0"/>
        <v>0</v>
      </c>
      <c r="I62" s="60">
        <v>8</v>
      </c>
      <c r="J62" s="55">
        <f t="shared" si="1"/>
        <v>0</v>
      </c>
      <c r="K62" s="55">
        <f t="shared" si="2"/>
        <v>0</v>
      </c>
      <c r="L62" s="21"/>
      <c r="M62" s="7" t="str">
        <f t="shared" si="3"/>
        <v>podaj stawkę!</v>
      </c>
    </row>
    <row r="63" spans="1:13" s="22" customFormat="1" ht="11.4" x14ac:dyDescent="0.2">
      <c r="A63" s="60">
        <v>33</v>
      </c>
      <c r="B63" s="61" t="s">
        <v>163</v>
      </c>
      <c r="C63" s="61" t="s">
        <v>164</v>
      </c>
      <c r="D63" s="62" t="s">
        <v>165</v>
      </c>
      <c r="E63" s="61" t="s">
        <v>146</v>
      </c>
      <c r="F63" s="90">
        <v>2</v>
      </c>
      <c r="G63" s="63"/>
      <c r="H63" s="54">
        <f t="shared" si="0"/>
        <v>0</v>
      </c>
      <c r="I63" s="60">
        <v>8</v>
      </c>
      <c r="J63" s="55">
        <f t="shared" si="1"/>
        <v>0</v>
      </c>
      <c r="K63" s="55">
        <f t="shared" si="2"/>
        <v>0</v>
      </c>
      <c r="L63" s="21"/>
      <c r="M63" s="7" t="str">
        <f t="shared" si="3"/>
        <v>podaj stawkę!</v>
      </c>
    </row>
    <row r="64" spans="1:13" s="22" customFormat="1" ht="11.4" x14ac:dyDescent="0.2">
      <c r="A64" s="60">
        <v>34</v>
      </c>
      <c r="B64" s="61" t="s">
        <v>166</v>
      </c>
      <c r="C64" s="61" t="s">
        <v>167</v>
      </c>
      <c r="D64" s="62" t="s">
        <v>168</v>
      </c>
      <c r="E64" s="61" t="s">
        <v>146</v>
      </c>
      <c r="F64" s="90">
        <v>374</v>
      </c>
      <c r="G64" s="63"/>
      <c r="H64" s="54">
        <f t="shared" si="0"/>
        <v>0</v>
      </c>
      <c r="I64" s="60">
        <v>8</v>
      </c>
      <c r="J64" s="55">
        <f t="shared" si="1"/>
        <v>0</v>
      </c>
      <c r="K64" s="55">
        <f t="shared" si="2"/>
        <v>0</v>
      </c>
      <c r="L64" s="21"/>
      <c r="M64" s="7" t="str">
        <f t="shared" si="3"/>
        <v>podaj stawkę!</v>
      </c>
    </row>
    <row r="65" spans="1:13" s="22" customFormat="1" ht="11.4" x14ac:dyDescent="0.2">
      <c r="A65" s="60">
        <v>35</v>
      </c>
      <c r="B65" s="61" t="s">
        <v>169</v>
      </c>
      <c r="C65" s="61" t="s">
        <v>170</v>
      </c>
      <c r="D65" s="62" t="s">
        <v>171</v>
      </c>
      <c r="E65" s="61" t="s">
        <v>146</v>
      </c>
      <c r="F65" s="90">
        <v>64</v>
      </c>
      <c r="G65" s="63"/>
      <c r="H65" s="54">
        <f t="shared" si="0"/>
        <v>0</v>
      </c>
      <c r="I65" s="60">
        <v>8</v>
      </c>
      <c r="J65" s="55">
        <f t="shared" si="1"/>
        <v>0</v>
      </c>
      <c r="K65" s="55">
        <f t="shared" si="2"/>
        <v>0</v>
      </c>
      <c r="L65" s="21"/>
      <c r="M65" s="7" t="str">
        <f t="shared" si="3"/>
        <v>podaj stawkę!</v>
      </c>
    </row>
    <row r="66" spans="1:13" s="22" customFormat="1" ht="11.4" x14ac:dyDescent="0.2">
      <c r="A66" s="60">
        <v>36</v>
      </c>
      <c r="B66" s="61" t="s">
        <v>172</v>
      </c>
      <c r="C66" s="61" t="s">
        <v>173</v>
      </c>
      <c r="D66" s="62" t="s">
        <v>174</v>
      </c>
      <c r="E66" s="61" t="s">
        <v>146</v>
      </c>
      <c r="F66" s="90">
        <v>66</v>
      </c>
      <c r="G66" s="63"/>
      <c r="H66" s="54">
        <f t="shared" si="0"/>
        <v>0</v>
      </c>
      <c r="I66" s="60">
        <v>8</v>
      </c>
      <c r="J66" s="55">
        <f t="shared" si="1"/>
        <v>0</v>
      </c>
      <c r="K66" s="55">
        <f t="shared" si="2"/>
        <v>0</v>
      </c>
      <c r="L66" s="21"/>
      <c r="M66" s="7" t="str">
        <f t="shared" si="3"/>
        <v>podaj stawkę!</v>
      </c>
    </row>
    <row r="67" spans="1:13" s="22" customFormat="1" ht="11.4" x14ac:dyDescent="0.2">
      <c r="A67" s="60">
        <v>37</v>
      </c>
      <c r="B67" s="61" t="s">
        <v>175</v>
      </c>
      <c r="C67" s="61" t="s">
        <v>176</v>
      </c>
      <c r="D67" s="62" t="s">
        <v>177</v>
      </c>
      <c r="E67" s="61" t="s">
        <v>146</v>
      </c>
      <c r="F67" s="90">
        <v>64</v>
      </c>
      <c r="G67" s="63"/>
      <c r="H67" s="54">
        <f t="shared" si="0"/>
        <v>0</v>
      </c>
      <c r="I67" s="60">
        <v>8</v>
      </c>
      <c r="J67" s="55">
        <f t="shared" si="1"/>
        <v>0</v>
      </c>
      <c r="K67" s="55">
        <f t="shared" si="2"/>
        <v>0</v>
      </c>
      <c r="L67" s="21"/>
      <c r="M67" s="7" t="str">
        <f t="shared" si="3"/>
        <v>podaj stawkę!</v>
      </c>
    </row>
    <row r="68" spans="1:13" s="13" customFormat="1" ht="19.649999999999999" customHeight="1" x14ac:dyDescent="0.2">
      <c r="A68" s="64"/>
      <c r="B68" s="65"/>
      <c r="C68" s="65"/>
      <c r="D68" s="66"/>
      <c r="E68" s="65"/>
      <c r="F68" s="67"/>
      <c r="G68" s="68"/>
      <c r="H68" s="68"/>
      <c r="I68" s="64"/>
      <c r="J68" s="68"/>
      <c r="K68" s="68"/>
      <c r="L68" s="33"/>
      <c r="M68" s="14"/>
    </row>
    <row r="69" spans="1:13" s="13" customFormat="1" ht="21.3" customHeight="1" x14ac:dyDescent="0.2">
      <c r="A69" s="152" t="s">
        <v>9</v>
      </c>
      <c r="B69" s="152"/>
      <c r="C69" s="152"/>
      <c r="D69" s="152"/>
      <c r="E69" s="153"/>
      <c r="F69" s="146"/>
      <c r="G69" s="147"/>
      <c r="H69" s="147"/>
      <c r="I69" s="147"/>
      <c r="J69" s="147"/>
      <c r="K69" s="148"/>
      <c r="L69" s="15"/>
    </row>
    <row r="70" spans="1:13" s="13" customFormat="1" ht="21.3" customHeight="1" x14ac:dyDescent="0.2">
      <c r="A70" s="154" t="s">
        <v>10</v>
      </c>
      <c r="B70" s="154"/>
      <c r="C70" s="154"/>
      <c r="D70" s="154"/>
      <c r="E70" s="155"/>
      <c r="F70" s="149"/>
      <c r="G70" s="150"/>
      <c r="H70" s="150"/>
      <c r="I70" s="150"/>
      <c r="J70" s="150"/>
      <c r="K70" s="151"/>
      <c r="L70" s="21"/>
    </row>
    <row r="71" spans="1:13" s="2" customFormat="1" ht="19.95" customHeight="1" x14ac:dyDescent="0.2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34"/>
      <c r="M71" s="6"/>
    </row>
    <row r="72" spans="1:13" s="2" customFormat="1" x14ac:dyDescent="0.25">
      <c r="A72" s="44" t="s">
        <v>33</v>
      </c>
      <c r="B72" s="44" t="s">
        <v>190</v>
      </c>
      <c r="C72" s="44"/>
      <c r="D72" s="44"/>
      <c r="E72" s="44"/>
      <c r="F72" s="44"/>
      <c r="G72" s="44"/>
      <c r="H72" s="44"/>
      <c r="I72" s="44"/>
      <c r="J72" s="69"/>
      <c r="K72" s="70"/>
      <c r="L72" s="16"/>
    </row>
    <row r="73" spans="1:13" s="2" customFormat="1" x14ac:dyDescent="0.25">
      <c r="A73" s="44"/>
      <c r="B73" s="44" t="s">
        <v>34</v>
      </c>
      <c r="C73" s="44"/>
      <c r="D73" s="44"/>
      <c r="E73" s="44"/>
      <c r="F73" s="44"/>
      <c r="G73" s="44"/>
      <c r="H73" s="71"/>
      <c r="I73" s="71"/>
      <c r="J73" s="44"/>
      <c r="K73" s="44"/>
      <c r="L73" s="17"/>
      <c r="M73" s="6"/>
    </row>
    <row r="74" spans="1:13" s="2" customFormat="1" x14ac:dyDescent="0.25">
      <c r="A74" s="44"/>
      <c r="B74" s="44" t="s">
        <v>35</v>
      </c>
      <c r="C74" s="44"/>
      <c r="D74" s="44"/>
      <c r="E74" s="44"/>
      <c r="F74" s="44"/>
      <c r="G74" s="44"/>
      <c r="H74" s="71"/>
      <c r="I74" s="71"/>
      <c r="J74" s="44"/>
      <c r="K74" s="44"/>
      <c r="L74" s="17"/>
      <c r="M74" s="6"/>
    </row>
    <row r="75" spans="1:13" s="2" customFormat="1" x14ac:dyDescent="0.25">
      <c r="A75" s="44"/>
      <c r="B75" s="40"/>
      <c r="C75" s="40"/>
      <c r="D75" s="40"/>
      <c r="E75" s="40"/>
      <c r="F75" s="40"/>
      <c r="G75" s="40"/>
      <c r="H75" s="72"/>
      <c r="I75" s="72"/>
      <c r="J75" s="40"/>
      <c r="K75" s="40"/>
      <c r="L75" s="24"/>
      <c r="M75" s="6"/>
    </row>
    <row r="76" spans="1:13" s="2" customFormat="1" x14ac:dyDescent="0.25">
      <c r="A76" s="44"/>
      <c r="B76" s="40"/>
      <c r="C76" s="40"/>
      <c r="D76" s="40"/>
      <c r="E76" s="40"/>
      <c r="F76" s="40"/>
      <c r="G76" s="40"/>
      <c r="H76" s="72"/>
      <c r="I76" s="72"/>
      <c r="J76" s="40"/>
      <c r="K76" s="40"/>
      <c r="L76" s="24"/>
      <c r="M76" s="6"/>
    </row>
    <row r="77" spans="1:13" s="2" customFormat="1" x14ac:dyDescent="0.25">
      <c r="A77" s="44"/>
      <c r="B77" s="40"/>
      <c r="C77" s="40"/>
      <c r="D77" s="40"/>
      <c r="E77" s="40"/>
      <c r="F77" s="40"/>
      <c r="G77" s="40"/>
      <c r="H77" s="72"/>
      <c r="I77" s="72"/>
      <c r="J77" s="40"/>
      <c r="K77" s="40"/>
      <c r="L77" s="24"/>
      <c r="M77" s="6"/>
    </row>
    <row r="78" spans="1:13" s="2" customFormat="1" x14ac:dyDescent="0.25">
      <c r="A78" s="44"/>
      <c r="B78" s="44" t="s">
        <v>193</v>
      </c>
      <c r="C78" s="44"/>
      <c r="D78" s="44"/>
      <c r="E78" s="44"/>
      <c r="F78" s="44"/>
      <c r="G78" s="73"/>
      <c r="H78" s="74"/>
      <c r="I78" s="125"/>
      <c r="J78" s="126"/>
      <c r="K78" s="75" t="s">
        <v>189</v>
      </c>
      <c r="L78" s="35"/>
      <c r="M78" s="6"/>
    </row>
    <row r="79" spans="1:13" s="2" customFormat="1" x14ac:dyDescent="0.25">
      <c r="A79" s="44"/>
      <c r="B79" s="44" t="s">
        <v>36</v>
      </c>
      <c r="C79" s="44"/>
      <c r="D79" s="44"/>
      <c r="E79" s="44"/>
      <c r="F79" s="44"/>
      <c r="G79" s="76"/>
      <c r="H79" s="77" t="s">
        <v>37</v>
      </c>
      <c r="I79" s="74"/>
      <c r="J79" s="73"/>
      <c r="K79" s="44"/>
      <c r="L79" s="17"/>
      <c r="M79" s="6"/>
    </row>
    <row r="80" spans="1:13" s="2" customFormat="1" x14ac:dyDescent="0.25">
      <c r="A80" s="44" t="s">
        <v>38</v>
      </c>
      <c r="B80" s="44" t="s">
        <v>39</v>
      </c>
      <c r="C80" s="44"/>
      <c r="D80" s="44"/>
      <c r="E80" s="44"/>
      <c r="F80" s="44"/>
      <c r="G80" s="44"/>
      <c r="H80" s="71"/>
      <c r="I80" s="71"/>
      <c r="J80" s="44"/>
      <c r="K80" s="44"/>
      <c r="L80" s="17"/>
      <c r="M80" s="6"/>
    </row>
    <row r="81" spans="1:13" s="2" customFormat="1" x14ac:dyDescent="0.25">
      <c r="A81" s="44"/>
      <c r="B81" s="44" t="s">
        <v>40</v>
      </c>
      <c r="C81" s="44"/>
      <c r="D81" s="44"/>
      <c r="E81" s="44"/>
      <c r="F81" s="44"/>
      <c r="G81" s="44"/>
      <c r="H81" s="71"/>
      <c r="I81" s="71"/>
      <c r="J81" s="44"/>
      <c r="K81" s="44"/>
      <c r="L81" s="17"/>
      <c r="M81" s="6"/>
    </row>
    <row r="82" spans="1:13" s="2" customFormat="1" x14ac:dyDescent="0.25">
      <c r="A82" s="44"/>
      <c r="B82" s="44" t="s">
        <v>41</v>
      </c>
      <c r="C82" s="44"/>
      <c r="D82" s="44"/>
      <c r="E82" s="44"/>
      <c r="F82" s="44"/>
      <c r="G82" s="44"/>
      <c r="H82" s="71"/>
      <c r="I82" s="71"/>
      <c r="J82" s="44"/>
      <c r="K82" s="44"/>
      <c r="L82" s="17"/>
      <c r="M82" s="6"/>
    </row>
    <row r="83" spans="1:13" s="2" customFormat="1" x14ac:dyDescent="0.25">
      <c r="A83" s="44" t="s">
        <v>43</v>
      </c>
      <c r="B83" s="44" t="s">
        <v>42</v>
      </c>
      <c r="C83" s="44"/>
      <c r="D83" s="44"/>
      <c r="E83" s="44"/>
      <c r="F83" s="44"/>
      <c r="G83" s="44"/>
      <c r="H83" s="71"/>
      <c r="I83" s="71"/>
      <c r="J83" s="44"/>
      <c r="K83" s="44"/>
      <c r="L83" s="17"/>
      <c r="M83" s="6"/>
    </row>
    <row r="84" spans="1:13" s="2" customFormat="1" x14ac:dyDescent="0.25">
      <c r="A84" s="44" t="s">
        <v>44</v>
      </c>
      <c r="B84" s="44" t="s">
        <v>45</v>
      </c>
      <c r="C84" s="44"/>
      <c r="D84" s="44"/>
      <c r="E84" s="44"/>
      <c r="F84" s="44"/>
      <c r="G84" s="44"/>
      <c r="H84" s="71"/>
      <c r="I84" s="71"/>
      <c r="J84" s="44"/>
      <c r="K84" s="44"/>
      <c r="L84" s="17"/>
      <c r="M84" s="6"/>
    </row>
    <row r="85" spans="1:13" s="2" customFormat="1" ht="19.95" customHeight="1" x14ac:dyDescent="0.25">
      <c r="A85" s="44"/>
      <c r="B85" s="44"/>
      <c r="C85" s="44"/>
      <c r="D85" s="44"/>
      <c r="E85" s="44"/>
      <c r="F85" s="44"/>
      <c r="G85" s="44"/>
      <c r="H85" s="71"/>
      <c r="I85" s="71"/>
      <c r="J85" s="44"/>
      <c r="K85" s="44"/>
      <c r="L85" s="17"/>
      <c r="M85" s="6"/>
    </row>
    <row r="86" spans="1:13" s="2" customFormat="1" x14ac:dyDescent="0.25">
      <c r="A86" s="44"/>
      <c r="B86" s="44"/>
      <c r="C86" s="129" t="s">
        <v>46</v>
      </c>
      <c r="D86" s="131"/>
      <c r="E86" s="129" t="s">
        <v>48</v>
      </c>
      <c r="F86" s="130"/>
      <c r="G86" s="130"/>
      <c r="H86" s="130"/>
      <c r="I86" s="130"/>
      <c r="J86" s="131"/>
      <c r="K86" s="44"/>
      <c r="L86" s="17"/>
      <c r="M86" s="6"/>
    </row>
    <row r="87" spans="1:13" s="2" customFormat="1" x14ac:dyDescent="0.25">
      <c r="A87" s="44"/>
      <c r="B87" s="44"/>
      <c r="C87" s="127" t="s">
        <v>47</v>
      </c>
      <c r="D87" s="128"/>
      <c r="E87" s="132" t="s">
        <v>83</v>
      </c>
      <c r="F87" s="133"/>
      <c r="G87" s="133"/>
      <c r="H87" s="133"/>
      <c r="I87" s="133"/>
      <c r="J87" s="134"/>
      <c r="K87" s="44"/>
      <c r="L87" s="17"/>
      <c r="M87" s="6"/>
    </row>
    <row r="88" spans="1:13" s="2" customFormat="1" x14ac:dyDescent="0.25">
      <c r="A88" s="44"/>
      <c r="B88" s="44"/>
      <c r="C88" s="138"/>
      <c r="D88" s="139"/>
      <c r="E88" s="135" t="s">
        <v>82</v>
      </c>
      <c r="F88" s="136"/>
      <c r="G88" s="136"/>
      <c r="H88" s="136"/>
      <c r="I88" s="136"/>
      <c r="J88" s="137"/>
      <c r="K88" s="44"/>
      <c r="L88" s="17"/>
      <c r="M88" s="6"/>
    </row>
    <row r="89" spans="1:13" s="2" customFormat="1" ht="19.95" customHeight="1" x14ac:dyDescent="0.25">
      <c r="A89" s="44"/>
      <c r="B89" s="44"/>
      <c r="C89" s="103"/>
      <c r="D89" s="104"/>
      <c r="E89" s="105"/>
      <c r="F89" s="106"/>
      <c r="G89" s="106"/>
      <c r="H89" s="106"/>
      <c r="I89" s="106"/>
      <c r="J89" s="107"/>
      <c r="K89" s="44"/>
      <c r="L89" s="17"/>
      <c r="M89" s="6"/>
    </row>
    <row r="90" spans="1:13" s="2" customFormat="1" ht="19.95" customHeight="1" x14ac:dyDescent="0.25">
      <c r="A90" s="44"/>
      <c r="B90" s="44"/>
      <c r="C90" s="101"/>
      <c r="D90" s="102"/>
      <c r="E90" s="108"/>
      <c r="F90" s="109"/>
      <c r="G90" s="109"/>
      <c r="H90" s="109"/>
      <c r="I90" s="109"/>
      <c r="J90" s="110"/>
      <c r="K90" s="44"/>
      <c r="L90" s="17"/>
      <c r="M90" s="6"/>
    </row>
    <row r="91" spans="1:13" s="2" customFormat="1" ht="19.95" customHeight="1" x14ac:dyDescent="0.25">
      <c r="A91" s="44"/>
      <c r="B91" s="44"/>
      <c r="C91" s="103"/>
      <c r="D91" s="104"/>
      <c r="E91" s="105"/>
      <c r="F91" s="106"/>
      <c r="G91" s="106"/>
      <c r="H91" s="106"/>
      <c r="I91" s="106"/>
      <c r="J91" s="107"/>
      <c r="K91" s="44"/>
      <c r="L91" s="17"/>
      <c r="M91" s="6"/>
    </row>
    <row r="92" spans="1:13" s="2" customFormat="1" ht="19.95" customHeight="1" x14ac:dyDescent="0.25">
      <c r="A92" s="44"/>
      <c r="B92" s="44"/>
      <c r="C92" s="101"/>
      <c r="D92" s="102"/>
      <c r="E92" s="108"/>
      <c r="F92" s="109"/>
      <c r="G92" s="109"/>
      <c r="H92" s="109"/>
      <c r="I92" s="109"/>
      <c r="J92" s="110"/>
      <c r="K92" s="44"/>
      <c r="L92" s="17"/>
      <c r="M92" s="6"/>
    </row>
    <row r="93" spans="1:13" s="2" customFormat="1" ht="19.95" customHeight="1" x14ac:dyDescent="0.25">
      <c r="A93" s="44"/>
      <c r="B93" s="44"/>
      <c r="C93" s="103"/>
      <c r="D93" s="104"/>
      <c r="E93" s="105"/>
      <c r="F93" s="106"/>
      <c r="G93" s="106"/>
      <c r="H93" s="106"/>
      <c r="I93" s="106"/>
      <c r="J93" s="107"/>
      <c r="K93" s="44"/>
      <c r="L93" s="17"/>
      <c r="M93" s="6"/>
    </row>
    <row r="94" spans="1:13" s="2" customFormat="1" ht="19.95" customHeight="1" x14ac:dyDescent="0.25">
      <c r="A94" s="44"/>
      <c r="B94" s="44"/>
      <c r="C94" s="101"/>
      <c r="D94" s="102"/>
      <c r="E94" s="108"/>
      <c r="F94" s="109"/>
      <c r="G94" s="109"/>
      <c r="H94" s="109"/>
      <c r="I94" s="109"/>
      <c r="J94" s="110"/>
      <c r="K94" s="44"/>
      <c r="L94" s="17"/>
      <c r="M94" s="6"/>
    </row>
    <row r="95" spans="1:13" s="2" customFormat="1" ht="19.95" customHeight="1" x14ac:dyDescent="0.25">
      <c r="A95" s="44"/>
      <c r="B95" s="44"/>
      <c r="C95" s="103"/>
      <c r="D95" s="104"/>
      <c r="E95" s="111"/>
      <c r="F95" s="112"/>
      <c r="G95" s="112"/>
      <c r="H95" s="112"/>
      <c r="I95" s="112"/>
      <c r="J95" s="113"/>
      <c r="K95" s="44"/>
      <c r="L95" s="17"/>
      <c r="M95" s="6"/>
    </row>
    <row r="96" spans="1:13" s="2" customFormat="1" ht="19.95" customHeight="1" x14ac:dyDescent="0.25">
      <c r="A96" s="44"/>
      <c r="B96" s="44"/>
      <c r="C96" s="101"/>
      <c r="D96" s="102"/>
      <c r="E96" s="108"/>
      <c r="F96" s="109"/>
      <c r="G96" s="109"/>
      <c r="H96" s="109"/>
      <c r="I96" s="109"/>
      <c r="J96" s="110"/>
      <c r="K96" s="44"/>
      <c r="L96" s="17"/>
      <c r="M96" s="6"/>
    </row>
    <row r="97" spans="1:13" s="2" customFormat="1" x14ac:dyDescent="0.25">
      <c r="A97" s="44"/>
      <c r="B97" s="44" t="s">
        <v>49</v>
      </c>
      <c r="C97" s="44"/>
      <c r="D97" s="47"/>
      <c r="E97" s="78"/>
      <c r="F97" s="78"/>
      <c r="G97" s="78"/>
      <c r="H97" s="78"/>
      <c r="I97" s="78"/>
      <c r="J97" s="44"/>
      <c r="K97" s="44"/>
      <c r="L97" s="17"/>
      <c r="M97" s="6"/>
    </row>
    <row r="98" spans="1:13" s="11" customFormat="1" x14ac:dyDescent="0.25">
      <c r="A98" s="44"/>
      <c r="B98" s="40"/>
      <c r="C98" s="40"/>
      <c r="D98" s="79"/>
      <c r="E98" s="80"/>
      <c r="F98" s="80"/>
      <c r="G98" s="80"/>
      <c r="H98" s="80"/>
      <c r="I98" s="80"/>
      <c r="J98" s="40"/>
      <c r="K98" s="40"/>
      <c r="L98" s="24"/>
      <c r="M98" s="12"/>
    </row>
    <row r="99" spans="1:13" s="11" customFormat="1" x14ac:dyDescent="0.25">
      <c r="A99" s="44"/>
      <c r="B99" s="40"/>
      <c r="C99" s="40"/>
      <c r="D99" s="79"/>
      <c r="E99" s="80"/>
      <c r="F99" s="80"/>
      <c r="G99" s="80"/>
      <c r="H99" s="80"/>
      <c r="I99" s="80"/>
      <c r="J99" s="40"/>
      <c r="K99" s="40"/>
      <c r="L99" s="24"/>
      <c r="M99" s="12"/>
    </row>
    <row r="100" spans="1:13" s="11" customFormat="1" x14ac:dyDescent="0.25">
      <c r="A100" s="44"/>
      <c r="B100" s="40"/>
      <c r="C100" s="40"/>
      <c r="D100" s="79"/>
      <c r="E100" s="80"/>
      <c r="F100" s="80"/>
      <c r="G100" s="80"/>
      <c r="H100" s="80"/>
      <c r="I100" s="80"/>
      <c r="J100" s="40"/>
      <c r="K100" s="40"/>
      <c r="L100" s="24"/>
      <c r="M100" s="12"/>
    </row>
    <row r="101" spans="1:13" s="11" customFormat="1" x14ac:dyDescent="0.25">
      <c r="A101" s="44"/>
      <c r="B101" s="40"/>
      <c r="C101" s="40"/>
      <c r="D101" s="79"/>
      <c r="E101" s="80"/>
      <c r="F101" s="80"/>
      <c r="G101" s="80"/>
      <c r="H101" s="80"/>
      <c r="I101" s="80"/>
      <c r="J101" s="40"/>
      <c r="K101" s="40"/>
      <c r="L101" s="24"/>
      <c r="M101" s="12"/>
    </row>
    <row r="102" spans="1:13" s="11" customFormat="1" x14ac:dyDescent="0.25">
      <c r="A102" s="44"/>
      <c r="B102" s="40"/>
      <c r="C102" s="40"/>
      <c r="D102" s="79"/>
      <c r="E102" s="80"/>
      <c r="F102" s="80"/>
      <c r="G102" s="80"/>
      <c r="H102" s="80"/>
      <c r="I102" s="80"/>
      <c r="J102" s="40"/>
      <c r="K102" s="40"/>
      <c r="L102" s="24"/>
      <c r="M102" s="12"/>
    </row>
    <row r="103" spans="1:13" s="11" customFormat="1" ht="15.6" x14ac:dyDescent="0.25">
      <c r="A103" s="44" t="s">
        <v>50</v>
      </c>
      <c r="B103" s="44" t="s">
        <v>191</v>
      </c>
      <c r="C103" s="44"/>
      <c r="D103" s="78"/>
      <c r="E103" s="78"/>
      <c r="F103" s="78"/>
      <c r="G103" s="78"/>
      <c r="H103" s="78"/>
      <c r="I103" s="78"/>
      <c r="J103" s="44"/>
      <c r="K103" s="44"/>
      <c r="L103" s="17"/>
      <c r="M103" s="12"/>
    </row>
    <row r="104" spans="1:13" s="11" customFormat="1" ht="19.95" customHeight="1" x14ac:dyDescent="0.25">
      <c r="A104" s="44"/>
      <c r="B104" s="44"/>
      <c r="C104" s="44"/>
      <c r="D104" s="78"/>
      <c r="E104" s="78"/>
      <c r="F104" s="78"/>
      <c r="G104" s="78"/>
      <c r="H104" s="78"/>
      <c r="I104" s="78"/>
      <c r="J104" s="44"/>
      <c r="K104" s="44"/>
      <c r="L104" s="17"/>
      <c r="M104" s="12"/>
    </row>
    <row r="105" spans="1:13" s="11" customFormat="1" x14ac:dyDescent="0.25">
      <c r="A105" s="44"/>
      <c r="B105" s="44"/>
      <c r="C105" s="95" t="s">
        <v>57</v>
      </c>
      <c r="D105" s="96"/>
      <c r="E105" s="95" t="s">
        <v>58</v>
      </c>
      <c r="F105" s="124"/>
      <c r="G105" s="124"/>
      <c r="H105" s="124"/>
      <c r="I105" s="124"/>
      <c r="J105" s="96"/>
      <c r="K105" s="44"/>
      <c r="L105" s="17"/>
      <c r="M105" s="12"/>
    </row>
    <row r="106" spans="1:13" s="11" customFormat="1" x14ac:dyDescent="0.25">
      <c r="A106" s="44"/>
      <c r="B106" s="44"/>
      <c r="C106" s="91"/>
      <c r="D106" s="92"/>
      <c r="E106" s="91" t="s">
        <v>59</v>
      </c>
      <c r="F106" s="117"/>
      <c r="G106" s="117"/>
      <c r="H106" s="117"/>
      <c r="I106" s="117"/>
      <c r="J106" s="92"/>
      <c r="K106" s="44"/>
      <c r="L106" s="17"/>
      <c r="M106" s="12"/>
    </row>
    <row r="107" spans="1:13" s="11" customFormat="1" x14ac:dyDescent="0.25">
      <c r="A107" s="44"/>
      <c r="B107" s="44"/>
      <c r="C107" s="91" t="s">
        <v>79</v>
      </c>
      <c r="D107" s="92"/>
      <c r="E107" s="118" t="s">
        <v>80</v>
      </c>
      <c r="F107" s="119"/>
      <c r="G107" s="119"/>
      <c r="H107" s="119"/>
      <c r="I107" s="119"/>
      <c r="J107" s="120"/>
      <c r="K107" s="44"/>
      <c r="L107" s="17"/>
      <c r="M107" s="12"/>
    </row>
    <row r="108" spans="1:13" s="11" customFormat="1" x14ac:dyDescent="0.25">
      <c r="A108" s="44"/>
      <c r="B108" s="44"/>
      <c r="C108" s="93"/>
      <c r="D108" s="94"/>
      <c r="E108" s="114" t="s">
        <v>81</v>
      </c>
      <c r="F108" s="115"/>
      <c r="G108" s="115"/>
      <c r="H108" s="115"/>
      <c r="I108" s="115"/>
      <c r="J108" s="116"/>
      <c r="K108" s="44"/>
      <c r="L108" s="17"/>
      <c r="M108" s="12"/>
    </row>
    <row r="109" spans="1:13" s="11" customFormat="1" ht="19.95" customHeight="1" x14ac:dyDescent="0.25">
      <c r="A109" s="44"/>
      <c r="B109" s="44"/>
      <c r="C109" s="103"/>
      <c r="D109" s="104"/>
      <c r="E109" s="106"/>
      <c r="F109" s="106"/>
      <c r="G109" s="106"/>
      <c r="H109" s="106"/>
      <c r="I109" s="106"/>
      <c r="J109" s="107"/>
      <c r="K109" s="44"/>
      <c r="L109" s="17"/>
      <c r="M109" s="12"/>
    </row>
    <row r="110" spans="1:13" s="11" customFormat="1" ht="19.95" customHeight="1" x14ac:dyDescent="0.25">
      <c r="A110" s="44"/>
      <c r="B110" s="44"/>
      <c r="C110" s="101"/>
      <c r="D110" s="102"/>
      <c r="E110" s="109"/>
      <c r="F110" s="109"/>
      <c r="G110" s="109"/>
      <c r="H110" s="109"/>
      <c r="I110" s="109"/>
      <c r="J110" s="110"/>
      <c r="K110" s="44"/>
      <c r="L110" s="17"/>
      <c r="M110" s="12"/>
    </row>
    <row r="111" spans="1:13" s="11" customFormat="1" ht="19.95" customHeight="1" x14ac:dyDescent="0.25">
      <c r="A111" s="44"/>
      <c r="B111" s="44"/>
      <c r="C111" s="103"/>
      <c r="D111" s="104"/>
      <c r="E111" s="105"/>
      <c r="F111" s="106"/>
      <c r="G111" s="106"/>
      <c r="H111" s="106"/>
      <c r="I111" s="106"/>
      <c r="J111" s="107"/>
      <c r="K111" s="44"/>
      <c r="L111" s="17"/>
      <c r="M111" s="12"/>
    </row>
    <row r="112" spans="1:13" s="11" customFormat="1" ht="19.95" customHeight="1" x14ac:dyDescent="0.25">
      <c r="A112" s="44"/>
      <c r="B112" s="44"/>
      <c r="C112" s="101"/>
      <c r="D112" s="102"/>
      <c r="E112" s="108"/>
      <c r="F112" s="109"/>
      <c r="G112" s="109"/>
      <c r="H112" s="109"/>
      <c r="I112" s="109"/>
      <c r="J112" s="110"/>
      <c r="K112" s="44"/>
      <c r="L112" s="17"/>
      <c r="M112" s="12"/>
    </row>
    <row r="113" spans="1:13" s="11" customFormat="1" ht="19.95" customHeight="1" x14ac:dyDescent="0.25">
      <c r="A113" s="44"/>
      <c r="B113" s="44"/>
      <c r="C113" s="103"/>
      <c r="D113" s="104"/>
      <c r="E113" s="105"/>
      <c r="F113" s="106"/>
      <c r="G113" s="106"/>
      <c r="H113" s="106"/>
      <c r="I113" s="106"/>
      <c r="J113" s="107"/>
      <c r="K113" s="44"/>
      <c r="L113" s="17"/>
      <c r="M113" s="12"/>
    </row>
    <row r="114" spans="1:13" s="11" customFormat="1" ht="19.95" customHeight="1" x14ac:dyDescent="0.25">
      <c r="A114" s="44"/>
      <c r="B114" s="44"/>
      <c r="C114" s="101"/>
      <c r="D114" s="102"/>
      <c r="E114" s="108"/>
      <c r="F114" s="109"/>
      <c r="G114" s="109"/>
      <c r="H114" s="109"/>
      <c r="I114" s="109"/>
      <c r="J114" s="110"/>
      <c r="K114" s="44"/>
      <c r="L114" s="17"/>
      <c r="M114" s="12"/>
    </row>
    <row r="115" spans="1:13" s="11" customFormat="1" ht="19.95" customHeight="1" x14ac:dyDescent="0.25">
      <c r="A115" s="44"/>
      <c r="B115" s="44"/>
      <c r="C115" s="103"/>
      <c r="D115" s="104"/>
      <c r="E115" s="111"/>
      <c r="F115" s="112"/>
      <c r="G115" s="112"/>
      <c r="H115" s="112"/>
      <c r="I115" s="112"/>
      <c r="J115" s="113"/>
      <c r="K115" s="44"/>
      <c r="L115" s="17"/>
      <c r="M115" s="12"/>
    </row>
    <row r="116" spans="1:13" s="11" customFormat="1" ht="19.95" customHeight="1" x14ac:dyDescent="0.25">
      <c r="A116" s="44"/>
      <c r="B116" s="44"/>
      <c r="C116" s="101"/>
      <c r="D116" s="102"/>
      <c r="E116" s="108"/>
      <c r="F116" s="109"/>
      <c r="G116" s="109"/>
      <c r="H116" s="109"/>
      <c r="I116" s="109"/>
      <c r="J116" s="110"/>
      <c r="K116" s="44"/>
      <c r="L116" s="17"/>
      <c r="M116" s="12"/>
    </row>
    <row r="117" spans="1:13" s="11" customFormat="1" ht="19.95" customHeight="1" x14ac:dyDescent="0.25">
      <c r="A117" s="44"/>
      <c r="B117" s="69"/>
      <c r="C117" s="142" t="s">
        <v>192</v>
      </c>
      <c r="D117" s="143"/>
      <c r="E117" s="143"/>
      <c r="F117" s="143"/>
      <c r="G117" s="143"/>
      <c r="H117" s="143"/>
      <c r="I117" s="143"/>
      <c r="J117" s="143"/>
      <c r="K117" s="44"/>
      <c r="L117" s="17"/>
      <c r="M117" s="12"/>
    </row>
    <row r="118" spans="1:13" s="11" customFormat="1" x14ac:dyDescent="0.25">
      <c r="A118" s="44" t="s">
        <v>51</v>
      </c>
      <c r="B118" s="44" t="s">
        <v>52</v>
      </c>
      <c r="C118" s="44"/>
      <c r="D118" s="78"/>
      <c r="E118" s="78"/>
      <c r="F118" s="78"/>
      <c r="G118" s="78"/>
      <c r="H118" s="78"/>
      <c r="I118" s="78"/>
      <c r="J118" s="44"/>
      <c r="K118" s="44"/>
      <c r="L118" s="17"/>
      <c r="M118" s="12"/>
    </row>
    <row r="119" spans="1:13" s="11" customFormat="1" x14ac:dyDescent="0.25">
      <c r="A119" s="44"/>
      <c r="B119" s="40"/>
      <c r="C119" s="40"/>
      <c r="D119" s="80"/>
      <c r="E119" s="80"/>
      <c r="F119" s="80"/>
      <c r="G119" s="80"/>
      <c r="H119" s="80"/>
      <c r="I119" s="80"/>
      <c r="J119" s="40"/>
      <c r="K119" s="40"/>
      <c r="L119" s="24"/>
      <c r="M119" s="12"/>
    </row>
    <row r="120" spans="1:13" s="11" customFormat="1" x14ac:dyDescent="0.25">
      <c r="A120" s="44"/>
      <c r="B120" s="40"/>
      <c r="C120" s="40"/>
      <c r="D120" s="80"/>
      <c r="E120" s="80"/>
      <c r="F120" s="80"/>
      <c r="G120" s="80"/>
      <c r="H120" s="80"/>
      <c r="I120" s="80"/>
      <c r="J120" s="40"/>
      <c r="K120" s="40"/>
      <c r="L120" s="24"/>
      <c r="M120" s="12"/>
    </row>
    <row r="121" spans="1:13" s="11" customFormat="1" x14ac:dyDescent="0.25">
      <c r="A121" s="44"/>
      <c r="B121" s="40"/>
      <c r="C121" s="40"/>
      <c r="D121" s="80"/>
      <c r="E121" s="80"/>
      <c r="F121" s="80"/>
      <c r="G121" s="80"/>
      <c r="H121" s="80"/>
      <c r="I121" s="80"/>
      <c r="J121" s="40"/>
      <c r="K121" s="40"/>
      <c r="L121" s="24"/>
      <c r="M121" s="12"/>
    </row>
    <row r="122" spans="1:13" s="11" customFormat="1" x14ac:dyDescent="0.25">
      <c r="A122" s="44"/>
      <c r="B122" s="40"/>
      <c r="C122" s="40"/>
      <c r="D122" s="80"/>
      <c r="E122" s="80"/>
      <c r="F122" s="80"/>
      <c r="G122" s="80"/>
      <c r="H122" s="80"/>
      <c r="I122" s="80"/>
      <c r="J122" s="40"/>
      <c r="K122" s="40"/>
      <c r="L122" s="24"/>
      <c r="M122" s="12"/>
    </row>
    <row r="123" spans="1:13" s="11" customFormat="1" x14ac:dyDescent="0.25">
      <c r="A123" s="44"/>
      <c r="B123" s="40"/>
      <c r="C123" s="40"/>
      <c r="D123" s="80"/>
      <c r="E123" s="80"/>
      <c r="F123" s="80"/>
      <c r="G123" s="80"/>
      <c r="H123" s="80"/>
      <c r="I123" s="80"/>
      <c r="J123" s="40"/>
      <c r="K123" s="40"/>
      <c r="L123" s="24"/>
      <c r="M123" s="12"/>
    </row>
    <row r="124" spans="1:13" s="11" customFormat="1" x14ac:dyDescent="0.25">
      <c r="A124" s="44"/>
      <c r="B124" s="40"/>
      <c r="C124" s="40"/>
      <c r="D124" s="80"/>
      <c r="E124" s="80"/>
      <c r="F124" s="80"/>
      <c r="G124" s="80"/>
      <c r="H124" s="80"/>
      <c r="I124" s="80"/>
      <c r="J124" s="40"/>
      <c r="K124" s="40"/>
      <c r="L124" s="24"/>
      <c r="M124" s="12"/>
    </row>
    <row r="125" spans="1:13" s="11" customFormat="1" x14ac:dyDescent="0.25">
      <c r="A125" s="44"/>
      <c r="B125" s="37" t="s">
        <v>54</v>
      </c>
      <c r="C125" s="37"/>
      <c r="D125" s="81"/>
      <c r="E125" s="81"/>
      <c r="F125" s="81"/>
      <c r="G125" s="81"/>
      <c r="H125" s="81"/>
      <c r="I125" s="81"/>
      <c r="J125" s="37"/>
      <c r="K125" s="37"/>
      <c r="L125" s="24"/>
      <c r="M125" s="12"/>
    </row>
    <row r="126" spans="1:13" s="11" customFormat="1" x14ac:dyDescent="0.25">
      <c r="A126" s="44" t="s">
        <v>53</v>
      </c>
      <c r="B126" s="44" t="s">
        <v>55</v>
      </c>
      <c r="C126" s="44"/>
      <c r="D126" s="78"/>
      <c r="E126" s="78"/>
      <c r="F126" s="78"/>
      <c r="G126" s="78"/>
      <c r="H126" s="78"/>
      <c r="I126" s="78"/>
      <c r="J126" s="44"/>
      <c r="K126" s="44"/>
      <c r="L126" s="17"/>
      <c r="M126" s="12"/>
    </row>
    <row r="127" spans="1:13" s="11" customFormat="1" x14ac:dyDescent="0.25">
      <c r="A127" s="44"/>
      <c r="B127" s="73" t="s">
        <v>56</v>
      </c>
      <c r="C127" s="144"/>
      <c r="D127" s="144"/>
      <c r="E127" s="78"/>
      <c r="F127" s="78"/>
      <c r="G127" s="78"/>
      <c r="H127" s="78"/>
      <c r="I127" s="78"/>
      <c r="J127" s="44"/>
      <c r="K127" s="44"/>
      <c r="L127" s="17"/>
      <c r="M127" s="12"/>
    </row>
    <row r="128" spans="1:13" s="11" customFormat="1" x14ac:dyDescent="0.25">
      <c r="A128" s="44" t="s">
        <v>60</v>
      </c>
      <c r="B128" s="73" t="s">
        <v>61</v>
      </c>
      <c r="C128" s="44"/>
      <c r="D128" s="78"/>
      <c r="E128" s="78"/>
      <c r="F128" s="78"/>
      <c r="G128" s="78"/>
      <c r="H128" s="78"/>
      <c r="I128" s="78"/>
      <c r="J128" s="44"/>
      <c r="K128" s="44"/>
      <c r="L128" s="17"/>
      <c r="M128" s="12"/>
    </row>
    <row r="129" spans="1:13" s="11" customFormat="1" x14ac:dyDescent="0.25">
      <c r="A129" s="44"/>
      <c r="B129" s="73" t="s">
        <v>63</v>
      </c>
      <c r="C129" s="44"/>
      <c r="D129" s="78"/>
      <c r="E129" s="78"/>
      <c r="F129" s="78"/>
      <c r="G129" s="78"/>
      <c r="H129" s="78"/>
      <c r="I129" s="78"/>
      <c r="J129" s="44"/>
      <c r="K129" s="44"/>
      <c r="L129" s="17"/>
      <c r="M129" s="12"/>
    </row>
    <row r="130" spans="1:13" s="11" customFormat="1" x14ac:dyDescent="0.25">
      <c r="A130" s="44"/>
      <c r="B130" s="73" t="s">
        <v>62</v>
      </c>
      <c r="C130" s="44"/>
      <c r="D130" s="78"/>
      <c r="E130" s="78"/>
      <c r="F130" s="78"/>
      <c r="G130" s="78"/>
      <c r="H130" s="78"/>
      <c r="I130" s="78"/>
      <c r="J130" s="44"/>
      <c r="K130" s="44"/>
      <c r="L130" s="17"/>
      <c r="M130" s="12"/>
    </row>
    <row r="131" spans="1:13" s="11" customFormat="1" x14ac:dyDescent="0.25">
      <c r="A131" s="44" t="s">
        <v>64</v>
      </c>
      <c r="B131" s="73" t="s">
        <v>65</v>
      </c>
      <c r="C131" s="44"/>
      <c r="D131" s="78"/>
      <c r="E131" s="78"/>
      <c r="F131" s="78"/>
      <c r="G131" s="78"/>
      <c r="H131" s="78"/>
      <c r="I131" s="78"/>
      <c r="J131" s="44"/>
      <c r="K131" s="44"/>
      <c r="L131" s="17"/>
      <c r="M131" s="12"/>
    </row>
    <row r="132" spans="1:13" s="11" customFormat="1" x14ac:dyDescent="0.25">
      <c r="A132" s="44"/>
      <c r="B132" s="73" t="s">
        <v>66</v>
      </c>
      <c r="C132" s="44"/>
      <c r="D132" s="78"/>
      <c r="E132" s="78"/>
      <c r="F132" s="78"/>
      <c r="G132" s="78"/>
      <c r="H132" s="78"/>
      <c r="I132" s="78"/>
      <c r="J132" s="44"/>
      <c r="K132" s="44"/>
      <c r="L132" s="17"/>
      <c r="M132" s="12"/>
    </row>
    <row r="133" spans="1:13" s="11" customFormat="1" x14ac:dyDescent="0.25">
      <c r="A133" s="44" t="s">
        <v>67</v>
      </c>
      <c r="B133" s="73" t="s">
        <v>68</v>
      </c>
      <c r="C133" s="44"/>
      <c r="D133" s="78"/>
      <c r="E133" s="78"/>
      <c r="F133" s="78"/>
      <c r="G133" s="78"/>
      <c r="H133" s="78"/>
      <c r="I133" s="78"/>
      <c r="J133" s="44"/>
      <c r="K133" s="44"/>
      <c r="L133" s="17"/>
      <c r="M133" s="12"/>
    </row>
    <row r="134" spans="1:13" s="11" customFormat="1" x14ac:dyDescent="0.25">
      <c r="A134" s="44"/>
      <c r="B134" s="82"/>
      <c r="C134" s="44" t="s">
        <v>69</v>
      </c>
      <c r="D134" s="78"/>
      <c r="E134" s="78"/>
      <c r="F134" s="78"/>
      <c r="G134" s="78"/>
      <c r="H134" s="78"/>
      <c r="I134" s="78"/>
      <c r="J134" s="44"/>
      <c r="K134" s="44"/>
      <c r="L134" s="17"/>
      <c r="M134" s="12"/>
    </row>
    <row r="135" spans="1:13" s="11" customFormat="1" x14ac:dyDescent="0.25">
      <c r="A135" s="44"/>
      <c r="B135" s="82"/>
      <c r="C135" s="44" t="s">
        <v>70</v>
      </c>
      <c r="D135" s="78"/>
      <c r="E135" s="78"/>
      <c r="F135" s="78"/>
      <c r="G135" s="78"/>
      <c r="H135" s="78"/>
      <c r="I135" s="78"/>
      <c r="J135" s="44"/>
      <c r="K135" s="44"/>
      <c r="L135" s="17"/>
      <c r="M135" s="12"/>
    </row>
    <row r="136" spans="1:13" s="11" customFormat="1" x14ac:dyDescent="0.25">
      <c r="A136" s="44"/>
      <c r="B136" s="82"/>
      <c r="C136" s="44" t="s">
        <v>71</v>
      </c>
      <c r="D136" s="78"/>
      <c r="E136" s="78"/>
      <c r="F136" s="78"/>
      <c r="G136" s="78"/>
      <c r="H136" s="78"/>
      <c r="I136" s="78"/>
      <c r="J136" s="44"/>
      <c r="K136" s="44"/>
      <c r="L136" s="17"/>
      <c r="M136" s="12"/>
    </row>
    <row r="137" spans="1:13" s="11" customFormat="1" x14ac:dyDescent="0.25">
      <c r="A137" s="44"/>
      <c r="B137" s="82"/>
      <c r="C137" s="44" t="s">
        <v>72</v>
      </c>
      <c r="D137" s="78"/>
      <c r="E137" s="78"/>
      <c r="F137" s="78"/>
      <c r="G137" s="78"/>
      <c r="H137" s="78"/>
      <c r="I137" s="78"/>
      <c r="J137" s="44"/>
      <c r="K137" s="44"/>
      <c r="L137" s="17"/>
      <c r="M137" s="12"/>
    </row>
    <row r="138" spans="1:13" s="11" customFormat="1" x14ac:dyDescent="0.25">
      <c r="A138" s="44"/>
      <c r="B138" s="82"/>
      <c r="C138" s="44" t="s">
        <v>73</v>
      </c>
      <c r="D138" s="78"/>
      <c r="E138" s="78"/>
      <c r="F138" s="78"/>
      <c r="G138" s="78"/>
      <c r="H138" s="78"/>
      <c r="I138" s="78"/>
      <c r="J138" s="44"/>
      <c r="K138" s="44"/>
      <c r="L138" s="17"/>
      <c r="M138" s="12"/>
    </row>
    <row r="139" spans="1:13" s="11" customFormat="1" x14ac:dyDescent="0.25">
      <c r="A139" s="44"/>
      <c r="B139" s="82"/>
      <c r="C139" s="44" t="s">
        <v>75</v>
      </c>
      <c r="D139" s="78"/>
      <c r="E139" s="78"/>
      <c r="F139" s="78"/>
      <c r="G139" s="78"/>
      <c r="H139" s="78"/>
      <c r="I139" s="78"/>
      <c r="J139" s="44"/>
      <c r="K139" s="44"/>
      <c r="L139" s="17"/>
      <c r="M139" s="12"/>
    </row>
    <row r="140" spans="1:13" s="11" customFormat="1" x14ac:dyDescent="0.25">
      <c r="A140" s="44"/>
      <c r="B140" s="82"/>
      <c r="C140" s="44" t="s">
        <v>74</v>
      </c>
      <c r="D140" s="78"/>
      <c r="E140" s="78"/>
      <c r="F140" s="78"/>
      <c r="G140" s="78"/>
      <c r="H140" s="78"/>
      <c r="I140" s="78"/>
      <c r="J140" s="44"/>
      <c r="K140" s="44"/>
      <c r="L140" s="17"/>
      <c r="M140" s="12"/>
    </row>
    <row r="141" spans="1:13" s="11" customFormat="1" x14ac:dyDescent="0.25">
      <c r="A141" s="44" t="s">
        <v>76</v>
      </c>
      <c r="B141" s="37" t="s">
        <v>77</v>
      </c>
      <c r="C141" s="44"/>
      <c r="D141" s="78"/>
      <c r="E141" s="78"/>
      <c r="F141" s="78"/>
      <c r="G141" s="78"/>
      <c r="H141" s="78"/>
      <c r="I141" s="78"/>
      <c r="J141" s="44"/>
      <c r="K141" s="44"/>
      <c r="L141" s="17"/>
      <c r="M141" s="12"/>
    </row>
    <row r="142" spans="1:13" s="11" customFormat="1" x14ac:dyDescent="0.25">
      <c r="A142" s="44"/>
      <c r="B142" s="83"/>
      <c r="C142" s="40"/>
      <c r="D142" s="40"/>
      <c r="E142" s="78"/>
      <c r="F142" s="78"/>
      <c r="G142" s="78"/>
      <c r="H142" s="78"/>
      <c r="I142" s="78"/>
      <c r="J142" s="44"/>
      <c r="K142" s="44"/>
      <c r="L142" s="17"/>
      <c r="M142" s="12"/>
    </row>
    <row r="143" spans="1:13" s="11" customFormat="1" x14ac:dyDescent="0.25">
      <c r="A143" s="44"/>
      <c r="B143" s="83"/>
      <c r="C143" s="40"/>
      <c r="D143" s="40"/>
      <c r="E143" s="78"/>
      <c r="F143" s="78"/>
      <c r="G143" s="78"/>
      <c r="H143" s="78"/>
      <c r="I143" s="78"/>
      <c r="J143" s="44"/>
      <c r="K143" s="44"/>
      <c r="L143" s="17"/>
      <c r="M143" s="12"/>
    </row>
    <row r="144" spans="1:13" s="11" customFormat="1" x14ac:dyDescent="0.25">
      <c r="A144" s="44"/>
      <c r="B144" s="83"/>
      <c r="C144" s="40"/>
      <c r="D144" s="40"/>
      <c r="E144" s="78"/>
      <c r="F144" s="78"/>
      <c r="G144" s="78"/>
      <c r="H144" s="78"/>
      <c r="I144" s="78"/>
      <c r="J144" s="44"/>
      <c r="K144" s="44"/>
      <c r="L144" s="17"/>
      <c r="M144" s="12"/>
    </row>
    <row r="145" spans="1:13" s="11" customFormat="1" x14ac:dyDescent="0.25">
      <c r="A145" s="44"/>
      <c r="B145" s="83"/>
      <c r="C145" s="40"/>
      <c r="D145" s="40"/>
      <c r="E145" s="78"/>
      <c r="F145" s="78"/>
      <c r="G145" s="78"/>
      <c r="H145" s="78"/>
      <c r="I145" s="78"/>
      <c r="J145" s="44"/>
      <c r="K145" s="44"/>
      <c r="L145" s="17"/>
      <c r="M145" s="12"/>
    </row>
    <row r="146" spans="1:13" s="11" customFormat="1" x14ac:dyDescent="0.25">
      <c r="A146" s="44"/>
      <c r="B146" s="83"/>
      <c r="C146" s="40"/>
      <c r="D146" s="40"/>
      <c r="E146" s="78"/>
      <c r="F146" s="78"/>
      <c r="G146" s="78"/>
      <c r="H146" s="78"/>
      <c r="I146" s="78"/>
      <c r="J146" s="44"/>
      <c r="K146" s="44"/>
      <c r="L146" s="17"/>
      <c r="M146" s="12"/>
    </row>
    <row r="147" spans="1:13" s="11" customFormat="1" ht="19.95" customHeight="1" x14ac:dyDescent="0.25">
      <c r="A147" s="44"/>
      <c r="B147" s="84"/>
      <c r="C147" s="44"/>
      <c r="D147" s="78"/>
      <c r="E147" s="78"/>
      <c r="F147" s="78"/>
      <c r="G147" s="78"/>
      <c r="H147" s="78"/>
      <c r="I147" s="78"/>
      <c r="J147" s="44"/>
      <c r="K147" s="44"/>
      <c r="L147" s="17"/>
      <c r="M147" s="12"/>
    </row>
    <row r="148" spans="1:13" s="11" customFormat="1" ht="19.95" customHeight="1" x14ac:dyDescent="0.25">
      <c r="A148" s="44"/>
      <c r="B148" s="84"/>
      <c r="C148" s="44"/>
      <c r="D148" s="78"/>
      <c r="E148" s="78"/>
      <c r="F148" s="78"/>
      <c r="G148" s="78"/>
      <c r="H148" s="78"/>
      <c r="I148" s="78"/>
      <c r="J148" s="44"/>
      <c r="K148" s="44"/>
      <c r="L148" s="17"/>
      <c r="M148" s="12"/>
    </row>
    <row r="149" spans="1:13" s="11" customFormat="1" ht="19.95" customHeight="1" x14ac:dyDescent="0.25">
      <c r="A149" s="44"/>
      <c r="B149" s="84"/>
      <c r="C149" s="44"/>
      <c r="D149" s="78"/>
      <c r="E149" s="78"/>
      <c r="F149" s="78"/>
      <c r="G149" s="78"/>
      <c r="H149" s="78"/>
      <c r="I149" s="78"/>
      <c r="J149" s="44"/>
      <c r="K149" s="44"/>
      <c r="L149" s="17"/>
      <c r="M149" s="12"/>
    </row>
    <row r="150" spans="1:13" s="11" customFormat="1" ht="19.95" customHeight="1" x14ac:dyDescent="0.25">
      <c r="A150" s="44"/>
      <c r="B150" s="84"/>
      <c r="C150" s="44"/>
      <c r="D150" s="78"/>
      <c r="E150" s="78"/>
      <c r="F150" s="78"/>
      <c r="G150" s="140"/>
      <c r="H150" s="140"/>
      <c r="I150" s="140"/>
      <c r="J150" s="140"/>
      <c r="K150" s="44"/>
      <c r="L150" s="17"/>
      <c r="M150" s="12"/>
    </row>
    <row r="151" spans="1:13" s="11" customFormat="1" ht="19.95" customHeight="1" x14ac:dyDescent="0.25">
      <c r="A151" s="44"/>
      <c r="B151" s="44"/>
      <c r="C151" s="44"/>
      <c r="D151" s="44"/>
      <c r="E151" s="44"/>
      <c r="F151" s="44"/>
      <c r="G151" s="141" t="s">
        <v>16</v>
      </c>
      <c r="H151" s="141"/>
      <c r="I151" s="141"/>
      <c r="J151" s="141"/>
      <c r="K151" s="44"/>
      <c r="L151" s="17"/>
      <c r="M151" s="12"/>
    </row>
    <row r="152" spans="1:13" s="9" customFormat="1" x14ac:dyDescent="0.25">
      <c r="A152" s="85" t="s">
        <v>21</v>
      </c>
      <c r="B152" s="85"/>
      <c r="C152" s="85"/>
      <c r="D152" s="85"/>
      <c r="E152" s="86"/>
      <c r="F152" s="86"/>
      <c r="G152" s="86"/>
      <c r="H152" s="86"/>
      <c r="I152" s="86"/>
      <c r="J152" s="86"/>
      <c r="K152" s="86"/>
      <c r="L152" s="36"/>
      <c r="M152" s="10"/>
    </row>
    <row r="153" spans="1:13" s="9" customFormat="1" x14ac:dyDescent="0.25">
      <c r="A153" s="86" t="s">
        <v>22</v>
      </c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36"/>
    </row>
    <row r="154" spans="1:13" s="9" customFormat="1" x14ac:dyDescent="0.25">
      <c r="A154" s="86" t="s">
        <v>23</v>
      </c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36"/>
    </row>
    <row r="155" spans="1:13" s="2" customFormat="1" ht="19.95" customHeight="1" x14ac:dyDescent="0.25">
      <c r="A155" s="44"/>
      <c r="B155" s="44"/>
      <c r="C155" s="87"/>
      <c r="D155" s="44"/>
      <c r="E155" s="44"/>
      <c r="F155" s="44"/>
      <c r="G155" s="44"/>
      <c r="H155" s="44"/>
      <c r="I155" s="44"/>
      <c r="J155" s="44"/>
      <c r="K155" s="44"/>
      <c r="L155" s="17"/>
    </row>
    <row r="156" spans="1:13" x14ac:dyDescent="0.25">
      <c r="A156" s="88" t="s">
        <v>78</v>
      </c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18"/>
    </row>
    <row r="157" spans="1:13" ht="19.95" customHeight="1" x14ac:dyDescent="0.25">
      <c r="A157" s="20" t="s">
        <v>188</v>
      </c>
    </row>
    <row r="158" spans="1:13" ht="19.95" customHeight="1" x14ac:dyDescent="0.25"/>
    <row r="159" spans="1:13" ht="19.95" customHeight="1" x14ac:dyDescent="0.25"/>
    <row r="160" spans="1:13" ht="19.95" customHeight="1" x14ac:dyDescent="0.25"/>
    <row r="161" ht="19.95" customHeight="1" x14ac:dyDescent="0.25"/>
    <row r="162" ht="19.95" customHeight="1" x14ac:dyDescent="0.25"/>
    <row r="163" ht="19.95" customHeight="1" x14ac:dyDescent="0.25"/>
    <row r="164" ht="19.95" customHeight="1" x14ac:dyDescent="0.25"/>
    <row r="165" ht="19.95" customHeight="1" x14ac:dyDescent="0.25"/>
    <row r="166" ht="19.95" customHeight="1" x14ac:dyDescent="0.25"/>
    <row r="167" ht="19.95" customHeight="1" x14ac:dyDescent="0.25"/>
    <row r="168" ht="19.95" customHeight="1" x14ac:dyDescent="0.25"/>
    <row r="169" ht="19.95" customHeight="1" x14ac:dyDescent="0.25"/>
    <row r="170" ht="19.95" customHeight="1" x14ac:dyDescent="0.25"/>
    <row r="171" ht="19.95" customHeight="1" x14ac:dyDescent="0.25"/>
    <row r="172" ht="19.95" customHeight="1" x14ac:dyDescent="0.25"/>
    <row r="173" ht="19.95" customHeight="1" x14ac:dyDescent="0.25"/>
    <row r="174" ht="19.95" customHeight="1" x14ac:dyDescent="0.25"/>
    <row r="175" ht="19.95" customHeight="1" x14ac:dyDescent="0.25"/>
    <row r="176" ht="19.95" customHeight="1" x14ac:dyDescent="0.25"/>
    <row r="177" ht="19.95" customHeight="1" x14ac:dyDescent="0.25"/>
    <row r="178" ht="19.95" customHeight="1" x14ac:dyDescent="0.25"/>
    <row r="179" ht="19.95" customHeight="1" x14ac:dyDescent="0.25"/>
    <row r="180" ht="19.95" customHeight="1" x14ac:dyDescent="0.25"/>
    <row r="181" ht="19.95" customHeight="1" x14ac:dyDescent="0.25"/>
    <row r="182" ht="19.95" customHeight="1" x14ac:dyDescent="0.25"/>
    <row r="183" ht="19.95" customHeight="1" x14ac:dyDescent="0.25"/>
    <row r="184" ht="19.95" customHeight="1" x14ac:dyDescent="0.25"/>
    <row r="185" ht="19.95" customHeight="1" x14ac:dyDescent="0.25"/>
    <row r="186" ht="19.95" customHeight="1" x14ac:dyDescent="0.25"/>
    <row r="187" ht="19.95" customHeight="1" x14ac:dyDescent="0.25"/>
    <row r="188" ht="19.95" customHeight="1" x14ac:dyDescent="0.25"/>
    <row r="189" ht="19.95" customHeight="1" x14ac:dyDescent="0.25"/>
    <row r="190" ht="19.95" customHeight="1" x14ac:dyDescent="0.25"/>
    <row r="191" ht="19.95" customHeight="1" x14ac:dyDescent="0.25"/>
    <row r="192" ht="19.95" customHeight="1" x14ac:dyDescent="0.25"/>
    <row r="193" ht="19.95" customHeight="1" x14ac:dyDescent="0.25"/>
    <row r="194" ht="19.95" customHeight="1" x14ac:dyDescent="0.25"/>
    <row r="195" ht="19.95" customHeight="1" x14ac:dyDescent="0.25"/>
    <row r="196" ht="19.95" customHeight="1" x14ac:dyDescent="0.25"/>
    <row r="197" ht="19.95" customHeight="1" x14ac:dyDescent="0.25"/>
    <row r="198" ht="19.95" customHeight="1" x14ac:dyDescent="0.25"/>
    <row r="199" ht="19.95" customHeight="1" x14ac:dyDescent="0.25"/>
    <row r="200" ht="19.95" customHeight="1" x14ac:dyDescent="0.25"/>
    <row r="201" ht="19.95" customHeight="1" x14ac:dyDescent="0.25"/>
    <row r="202" ht="19.95" customHeight="1" x14ac:dyDescent="0.25"/>
    <row r="203" ht="19.95" customHeight="1" x14ac:dyDescent="0.25"/>
    <row r="204" ht="19.95" customHeight="1" x14ac:dyDescent="0.25"/>
    <row r="205" ht="19.95" customHeight="1" x14ac:dyDescent="0.25"/>
    <row r="206" ht="19.95" customHeight="1" x14ac:dyDescent="0.25"/>
    <row r="207" ht="19.95" customHeight="1" x14ac:dyDescent="0.25"/>
    <row r="208" ht="19.95" customHeight="1" x14ac:dyDescent="0.25"/>
    <row r="209" ht="19.95" customHeight="1" x14ac:dyDescent="0.25"/>
    <row r="210" ht="19.95" customHeight="1" x14ac:dyDescent="0.25"/>
    <row r="211" ht="19.95" customHeight="1" x14ac:dyDescent="0.25"/>
    <row r="212" ht="19.95" customHeight="1" x14ac:dyDescent="0.25"/>
    <row r="213" ht="19.95" customHeight="1" x14ac:dyDescent="0.25"/>
    <row r="214" ht="19.95" customHeight="1" x14ac:dyDescent="0.25"/>
    <row r="215" ht="19.95" customHeight="1" x14ac:dyDescent="0.25"/>
    <row r="216" ht="19.95" customHeight="1" x14ac:dyDescent="0.25"/>
    <row r="217" ht="19.95" customHeight="1" x14ac:dyDescent="0.25"/>
    <row r="218" ht="19.95" customHeight="1" x14ac:dyDescent="0.25"/>
    <row r="219" ht="19.95" customHeight="1" x14ac:dyDescent="0.25"/>
    <row r="220" ht="19.95" customHeight="1" x14ac:dyDescent="0.25"/>
    <row r="221" ht="19.95" customHeight="1" x14ac:dyDescent="0.25"/>
    <row r="222" ht="19.95" customHeight="1" x14ac:dyDescent="0.25"/>
    <row r="223" ht="19.95" customHeight="1" x14ac:dyDescent="0.25"/>
    <row r="224" ht="19.95" customHeight="1" x14ac:dyDescent="0.25"/>
    <row r="225" ht="19.95" customHeight="1" x14ac:dyDescent="0.25"/>
    <row r="226" ht="19.95" customHeight="1" x14ac:dyDescent="0.25"/>
    <row r="227" ht="19.95" customHeight="1" x14ac:dyDescent="0.25"/>
    <row r="228" ht="19.95" customHeight="1" x14ac:dyDescent="0.25"/>
    <row r="229" ht="19.95" customHeight="1" x14ac:dyDescent="0.25"/>
    <row r="230" ht="19.95" customHeight="1" x14ac:dyDescent="0.25"/>
    <row r="231" ht="19.95" customHeight="1" x14ac:dyDescent="0.25"/>
    <row r="232" ht="19.95" customHeight="1" x14ac:dyDescent="0.25"/>
    <row r="233" ht="19.95" customHeight="1" x14ac:dyDescent="0.25"/>
    <row r="234" ht="19.95" customHeight="1" x14ac:dyDescent="0.25"/>
    <row r="235" ht="19.95" customHeight="1" x14ac:dyDescent="0.25"/>
    <row r="236" ht="19.95" customHeight="1" x14ac:dyDescent="0.25"/>
    <row r="237" ht="19.95" customHeight="1" x14ac:dyDescent="0.25"/>
    <row r="238" ht="19.95" customHeight="1" x14ac:dyDescent="0.25"/>
    <row r="239" ht="19.95" customHeight="1" x14ac:dyDescent="0.25"/>
    <row r="240" ht="19.95" customHeight="1" x14ac:dyDescent="0.25"/>
    <row r="241" ht="19.95" customHeight="1" x14ac:dyDescent="0.25"/>
    <row r="242" ht="19.95" customHeight="1" x14ac:dyDescent="0.25"/>
    <row r="243" ht="19.95" customHeight="1" x14ac:dyDescent="0.25"/>
    <row r="244" ht="19.95" customHeight="1" x14ac:dyDescent="0.25"/>
    <row r="245" ht="19.95" customHeight="1" x14ac:dyDescent="0.25"/>
    <row r="246" ht="19.95" customHeight="1" x14ac:dyDescent="0.25"/>
    <row r="247" ht="19.95" customHeight="1" x14ac:dyDescent="0.25"/>
    <row r="248" ht="19.95" customHeight="1" x14ac:dyDescent="0.25"/>
    <row r="249" ht="19.95" customHeight="1" x14ac:dyDescent="0.25"/>
    <row r="250" ht="19.95" customHeight="1" x14ac:dyDescent="0.25"/>
    <row r="251" ht="19.95" customHeight="1" x14ac:dyDescent="0.25"/>
    <row r="252" ht="19.95" customHeight="1" x14ac:dyDescent="0.25"/>
    <row r="253" ht="19.95" customHeight="1" x14ac:dyDescent="0.25"/>
    <row r="254" ht="19.95" customHeight="1" x14ac:dyDescent="0.25"/>
  </sheetData>
  <sheetProtection formatCells="0" insertRows="0"/>
  <mergeCells count="62">
    <mergeCell ref="A21:J21"/>
    <mergeCell ref="E89:J90"/>
    <mergeCell ref="C89:D89"/>
    <mergeCell ref="A31:J31"/>
    <mergeCell ref="A24:J24"/>
    <mergeCell ref="A34:J34"/>
    <mergeCell ref="A27:J27"/>
    <mergeCell ref="F69:K69"/>
    <mergeCell ref="F70:K70"/>
    <mergeCell ref="A69:E69"/>
    <mergeCell ref="A70:E70"/>
    <mergeCell ref="G150:J150"/>
    <mergeCell ref="G151:J151"/>
    <mergeCell ref="C117:J117"/>
    <mergeCell ref="C109:D109"/>
    <mergeCell ref="C110:D110"/>
    <mergeCell ref="C111:D111"/>
    <mergeCell ref="C112:D112"/>
    <mergeCell ref="C113:D113"/>
    <mergeCell ref="C114:D114"/>
    <mergeCell ref="C116:D116"/>
    <mergeCell ref="C127:D127"/>
    <mergeCell ref="E115:J116"/>
    <mergeCell ref="C115:D115"/>
    <mergeCell ref="A15:K15"/>
    <mergeCell ref="B18:F18"/>
    <mergeCell ref="G18:H18"/>
    <mergeCell ref="H2:I2"/>
    <mergeCell ref="E105:J105"/>
    <mergeCell ref="C91:D91"/>
    <mergeCell ref="C92:D92"/>
    <mergeCell ref="C93:D93"/>
    <mergeCell ref="I78:J78"/>
    <mergeCell ref="C90:D90"/>
    <mergeCell ref="C87:D87"/>
    <mergeCell ref="E86:J86"/>
    <mergeCell ref="E87:J87"/>
    <mergeCell ref="E88:J88"/>
    <mergeCell ref="C86:D86"/>
    <mergeCell ref="C88:D88"/>
    <mergeCell ref="E108:J108"/>
    <mergeCell ref="E109:J110"/>
    <mergeCell ref="E111:J112"/>
    <mergeCell ref="E113:J114"/>
    <mergeCell ref="E106:J106"/>
    <mergeCell ref="E107:J107"/>
    <mergeCell ref="C107:D108"/>
    <mergeCell ref="C105:D106"/>
    <mergeCell ref="A3:D3"/>
    <mergeCell ref="A5:D5"/>
    <mergeCell ref="A6:D6"/>
    <mergeCell ref="A7:D7"/>
    <mergeCell ref="A9:K9"/>
    <mergeCell ref="A4:D4"/>
    <mergeCell ref="B20:C20"/>
    <mergeCell ref="B19:K19"/>
    <mergeCell ref="C94:D94"/>
    <mergeCell ref="C95:D95"/>
    <mergeCell ref="C96:D96"/>
    <mergeCell ref="E91:J92"/>
    <mergeCell ref="E93:J94"/>
    <mergeCell ref="E95:J96"/>
  </mergeCells>
  <pageMargins left="0.7" right="0.7" top="0.75" bottom="0.75" header="0.3" footer="0.3"/>
  <pageSetup paperSize="9" scale="90" orientation="landscape" r:id="rId1"/>
  <headerFooter alignWithMargins="0"/>
  <rowBreaks count="4" manualBreakCount="4">
    <brk id="26" max="10" man="1"/>
    <brk id="60" max="10" man="1"/>
    <brk id="94" max="10" man="1"/>
    <brk id="12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Pakiet 7</vt:lpstr>
      <vt:lpstr>'Pakiet 7'!Obszar_wydruku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Nadleśnictwo Przymuszewo</dc:title>
  <dc:subject>Formularz oferty</dc:subject>
  <dc:creator>Kajetan Majkowski</dc:creator>
  <cp:lastModifiedBy>1212 N.Przymuszewo Kajetan Majkowski</cp:lastModifiedBy>
  <cp:lastPrinted>2022-09-22T06:14:32Z</cp:lastPrinted>
  <dcterms:created xsi:type="dcterms:W3CDTF">2021-10-08T11:15:17Z</dcterms:created>
  <dcterms:modified xsi:type="dcterms:W3CDTF">2022-11-27T17:47:55Z</dcterms:modified>
</cp:coreProperties>
</file>