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rdombrowski\Desktop\Przetargi\2023\02-PN-2023. PRZETARG DEZYNFEKCJA\ZAŁĄCZNIKI NA PLATFORMĘ\"/>
    </mc:Choice>
  </mc:AlternateContent>
  <xr:revisionPtr revIDLastSave="0" documentId="13_ncr:1_{56BCBD81-47AE-4D77-A9F9-6221F653BD11}" xr6:coauthVersionLast="47" xr6:coauthVersionMax="47" xr10:uidLastSave="{00000000-0000-0000-0000-000000000000}"/>
  <bookViews>
    <workbookView xWindow="-108" yWindow="-108" windowWidth="23256" windowHeight="12576" xr2:uid="{00000000-000D-0000-FFFF-FFFF00000000}"/>
  </bookViews>
  <sheets>
    <sheet name="DOSTAWA ŚRODKÓW DEZYNFEKCYJNYCH"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M137" i="2"/>
  <c r="N137" i="2" s="1"/>
  <c r="K137" i="2"/>
  <c r="M136" i="2"/>
  <c r="N136" i="2" s="1"/>
  <c r="K136" i="2"/>
  <c r="M128" i="2"/>
  <c r="M130" i="2" s="1"/>
  <c r="K128" i="2"/>
  <c r="M122" i="2"/>
  <c r="N122" i="2" s="1"/>
  <c r="K122" i="2"/>
  <c r="M121" i="2"/>
  <c r="N121" i="2" s="1"/>
  <c r="K121" i="2"/>
  <c r="M115" i="2"/>
  <c r="N115" i="2" s="1"/>
  <c r="K115" i="2"/>
  <c r="M114" i="2"/>
  <c r="N114" i="2" s="1"/>
  <c r="K114" i="2"/>
  <c r="M113" i="2"/>
  <c r="N113" i="2" s="1"/>
  <c r="K113" i="2"/>
  <c r="M112" i="2"/>
  <c r="N112" i="2" s="1"/>
  <c r="K112" i="2"/>
  <c r="M111" i="2"/>
  <c r="N111" i="2" s="1"/>
  <c r="K111" i="2"/>
  <c r="M110" i="2"/>
  <c r="N110" i="2" s="1"/>
  <c r="K110" i="2"/>
  <c r="M109" i="2"/>
  <c r="N109" i="2" s="1"/>
  <c r="K109" i="2"/>
  <c r="M108" i="2"/>
  <c r="N108" i="2" s="1"/>
  <c r="K108" i="2"/>
  <c r="M107" i="2"/>
  <c r="N107" i="2" s="1"/>
  <c r="K107" i="2"/>
  <c r="M106" i="2"/>
  <c r="N106" i="2" s="1"/>
  <c r="K106" i="2"/>
  <c r="M100" i="2"/>
  <c r="N100" i="2" s="1"/>
  <c r="N101" i="2" s="1"/>
  <c r="K100" i="2"/>
  <c r="M94" i="2"/>
  <c r="M95" i="2" s="1"/>
  <c r="K94" i="2"/>
  <c r="M88" i="2"/>
  <c r="M89" i="2" s="1"/>
  <c r="K88" i="2"/>
  <c r="M82" i="2"/>
  <c r="N82" i="2" s="1"/>
  <c r="K82" i="2"/>
  <c r="M81" i="2"/>
  <c r="N81" i="2" s="1"/>
  <c r="K81" i="2"/>
  <c r="M80" i="2"/>
  <c r="N80" i="2" s="1"/>
  <c r="K80" i="2"/>
  <c r="M79" i="2"/>
  <c r="N79" i="2" s="1"/>
  <c r="K79" i="2"/>
  <c r="M78" i="2"/>
  <c r="N78" i="2" s="1"/>
  <c r="K78" i="2"/>
  <c r="M77" i="2"/>
  <c r="N77" i="2" s="1"/>
  <c r="K77" i="2"/>
  <c r="M76" i="2"/>
  <c r="N76" i="2" s="1"/>
  <c r="K76" i="2"/>
  <c r="M75" i="2"/>
  <c r="N75" i="2" s="1"/>
  <c r="K75" i="2"/>
  <c r="M74" i="2"/>
  <c r="K74" i="2"/>
  <c r="M68" i="2"/>
  <c r="N68" i="2" s="1"/>
  <c r="K68" i="2"/>
  <c r="M67" i="2"/>
  <c r="N67" i="2" s="1"/>
  <c r="K67" i="2"/>
  <c r="M66" i="2"/>
  <c r="N66" i="2" s="1"/>
  <c r="K66" i="2"/>
  <c r="M64" i="2"/>
  <c r="N64" i="2" s="1"/>
  <c r="K64" i="2"/>
  <c r="M63" i="2"/>
  <c r="N63" i="2" s="1"/>
  <c r="K63" i="2"/>
  <c r="M57" i="2"/>
  <c r="N57" i="2" s="1"/>
  <c r="K57" i="2"/>
  <c r="M56" i="2"/>
  <c r="K56" i="2"/>
  <c r="M49" i="2"/>
  <c r="N49" i="2" s="1"/>
  <c r="K49" i="2"/>
  <c r="M47" i="2"/>
  <c r="N47" i="2" s="1"/>
  <c r="K47" i="2"/>
  <c r="M46" i="2"/>
  <c r="K46" i="2"/>
  <c r="M40" i="2"/>
  <c r="N40" i="2" s="1"/>
  <c r="K40" i="2"/>
  <c r="M39" i="2"/>
  <c r="N39" i="2" s="1"/>
  <c r="K39" i="2"/>
  <c r="M38" i="2"/>
  <c r="N38" i="2" s="1"/>
  <c r="K38" i="2"/>
  <c r="M37" i="2"/>
  <c r="N37" i="2" s="1"/>
  <c r="K37" i="2"/>
  <c r="M36" i="2"/>
  <c r="N36" i="2" s="1"/>
  <c r="K36" i="2"/>
  <c r="M35" i="2"/>
  <c r="N35" i="2" s="1"/>
  <c r="K35" i="2"/>
  <c r="M34" i="2"/>
  <c r="N34" i="2" s="1"/>
  <c r="K34" i="2"/>
  <c r="M28" i="2"/>
  <c r="N28" i="2" s="1"/>
  <c r="K28" i="2"/>
  <c r="M27" i="2"/>
  <c r="N27" i="2" s="1"/>
  <c r="K27" i="2"/>
  <c r="M26" i="2"/>
  <c r="K26" i="2"/>
  <c r="M25" i="2"/>
  <c r="N25" i="2" s="1"/>
  <c r="K25" i="2"/>
  <c r="M19" i="2"/>
  <c r="N19" i="2" s="1"/>
  <c r="K19" i="2"/>
  <c r="M18" i="2"/>
  <c r="N18" i="2" s="1"/>
  <c r="K18" i="2"/>
  <c r="M17" i="2"/>
  <c r="K17" i="2"/>
  <c r="M11" i="2"/>
  <c r="M12" i="2" s="1"/>
  <c r="N138" i="2" l="1"/>
  <c r="M123" i="2"/>
  <c r="M101" i="2"/>
  <c r="N128" i="2"/>
  <c r="N130" i="2" s="1"/>
  <c r="M138" i="2"/>
  <c r="N116" i="2"/>
  <c r="N123" i="2"/>
  <c r="M83" i="2"/>
  <c r="M58" i="2"/>
  <c r="N56" i="2"/>
  <c r="N58" i="2" s="1"/>
  <c r="M51" i="2"/>
  <c r="N46" i="2"/>
  <c r="M29" i="2"/>
  <c r="M20" i="2"/>
  <c r="N17" i="2"/>
  <c r="N20" i="2" s="1"/>
  <c r="N11" i="2"/>
  <c r="N12" i="2" s="1"/>
  <c r="N69" i="2"/>
  <c r="N41" i="2"/>
  <c r="N51" i="2"/>
  <c r="N26" i="2"/>
  <c r="N29" i="2" s="1"/>
  <c r="N94" i="2"/>
  <c r="N95" i="2" s="1"/>
  <c r="M41" i="2"/>
  <c r="N74" i="2"/>
  <c r="N83" i="2" s="1"/>
  <c r="M116" i="2"/>
  <c r="M69" i="2"/>
  <c r="N88" i="2"/>
  <c r="N89" i="2" s="1"/>
  <c r="M141" i="2" l="1"/>
  <c r="N141" i="2"/>
</calcChain>
</file>

<file path=xl/sharedStrings.xml><?xml version="1.0" encoding="utf-8"?>
<sst xmlns="http://schemas.openxmlformats.org/spreadsheetml/2006/main" count="673" uniqueCount="291">
  <si>
    <t xml:space="preserve">SZCZEGÓŁOWY OPIS PRZEDMIOTU ZAMÓWIENIA </t>
  </si>
  <si>
    <t>PAKIET NR 1. Środki dezynfekcyjne (CPV 33.63.16.00-8)</t>
  </si>
  <si>
    <t>Nazwa oferowanego środka dezynfekcyjnego /producenta/</t>
  </si>
  <si>
    <t>Substancja czynna</t>
  </si>
  <si>
    <t>Stężenie  użytkowe</t>
  </si>
  <si>
    <t>Spektrum działania</t>
  </si>
  <si>
    <t>Czas ekspozycji</t>
  </si>
  <si>
    <t>Parametry techniczno-użytkowe</t>
  </si>
  <si>
    <t>Rodzaj pojemnika</t>
  </si>
  <si>
    <t>Pojemność</t>
  </si>
  <si>
    <t>Ilość zamówionych op.</t>
  </si>
  <si>
    <t>Ilość litrów roztworu roboczego</t>
  </si>
  <si>
    <t>Opakowania</t>
  </si>
  <si>
    <t>netto PLN</t>
  </si>
  <si>
    <t>brutto PLN</t>
  </si>
  <si>
    <t>Cena jedn.</t>
  </si>
  <si>
    <t>Wartość</t>
  </si>
  <si>
    <t>Uwagi pomocnicze</t>
  </si>
  <si>
    <t>Przeznaczenie</t>
  </si>
  <si>
    <t>Chlor</t>
  </si>
  <si>
    <t>B , F,V /HIV,HBV,HCVpolio,noro, adeno/F , Tbc ,S /Clostr.difficiale/</t>
  </si>
  <si>
    <t>15 min</t>
  </si>
  <si>
    <t>Wartość pakietu</t>
  </si>
  <si>
    <t>Puszka 300 szt.</t>
  </si>
  <si>
    <t>1 kg</t>
  </si>
  <si>
    <t>VAT %</t>
  </si>
  <si>
    <t>Postać tabletki niepodzielnej rozpuszczalnej w wodzie wodociągowej, szczelnie zamknięte opakowanie, roztwór roboczy w stężeniu działającym na Clostridium difficiale powinien umożliwiać stosowanie w obecności pacjentów bez wywoływania działania drażniącego i alergizującego. Produkt biobójczy.</t>
  </si>
  <si>
    <t xml:space="preserve">Preparat chlorowy, w tabletkach  o działaniu sporobójczym wobec Clostridum difficiale, na powierzchniach zanieczyszczonych substancjami organicznymi w czasie 15 min. Możliwość użycia w pionie żywieniowym. </t>
  </si>
  <si>
    <t>PAKIET NR 2. Środki dezynfekcyjne (CPV 33.63.16.00-8)</t>
  </si>
  <si>
    <t>Aminy,czwartorzędowe związki amonowe,enzymy</t>
  </si>
  <si>
    <t>Do 2%</t>
  </si>
  <si>
    <t>B,F,/C.albicans,/ V, Tbc/M.terrae,M.avium/, V (HIV, HBV,HCV)
SARS,Vacinia,Adeno,Polio,HSV,Ebola</t>
  </si>
  <si>
    <t>Do 30 min</t>
  </si>
  <si>
    <t>kanister</t>
  </si>
  <si>
    <t>5l</t>
  </si>
  <si>
    <t>Nadtlenosiarczan potasu</t>
  </si>
  <si>
    <t>B, F,V,Tbc,S</t>
  </si>
  <si>
    <t>15 min.                                                      120 min.</t>
  </si>
  <si>
    <t>saszetka</t>
  </si>
  <si>
    <t>40g</t>
  </si>
  <si>
    <t>Bez aldehydów, chloru, fenoli i substancji utleniających. Szczelnie zamykane opakowania z dozownikiem (pompka).Preparat zabezpiecza narzędzia przed korozją wżerną. Neutralne ph roztworu.</t>
  </si>
  <si>
    <t>Dezynfekcja i mycie narzędzi oraz sprzętu medycznego.Możliwość stosowania w myjniach ultradźwiękowych.</t>
  </si>
  <si>
    <t>Preparat bez zawartości fenoli, chloru, aldehydów. Nie uszkadzający dezynfekowanych powierzchni (inkubatory, szkło akrylowe).</t>
  </si>
  <si>
    <t>Preparat do dezynfekcji sprzętu medycznego i powierzchni z możliwością stosowania w oddziałach pediatrycznych i noworodkowych w otoczeniu pacjentów.</t>
  </si>
  <si>
    <t>Amina,czwartorzędowe związki amonowe</t>
  </si>
  <si>
    <t>min. O,25%</t>
  </si>
  <si>
    <t>15min
30min.</t>
  </si>
  <si>
    <t>Preparat do mycia i dezynfekcji  powierzchni i wyposażenia pomieszczeń w obszarze medycznym.
Do preparatu dołączyć 20 szt, spryskiwaczy.</t>
  </si>
  <si>
    <t>B,F,/C.albicans/Tbc/Mterrae, M.avium/,V(HIV, HCV), HBV,HSV,BUDV,Vacinia,Ebola,SARSCOV-2,Adeno,Polio</t>
  </si>
  <si>
    <t>PAKIET NR 3. Środki dezynfekcyjne (CPV 33.63.16.00-8)</t>
  </si>
  <si>
    <t>Mieszanina alkoholi</t>
  </si>
  <si>
    <t>gotowy do użycia</t>
  </si>
  <si>
    <t>B/włącznie z MRSA/,Tbc/M.terrae,M.avium/ F, V/włącznie z Rota i noro,adeno/,HIV,HBV,HCV,Polio</t>
  </si>
  <si>
    <t>Od 30sek.     Do 30min.</t>
  </si>
  <si>
    <t>butelka z nakrętką z otworem zabezp. Kapslem</t>
  </si>
  <si>
    <t>1000ml</t>
  </si>
  <si>
    <r>
      <t xml:space="preserve">Bez aldehydów, fenoli, czwartorzędowych zw. amoniowych. </t>
    </r>
    <r>
      <rPr>
        <sz val="7"/>
        <color rgb="FFFF0000"/>
        <rFont val="Arial"/>
        <family val="2"/>
        <charset val="238"/>
      </rPr>
      <t>Do 50% opakowań dołączyć spryskiwacze</t>
    </r>
  </si>
  <si>
    <t>Preparat do szybkiej dezynfekcji trudno dostępnych powierzchni  i wyrobów odpornych na działanie alkoholi.</t>
  </si>
  <si>
    <t>Połączenie czwartorzędowych związków amonowych, alkoholi, niejonowych związków powierzchniowo czynnych</t>
  </si>
  <si>
    <t>od0,25% do                                      2%</t>
  </si>
  <si>
    <t xml:space="preserve">B,F/C.albicans/,Tbc /M.terrae.M.avium /,V /  , , ,ROTA,BVDV,Vaccinia /                                </t>
  </si>
  <si>
    <t>5 min                                                     15 min
60min</t>
  </si>
  <si>
    <t>5000ml</t>
  </si>
  <si>
    <t>Bez aldehydów, substancji utleniających i pochodnych chloru, biguanidyny i fenoli.Klasa II a</t>
  </si>
  <si>
    <t>Mycie i dezynfekcja wyrobów medycznych oraz powierzchni nie wymagających spłukiwania. Możliwość stosowania w oddziale noworodkowym i OIT.</t>
  </si>
  <si>
    <t>Kwas nadoctowy</t>
  </si>
  <si>
    <t>Suche chusteczki w wiaderku</t>
  </si>
  <si>
    <t>B,F,S/Clostridium diffic./                  Tbc,V</t>
  </si>
  <si>
    <t>do 5min          
do 15 min</t>
  </si>
  <si>
    <t>opakowanie sztywne</t>
  </si>
  <si>
    <t>Do 50 szt.</t>
  </si>
  <si>
    <t>100 – 150 szt.</t>
  </si>
  <si>
    <t>Bez pochodnych amin, QAC, aldehydów, fenolu, chloru i ich pochodnych</t>
  </si>
  <si>
    <t>Chusteczki przeznaczone do dezynfekcji małych powierzchni oraz wyrobów medycznych</t>
  </si>
  <si>
    <t>Suche chusteczki przeznaczone do nasączania roztworami śr.dezynf. wykonane z 100% poliestru o wymiarach max.20x30 cm.Zalewane 2,5-3 litrami roztw.roboczego,stabilne po zalaniu do 28 dni.Gramatura powyżej 45g/m2.Każda rolka chusteczek w jednorazowym wiaderku zabezp.plombą</t>
  </si>
  <si>
    <t>PAKIET NR 4. Środki dezynfekcyjne (CPV 33.63.16.00-8)</t>
  </si>
  <si>
    <t>Aminy</t>
  </si>
  <si>
    <t>2,00%
3%</t>
  </si>
  <si>
    <t>B, F,V
Tbc</t>
  </si>
  <si>
    <t>15min
30min</t>
  </si>
  <si>
    <t>Butelka z wbudowanym dozownikiem</t>
  </si>
  <si>
    <t>2l</t>
  </si>
  <si>
    <t>Niezawierający aldehydów, fenoli, chloru, QAV.</t>
  </si>
  <si>
    <t>Dezynfekcja i mycie zmywanych powierzchni
 Sprzętu medycznego i przedmiotów które można zanurzyć w roztworze.</t>
  </si>
  <si>
    <t>Nadwęglan sodu</t>
  </si>
  <si>
    <t>Bez zawartości alkoholu i aldehydów/mieszanina IV rz.zw.amoniowych</t>
  </si>
  <si>
    <t>B,F,C.albicans,V/HBV,HCV,HIV,ROTA,NORO/
Tbc/M.terrae/</t>
  </si>
  <si>
    <t>do 15min</t>
  </si>
  <si>
    <t>Do 200 szt.</t>
  </si>
  <si>
    <t>Chusteczki.</t>
  </si>
  <si>
    <t>Dezynfekcja powierzchni sprzętu medycznego wrażliwego na działanie alkoholi./głowice USG,przedmioty z akrylu i pleksi/</t>
  </si>
  <si>
    <t>B,F,V,Tbc,S,Clost.perf.,Cl.diff.</t>
  </si>
  <si>
    <t>Od 5 do15min</t>
  </si>
  <si>
    <t>pojemnik</t>
  </si>
  <si>
    <t>1,5kg</t>
  </si>
  <si>
    <t>Dobra tolerancja materiałowa, z możliwością używania do produktów mających kontakt z żywnością</t>
  </si>
  <si>
    <t>Preparat uwalniający tlen do dezynfekcji i mycia dużych powierzchni.</t>
  </si>
  <si>
    <t>Mieszanina alkoholi,bez aldehydów i IV rz.zw.amoniowych</t>
  </si>
  <si>
    <t>Tbc,B,F,V/Rota,Adeno,Noro/</t>
  </si>
  <si>
    <t>30s. do max. 5 min.</t>
  </si>
  <si>
    <t>Chusteczki</t>
  </si>
  <si>
    <t>Szybka dezynfekcja małych powierzchni</t>
  </si>
  <si>
    <t>Brial XL Fresh</t>
  </si>
  <si>
    <t>Zamawiający z uwagi na wymagania producenta urządzenia-w nowo wybudowanej Centralnej Sterylizacji-preparat wymienia z nazwy</t>
  </si>
  <si>
    <t>Środek do pielęgnacji powierzchni zmywalnych, wózków i pojemników transportowych. Do pianowego mycia</t>
  </si>
  <si>
    <t>Alkohol,diglukonian chlorheksydyny</t>
  </si>
  <si>
    <t>B,F,Tbc,V</t>
  </si>
  <si>
    <t>30 do 60 sek.
5min skóra bogata w gruczoły łojowe</t>
  </si>
  <si>
    <t>Butelka z atomizerem</t>
  </si>
  <si>
    <t>250ml</t>
  </si>
  <si>
    <t>Alkohol,digluconian chlorheksydyny</t>
  </si>
  <si>
    <t>15-60sek.</t>
  </si>
  <si>
    <t>Preparat do dezynfekcji zewnętrznych elementów centr. i obwodowych cewników dożylnych i żywieniowych</t>
  </si>
  <si>
    <t>PAKIET NR 5. Środki dezynfekcyjne (CPV 33.63.16.00-8)</t>
  </si>
  <si>
    <t>Mononadsiarczan potasu</t>
  </si>
  <si>
    <t>B,F,V(polio, adeno wirusy)</t>
  </si>
  <si>
    <t>15min</t>
  </si>
  <si>
    <t>saszetka plus miarka</t>
  </si>
  <si>
    <t>do 200g</t>
  </si>
  <si>
    <t>Bez formaldehydu, fenoli, chloru. Trwałość roztworu roboczego 24h,z możliwością szybkiego sprawdzenia aktywności przy użyciu wskaźnika, np.. Na podstawie barwy roztworu lub pasków.</t>
  </si>
  <si>
    <t>Dezynfekcja powierzchni i sprzętu medycznego, zasypywania rozlanych płynów ustrojowych, z możliwością stosowania na oddziałach noworodkowych i pediatrycznych.</t>
  </si>
  <si>
    <t>Nadwęglan sodu, TAED</t>
  </si>
  <si>
    <t>B,F,V (polio,adeno), Tbc/Mycobakterium terrae,avium/</t>
  </si>
  <si>
    <t>S</t>
  </si>
  <si>
    <t>Od 10min.</t>
  </si>
  <si>
    <t>Do 30min.</t>
  </si>
  <si>
    <t>wiaderko plus miarka</t>
  </si>
  <si>
    <t>do 1 kg</t>
  </si>
  <si>
    <t>Nie zawierający aldehydów, fenoli, chloru, QAV.</t>
  </si>
  <si>
    <t>Mycie i dezynfekcja narzędzi i sprzętu anestezjologicznego, możliwość stosowania w myjkach ultradźwiękowych.</t>
  </si>
  <si>
    <t>Bis/siarczan/bis nadtlenomonosiarczan pentapotasu</t>
  </si>
  <si>
    <t>B,F</t>
  </si>
  <si>
    <t>B,F,V</t>
  </si>
  <si>
    <t>Saszetki +miarka</t>
  </si>
  <si>
    <t>Do 200 gram</t>
  </si>
  <si>
    <t>Dopuszczenie do dezynfekcji powierzchni kontaktujących się z  żywnością</t>
  </si>
  <si>
    <t>Dezynfekcja i mycie urządzeń chłodniczych,blatów kuchennych,sztućców,talerzy i naczyń</t>
  </si>
  <si>
    <t>PAKIET NR 6. Środki dezynfekcyjne (CPV 33.63.16.00-8)</t>
  </si>
  <si>
    <t>NEODSHIER  ENDO CLEAN</t>
  </si>
  <si>
    <t>NEODISHER  ENDO SEPT GA</t>
  </si>
  <si>
    <t>do 5l</t>
  </si>
  <si>
    <t>Zamawiający z uwagi na zalecenia producenta urządzenia, które jest na gwarancji, wymaga do procesu mycia i dezynfekcji preparatów wymienionych z nazwy.</t>
  </si>
  <si>
    <t>Preparat do mycia i dezynfekcji w myjkach endoskopowych  (preparaty kompatybilne jednego producenta).</t>
  </si>
  <si>
    <t>PAKIET NR 7. Środki dezynfekcyjne (CPV 33.63.16.00-8)</t>
  </si>
  <si>
    <t>Niejonowe związki powierzchniowo czynne</t>
  </si>
  <si>
    <t>stężony</t>
  </si>
  <si>
    <t>Preparat płynny do mycia i płukania kaczek, basenów, nocników</t>
  </si>
  <si>
    <t>Mycie i płukanie w płuczko-dezynfektorze.</t>
  </si>
  <si>
    <t>Prep.myjącyzaw.niejonowe i anionowe zw.pow.czynne oraz enzymy/proteza,lipaza,amyloizotridekanol i kw.sulfonowe</t>
  </si>
  <si>
    <t xml:space="preserve"> 	1-2,5ml/l              15-50 st.C</t>
  </si>
  <si>
    <t>1-30ml/l               15-50 st.C</t>
  </si>
  <si>
    <t>2-10 min.</t>
  </si>
  <si>
    <t>Płyn.</t>
  </si>
  <si>
    <t xml:space="preserve"> Preparat usuwający biofilm i zanieczyszczenia organiczne. Można stosować w myjniach ultradźwiękowych i w kapieli zanurzeniowej.Preparat do mycia termostabilnych i termolabilnych instrumentów włącznie z endoskopami.</t>
  </si>
  <si>
    <t>Alkaliczny środek myjący  posiadający w swoim skadzie niejonowe i anionowe zw.pow.czynne,enzymy,aloksylowane alkohole tłuszcowe</t>
  </si>
  <si>
    <t>0,2-1%</t>
  </si>
  <si>
    <t>2-10ml/l  40-60 st.C</t>
  </si>
  <si>
    <t>10 min.</t>
  </si>
  <si>
    <t>Płyn niewymagający neutralizacji,może być stosowany w myjkach ultradźwiękowych.Ph 10,4-10,8.Nie zawiera glicerolu.</t>
  </si>
  <si>
    <t>Środek myjący do użytku maszynowego, do narzędzi chirurgicznych i sprzętu medycznego oraz materiałów termolabilnych/aluminium,tworzywa sztuczne itp./</t>
  </si>
  <si>
    <t>Środek płuczący  zawierający środki pow.czynne,polikarboksylany oraz śr. Konserwujące</t>
  </si>
  <si>
    <t xml:space="preserve"> 0,3-1ml/l</t>
  </si>
  <si>
    <t>Płyn do użycia w myjniach dezynf.nie zawierający oleju parafinowego,alkoholu i zw.alkoholowych.</t>
  </si>
  <si>
    <t>Preparat do szybkiego bezzaciekowego płukania przyspieszający suszenie po maszynowym myciu i dezynfekcji</t>
  </si>
  <si>
    <t>Dwutlenek chloru powstały 
z bazowego roztworu kwasu cytrynowego i chlorynu sodu.</t>
  </si>
  <si>
    <t>koncentrat</t>
  </si>
  <si>
    <t>B,F/Cand.albic,aspergillus i brasil./,V/Adeno,Polio,Noro/,Tbc,S (Bacillus Subitilis, Bacillus Cererus, Clostridium difficiale,M.avium,M.terrae)</t>
  </si>
  <si>
    <t>5 min</t>
  </si>
  <si>
    <t>saszetka dwukomorowa</t>
  </si>
  <si>
    <t>1doza/5l</t>
  </si>
  <si>
    <t xml:space="preserve">Preparat do mycia i dezynfekcji  powierzchni w odszrze med.i w obecności pacjentów.
</t>
  </si>
  <si>
    <r>
      <t xml:space="preserve">Skoncentrowany preparat w dwukomorowej, jednorazowej dozie. </t>
    </r>
    <r>
      <rPr>
        <sz val="7"/>
        <color rgb="FFFF0000"/>
        <rFont val="Arial"/>
        <family val="2"/>
        <charset val="238"/>
      </rPr>
      <t>Ilość w sztukach nie opakowaniach</t>
    </r>
  </si>
  <si>
    <t>PAKIET NR 8. Środki dezynfekcyjne (CPV 33.63.16.00-8)</t>
  </si>
  <si>
    <t>Syntetyczne substancje myjące i pielęgnujące</t>
  </si>
  <si>
    <t>higieniczne</t>
  </si>
  <si>
    <t>butelka z ręczną pompką</t>
  </si>
  <si>
    <t>400ml</t>
  </si>
  <si>
    <t>Pianka myjąca o pH=5</t>
  </si>
  <si>
    <t>Do mycia noworodków od pierwszego dnia życia.</t>
  </si>
  <si>
    <t>Mieszanka alkoholi.</t>
  </si>
  <si>
    <t>Drobnoustroje bytujące na skórze (w tym MRSA) i V (HBV,HIV,ROTA,adeno,HSV), Tbc,F</t>
  </si>
  <si>
    <t>do 1 min.</t>
  </si>
  <si>
    <t>butelka z atomizerem</t>
  </si>
  <si>
    <t>butelka</t>
  </si>
  <si>
    <t>do 350ml</t>
  </si>
  <si>
    <t>1l</t>
  </si>
  <si>
    <t>Preparat bez zawartości jodu i jego związków oraz pochodnych fenylowych, gliceryny i środków kosmetycznych. Bezpłatne dostarczenie atomizerów wg potrzeb.Produkt leczniczy.</t>
  </si>
  <si>
    <t>Bezbarwny, do odkażania i odtłuszczania skóry przed iniekcjami, punkcjami i zabiegami operacyjnymi.</t>
  </si>
  <si>
    <t>Drobnoustroje bytujące na skórze (w tym MRSA) i V (HBV,HIV,ROTA,adeno,HSV),Tbc,F</t>
  </si>
  <si>
    <t>preparat alkoholowy w żelu</t>
  </si>
  <si>
    <t>B, F, Tbc/prątek gruźlicy/, V/HIV, HCV,HBV, Rota, Noro/                                                Polio , Adeno,</t>
  </si>
  <si>
    <t>30 sek
90sek</t>
  </si>
  <si>
    <t>500ml</t>
  </si>
  <si>
    <r>
      <t xml:space="preserve">Pojemniki dostosowane do dozowników Dermados. </t>
    </r>
    <r>
      <rPr>
        <sz val="7"/>
        <color rgb="FFFF0000"/>
        <rFont val="Arial"/>
        <family val="2"/>
        <charset val="238"/>
      </rPr>
      <t>Butelki z pompką max. 50%-100 zintegrowanych uchwytów z hakiem na łózka.Wliczone w cenę produktu</t>
    </r>
  </si>
  <si>
    <t>Preparat do higienicznej/ EN1500 / i chirurgicznej /EN12791/ dezynfekcji rąk - w żelu. Bez substancji zapachowych i barwników, nie powodujący wysuszenia i odczynów skórnych. Produkt biobójczy</t>
  </si>
  <si>
    <t>substancje myjące, pielęgnujące i nawilżające</t>
  </si>
  <si>
    <t>higieniczne i chirurgiczne</t>
  </si>
  <si>
    <t>B,F, Tbc, V /HIV, HCV, HBV, Novo, Rota, Polio</t>
  </si>
  <si>
    <t>15-90 sek.</t>
  </si>
  <si>
    <t>6000ml</t>
  </si>
  <si>
    <r>
      <t>Pojemniki dostosowane do dozowników Dermados.</t>
    </r>
    <r>
      <rPr>
        <sz val="7"/>
        <color rgb="FFFF0000"/>
        <rFont val="Arial"/>
        <family val="2"/>
        <charset val="238"/>
      </rPr>
      <t xml:space="preserve"> Butelki z pompką max. 50%-100 zintegrowanych uchwytów z hakiem na łózka.Wliczone w cenę produktu</t>
    </r>
  </si>
  <si>
    <t>Płyn do higienicznego i chirurgicznego mycia rąk , niealergizujący i nie wysuszający skóry.</t>
  </si>
  <si>
    <t>Zamawiający z uwagi na wymagania producenta urządzeń wymienia preparat z nazwy handlowej</t>
  </si>
  <si>
    <t>PAKIET NR 9. Środki dezynfekcyjne (CPV 33.63.16.00-8)</t>
  </si>
  <si>
    <t>Nadtlenek wodoru</t>
  </si>
  <si>
    <t>B,V/polio ,Noro, adenowirusy,rota,RSV.osłonkowe/                                                                                                          F, prątkobólcze,S/w tym Clostr.difficile,Clostr.perfringenf/</t>
  </si>
  <si>
    <t>Od30sek                                                     do30min</t>
  </si>
  <si>
    <t>butelka z  końcówką spieniajacą</t>
  </si>
  <si>
    <t>750ml</t>
  </si>
  <si>
    <t>Preparat myjąco-dezynfekcyjny na bazie technologii AHP-forma piany</t>
  </si>
  <si>
    <t>Mycie i dezynfekcja powierzchni trudno dostępnych ,wyrobów medycznych i wyposazeniai w obszarze medycznym .Możliwośc stosowania  w obecności pacjentów oraz do inaktywacji zanieczyszczeń organicznych.</t>
  </si>
  <si>
    <t>PAKIET NR 10. Środki dezynfekcyjne (CPV 33.63.16.00-8)</t>
  </si>
  <si>
    <t>ERKUREX STECKURON BDK</t>
  </si>
  <si>
    <t>Zamawiający z uwagi na zalecenia producenta urządzenia, które jest na gwarancji wymaga preparatu wymienionego z nazwy</t>
  </si>
  <si>
    <t>Inhibitor osadzania kamienia dla basenów, kaczek w myjni dezynfektorze</t>
  </si>
  <si>
    <t>PAKIET NR 11 Środki dezynfekcyjne (CPV 33.63.16.00-8)</t>
  </si>
  <si>
    <t>02 SAFE</t>
  </si>
  <si>
    <t>Gotowy do użycia</t>
  </si>
  <si>
    <t>10l</t>
  </si>
  <si>
    <t>Zamawiajacy z uwagi na zalecenia producenta urządzenia wymaga preparatu wymienionego z nazwy.</t>
  </si>
  <si>
    <t>Zautomatyzowany proces dezynfekcji powierzchni przy użyciu urządzenia PHILEAS</t>
  </si>
  <si>
    <t>PAKIET NR 12 Środki dezynfekcyjne (CPV 33.63.16.00-8)</t>
  </si>
  <si>
    <t>Dichlorowodorek octenidyny, alkohol fenoksyetylowy</t>
  </si>
  <si>
    <t>B, V, F, pierwotniaki-Trichomonas Mycoplasma,Chlamydium</t>
  </si>
  <si>
    <t>1-5min.</t>
  </si>
  <si>
    <t>Dezynfekcja ran, błon śluzowych i skóry/ przy cewnikowaniu,przemywaniu ran,przed badaniami dopochwowymi,w pediatrii /-produkt leczniczy</t>
  </si>
  <si>
    <t>Dichlorowodorek octenidyny, hydroksyetyloceluloza, glikol propylenowy</t>
  </si>
  <si>
    <t>20ml</t>
  </si>
  <si>
    <t>żel na rany</t>
  </si>
  <si>
    <t>Dichlorowodorek octenidyny</t>
  </si>
  <si>
    <t>Octenidyna</t>
  </si>
  <si>
    <t>tubka</t>
  </si>
  <si>
    <t>350ml</t>
  </si>
  <si>
    <t>6ml</t>
  </si>
  <si>
    <t>Preparat do lowaseptyki ran</t>
  </si>
  <si>
    <t>żel do oczyszczania, nawilżania oraz erydykacji MRSA z przedsionka nosa .Odkażanie nosa przed intubacją.</t>
  </si>
  <si>
    <t>Płyn bez zawartości chlorheksydyny i alkoholu</t>
  </si>
  <si>
    <t>Płyn do płukania jamy ustnej</t>
  </si>
  <si>
    <t>Preparat bez mydła, chlorheksydyny, barwników, dobrze tolerowany przez skórę.</t>
  </si>
  <si>
    <t>Preparat do mycia ciała i włosów pacjentów przed zabiegami operacyjnymi.</t>
  </si>
  <si>
    <t>2-propanol 45g;1-propanol 30g;dichlorowodorek octenidyny 0,1g</t>
  </si>
  <si>
    <t>B,F / C.albicans /                V / ,HBV,Adeno ,HIV,HSV/Mykobakterie</t>
  </si>
  <si>
    <t>15-60 sek.</t>
  </si>
  <si>
    <t>butelka z aromatyzerem</t>
  </si>
  <si>
    <t>opakowanie</t>
  </si>
  <si>
    <t>po 10 szt. w opakowaniu</t>
  </si>
  <si>
    <t>Produkt leczniczy</t>
  </si>
  <si>
    <t>Produkt pozwalający na wykonanie czynności higienicznych bez użycia wody.</t>
  </si>
  <si>
    <t>Dezynfekcja skóry przed zabiegami centralnego wkłucia,iniekcjami,punkcjami</t>
  </si>
  <si>
    <t>Rękawiczki do mycia i pielęgnacji ciała pacjentów głównie hospitalizowanych w OIT / dekontaminacja ciała w przypadku zakażeń MDRO /</t>
  </si>
  <si>
    <t>PAKIET NR 13. Środki dezynfekcyjne - mydło i płyn do dezynfekcji rąk (CPV 33.63.16.00-8)</t>
  </si>
  <si>
    <t>Gotowe do użycia</t>
  </si>
  <si>
    <t>Mydło do higienicznego i chirurgicznego mycia rąk w opakowaniach 0,7L dostosowany do systemu Sterisol</t>
  </si>
  <si>
    <t>Alkoholowyżelowy preparat do chirurgicznej i higienicznej dezynfekcji rąk w opakowaniach 0,7L dostosowanych do systemu Sterisol</t>
  </si>
  <si>
    <t>B,F,V/ Polio,adeno,Noro/,Tbc</t>
  </si>
  <si>
    <t>Wymagania normy PN-EN 1499</t>
  </si>
  <si>
    <t>Wymagania norm PN-EN 1500 i PN-EN 12791</t>
  </si>
  <si>
    <t>worki</t>
  </si>
  <si>
    <t>0,7l</t>
  </si>
  <si>
    <t>Do systemu Sterisol</t>
  </si>
  <si>
    <t>Produkt biobójczy do systemu zamkniętego Sterisol.</t>
  </si>
  <si>
    <t>Higieniczne i chirurgiczne mycie rąk</t>
  </si>
  <si>
    <t>Chirurgiczna i higieniczna dezynfekcja rąk metodą wcierania</t>
  </si>
  <si>
    <t>PAKIET NR 14. Środki dezynfekcyjne. (CPV 33.63.16.00-8)</t>
  </si>
  <si>
    <t>Troklozen sodu</t>
  </si>
  <si>
    <t>B,F,Tbc/M.avium,M.terrae/
V (Polio Adeno,Noro/</t>
  </si>
  <si>
    <t>Clostridium
difficile</t>
  </si>
  <si>
    <t>5 min.</t>
  </si>
  <si>
    <t>15 min.</t>
  </si>
  <si>
    <t>Opakowanie z tworzywa – rodzaj: Flow-Pack</t>
  </si>
  <si>
    <t>25szt.</t>
  </si>
  <si>
    <t>Inkrustowane chlorem.Chusteczki przebadane wg.normy 16615.Produkt biobójczy.</t>
  </si>
  <si>
    <t>Chusteczki do mycia i dezynfekcji różnego rodzaju powierzchni, wyposażenia, miejsc zanieczyszczonych organicznie oraz usuwania plam krwi</t>
  </si>
  <si>
    <t>PAKIET NR 15 Środki dezynfekcyjne (CPV 33.63.16.00-8)</t>
  </si>
  <si>
    <t>PROTEAZONE PLUS 2x 5l</t>
  </si>
  <si>
    <t xml:space="preserve">
RAPCIDE P2x5lpart A
 2x5 l part B</t>
  </si>
  <si>
    <t>20l</t>
  </si>
  <si>
    <t>Zamawiający z uwagi na zalecenia producenta urządzenia na gwarancji wymaga preparatów wymienionych z nazwy.</t>
  </si>
  <si>
    <t>Preparaty do mycia i dezynfekcji w myjkach endoskopowych.</t>
  </si>
  <si>
    <t>Suma:</t>
  </si>
  <si>
    <t>Płyn niezawierający aldehydów, fenoli, chloru.</t>
  </si>
  <si>
    <t>Preparat bez jodu, nadtlenku wodoru, chlorheksydyny.  Do 30% opakowań dołączyć spryskiwacze. Działanie leku utrzymuje się min.1h.Możliwość stosowania bez ograniczeń czasowych</t>
  </si>
  <si>
    <t>SKINMAN SOFT PROTECT</t>
  </si>
  <si>
    <t>Preparat do dezynfekcji skory przed procedurami naruszającymi ciągłość skóry /m.in.wkłucia centralne/</t>
  </si>
  <si>
    <t>02/TP/2023. Dostawa środków dezynfekcyjnych na potrzeby Zamawiającego</t>
  </si>
  <si>
    <t>UWAGA: W PONIŻSZYCH TABELACH ZAMAWIAJACY WPROWADZIŁ STOSOWNE FORMUŁY W CELU UŁATWIENIA WYKONAWCY WYKONYWANIA WYLICZEŃ, JEDNAKŻE ZAMAWIAJACY ZASTRZEGA, IŻ  NALEŻY SPRAWDZIC TE FORMUŁY I EWENTUALNIE WPROWADZIĆ SAMODZIELNIE FORMATOWANIA I FORMUŁY NP. AUTOSUMĘ. KAŻDORAZOWO WYKONAWCA MUSI SPRAWDZIC POPRAWNOŚĆ DOKONANYCH PRZEZ SIEBIE WYLICZEŃ - ZA CO PONOSI ON WYŁĄCZNĄ ODPOWIEDZIALNOŚĆ.</t>
  </si>
  <si>
    <t xml:space="preserve">FORMULARZ ASORTYMENTOWO - CENOWY </t>
  </si>
  <si>
    <r>
      <t xml:space="preserve">Dodatkowe wymagania odnoszące się indywidualnie do każdego z pakietów (od 1 do 15):
1. Zamówienie należy realizować sukcesywnie tj. w ciągu 3 dni roboczych od dnia złożenia przez Zamawiającego zamówienia faksem lub za pośrednictwem poczty elektronicznej, w okresie 12 miesięcy od dnia zawarcia umowy, do Apteki Szpitalnej Zamawiającego, w Tczewie przy ulicy 30-go Stycznia 57/58.
2. Zamawiający wymaga rozładunku i wniesienia towaru do Apteki Szpitalnej Zamawiającego.
3. Zamawiający wymaga podania w tabelach asortymentowo – cenowych zawartych w niniejszym załączniku nr 3 do SWZ nazwy i/lub producenta oferowanego przedmiotu zamówienia (jeśli dotyczy).
4. Zamawiający wymaga dostarczenia przedmiotu zamówienia z min. 12-miesięcznym terminem ważności lub poinformowania podczas składania zamówienia o krótszym terminie – wymagana jest zgoda Zamawiającego.
5. Wszelkie przeliczenia zaokrągla się matematycznie – od 0,5 włącznie „w górę”. Wszelkie przeliczenia i zaokrąglenia w przypadku ceny dokonać należy do drugiego miejsca po przecinku, zapisy SWZ w cz. XVII w tym zakresie stosuje się odpowiednio.
6. Wszystkie miejsca w tabelach, muszą zostać wypełnione przez Wykonawcę, zgodnie z ich nazwami, określonymi w nagłówkach za wyjątkiem przypadków opisanych niniejszą SWZ.
7. CAŁY ZAOFEROWANY PRZEDMIOT ZAMÓWIENIA W TABELACH DLA PAKIETÓW OD 1 DO 15 MUSI BYĆ DOPUSZCZONY DO STOSOWANIA W OBSZARZE MEDYCZNYM. 
UWAGA: Wykonawca składając swoją ofertę w niniejszym postępowaniu oświadcza równocześnie, iż jest uprawniony do swobodnego rozporządzania zaoferowanymi Produktami, które są wolne od wad fizycznych i prawnych oraz, że posiada wszelkie niezbędne uprawnienia oraz zgody, zezwolenia odpowiednich organów, urzędów, wyniki badań, certyfikaty, oświadczenia, deklaracje itp. do realizacji przedmiotu umowy oraz że wykonanie niniejszego zamówienia przez Wykonawcę nie będzie naruszać jakichkolwiek praw osób trzecich. Wykonawca zobowiązuje się do przedłożenia Zamawiającemu dokumentów potwierdzających posiadanie przez Wykonawcę niezbędnych dokumentów, o których mowa w zdaniu poprzedzającym wymaganych dla przedmiotu zamówienia w niniejszym opisie, na każde żądanie Zamawiającego,  o czym mowa w projekcie umowy  (zał. Nr 4 do SWZ).
</t>
    </r>
    <r>
      <rPr>
        <sz val="11"/>
        <color rgb="FFFF0000"/>
        <rFont val="Arial"/>
        <family val="2"/>
        <charset val="238"/>
      </rPr>
      <t>UWAGA: Wykonawca wypełnia tylko te tabele asortymentowo – cenowe na które składa swoją ofertę. Wykonawca może usunąć z załącznika nr 3 pozostałe tabele w zakresach na ktore nie składa swojej oferty.</t>
    </r>
  </si>
  <si>
    <t>Dokument ten należy podpisać elektronicznie, zgodnie z wymogami zawartymi w SWZ do niniejszego postępowania</t>
  </si>
  <si>
    <t>________________ dnia __.__.____ r.
(miejscowość i data)</t>
  </si>
  <si>
    <t>UWAGA: KOLOREM ZÓŁTYM ZAZNACZONO POLA, W KTÓRYCH WPROWADZONO FORMUŁY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</si>
</sst>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5" x14ac:knownFonts="1">
    <font>
      <sz val="11"/>
      <color theme="1"/>
      <name val="Calibri"/>
      <family val="2"/>
      <scheme val="minor"/>
    </font>
    <font>
      <b/>
      <sz val="12"/>
      <color theme="1"/>
      <name val="Arial"/>
      <family val="2"/>
      <charset val="238"/>
    </font>
    <font>
      <sz val="11"/>
      <color theme="1"/>
      <name val="Arial"/>
      <family val="2"/>
      <charset val="238"/>
    </font>
    <font>
      <b/>
      <u/>
      <sz val="12"/>
      <color theme="1"/>
      <name val="Arial"/>
      <family val="2"/>
      <charset val="238"/>
    </font>
    <font>
      <sz val="8"/>
      <color theme="1"/>
      <name val="Arial"/>
      <family val="2"/>
      <charset val="238"/>
    </font>
    <font>
      <sz val="7"/>
      <color theme="1"/>
      <name val="Arial"/>
      <family val="2"/>
      <charset val="238"/>
    </font>
    <font>
      <sz val="8"/>
      <color rgb="FF000000"/>
      <name val="Arial"/>
      <family val="2"/>
      <charset val="238"/>
    </font>
    <font>
      <sz val="7"/>
      <color rgb="FFFF0000"/>
      <name val="Arial"/>
      <family val="2"/>
      <charset val="238"/>
    </font>
    <font>
      <sz val="7"/>
      <color rgb="FF000000"/>
      <name val="Arial"/>
      <family val="2"/>
      <charset val="238"/>
    </font>
    <font>
      <sz val="7"/>
      <name val="Arial"/>
      <family val="2"/>
      <charset val="238"/>
    </font>
    <font>
      <b/>
      <sz val="11"/>
      <color theme="1"/>
      <name val="Arial"/>
      <family val="2"/>
      <charset val="238"/>
    </font>
    <font>
      <b/>
      <sz val="11"/>
      <color rgb="FFFF0000"/>
      <name val="Arial"/>
      <family val="2"/>
      <charset val="238"/>
    </font>
    <font>
      <sz val="11"/>
      <color rgb="FFFF0000"/>
      <name val="Arial"/>
      <family val="2"/>
      <charset val="238"/>
    </font>
    <font>
      <b/>
      <i/>
      <sz val="10"/>
      <color theme="1"/>
      <name val="Calibri"/>
      <family val="2"/>
      <charset val="238"/>
    </font>
    <font>
      <b/>
      <sz val="16"/>
      <color theme="1"/>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2" fillId="0" borderId="0" xfId="0" applyFont="1"/>
    <xf numFmtId="0" fontId="2" fillId="2" borderId="1"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textRotation="90"/>
    </xf>
    <xf numFmtId="0" fontId="6" fillId="0" borderId="1" xfId="0" applyFont="1" applyBorder="1" applyAlignment="1">
      <alignment horizontal="center" vertical="center" textRotation="90"/>
    </xf>
    <xf numFmtId="0" fontId="4"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10"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6" fillId="0" borderId="4"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4" xfId="0" applyFont="1" applyBorder="1" applyAlignment="1">
      <alignment horizontal="center" vertical="center" textRotation="90" wrapText="1"/>
    </xf>
    <xf numFmtId="0" fontId="9" fillId="0" borderId="1" xfId="0" applyFont="1" applyBorder="1" applyAlignment="1">
      <alignment horizontal="center" vertical="center" wrapText="1"/>
    </xf>
    <xf numFmtId="0" fontId="4" fillId="0" borderId="5"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9" fontId="6" fillId="0" borderId="5"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vertical="center"/>
    </xf>
    <xf numFmtId="164" fontId="4" fillId="4" borderId="1" xfId="0" applyNumberFormat="1" applyFont="1" applyFill="1" applyBorder="1" applyAlignment="1">
      <alignment horizontal="center" vertical="center"/>
    </xf>
    <xf numFmtId="164" fontId="10" fillId="4" borderId="1" xfId="0" applyNumberFormat="1" applyFont="1" applyFill="1" applyBorder="1" applyAlignment="1">
      <alignment horizontal="center"/>
    </xf>
    <xf numFmtId="0" fontId="6" fillId="0" borderId="1" xfId="0" applyFont="1" applyBorder="1" applyAlignment="1">
      <alignment vertical="center" textRotation="90"/>
    </xf>
    <xf numFmtId="0" fontId="4" fillId="0" borderId="1" xfId="0" applyFont="1" applyBorder="1" applyAlignment="1">
      <alignment vertical="center" textRotation="90"/>
    </xf>
    <xf numFmtId="0" fontId="4" fillId="0" borderId="1" xfId="0" applyFont="1" applyBorder="1" applyAlignment="1">
      <alignment vertical="center" textRotation="90" wrapText="1"/>
    </xf>
    <xf numFmtId="0" fontId="4" fillId="0" borderId="1" xfId="0" applyFont="1" applyBorder="1" applyAlignment="1">
      <alignment vertical="center" wrapText="1"/>
    </xf>
    <xf numFmtId="164" fontId="4" fillId="4" borderId="1" xfId="0" applyNumberFormat="1" applyFont="1" applyFill="1" applyBorder="1" applyAlignment="1">
      <alignment vertical="center"/>
    </xf>
    <xf numFmtId="0" fontId="2" fillId="6" borderId="0" xfId="0" applyFont="1" applyFill="1"/>
    <xf numFmtId="164" fontId="2" fillId="6" borderId="0" xfId="0" applyNumberFormat="1" applyFont="1" applyFill="1"/>
    <xf numFmtId="0" fontId="2" fillId="6" borderId="2" xfId="0" applyFont="1" applyFill="1" applyBorder="1"/>
    <xf numFmtId="0" fontId="2" fillId="7" borderId="0" xfId="0" applyFont="1" applyFill="1"/>
    <xf numFmtId="0" fontId="2" fillId="7" borderId="0" xfId="0" applyFont="1" applyFill="1" applyAlignment="1">
      <alignment vertical="center" wrapText="1"/>
    </xf>
    <xf numFmtId="164" fontId="10" fillId="4" borderId="1" xfId="0" applyNumberFormat="1" applyFont="1" applyFill="1" applyBorder="1"/>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1" fillId="3" borderId="1" xfId="0" applyFont="1" applyFill="1" applyBorder="1" applyAlignment="1">
      <alignment horizontal="right" wrapText="1"/>
    </xf>
    <xf numFmtId="0" fontId="2" fillId="3" borderId="1" xfId="0" applyFont="1" applyFill="1" applyBorder="1" applyAlignment="1">
      <alignment horizontal="center" wrapText="1"/>
    </xf>
    <xf numFmtId="0" fontId="4" fillId="0" borderId="5"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5" xfId="0" applyFont="1" applyBorder="1" applyAlignment="1">
      <alignment horizontal="center" vertical="center" textRotation="90"/>
    </xf>
    <xf numFmtId="0" fontId="6" fillId="0" borderId="4"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4"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10" fontId="4" fillId="0" borderId="5"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6" fillId="0" borderId="5"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10" fontId="4" fillId="0" borderId="5"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0" fontId="8" fillId="0" borderId="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2" fillId="0" borderId="6" xfId="0" applyFont="1" applyBorder="1" applyAlignment="1">
      <alignment horizontal="left" wrapText="1"/>
    </xf>
    <xf numFmtId="0" fontId="2" fillId="0" borderId="7" xfId="0" applyFont="1" applyBorder="1" applyAlignment="1">
      <alignment horizontal="left"/>
    </xf>
    <xf numFmtId="0" fontId="2" fillId="0" borderId="8" xfId="0" applyFont="1" applyBorder="1" applyAlignment="1">
      <alignment horizontal="left"/>
    </xf>
    <xf numFmtId="0" fontId="2" fillId="6" borderId="6" xfId="0" applyFont="1" applyFill="1" applyBorder="1" applyAlignment="1">
      <alignment horizontal="left" wrapText="1"/>
    </xf>
    <xf numFmtId="0" fontId="2" fillId="6" borderId="7" xfId="0" applyFont="1" applyFill="1" applyBorder="1" applyAlignment="1">
      <alignment horizontal="left" wrapText="1"/>
    </xf>
    <xf numFmtId="0" fontId="2" fillId="6" borderId="8" xfId="0" applyFont="1" applyFill="1" applyBorder="1" applyAlignment="1">
      <alignment horizontal="left"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4" fillId="6" borderId="1" xfId="0" applyFont="1" applyFill="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2" fillId="6" borderId="0" xfId="0" applyFont="1" applyFill="1" applyAlignment="1">
      <alignment horizontal="center"/>
    </xf>
    <xf numFmtId="0" fontId="2" fillId="5" borderId="0" xfId="0" applyFont="1" applyFill="1" applyAlignment="1">
      <alignment horizontal="center"/>
    </xf>
    <xf numFmtId="0" fontId="2" fillId="6" borderId="2" xfId="0" applyFont="1" applyFill="1" applyBorder="1" applyAlignment="1">
      <alignment horizontal="left"/>
    </xf>
    <xf numFmtId="164" fontId="4" fillId="4" borderId="5"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xf>
    <xf numFmtId="0" fontId="1" fillId="6" borderId="0" xfId="0" applyFont="1" applyFill="1" applyAlignment="1">
      <alignment horizontal="center" vertical="center" wrapText="1"/>
    </xf>
    <xf numFmtId="0" fontId="3" fillId="6" borderId="0" xfId="0" applyFont="1" applyFill="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3EEF-889A-43D4-A3C2-E687A1270450}">
  <dimension ref="A1:BF376"/>
  <sheetViews>
    <sheetView tabSelected="1" zoomScale="70" zoomScaleNormal="70" workbookViewId="0">
      <selection activeCell="H176" sqref="H176"/>
    </sheetView>
  </sheetViews>
  <sheetFormatPr defaultRowHeight="13.8" x14ac:dyDescent="0.25"/>
  <cols>
    <col min="1" max="3" width="8.88671875" style="1"/>
    <col min="4" max="4" width="10" style="1" customWidth="1"/>
    <col min="5" max="12" width="8.88671875" style="1"/>
    <col min="13" max="13" width="14.109375" style="1" customWidth="1"/>
    <col min="14" max="14" width="14.6640625" style="1" bestFit="1" customWidth="1"/>
    <col min="15" max="15" width="21.21875" style="1" customWidth="1"/>
    <col min="16" max="16" width="19.44140625" style="1" customWidth="1"/>
    <col min="17" max="17" width="8.88671875" style="34"/>
    <col min="18" max="18" width="11.77734375" style="34" bestFit="1" customWidth="1"/>
    <col min="19" max="58" width="8.88671875" style="34"/>
    <col min="59" max="16384" width="8.88671875" style="1"/>
  </cols>
  <sheetData>
    <row r="1" spans="1:16" ht="45.6" customHeight="1" thickBot="1" x14ac:dyDescent="0.3">
      <c r="A1" s="79" t="s">
        <v>285</v>
      </c>
      <c r="B1" s="80"/>
      <c r="C1" s="80"/>
      <c r="D1" s="80"/>
      <c r="E1" s="80"/>
      <c r="F1" s="80"/>
      <c r="G1" s="80"/>
      <c r="H1" s="80"/>
      <c r="I1" s="80"/>
      <c r="J1" s="80"/>
      <c r="K1" s="80"/>
      <c r="L1" s="80"/>
      <c r="M1" s="80"/>
      <c r="N1" s="80"/>
      <c r="O1" s="80"/>
      <c r="P1" s="81"/>
    </row>
    <row r="2" spans="1:16" s="34" customFormat="1" ht="26.4" customHeight="1" thickBot="1" x14ac:dyDescent="0.3">
      <c r="A2" s="75" t="s">
        <v>290</v>
      </c>
      <c r="B2" s="76"/>
      <c r="C2" s="76"/>
      <c r="D2" s="76"/>
      <c r="E2" s="76"/>
      <c r="F2" s="76"/>
      <c r="G2" s="76"/>
      <c r="H2" s="76"/>
      <c r="I2" s="76"/>
      <c r="J2" s="76"/>
      <c r="K2" s="76"/>
      <c r="L2" s="76"/>
      <c r="M2" s="76"/>
      <c r="N2" s="76"/>
      <c r="O2" s="76"/>
      <c r="P2" s="77"/>
    </row>
    <row r="3" spans="1:16" s="34" customFormat="1" x14ac:dyDescent="0.25"/>
    <row r="4" spans="1:16" s="34" customFormat="1" ht="15.6" x14ac:dyDescent="0.25">
      <c r="A4" s="87" t="s">
        <v>0</v>
      </c>
      <c r="B4" s="87"/>
      <c r="C4" s="87"/>
      <c r="D4" s="87"/>
      <c r="E4" s="87"/>
      <c r="F4" s="87"/>
      <c r="G4" s="87"/>
      <c r="H4" s="87"/>
      <c r="I4" s="87"/>
      <c r="J4" s="87"/>
      <c r="K4" s="87"/>
      <c r="L4" s="87"/>
      <c r="M4" s="87"/>
      <c r="N4" s="87"/>
      <c r="O4" s="87"/>
      <c r="P4" s="87"/>
    </row>
    <row r="5" spans="1:16" s="34" customFormat="1" x14ac:dyDescent="0.25">
      <c r="A5" s="82" t="s">
        <v>286</v>
      </c>
      <c r="B5" s="82"/>
      <c r="C5" s="82"/>
      <c r="D5" s="82"/>
      <c r="E5" s="82"/>
      <c r="F5" s="82"/>
      <c r="G5" s="82"/>
      <c r="H5" s="82"/>
      <c r="I5" s="82"/>
      <c r="J5" s="82"/>
      <c r="K5" s="82"/>
      <c r="L5" s="82"/>
      <c r="M5" s="82"/>
      <c r="N5" s="82"/>
      <c r="O5" s="82"/>
      <c r="P5" s="82"/>
    </row>
    <row r="6" spans="1:16" s="34" customFormat="1" ht="15.6" x14ac:dyDescent="0.3">
      <c r="A6" s="88" t="s">
        <v>284</v>
      </c>
      <c r="B6" s="88"/>
      <c r="C6" s="88"/>
      <c r="D6" s="88"/>
      <c r="E6" s="88"/>
      <c r="F6" s="88"/>
      <c r="G6" s="88"/>
      <c r="H6" s="88"/>
      <c r="I6" s="88"/>
      <c r="J6" s="88"/>
      <c r="K6" s="88"/>
      <c r="L6" s="88"/>
      <c r="M6" s="88"/>
      <c r="N6" s="88"/>
      <c r="O6" s="88"/>
      <c r="P6" s="88"/>
    </row>
    <row r="7" spans="1:16" ht="7.2" customHeight="1" x14ac:dyDescent="0.25">
      <c r="A7" s="83"/>
      <c r="B7" s="83"/>
      <c r="C7" s="83"/>
      <c r="D7" s="83"/>
      <c r="E7" s="83"/>
      <c r="F7" s="83"/>
      <c r="G7" s="83"/>
      <c r="H7" s="83"/>
      <c r="I7" s="83"/>
      <c r="J7" s="83"/>
      <c r="K7" s="83"/>
      <c r="L7" s="83"/>
      <c r="M7" s="83"/>
      <c r="N7" s="83"/>
      <c r="O7" s="83"/>
      <c r="P7" s="83"/>
    </row>
    <row r="8" spans="1:16" s="34" customFormat="1" ht="14.4" customHeight="1" x14ac:dyDescent="0.25">
      <c r="A8" s="84" t="s">
        <v>1</v>
      </c>
      <c r="B8" s="84"/>
      <c r="C8" s="84"/>
      <c r="D8" s="84"/>
      <c r="E8" s="84"/>
      <c r="F8" s="84"/>
    </row>
    <row r="9" spans="1:16" ht="43.95" customHeight="1" x14ac:dyDescent="0.25">
      <c r="A9" s="53" t="s">
        <v>2</v>
      </c>
      <c r="B9" s="48" t="s">
        <v>7</v>
      </c>
      <c r="C9" s="48"/>
      <c r="D9" s="48"/>
      <c r="E9" s="48"/>
      <c r="F9" s="48" t="s">
        <v>12</v>
      </c>
      <c r="G9" s="48"/>
      <c r="H9" s="48"/>
      <c r="I9" s="48"/>
      <c r="J9" s="48" t="s">
        <v>15</v>
      </c>
      <c r="K9" s="48"/>
      <c r="L9" s="48" t="s">
        <v>25</v>
      </c>
      <c r="M9" s="48" t="s">
        <v>16</v>
      </c>
      <c r="N9" s="48"/>
      <c r="O9" s="48" t="s">
        <v>17</v>
      </c>
      <c r="P9" s="48" t="s">
        <v>18</v>
      </c>
    </row>
    <row r="10" spans="1:16" ht="103.95" customHeight="1" x14ac:dyDescent="0.25">
      <c r="A10" s="53"/>
      <c r="B10" s="2" t="s">
        <v>3</v>
      </c>
      <c r="C10" s="2" t="s">
        <v>4</v>
      </c>
      <c r="D10" s="2" t="s">
        <v>5</v>
      </c>
      <c r="E10" s="2" t="s">
        <v>6</v>
      </c>
      <c r="F10" s="2" t="s">
        <v>8</v>
      </c>
      <c r="G10" s="2" t="s">
        <v>9</v>
      </c>
      <c r="H10" s="2" t="s">
        <v>10</v>
      </c>
      <c r="I10" s="2" t="s">
        <v>11</v>
      </c>
      <c r="J10" s="2" t="s">
        <v>13</v>
      </c>
      <c r="K10" s="2" t="s">
        <v>14</v>
      </c>
      <c r="L10" s="48"/>
      <c r="M10" s="2" t="s">
        <v>13</v>
      </c>
      <c r="N10" s="2" t="s">
        <v>14</v>
      </c>
      <c r="O10" s="48"/>
      <c r="P10" s="48"/>
    </row>
    <row r="11" spans="1:16" ht="136.80000000000001" customHeight="1" x14ac:dyDescent="0.25">
      <c r="A11" s="6"/>
      <c r="B11" s="7" t="s">
        <v>19</v>
      </c>
      <c r="C11" s="6"/>
      <c r="D11" s="8" t="s">
        <v>20</v>
      </c>
      <c r="E11" s="5" t="s">
        <v>21</v>
      </c>
      <c r="F11" s="8" t="s">
        <v>23</v>
      </c>
      <c r="G11" s="5" t="s">
        <v>24</v>
      </c>
      <c r="H11" s="5">
        <v>250</v>
      </c>
      <c r="I11" s="6"/>
      <c r="J11" s="27">
        <v>0</v>
      </c>
      <c r="K11" s="27">
        <f>J11*L11+J11</f>
        <v>0</v>
      </c>
      <c r="L11" s="10"/>
      <c r="M11" s="27">
        <f>J11*H11</f>
        <v>0</v>
      </c>
      <c r="N11" s="27">
        <f>M11*L11+M11</f>
        <v>0</v>
      </c>
      <c r="O11" s="4" t="s">
        <v>26</v>
      </c>
      <c r="P11" s="4" t="s">
        <v>27</v>
      </c>
    </row>
    <row r="12" spans="1:16" ht="37.200000000000003" customHeight="1" x14ac:dyDescent="0.3">
      <c r="A12" s="42" t="s">
        <v>22</v>
      </c>
      <c r="B12" s="42"/>
      <c r="C12" s="42"/>
      <c r="D12" s="42"/>
      <c r="E12" s="42"/>
      <c r="F12" s="42"/>
      <c r="G12" s="42"/>
      <c r="H12" s="42"/>
      <c r="I12" s="42"/>
      <c r="J12" s="42"/>
      <c r="K12" s="42"/>
      <c r="L12" s="42"/>
      <c r="M12" s="28">
        <f>SUM(M11)</f>
        <v>0</v>
      </c>
      <c r="N12" s="28">
        <f>SUM(N11)</f>
        <v>0</v>
      </c>
      <c r="O12" s="43"/>
      <c r="P12" s="43"/>
    </row>
    <row r="13" spans="1:16" s="34" customFormat="1" ht="16.2" customHeight="1" x14ac:dyDescent="0.25"/>
    <row r="14" spans="1:16" s="34" customFormat="1" x14ac:dyDescent="0.25">
      <c r="A14" s="84" t="s">
        <v>28</v>
      </c>
      <c r="B14" s="84"/>
      <c r="C14" s="84"/>
      <c r="D14" s="84"/>
      <c r="E14" s="84"/>
      <c r="F14" s="84"/>
    </row>
    <row r="15" spans="1:16" ht="43.95" customHeight="1" x14ac:dyDescent="0.25">
      <c r="A15" s="53" t="s">
        <v>2</v>
      </c>
      <c r="B15" s="48" t="s">
        <v>7</v>
      </c>
      <c r="C15" s="48"/>
      <c r="D15" s="48"/>
      <c r="E15" s="48"/>
      <c r="F15" s="48" t="s">
        <v>12</v>
      </c>
      <c r="G15" s="48"/>
      <c r="H15" s="48"/>
      <c r="I15" s="48"/>
      <c r="J15" s="48" t="s">
        <v>15</v>
      </c>
      <c r="K15" s="48"/>
      <c r="L15" s="48" t="s">
        <v>25</v>
      </c>
      <c r="M15" s="48" t="s">
        <v>16</v>
      </c>
      <c r="N15" s="48"/>
      <c r="O15" s="48" t="s">
        <v>17</v>
      </c>
      <c r="P15" s="48" t="s">
        <v>18</v>
      </c>
    </row>
    <row r="16" spans="1:16" ht="103.95" customHeight="1" x14ac:dyDescent="0.25">
      <c r="A16" s="53"/>
      <c r="B16" s="2" t="s">
        <v>3</v>
      </c>
      <c r="C16" s="2" t="s">
        <v>4</v>
      </c>
      <c r="D16" s="2" t="s">
        <v>5</v>
      </c>
      <c r="E16" s="2" t="s">
        <v>6</v>
      </c>
      <c r="F16" s="2" t="s">
        <v>8</v>
      </c>
      <c r="G16" s="2" t="s">
        <v>9</v>
      </c>
      <c r="H16" s="2" t="s">
        <v>10</v>
      </c>
      <c r="I16" s="2" t="s">
        <v>11</v>
      </c>
      <c r="J16" s="2" t="s">
        <v>13</v>
      </c>
      <c r="K16" s="2" t="s">
        <v>14</v>
      </c>
      <c r="L16" s="48"/>
      <c r="M16" s="2" t="s">
        <v>13</v>
      </c>
      <c r="N16" s="2" t="s">
        <v>14</v>
      </c>
      <c r="O16" s="48"/>
      <c r="P16" s="48"/>
    </row>
    <row r="17" spans="1:18" ht="97.2" x14ac:dyDescent="0.25">
      <c r="A17" s="6"/>
      <c r="B17" s="9" t="s">
        <v>29</v>
      </c>
      <c r="C17" s="5" t="s">
        <v>30</v>
      </c>
      <c r="D17" s="8" t="s">
        <v>31</v>
      </c>
      <c r="E17" s="5" t="s">
        <v>32</v>
      </c>
      <c r="F17" s="6" t="s">
        <v>33</v>
      </c>
      <c r="G17" s="5" t="s">
        <v>34</v>
      </c>
      <c r="H17" s="5">
        <v>50</v>
      </c>
      <c r="I17" s="5"/>
      <c r="J17" s="27">
        <v>0</v>
      </c>
      <c r="K17" s="27">
        <f>J17*L17+J17</f>
        <v>0</v>
      </c>
      <c r="L17" s="10"/>
      <c r="M17" s="27">
        <f>J17*H17</f>
        <v>0</v>
      </c>
      <c r="N17" s="27">
        <f>M17*L17+M17</f>
        <v>0</v>
      </c>
      <c r="O17" s="4" t="s">
        <v>40</v>
      </c>
      <c r="P17" s="4" t="s">
        <v>41</v>
      </c>
      <c r="R17" s="35"/>
    </row>
    <row r="18" spans="1:18" ht="90.6" customHeight="1" x14ac:dyDescent="0.25">
      <c r="A18" s="6"/>
      <c r="B18" s="9" t="s">
        <v>35</v>
      </c>
      <c r="C18" s="11">
        <v>0.02</v>
      </c>
      <c r="D18" s="8" t="s">
        <v>36</v>
      </c>
      <c r="E18" s="3" t="s">
        <v>37</v>
      </c>
      <c r="F18" s="6" t="s">
        <v>38</v>
      </c>
      <c r="G18" s="5" t="s">
        <v>39</v>
      </c>
      <c r="H18" s="5">
        <v>20</v>
      </c>
      <c r="I18" s="5"/>
      <c r="J18" s="27">
        <v>0</v>
      </c>
      <c r="K18" s="27">
        <f>J18*L18+J18</f>
        <v>0</v>
      </c>
      <c r="L18" s="10"/>
      <c r="M18" s="27">
        <f>J18*H18</f>
        <v>0</v>
      </c>
      <c r="N18" s="27">
        <f>M18*L18+M18</f>
        <v>0</v>
      </c>
      <c r="O18" s="4" t="s">
        <v>42</v>
      </c>
      <c r="P18" s="4" t="s">
        <v>43</v>
      </c>
      <c r="R18" s="35"/>
    </row>
    <row r="19" spans="1:18" ht="142.80000000000001" customHeight="1" x14ac:dyDescent="0.25">
      <c r="A19" s="6"/>
      <c r="B19" s="9" t="s">
        <v>44</v>
      </c>
      <c r="C19" s="11" t="s">
        <v>45</v>
      </c>
      <c r="D19" s="8" t="s">
        <v>48</v>
      </c>
      <c r="E19" s="3" t="s">
        <v>46</v>
      </c>
      <c r="F19" s="6" t="s">
        <v>33</v>
      </c>
      <c r="G19" s="5" t="s">
        <v>34</v>
      </c>
      <c r="H19" s="5">
        <v>140</v>
      </c>
      <c r="I19" s="5"/>
      <c r="J19" s="27">
        <v>0</v>
      </c>
      <c r="K19" s="27">
        <f>J19*L19+J19</f>
        <v>0</v>
      </c>
      <c r="L19" s="10"/>
      <c r="M19" s="27">
        <f>J19*H19</f>
        <v>0</v>
      </c>
      <c r="N19" s="27">
        <f>M19*L19+M19</f>
        <v>0</v>
      </c>
      <c r="O19" s="4" t="s">
        <v>280</v>
      </c>
      <c r="P19" s="4" t="s">
        <v>47</v>
      </c>
      <c r="R19" s="35"/>
    </row>
    <row r="20" spans="1:18" ht="30.6" customHeight="1" x14ac:dyDescent="0.3">
      <c r="A20" s="42" t="s">
        <v>22</v>
      </c>
      <c r="B20" s="42"/>
      <c r="C20" s="42"/>
      <c r="D20" s="42"/>
      <c r="E20" s="42"/>
      <c r="F20" s="42"/>
      <c r="G20" s="42"/>
      <c r="H20" s="42"/>
      <c r="I20" s="42"/>
      <c r="J20" s="42"/>
      <c r="K20" s="42"/>
      <c r="L20" s="42"/>
      <c r="M20" s="28">
        <f>SUM(M17:M19)</f>
        <v>0</v>
      </c>
      <c r="N20" s="28">
        <f>SUM(N17:N19)</f>
        <v>0</v>
      </c>
      <c r="O20" s="43"/>
      <c r="P20" s="43"/>
      <c r="R20" s="35"/>
    </row>
    <row r="21" spans="1:18" s="34" customFormat="1" ht="18" customHeight="1" x14ac:dyDescent="0.25"/>
    <row r="22" spans="1:18" s="34" customFormat="1" x14ac:dyDescent="0.25">
      <c r="A22" s="84" t="s">
        <v>49</v>
      </c>
      <c r="B22" s="84"/>
      <c r="C22" s="84"/>
      <c r="D22" s="84"/>
      <c r="E22" s="84"/>
      <c r="F22" s="84"/>
    </row>
    <row r="23" spans="1:18" ht="43.95" customHeight="1" x14ac:dyDescent="0.25">
      <c r="A23" s="53" t="s">
        <v>2</v>
      </c>
      <c r="B23" s="48" t="s">
        <v>7</v>
      </c>
      <c r="C23" s="48"/>
      <c r="D23" s="48"/>
      <c r="E23" s="48"/>
      <c r="F23" s="48" t="s">
        <v>12</v>
      </c>
      <c r="G23" s="48"/>
      <c r="H23" s="48"/>
      <c r="I23" s="48"/>
      <c r="J23" s="48" t="s">
        <v>15</v>
      </c>
      <c r="K23" s="48"/>
      <c r="L23" s="48" t="s">
        <v>25</v>
      </c>
      <c r="M23" s="48" t="s">
        <v>16</v>
      </c>
      <c r="N23" s="48"/>
      <c r="O23" s="48" t="s">
        <v>17</v>
      </c>
      <c r="P23" s="48" t="s">
        <v>18</v>
      </c>
    </row>
    <row r="24" spans="1:18" ht="103.95" customHeight="1" x14ac:dyDescent="0.25">
      <c r="A24" s="53"/>
      <c r="B24" s="2" t="s">
        <v>3</v>
      </c>
      <c r="C24" s="2" t="s">
        <v>4</v>
      </c>
      <c r="D24" s="2" t="s">
        <v>5</v>
      </c>
      <c r="E24" s="2" t="s">
        <v>6</v>
      </c>
      <c r="F24" s="2" t="s">
        <v>8</v>
      </c>
      <c r="G24" s="2" t="s">
        <v>9</v>
      </c>
      <c r="H24" s="2" t="s">
        <v>10</v>
      </c>
      <c r="I24" s="2" t="s">
        <v>11</v>
      </c>
      <c r="J24" s="2" t="s">
        <v>13</v>
      </c>
      <c r="K24" s="2" t="s">
        <v>14</v>
      </c>
      <c r="L24" s="48"/>
      <c r="M24" s="2" t="s">
        <v>13</v>
      </c>
      <c r="N24" s="2" t="s">
        <v>14</v>
      </c>
      <c r="O24" s="48"/>
      <c r="P24" s="48"/>
    </row>
    <row r="25" spans="1:18" ht="133.19999999999999" customHeight="1" x14ac:dyDescent="0.25">
      <c r="A25" s="6"/>
      <c r="B25" s="9" t="s">
        <v>50</v>
      </c>
      <c r="C25" s="3" t="s">
        <v>51</v>
      </c>
      <c r="D25" s="8" t="s">
        <v>52</v>
      </c>
      <c r="E25" s="3" t="s">
        <v>53</v>
      </c>
      <c r="F25" s="8" t="s">
        <v>54</v>
      </c>
      <c r="G25" s="5" t="s">
        <v>55</v>
      </c>
      <c r="H25" s="5">
        <v>1100</v>
      </c>
      <c r="I25" s="5"/>
      <c r="J25" s="27">
        <v>0</v>
      </c>
      <c r="K25" s="27">
        <f>J25*L25+J25</f>
        <v>0</v>
      </c>
      <c r="L25" s="10"/>
      <c r="M25" s="27">
        <f>J25*H25</f>
        <v>0</v>
      </c>
      <c r="N25" s="27">
        <f>M25*L25+M25</f>
        <v>0</v>
      </c>
      <c r="O25" s="4" t="s">
        <v>56</v>
      </c>
      <c r="P25" s="4" t="s">
        <v>57</v>
      </c>
    </row>
    <row r="26" spans="1:18" ht="108.6" customHeight="1" x14ac:dyDescent="0.25">
      <c r="A26" s="8"/>
      <c r="B26" s="16" t="s">
        <v>58</v>
      </c>
      <c r="C26" s="17" t="s">
        <v>59</v>
      </c>
      <c r="D26" s="9" t="s">
        <v>60</v>
      </c>
      <c r="E26" s="12" t="s">
        <v>61</v>
      </c>
      <c r="F26" s="6" t="s">
        <v>33</v>
      </c>
      <c r="G26" s="5" t="s">
        <v>62</v>
      </c>
      <c r="H26" s="5">
        <v>30</v>
      </c>
      <c r="I26" s="5"/>
      <c r="J26" s="27">
        <v>0</v>
      </c>
      <c r="K26" s="27">
        <f>J26*L26+J26</f>
        <v>0</v>
      </c>
      <c r="L26" s="10"/>
      <c r="M26" s="27">
        <f>J26*H26</f>
        <v>0</v>
      </c>
      <c r="N26" s="27">
        <f>M26*L26+M26</f>
        <v>0</v>
      </c>
      <c r="O26" s="4" t="s">
        <v>63</v>
      </c>
      <c r="P26" s="4" t="s">
        <v>64</v>
      </c>
    </row>
    <row r="27" spans="1:18" ht="108.6" customHeight="1" x14ac:dyDescent="0.25">
      <c r="A27" s="13"/>
      <c r="B27" s="18" t="s">
        <v>65</v>
      </c>
      <c r="C27" s="3" t="s">
        <v>51</v>
      </c>
      <c r="D27" s="15" t="s">
        <v>67</v>
      </c>
      <c r="E27" s="12" t="s">
        <v>68</v>
      </c>
      <c r="F27" s="6" t="s">
        <v>69</v>
      </c>
      <c r="G27" s="5" t="s">
        <v>70</v>
      </c>
      <c r="H27" s="5">
        <v>150</v>
      </c>
      <c r="I27" s="5"/>
      <c r="J27" s="27">
        <v>0</v>
      </c>
      <c r="K27" s="27">
        <f>J27*L27+J27</f>
        <v>0</v>
      </c>
      <c r="L27" s="10"/>
      <c r="M27" s="27">
        <f>J27*H27</f>
        <v>0</v>
      </c>
      <c r="N27" s="27">
        <f>M27*L27+M27</f>
        <v>0</v>
      </c>
      <c r="O27" s="4" t="s">
        <v>72</v>
      </c>
      <c r="P27" s="4" t="s">
        <v>73</v>
      </c>
    </row>
    <row r="28" spans="1:18" ht="107.4" customHeight="1" x14ac:dyDescent="0.25">
      <c r="A28" s="14"/>
      <c r="B28" s="15" t="s">
        <v>66</v>
      </c>
      <c r="C28" s="3" t="s">
        <v>51</v>
      </c>
      <c r="D28" s="13"/>
      <c r="E28" s="3"/>
      <c r="F28" s="6" t="s">
        <v>69</v>
      </c>
      <c r="G28" s="5" t="s">
        <v>71</v>
      </c>
      <c r="H28" s="5">
        <v>300</v>
      </c>
      <c r="I28" s="5"/>
      <c r="J28" s="27">
        <v>0</v>
      </c>
      <c r="K28" s="27">
        <f>J28*L28+J28</f>
        <v>0</v>
      </c>
      <c r="L28" s="10"/>
      <c r="M28" s="27">
        <f>J28*H28</f>
        <v>0</v>
      </c>
      <c r="N28" s="27">
        <f>M28*L28+M28</f>
        <v>0</v>
      </c>
      <c r="O28" s="4" t="s">
        <v>74</v>
      </c>
      <c r="P28" s="4"/>
    </row>
    <row r="29" spans="1:18" ht="33" customHeight="1" x14ac:dyDescent="0.3">
      <c r="A29" s="42" t="s">
        <v>22</v>
      </c>
      <c r="B29" s="42"/>
      <c r="C29" s="42"/>
      <c r="D29" s="42"/>
      <c r="E29" s="42"/>
      <c r="F29" s="42"/>
      <c r="G29" s="42"/>
      <c r="H29" s="42"/>
      <c r="I29" s="42"/>
      <c r="J29" s="42"/>
      <c r="K29" s="42"/>
      <c r="L29" s="42"/>
      <c r="M29" s="28">
        <f>SUM(M25:M28)</f>
        <v>0</v>
      </c>
      <c r="N29" s="28">
        <f>SUM(N25:N28)</f>
        <v>0</v>
      </c>
      <c r="O29" s="43"/>
      <c r="P29" s="43"/>
    </row>
    <row r="30" spans="1:18" s="34" customFormat="1" x14ac:dyDescent="0.25"/>
    <row r="31" spans="1:18" s="34" customFormat="1" x14ac:dyDescent="0.25">
      <c r="A31" s="84" t="s">
        <v>75</v>
      </c>
      <c r="B31" s="84"/>
      <c r="C31" s="84"/>
      <c r="D31" s="84"/>
      <c r="E31" s="84"/>
      <c r="F31" s="84"/>
    </row>
    <row r="32" spans="1:18" ht="43.95" customHeight="1" x14ac:dyDescent="0.25">
      <c r="A32" s="53" t="s">
        <v>2</v>
      </c>
      <c r="B32" s="48" t="s">
        <v>7</v>
      </c>
      <c r="C32" s="48"/>
      <c r="D32" s="48"/>
      <c r="E32" s="48"/>
      <c r="F32" s="48" t="s">
        <v>12</v>
      </c>
      <c r="G32" s="48"/>
      <c r="H32" s="48"/>
      <c r="I32" s="48"/>
      <c r="J32" s="48" t="s">
        <v>15</v>
      </c>
      <c r="K32" s="48"/>
      <c r="L32" s="48" t="s">
        <v>25</v>
      </c>
      <c r="M32" s="48" t="s">
        <v>16</v>
      </c>
      <c r="N32" s="48"/>
      <c r="O32" s="48" t="s">
        <v>17</v>
      </c>
      <c r="P32" s="48" t="s">
        <v>18</v>
      </c>
    </row>
    <row r="33" spans="1:16" ht="103.95" customHeight="1" x14ac:dyDescent="0.25">
      <c r="A33" s="53"/>
      <c r="B33" s="2" t="s">
        <v>3</v>
      </c>
      <c r="C33" s="2" t="s">
        <v>4</v>
      </c>
      <c r="D33" s="2" t="s">
        <v>5</v>
      </c>
      <c r="E33" s="2" t="s">
        <v>6</v>
      </c>
      <c r="F33" s="2" t="s">
        <v>8</v>
      </c>
      <c r="G33" s="2" t="s">
        <v>9</v>
      </c>
      <c r="H33" s="2" t="s">
        <v>10</v>
      </c>
      <c r="I33" s="2" t="s">
        <v>11</v>
      </c>
      <c r="J33" s="2" t="s">
        <v>13</v>
      </c>
      <c r="K33" s="2" t="s">
        <v>14</v>
      </c>
      <c r="L33" s="48"/>
      <c r="M33" s="2" t="s">
        <v>13</v>
      </c>
      <c r="N33" s="2" t="s">
        <v>14</v>
      </c>
      <c r="O33" s="48"/>
      <c r="P33" s="48"/>
    </row>
    <row r="34" spans="1:16" ht="51" x14ac:dyDescent="0.25">
      <c r="A34" s="6"/>
      <c r="B34" s="9" t="s">
        <v>76</v>
      </c>
      <c r="C34" s="3" t="s">
        <v>77</v>
      </c>
      <c r="D34" s="8" t="s">
        <v>78</v>
      </c>
      <c r="E34" s="3" t="s">
        <v>79</v>
      </c>
      <c r="F34" s="8" t="s">
        <v>80</v>
      </c>
      <c r="G34" s="5" t="s">
        <v>81</v>
      </c>
      <c r="H34" s="5">
        <v>60</v>
      </c>
      <c r="I34" s="5"/>
      <c r="J34" s="27">
        <v>0</v>
      </c>
      <c r="K34" s="27">
        <f>J34*L34+J34</f>
        <v>0</v>
      </c>
      <c r="L34" s="10"/>
      <c r="M34" s="27">
        <f>J34*H34</f>
        <v>0</v>
      </c>
      <c r="N34" s="27">
        <f>M34*L34+M34</f>
        <v>0</v>
      </c>
      <c r="O34" s="19" t="s">
        <v>82</v>
      </c>
      <c r="P34" s="4" t="s">
        <v>83</v>
      </c>
    </row>
    <row r="35" spans="1:16" ht="115.2" customHeight="1" x14ac:dyDescent="0.25">
      <c r="A35" s="20"/>
      <c r="B35" s="21" t="s">
        <v>84</v>
      </c>
      <c r="C35" s="22">
        <v>0.02</v>
      </c>
      <c r="D35" s="9" t="s">
        <v>91</v>
      </c>
      <c r="E35" s="12" t="s">
        <v>92</v>
      </c>
      <c r="F35" s="6" t="s">
        <v>93</v>
      </c>
      <c r="G35" s="5" t="s">
        <v>94</v>
      </c>
      <c r="H35" s="5">
        <v>5</v>
      </c>
      <c r="I35" s="5"/>
      <c r="J35" s="27">
        <v>0</v>
      </c>
      <c r="K35" s="27">
        <f>J35*L35+J35</f>
        <v>0</v>
      </c>
      <c r="L35" s="10"/>
      <c r="M35" s="27">
        <f>J35*H35</f>
        <v>0</v>
      </c>
      <c r="N35" s="27">
        <f>M35*L35+M35</f>
        <v>0</v>
      </c>
      <c r="O35" s="4" t="s">
        <v>95</v>
      </c>
      <c r="P35" s="4" t="s">
        <v>96</v>
      </c>
    </row>
    <row r="36" spans="1:16" ht="78" x14ac:dyDescent="0.25">
      <c r="A36" s="8"/>
      <c r="B36" s="16" t="s">
        <v>85</v>
      </c>
      <c r="C36" s="3" t="s">
        <v>51</v>
      </c>
      <c r="D36" s="15" t="s">
        <v>86</v>
      </c>
      <c r="E36" s="12" t="s">
        <v>87</v>
      </c>
      <c r="F36" s="6" t="s">
        <v>69</v>
      </c>
      <c r="G36" s="5" t="s">
        <v>88</v>
      </c>
      <c r="H36" s="5">
        <v>800</v>
      </c>
      <c r="I36" s="5"/>
      <c r="J36" s="27">
        <v>0</v>
      </c>
      <c r="K36" s="27">
        <f>J36*L36+J36</f>
        <v>0</v>
      </c>
      <c r="L36" s="10"/>
      <c r="M36" s="27">
        <f>J36*H36</f>
        <v>0</v>
      </c>
      <c r="N36" s="27">
        <f>M36*L36+M36</f>
        <v>0</v>
      </c>
      <c r="O36" s="4" t="s">
        <v>89</v>
      </c>
      <c r="P36" s="4" t="s">
        <v>90</v>
      </c>
    </row>
    <row r="37" spans="1:16" ht="77.400000000000006" x14ac:dyDescent="0.25">
      <c r="A37" s="8"/>
      <c r="B37" s="16" t="s">
        <v>97</v>
      </c>
      <c r="C37" s="3" t="s">
        <v>51</v>
      </c>
      <c r="D37" s="15" t="s">
        <v>98</v>
      </c>
      <c r="E37" s="12" t="s">
        <v>99</v>
      </c>
      <c r="F37" s="6" t="s">
        <v>69</v>
      </c>
      <c r="G37" s="5" t="s">
        <v>88</v>
      </c>
      <c r="H37" s="5">
        <v>800</v>
      </c>
      <c r="I37" s="5"/>
      <c r="J37" s="27">
        <v>0</v>
      </c>
      <c r="K37" s="27">
        <f t="shared" ref="K37:K39" si="0">J37*L37+J37</f>
        <v>0</v>
      </c>
      <c r="L37" s="10"/>
      <c r="M37" s="27">
        <f>J37*H37</f>
        <v>0</v>
      </c>
      <c r="N37" s="27">
        <f t="shared" ref="N37:N39" si="1">M37*L37+M37</f>
        <v>0</v>
      </c>
      <c r="O37" s="4" t="s">
        <v>100</v>
      </c>
      <c r="P37" s="4" t="s">
        <v>101</v>
      </c>
    </row>
    <row r="38" spans="1:16" ht="58.2" customHeight="1" x14ac:dyDescent="0.25">
      <c r="A38" s="8" t="s">
        <v>102</v>
      </c>
      <c r="B38" s="16"/>
      <c r="C38" s="3"/>
      <c r="D38" s="15"/>
      <c r="E38" s="12"/>
      <c r="F38" s="6" t="s">
        <v>33</v>
      </c>
      <c r="G38" s="5" t="s">
        <v>62</v>
      </c>
      <c r="H38" s="5">
        <v>5</v>
      </c>
      <c r="I38" s="5"/>
      <c r="J38" s="27">
        <v>0</v>
      </c>
      <c r="K38" s="27">
        <f t="shared" si="0"/>
        <v>0</v>
      </c>
      <c r="L38" s="10"/>
      <c r="M38" s="27">
        <f t="shared" ref="M38:M39" si="2">J38*H38</f>
        <v>0</v>
      </c>
      <c r="N38" s="27">
        <f t="shared" si="1"/>
        <v>0</v>
      </c>
      <c r="O38" s="4" t="s">
        <v>103</v>
      </c>
      <c r="P38" s="4" t="s">
        <v>104</v>
      </c>
    </row>
    <row r="39" spans="1:16" ht="82.2" customHeight="1" x14ac:dyDescent="0.25">
      <c r="A39" s="8"/>
      <c r="B39" s="16" t="s">
        <v>105</v>
      </c>
      <c r="C39" s="3" t="s">
        <v>51</v>
      </c>
      <c r="D39" s="15" t="s">
        <v>106</v>
      </c>
      <c r="E39" s="12" t="s">
        <v>107</v>
      </c>
      <c r="F39" s="6" t="s">
        <v>108</v>
      </c>
      <c r="G39" s="5" t="s">
        <v>109</v>
      </c>
      <c r="H39" s="5">
        <v>40</v>
      </c>
      <c r="I39" s="5"/>
      <c r="J39" s="27">
        <v>0</v>
      </c>
      <c r="K39" s="27">
        <f t="shared" si="0"/>
        <v>0</v>
      </c>
      <c r="L39" s="10"/>
      <c r="M39" s="27">
        <f t="shared" si="2"/>
        <v>0</v>
      </c>
      <c r="N39" s="27">
        <f t="shared" si="1"/>
        <v>0</v>
      </c>
      <c r="O39" s="4"/>
      <c r="P39" s="4" t="s">
        <v>283</v>
      </c>
    </row>
    <row r="40" spans="1:16" ht="87.6" customHeight="1" x14ac:dyDescent="0.25">
      <c r="A40" s="6"/>
      <c r="B40" s="9" t="s">
        <v>110</v>
      </c>
      <c r="C40" s="3" t="s">
        <v>51</v>
      </c>
      <c r="D40" s="13" t="s">
        <v>106</v>
      </c>
      <c r="E40" s="3" t="s">
        <v>111</v>
      </c>
      <c r="F40" s="6" t="s">
        <v>108</v>
      </c>
      <c r="G40" s="5" t="s">
        <v>109</v>
      </c>
      <c r="H40" s="5">
        <v>20</v>
      </c>
      <c r="I40" s="5"/>
      <c r="J40" s="27">
        <v>0</v>
      </c>
      <c r="K40" s="27">
        <f>J40*L40+J40</f>
        <v>0</v>
      </c>
      <c r="L40" s="10"/>
      <c r="M40" s="27">
        <f>J40*H40</f>
        <v>0</v>
      </c>
      <c r="N40" s="27">
        <f>M40*L40+M40</f>
        <v>0</v>
      </c>
      <c r="O40" s="4"/>
      <c r="P40" s="4" t="s">
        <v>112</v>
      </c>
    </row>
    <row r="41" spans="1:16" ht="30" customHeight="1" x14ac:dyDescent="0.3">
      <c r="A41" s="42" t="s">
        <v>22</v>
      </c>
      <c r="B41" s="42"/>
      <c r="C41" s="42"/>
      <c r="D41" s="42"/>
      <c r="E41" s="42"/>
      <c r="F41" s="42"/>
      <c r="G41" s="42"/>
      <c r="H41" s="42"/>
      <c r="I41" s="42"/>
      <c r="J41" s="42"/>
      <c r="K41" s="42"/>
      <c r="L41" s="42"/>
      <c r="M41" s="28">
        <f>SUM(M34:M40)</f>
        <v>0</v>
      </c>
      <c r="N41" s="28">
        <f>SUM(N34:N40)</f>
        <v>0</v>
      </c>
      <c r="O41" s="43"/>
      <c r="P41" s="43"/>
    </row>
    <row r="42" spans="1:16" s="34" customFormat="1" x14ac:dyDescent="0.25"/>
    <row r="43" spans="1:16" s="34" customFormat="1" x14ac:dyDescent="0.25">
      <c r="A43" s="84" t="s">
        <v>113</v>
      </c>
      <c r="B43" s="84"/>
      <c r="C43" s="84"/>
      <c r="D43" s="84"/>
      <c r="E43" s="84"/>
      <c r="F43" s="84"/>
    </row>
    <row r="44" spans="1:16" ht="43.95" customHeight="1" x14ac:dyDescent="0.25">
      <c r="A44" s="53" t="s">
        <v>2</v>
      </c>
      <c r="B44" s="48" t="s">
        <v>7</v>
      </c>
      <c r="C44" s="48"/>
      <c r="D44" s="48"/>
      <c r="E44" s="48"/>
      <c r="F44" s="48" t="s">
        <v>12</v>
      </c>
      <c r="G44" s="48"/>
      <c r="H44" s="48"/>
      <c r="I44" s="48"/>
      <c r="J44" s="48" t="s">
        <v>15</v>
      </c>
      <c r="K44" s="48"/>
      <c r="L44" s="48" t="s">
        <v>25</v>
      </c>
      <c r="M44" s="48" t="s">
        <v>16</v>
      </c>
      <c r="N44" s="48"/>
      <c r="O44" s="48" t="s">
        <v>17</v>
      </c>
      <c r="P44" s="48" t="s">
        <v>18</v>
      </c>
    </row>
    <row r="45" spans="1:16" ht="103.95" customHeight="1" x14ac:dyDescent="0.25">
      <c r="A45" s="53"/>
      <c r="B45" s="2" t="s">
        <v>3</v>
      </c>
      <c r="C45" s="2" t="s">
        <v>4</v>
      </c>
      <c r="D45" s="2" t="s">
        <v>5</v>
      </c>
      <c r="E45" s="2" t="s">
        <v>6</v>
      </c>
      <c r="F45" s="2" t="s">
        <v>8</v>
      </c>
      <c r="G45" s="2" t="s">
        <v>9</v>
      </c>
      <c r="H45" s="2" t="s">
        <v>10</v>
      </c>
      <c r="I45" s="2" t="s">
        <v>11</v>
      </c>
      <c r="J45" s="2" t="s">
        <v>13</v>
      </c>
      <c r="K45" s="2" t="s">
        <v>14</v>
      </c>
      <c r="L45" s="48"/>
      <c r="M45" s="2" t="s">
        <v>13</v>
      </c>
      <c r="N45" s="2" t="s">
        <v>14</v>
      </c>
      <c r="O45" s="48"/>
      <c r="P45" s="48"/>
    </row>
    <row r="46" spans="1:16" ht="87" customHeight="1" x14ac:dyDescent="0.25">
      <c r="A46" s="6"/>
      <c r="B46" s="9" t="s">
        <v>114</v>
      </c>
      <c r="C46" s="23">
        <v>0.02</v>
      </c>
      <c r="D46" s="8" t="s">
        <v>115</v>
      </c>
      <c r="E46" s="3" t="s">
        <v>116</v>
      </c>
      <c r="F46" s="8" t="s">
        <v>117</v>
      </c>
      <c r="G46" s="5" t="s">
        <v>118</v>
      </c>
      <c r="H46" s="5">
        <v>200</v>
      </c>
      <c r="I46" s="5"/>
      <c r="J46" s="27">
        <v>0</v>
      </c>
      <c r="K46" s="27">
        <f>J46*L46+J46</f>
        <v>0</v>
      </c>
      <c r="L46" s="10"/>
      <c r="M46" s="27">
        <f>J46*H46</f>
        <v>0</v>
      </c>
      <c r="N46" s="27">
        <f>M46*L46+M46</f>
        <v>0</v>
      </c>
      <c r="O46" s="19" t="s">
        <v>119</v>
      </c>
      <c r="P46" s="4" t="s">
        <v>120</v>
      </c>
    </row>
    <row r="47" spans="1:16" ht="66" customHeight="1" x14ac:dyDescent="0.25">
      <c r="A47" s="44"/>
      <c r="B47" s="64" t="s">
        <v>121</v>
      </c>
      <c r="C47" s="22" t="s">
        <v>30</v>
      </c>
      <c r="D47" s="9" t="s">
        <v>122</v>
      </c>
      <c r="E47" s="12" t="s">
        <v>124</v>
      </c>
      <c r="F47" s="51" t="s">
        <v>126</v>
      </c>
      <c r="G47" s="54" t="s">
        <v>127</v>
      </c>
      <c r="H47" s="54">
        <v>120</v>
      </c>
      <c r="I47" s="54"/>
      <c r="J47" s="85">
        <v>0</v>
      </c>
      <c r="K47" s="85">
        <f>J47*L47+J47</f>
        <v>0</v>
      </c>
      <c r="L47" s="56"/>
      <c r="M47" s="85">
        <f>J47*H47</f>
        <v>0</v>
      </c>
      <c r="N47" s="85">
        <f>M47*L47+M47</f>
        <v>0</v>
      </c>
      <c r="O47" s="40" t="s">
        <v>128</v>
      </c>
      <c r="P47" s="40" t="s">
        <v>129</v>
      </c>
    </row>
    <row r="48" spans="1:16" ht="57" customHeight="1" x14ac:dyDescent="0.25">
      <c r="A48" s="45"/>
      <c r="B48" s="65"/>
      <c r="C48" s="3" t="s">
        <v>30</v>
      </c>
      <c r="D48" s="15" t="s">
        <v>123</v>
      </c>
      <c r="E48" s="12" t="s">
        <v>125</v>
      </c>
      <c r="F48" s="52"/>
      <c r="G48" s="55"/>
      <c r="H48" s="55"/>
      <c r="I48" s="55"/>
      <c r="J48" s="86"/>
      <c r="K48" s="86"/>
      <c r="L48" s="57"/>
      <c r="M48" s="86"/>
      <c r="N48" s="86"/>
      <c r="O48" s="41"/>
      <c r="P48" s="41"/>
    </row>
    <row r="49" spans="1:16" ht="67.2" customHeight="1" x14ac:dyDescent="0.25">
      <c r="A49" s="44"/>
      <c r="B49" s="64" t="s">
        <v>130</v>
      </c>
      <c r="C49" s="24">
        <v>5.0000000000000001E-3</v>
      </c>
      <c r="D49" s="9" t="s">
        <v>131</v>
      </c>
      <c r="E49" s="3" t="s">
        <v>116</v>
      </c>
      <c r="F49" s="51" t="s">
        <v>133</v>
      </c>
      <c r="G49" s="54" t="s">
        <v>134</v>
      </c>
      <c r="H49" s="54">
        <v>60</v>
      </c>
      <c r="I49" s="54"/>
      <c r="J49" s="85">
        <v>0</v>
      </c>
      <c r="K49" s="85">
        <f>J49*L49+J49</f>
        <v>0</v>
      </c>
      <c r="L49" s="56"/>
      <c r="M49" s="85">
        <f>J49*H49</f>
        <v>0</v>
      </c>
      <c r="N49" s="85">
        <f>M49*L49+M49</f>
        <v>0</v>
      </c>
      <c r="O49" s="40" t="s">
        <v>135</v>
      </c>
      <c r="P49" s="40" t="s">
        <v>136</v>
      </c>
    </row>
    <row r="50" spans="1:16" ht="73.2" customHeight="1" x14ac:dyDescent="0.25">
      <c r="A50" s="45"/>
      <c r="B50" s="65"/>
      <c r="C50" s="25">
        <v>0.01</v>
      </c>
      <c r="D50" s="15" t="s">
        <v>132</v>
      </c>
      <c r="E50" s="3" t="s">
        <v>116</v>
      </c>
      <c r="F50" s="52"/>
      <c r="G50" s="55"/>
      <c r="H50" s="55"/>
      <c r="I50" s="55"/>
      <c r="J50" s="86"/>
      <c r="K50" s="86"/>
      <c r="L50" s="57"/>
      <c r="M50" s="86"/>
      <c r="N50" s="86"/>
      <c r="O50" s="41"/>
      <c r="P50" s="41"/>
    </row>
    <row r="51" spans="1:16" ht="30" customHeight="1" x14ac:dyDescent="0.3">
      <c r="A51" s="42" t="s">
        <v>22</v>
      </c>
      <c r="B51" s="42"/>
      <c r="C51" s="42"/>
      <c r="D51" s="42"/>
      <c r="E51" s="42"/>
      <c r="F51" s="42"/>
      <c r="G51" s="42"/>
      <c r="H51" s="42"/>
      <c r="I51" s="42"/>
      <c r="J51" s="42"/>
      <c r="K51" s="42"/>
      <c r="L51" s="42"/>
      <c r="M51" s="28">
        <f>SUM(M46:M50)</f>
        <v>0</v>
      </c>
      <c r="N51" s="28">
        <f>SUM(N46:N50)</f>
        <v>0</v>
      </c>
      <c r="O51" s="43"/>
      <c r="P51" s="43"/>
    </row>
    <row r="52" spans="1:16" s="34" customFormat="1" ht="23.4" customHeight="1" x14ac:dyDescent="0.25"/>
    <row r="53" spans="1:16" s="34" customFormat="1" x14ac:dyDescent="0.25">
      <c r="A53" s="84" t="s">
        <v>137</v>
      </c>
      <c r="B53" s="84"/>
      <c r="C53" s="84"/>
      <c r="D53" s="84"/>
      <c r="E53" s="84"/>
      <c r="F53" s="84"/>
    </row>
    <row r="54" spans="1:16" ht="43.95" customHeight="1" x14ac:dyDescent="0.25">
      <c r="A54" s="53" t="s">
        <v>2</v>
      </c>
      <c r="B54" s="48" t="s">
        <v>7</v>
      </c>
      <c r="C54" s="48"/>
      <c r="D54" s="48"/>
      <c r="E54" s="48"/>
      <c r="F54" s="48" t="s">
        <v>12</v>
      </c>
      <c r="G54" s="48"/>
      <c r="H54" s="48"/>
      <c r="I54" s="48"/>
      <c r="J54" s="48" t="s">
        <v>15</v>
      </c>
      <c r="K54" s="48"/>
      <c r="L54" s="48" t="s">
        <v>25</v>
      </c>
      <c r="M54" s="48" t="s">
        <v>16</v>
      </c>
      <c r="N54" s="48"/>
      <c r="O54" s="48" t="s">
        <v>17</v>
      </c>
      <c r="P54" s="48" t="s">
        <v>18</v>
      </c>
    </row>
    <row r="55" spans="1:16" ht="103.95" customHeight="1" x14ac:dyDescent="0.25">
      <c r="A55" s="53"/>
      <c r="B55" s="2" t="s">
        <v>3</v>
      </c>
      <c r="C55" s="2" t="s">
        <v>4</v>
      </c>
      <c r="D55" s="2" t="s">
        <v>5</v>
      </c>
      <c r="E55" s="2" t="s">
        <v>6</v>
      </c>
      <c r="F55" s="2" t="s">
        <v>8</v>
      </c>
      <c r="G55" s="2" t="s">
        <v>9</v>
      </c>
      <c r="H55" s="2" t="s">
        <v>10</v>
      </c>
      <c r="I55" s="2" t="s">
        <v>11</v>
      </c>
      <c r="J55" s="2" t="s">
        <v>13</v>
      </c>
      <c r="K55" s="2" t="s">
        <v>14</v>
      </c>
      <c r="L55" s="48"/>
      <c r="M55" s="2" t="s">
        <v>13</v>
      </c>
      <c r="N55" s="2" t="s">
        <v>14</v>
      </c>
      <c r="O55" s="48"/>
      <c r="P55" s="48"/>
    </row>
    <row r="56" spans="1:16" ht="108.6" customHeight="1" x14ac:dyDescent="0.25">
      <c r="A56" s="9" t="s">
        <v>138</v>
      </c>
      <c r="B56" s="9"/>
      <c r="C56" s="5"/>
      <c r="D56" s="8"/>
      <c r="E56" s="5"/>
      <c r="F56" s="6" t="s">
        <v>33</v>
      </c>
      <c r="G56" s="5" t="s">
        <v>140</v>
      </c>
      <c r="H56" s="5">
        <v>35</v>
      </c>
      <c r="I56" s="5"/>
      <c r="J56" s="27">
        <v>0</v>
      </c>
      <c r="K56" s="27">
        <f>J56*L56+J56</f>
        <v>0</v>
      </c>
      <c r="L56" s="10"/>
      <c r="M56" s="27">
        <f>J56*H56</f>
        <v>0</v>
      </c>
      <c r="N56" s="27">
        <f>M56*L56+M56</f>
        <v>0</v>
      </c>
      <c r="O56" s="40" t="s">
        <v>141</v>
      </c>
      <c r="P56" s="40" t="s">
        <v>142</v>
      </c>
    </row>
    <row r="57" spans="1:16" ht="105" customHeight="1" x14ac:dyDescent="0.25">
      <c r="A57" s="9" t="s">
        <v>139</v>
      </c>
      <c r="B57" s="9"/>
      <c r="C57" s="11"/>
      <c r="D57" s="8"/>
      <c r="E57" s="3"/>
      <c r="F57" s="6" t="s">
        <v>33</v>
      </c>
      <c r="G57" s="5" t="s">
        <v>140</v>
      </c>
      <c r="H57" s="5">
        <v>50</v>
      </c>
      <c r="I57" s="5"/>
      <c r="J57" s="27">
        <v>0</v>
      </c>
      <c r="K57" s="27">
        <f>J57*L57+J57</f>
        <v>0</v>
      </c>
      <c r="L57" s="10"/>
      <c r="M57" s="27">
        <f>J57*H57</f>
        <v>0</v>
      </c>
      <c r="N57" s="27">
        <f>M57*L57+M57</f>
        <v>0</v>
      </c>
      <c r="O57" s="41"/>
      <c r="P57" s="41"/>
    </row>
    <row r="58" spans="1:16" ht="28.2" customHeight="1" x14ac:dyDescent="0.3">
      <c r="A58" s="42" t="s">
        <v>22</v>
      </c>
      <c r="B58" s="42"/>
      <c r="C58" s="42"/>
      <c r="D58" s="42"/>
      <c r="E58" s="42"/>
      <c r="F58" s="42"/>
      <c r="G58" s="42"/>
      <c r="H58" s="42"/>
      <c r="I58" s="42"/>
      <c r="J58" s="42"/>
      <c r="K58" s="42"/>
      <c r="L58" s="42"/>
      <c r="M58" s="28">
        <f>SUM(M56:M57)</f>
        <v>0</v>
      </c>
      <c r="N58" s="28">
        <f>SUM(N56:N57)</f>
        <v>0</v>
      </c>
      <c r="O58" s="43"/>
      <c r="P58" s="43"/>
    </row>
    <row r="59" spans="1:16" s="34" customFormat="1" ht="19.2" customHeight="1" x14ac:dyDescent="0.25"/>
    <row r="60" spans="1:16" s="34" customFormat="1" x14ac:dyDescent="0.25">
      <c r="A60" s="84" t="s">
        <v>143</v>
      </c>
      <c r="B60" s="84"/>
      <c r="C60" s="84"/>
      <c r="D60" s="84"/>
      <c r="E60" s="84"/>
      <c r="F60" s="84"/>
    </row>
    <row r="61" spans="1:16" ht="43.95" customHeight="1" x14ac:dyDescent="0.25">
      <c r="A61" s="53" t="s">
        <v>2</v>
      </c>
      <c r="B61" s="48" t="s">
        <v>7</v>
      </c>
      <c r="C61" s="48"/>
      <c r="D61" s="48"/>
      <c r="E61" s="48"/>
      <c r="F61" s="48" t="s">
        <v>12</v>
      </c>
      <c r="G61" s="48"/>
      <c r="H61" s="48"/>
      <c r="I61" s="48"/>
      <c r="J61" s="48" t="s">
        <v>15</v>
      </c>
      <c r="K61" s="48"/>
      <c r="L61" s="48" t="s">
        <v>25</v>
      </c>
      <c r="M61" s="48" t="s">
        <v>16</v>
      </c>
      <c r="N61" s="48"/>
      <c r="O61" s="48" t="s">
        <v>17</v>
      </c>
      <c r="P61" s="48" t="s">
        <v>18</v>
      </c>
    </row>
    <row r="62" spans="1:16" ht="103.95" customHeight="1" x14ac:dyDescent="0.25">
      <c r="A62" s="53"/>
      <c r="B62" s="2" t="s">
        <v>3</v>
      </c>
      <c r="C62" s="2" t="s">
        <v>4</v>
      </c>
      <c r="D62" s="2" t="s">
        <v>5</v>
      </c>
      <c r="E62" s="2" t="s">
        <v>6</v>
      </c>
      <c r="F62" s="2" t="s">
        <v>8</v>
      </c>
      <c r="G62" s="2" t="s">
        <v>9</v>
      </c>
      <c r="H62" s="2" t="s">
        <v>10</v>
      </c>
      <c r="I62" s="2" t="s">
        <v>11</v>
      </c>
      <c r="J62" s="2" t="s">
        <v>13</v>
      </c>
      <c r="K62" s="2" t="s">
        <v>14</v>
      </c>
      <c r="L62" s="48"/>
      <c r="M62" s="2" t="s">
        <v>13</v>
      </c>
      <c r="N62" s="2" t="s">
        <v>14</v>
      </c>
      <c r="O62" s="48"/>
      <c r="P62" s="48"/>
    </row>
    <row r="63" spans="1:16" ht="81" customHeight="1" x14ac:dyDescent="0.25">
      <c r="A63" s="6"/>
      <c r="B63" s="9" t="s">
        <v>144</v>
      </c>
      <c r="C63" s="23" t="s">
        <v>145</v>
      </c>
      <c r="D63" s="8"/>
      <c r="E63" s="3"/>
      <c r="F63" s="8" t="s">
        <v>33</v>
      </c>
      <c r="G63" s="5" t="s">
        <v>34</v>
      </c>
      <c r="H63" s="5">
        <v>20</v>
      </c>
      <c r="I63" s="5"/>
      <c r="J63" s="27">
        <v>0</v>
      </c>
      <c r="K63" s="27">
        <f>J63*L63+J63</f>
        <v>0</v>
      </c>
      <c r="L63" s="10"/>
      <c r="M63" s="27">
        <f>J63*H63</f>
        <v>0</v>
      </c>
      <c r="N63" s="27">
        <f>M63*L63+M63</f>
        <v>0</v>
      </c>
      <c r="O63" s="19" t="s">
        <v>146</v>
      </c>
      <c r="P63" s="4" t="s">
        <v>147</v>
      </c>
    </row>
    <row r="64" spans="1:16" ht="52.2" customHeight="1" x14ac:dyDescent="0.25">
      <c r="A64" s="44"/>
      <c r="B64" s="64" t="s">
        <v>148</v>
      </c>
      <c r="C64" s="22" t="s">
        <v>149</v>
      </c>
      <c r="D64" s="60"/>
      <c r="E64" s="12" t="s">
        <v>151</v>
      </c>
      <c r="F64" s="51" t="s">
        <v>33</v>
      </c>
      <c r="G64" s="54" t="s">
        <v>34</v>
      </c>
      <c r="H64" s="54">
        <v>25</v>
      </c>
      <c r="I64" s="54"/>
      <c r="J64" s="85">
        <v>0</v>
      </c>
      <c r="K64" s="85">
        <f>J64*L64+J64</f>
        <v>0</v>
      </c>
      <c r="L64" s="56"/>
      <c r="M64" s="85">
        <f>J64*H64</f>
        <v>0</v>
      </c>
      <c r="N64" s="85">
        <f>M64*L64+M64</f>
        <v>0</v>
      </c>
      <c r="O64" s="40" t="s">
        <v>152</v>
      </c>
      <c r="P64" s="40" t="s">
        <v>153</v>
      </c>
    </row>
    <row r="65" spans="1:16" ht="62.4" customHeight="1" x14ac:dyDescent="0.25">
      <c r="A65" s="45"/>
      <c r="B65" s="65"/>
      <c r="C65" s="3" t="s">
        <v>150</v>
      </c>
      <c r="D65" s="61"/>
      <c r="E65" s="12" t="s">
        <v>151</v>
      </c>
      <c r="F65" s="52"/>
      <c r="G65" s="55"/>
      <c r="H65" s="55"/>
      <c r="I65" s="55"/>
      <c r="J65" s="86"/>
      <c r="K65" s="86"/>
      <c r="L65" s="57"/>
      <c r="M65" s="86"/>
      <c r="N65" s="86"/>
      <c r="O65" s="41"/>
      <c r="P65" s="41"/>
    </row>
    <row r="66" spans="1:16" ht="148.19999999999999" customHeight="1" x14ac:dyDescent="0.25">
      <c r="A66" s="6"/>
      <c r="B66" s="9" t="s">
        <v>154</v>
      </c>
      <c r="C66" s="23" t="s">
        <v>155</v>
      </c>
      <c r="D66" s="8" t="s">
        <v>156</v>
      </c>
      <c r="E66" s="3" t="s">
        <v>157</v>
      </c>
      <c r="F66" s="8" t="s">
        <v>33</v>
      </c>
      <c r="G66" s="5" t="s">
        <v>34</v>
      </c>
      <c r="H66" s="5">
        <v>40</v>
      </c>
      <c r="I66" s="5"/>
      <c r="J66" s="27">
        <v>0</v>
      </c>
      <c r="K66" s="27">
        <f>J66*L66+J66</f>
        <v>0</v>
      </c>
      <c r="L66" s="10"/>
      <c r="M66" s="27">
        <f>J66*H66</f>
        <v>0</v>
      </c>
      <c r="N66" s="27">
        <f>M66*L66+M66</f>
        <v>0</v>
      </c>
      <c r="O66" s="19" t="s">
        <v>158</v>
      </c>
      <c r="P66" s="4" t="s">
        <v>159</v>
      </c>
    </row>
    <row r="67" spans="1:16" ht="116.4" customHeight="1" x14ac:dyDescent="0.25">
      <c r="A67" s="6"/>
      <c r="B67" s="9" t="s">
        <v>160</v>
      </c>
      <c r="C67" s="23" t="s">
        <v>161</v>
      </c>
      <c r="D67" s="8"/>
      <c r="E67" s="3"/>
      <c r="F67" s="8" t="s">
        <v>33</v>
      </c>
      <c r="G67" s="5" t="s">
        <v>34</v>
      </c>
      <c r="H67" s="5">
        <v>20</v>
      </c>
      <c r="I67" s="5"/>
      <c r="J67" s="27">
        <v>0</v>
      </c>
      <c r="K67" s="27">
        <f>J67*L67+J67</f>
        <v>0</v>
      </c>
      <c r="L67" s="10"/>
      <c r="M67" s="27">
        <f>J67*H67</f>
        <v>0</v>
      </c>
      <c r="N67" s="27">
        <f>M67*L67+M67</f>
        <v>0</v>
      </c>
      <c r="O67" s="19" t="s">
        <v>162</v>
      </c>
      <c r="P67" s="4" t="s">
        <v>163</v>
      </c>
    </row>
    <row r="68" spans="1:16" ht="107.4" x14ac:dyDescent="0.25">
      <c r="A68" s="6"/>
      <c r="B68" s="9" t="s">
        <v>164</v>
      </c>
      <c r="C68" s="23" t="s">
        <v>165</v>
      </c>
      <c r="D68" s="8" t="s">
        <v>166</v>
      </c>
      <c r="E68" s="3" t="s">
        <v>167</v>
      </c>
      <c r="F68" s="8" t="s">
        <v>168</v>
      </c>
      <c r="G68" s="5" t="s">
        <v>169</v>
      </c>
      <c r="H68" s="5">
        <v>600</v>
      </c>
      <c r="I68" s="5"/>
      <c r="J68" s="27">
        <v>0</v>
      </c>
      <c r="K68" s="27">
        <f>J68*L68+J68</f>
        <v>0</v>
      </c>
      <c r="L68" s="10"/>
      <c r="M68" s="27">
        <f>J68*H68</f>
        <v>0</v>
      </c>
      <c r="N68" s="27">
        <f>M68*L68+M68</f>
        <v>0</v>
      </c>
      <c r="O68" s="19" t="s">
        <v>171</v>
      </c>
      <c r="P68" s="4" t="s">
        <v>170</v>
      </c>
    </row>
    <row r="69" spans="1:16" ht="28.2" customHeight="1" x14ac:dyDescent="0.3">
      <c r="A69" s="42" t="s">
        <v>22</v>
      </c>
      <c r="B69" s="42"/>
      <c r="C69" s="42"/>
      <c r="D69" s="42"/>
      <c r="E69" s="42"/>
      <c r="F69" s="42"/>
      <c r="G69" s="42"/>
      <c r="H69" s="42"/>
      <c r="I69" s="42"/>
      <c r="J69" s="42"/>
      <c r="K69" s="42"/>
      <c r="L69" s="42"/>
      <c r="M69" s="28">
        <f>SUM(M63:M68)</f>
        <v>0</v>
      </c>
      <c r="N69" s="28">
        <f>SUM(N63:N68)</f>
        <v>0</v>
      </c>
      <c r="O69" s="43"/>
      <c r="P69" s="43"/>
    </row>
    <row r="70" spans="1:16" s="34" customFormat="1" x14ac:dyDescent="0.25"/>
    <row r="71" spans="1:16" s="34" customFormat="1" x14ac:dyDescent="0.25">
      <c r="A71" s="84" t="s">
        <v>172</v>
      </c>
      <c r="B71" s="84"/>
      <c r="C71" s="84"/>
      <c r="D71" s="84"/>
      <c r="E71" s="84"/>
      <c r="F71" s="84"/>
    </row>
    <row r="72" spans="1:16" ht="43.95" customHeight="1" x14ac:dyDescent="0.25">
      <c r="A72" s="53" t="s">
        <v>2</v>
      </c>
      <c r="B72" s="48" t="s">
        <v>7</v>
      </c>
      <c r="C72" s="48"/>
      <c r="D72" s="48"/>
      <c r="E72" s="48"/>
      <c r="F72" s="48" t="s">
        <v>12</v>
      </c>
      <c r="G72" s="48"/>
      <c r="H72" s="48"/>
      <c r="I72" s="48"/>
      <c r="J72" s="48" t="s">
        <v>15</v>
      </c>
      <c r="K72" s="48"/>
      <c r="L72" s="48" t="s">
        <v>25</v>
      </c>
      <c r="M72" s="48" t="s">
        <v>16</v>
      </c>
      <c r="N72" s="48"/>
      <c r="O72" s="48" t="s">
        <v>17</v>
      </c>
      <c r="P72" s="48" t="s">
        <v>18</v>
      </c>
    </row>
    <row r="73" spans="1:16" ht="103.95" customHeight="1" x14ac:dyDescent="0.25">
      <c r="A73" s="53"/>
      <c r="B73" s="2" t="s">
        <v>3</v>
      </c>
      <c r="C73" s="2" t="s">
        <v>4</v>
      </c>
      <c r="D73" s="2" t="s">
        <v>5</v>
      </c>
      <c r="E73" s="2" t="s">
        <v>6</v>
      </c>
      <c r="F73" s="2" t="s">
        <v>8</v>
      </c>
      <c r="G73" s="2" t="s">
        <v>9</v>
      </c>
      <c r="H73" s="2" t="s">
        <v>10</v>
      </c>
      <c r="I73" s="2" t="s">
        <v>11</v>
      </c>
      <c r="J73" s="2" t="s">
        <v>13</v>
      </c>
      <c r="K73" s="2" t="s">
        <v>14</v>
      </c>
      <c r="L73" s="48"/>
      <c r="M73" s="2" t="s">
        <v>13</v>
      </c>
      <c r="N73" s="2" t="s">
        <v>14</v>
      </c>
      <c r="O73" s="48"/>
      <c r="P73" s="48"/>
    </row>
    <row r="74" spans="1:16" ht="97.2" customHeight="1" x14ac:dyDescent="0.25">
      <c r="A74" s="6"/>
      <c r="B74" s="9" t="s">
        <v>173</v>
      </c>
      <c r="C74" s="23" t="s">
        <v>145</v>
      </c>
      <c r="D74" s="8" t="s">
        <v>174</v>
      </c>
      <c r="E74" s="3"/>
      <c r="F74" s="8" t="s">
        <v>175</v>
      </c>
      <c r="G74" s="5" t="s">
        <v>176</v>
      </c>
      <c r="H74" s="5">
        <v>15</v>
      </c>
      <c r="I74" s="5"/>
      <c r="J74" s="27">
        <v>0</v>
      </c>
      <c r="K74" s="27">
        <f t="shared" ref="K74:K82" si="3">J74*L74+J74</f>
        <v>0</v>
      </c>
      <c r="L74" s="10"/>
      <c r="M74" s="27">
        <f>J74*H74</f>
        <v>0</v>
      </c>
      <c r="N74" s="27">
        <f>M74*L74+M74</f>
        <v>0</v>
      </c>
      <c r="O74" s="19" t="s">
        <v>177</v>
      </c>
      <c r="P74" s="4" t="s">
        <v>178</v>
      </c>
    </row>
    <row r="75" spans="1:16" ht="84.6" customHeight="1" x14ac:dyDescent="0.25">
      <c r="A75" s="51"/>
      <c r="B75" s="60" t="s">
        <v>179</v>
      </c>
      <c r="C75" s="62" t="s">
        <v>145</v>
      </c>
      <c r="D75" s="44" t="s">
        <v>180</v>
      </c>
      <c r="E75" s="46" t="s">
        <v>181</v>
      </c>
      <c r="F75" s="8" t="s">
        <v>182</v>
      </c>
      <c r="G75" s="5" t="s">
        <v>184</v>
      </c>
      <c r="H75" s="5">
        <v>900</v>
      </c>
      <c r="I75" s="54"/>
      <c r="J75" s="27">
        <v>0</v>
      </c>
      <c r="K75" s="27">
        <f t="shared" si="3"/>
        <v>0</v>
      </c>
      <c r="L75" s="10"/>
      <c r="M75" s="27">
        <f t="shared" ref="M75:M78" si="4">J75*H75</f>
        <v>0</v>
      </c>
      <c r="N75" s="27">
        <f t="shared" ref="N75:N78" si="5">M75*L75+M75</f>
        <v>0</v>
      </c>
      <c r="O75" s="58" t="s">
        <v>186</v>
      </c>
      <c r="P75" s="40" t="s">
        <v>187</v>
      </c>
    </row>
    <row r="76" spans="1:16" ht="85.2" customHeight="1" x14ac:dyDescent="0.25">
      <c r="A76" s="52"/>
      <c r="B76" s="61"/>
      <c r="C76" s="63"/>
      <c r="D76" s="45"/>
      <c r="E76" s="47"/>
      <c r="F76" s="8" t="s">
        <v>183</v>
      </c>
      <c r="G76" s="5" t="s">
        <v>185</v>
      </c>
      <c r="H76" s="5">
        <v>120</v>
      </c>
      <c r="I76" s="55"/>
      <c r="J76" s="27">
        <v>0</v>
      </c>
      <c r="K76" s="27">
        <f t="shared" si="3"/>
        <v>0</v>
      </c>
      <c r="L76" s="10"/>
      <c r="M76" s="27">
        <f t="shared" si="4"/>
        <v>0</v>
      </c>
      <c r="N76" s="27">
        <f t="shared" si="5"/>
        <v>0</v>
      </c>
      <c r="O76" s="59"/>
      <c r="P76" s="41"/>
    </row>
    <row r="77" spans="1:16" ht="84.6" customHeight="1" x14ac:dyDescent="0.25">
      <c r="A77" s="51"/>
      <c r="B77" s="60" t="s">
        <v>179</v>
      </c>
      <c r="C77" s="62" t="s">
        <v>145</v>
      </c>
      <c r="D77" s="44" t="s">
        <v>188</v>
      </c>
      <c r="E77" s="46" t="s">
        <v>181</v>
      </c>
      <c r="F77" s="8" t="s">
        <v>182</v>
      </c>
      <c r="G77" s="5" t="s">
        <v>184</v>
      </c>
      <c r="H77" s="5">
        <v>50</v>
      </c>
      <c r="I77" s="54"/>
      <c r="J77" s="27">
        <v>0</v>
      </c>
      <c r="K77" s="27">
        <f t="shared" si="3"/>
        <v>0</v>
      </c>
      <c r="L77" s="10"/>
      <c r="M77" s="27">
        <f t="shared" si="4"/>
        <v>0</v>
      </c>
      <c r="N77" s="27">
        <f t="shared" si="5"/>
        <v>0</v>
      </c>
      <c r="O77" s="58" t="s">
        <v>186</v>
      </c>
      <c r="P77" s="40" t="s">
        <v>187</v>
      </c>
    </row>
    <row r="78" spans="1:16" ht="85.2" customHeight="1" x14ac:dyDescent="0.25">
      <c r="A78" s="52"/>
      <c r="B78" s="61"/>
      <c r="C78" s="63"/>
      <c r="D78" s="45"/>
      <c r="E78" s="47"/>
      <c r="F78" s="8" t="s">
        <v>183</v>
      </c>
      <c r="G78" s="5" t="s">
        <v>185</v>
      </c>
      <c r="H78" s="5">
        <v>400</v>
      </c>
      <c r="I78" s="55"/>
      <c r="J78" s="27">
        <v>0</v>
      </c>
      <c r="K78" s="27">
        <f t="shared" si="3"/>
        <v>0</v>
      </c>
      <c r="L78" s="10"/>
      <c r="M78" s="27">
        <f t="shared" si="4"/>
        <v>0</v>
      </c>
      <c r="N78" s="27">
        <f t="shared" si="5"/>
        <v>0</v>
      </c>
      <c r="O78" s="59"/>
      <c r="P78" s="41"/>
    </row>
    <row r="79" spans="1:16" ht="96.6" x14ac:dyDescent="0.25">
      <c r="A79" s="6"/>
      <c r="B79" s="9" t="s">
        <v>189</v>
      </c>
      <c r="C79" s="23" t="s">
        <v>51</v>
      </c>
      <c r="D79" s="8" t="s">
        <v>190</v>
      </c>
      <c r="E79" s="3" t="s">
        <v>191</v>
      </c>
      <c r="F79" s="8" t="s">
        <v>183</v>
      </c>
      <c r="G79" s="5" t="s">
        <v>192</v>
      </c>
      <c r="H79" s="5">
        <v>2000</v>
      </c>
      <c r="I79" s="5"/>
      <c r="J79" s="27">
        <v>0</v>
      </c>
      <c r="K79" s="27">
        <f t="shared" si="3"/>
        <v>0</v>
      </c>
      <c r="L79" s="10"/>
      <c r="M79" s="27">
        <f>J79*H79</f>
        <v>0</v>
      </c>
      <c r="N79" s="27">
        <f>M79*L79+M79</f>
        <v>0</v>
      </c>
      <c r="O79" s="19" t="s">
        <v>193</v>
      </c>
      <c r="P79" s="4" t="s">
        <v>194</v>
      </c>
    </row>
    <row r="80" spans="1:16" ht="84.6" customHeight="1" x14ac:dyDescent="0.25">
      <c r="A80" s="51"/>
      <c r="B80" s="60" t="s">
        <v>195</v>
      </c>
      <c r="C80" s="62" t="s">
        <v>51</v>
      </c>
      <c r="D80" s="44" t="s">
        <v>196</v>
      </c>
      <c r="E80" s="46"/>
      <c r="F80" s="8" t="s">
        <v>183</v>
      </c>
      <c r="G80" s="5" t="s">
        <v>192</v>
      </c>
      <c r="H80" s="5">
        <v>3000</v>
      </c>
      <c r="I80" s="54"/>
      <c r="J80" s="27">
        <v>0</v>
      </c>
      <c r="K80" s="27">
        <f t="shared" si="3"/>
        <v>0</v>
      </c>
      <c r="L80" s="10"/>
      <c r="M80" s="27">
        <f t="shared" ref="M80:M81" si="6">J80*H80</f>
        <v>0</v>
      </c>
      <c r="N80" s="27">
        <f t="shared" ref="N80:N81" si="7">M80*L80+M80</f>
        <v>0</v>
      </c>
      <c r="O80" s="58" t="s">
        <v>200</v>
      </c>
      <c r="P80" s="40" t="s">
        <v>201</v>
      </c>
    </row>
    <row r="81" spans="1:16" ht="85.2" customHeight="1" x14ac:dyDescent="0.25">
      <c r="A81" s="52"/>
      <c r="B81" s="61"/>
      <c r="C81" s="63"/>
      <c r="D81" s="45"/>
      <c r="E81" s="47"/>
      <c r="F81" s="8" t="s">
        <v>33</v>
      </c>
      <c r="G81" s="5" t="s">
        <v>199</v>
      </c>
      <c r="H81" s="5">
        <v>12</v>
      </c>
      <c r="I81" s="55"/>
      <c r="J81" s="27">
        <v>0</v>
      </c>
      <c r="K81" s="27">
        <f t="shared" si="3"/>
        <v>0</v>
      </c>
      <c r="L81" s="10"/>
      <c r="M81" s="27">
        <f t="shared" si="6"/>
        <v>0</v>
      </c>
      <c r="N81" s="27">
        <f t="shared" si="7"/>
        <v>0</v>
      </c>
      <c r="O81" s="59"/>
      <c r="P81" s="41"/>
    </row>
    <row r="82" spans="1:16" ht="102.6" x14ac:dyDescent="0.25">
      <c r="A82" s="6" t="s">
        <v>282</v>
      </c>
      <c r="B82" s="9"/>
      <c r="C82" s="23" t="s">
        <v>51</v>
      </c>
      <c r="D82" s="8" t="s">
        <v>197</v>
      </c>
      <c r="E82" s="3" t="s">
        <v>198</v>
      </c>
      <c r="F82" s="8" t="s">
        <v>33</v>
      </c>
      <c r="G82" s="5" t="s">
        <v>62</v>
      </c>
      <c r="H82" s="5">
        <v>20</v>
      </c>
      <c r="I82" s="5"/>
      <c r="J82" s="27">
        <v>0</v>
      </c>
      <c r="K82" s="27">
        <f t="shared" si="3"/>
        <v>0</v>
      </c>
      <c r="L82" s="10"/>
      <c r="M82" s="27">
        <f>J82*H82</f>
        <v>0</v>
      </c>
      <c r="N82" s="27">
        <f>M82*L82+M82</f>
        <v>0</v>
      </c>
      <c r="O82" s="19" t="s">
        <v>202</v>
      </c>
      <c r="P82" s="4"/>
    </row>
    <row r="83" spans="1:16" ht="28.2" customHeight="1" x14ac:dyDescent="0.3">
      <c r="A83" s="42" t="s">
        <v>22</v>
      </c>
      <c r="B83" s="42"/>
      <c r="C83" s="42"/>
      <c r="D83" s="42"/>
      <c r="E83" s="42"/>
      <c r="F83" s="42"/>
      <c r="G83" s="42"/>
      <c r="H83" s="42"/>
      <c r="I83" s="42"/>
      <c r="J83" s="42"/>
      <c r="K83" s="42"/>
      <c r="L83" s="42"/>
      <c r="M83" s="28">
        <f>SUM(M74:M82)</f>
        <v>0</v>
      </c>
      <c r="N83" s="28">
        <f>SUM(N74:N82)</f>
        <v>0</v>
      </c>
      <c r="O83" s="43"/>
      <c r="P83" s="43"/>
    </row>
    <row r="84" spans="1:16" s="34" customFormat="1" x14ac:dyDescent="0.25"/>
    <row r="85" spans="1:16" s="34" customFormat="1" x14ac:dyDescent="0.25">
      <c r="A85" s="84" t="s">
        <v>203</v>
      </c>
      <c r="B85" s="84"/>
      <c r="C85" s="84"/>
      <c r="D85" s="84"/>
      <c r="E85" s="84"/>
      <c r="F85" s="84"/>
    </row>
    <row r="86" spans="1:16" ht="43.95" customHeight="1" x14ac:dyDescent="0.25">
      <c r="A86" s="53" t="s">
        <v>2</v>
      </c>
      <c r="B86" s="48" t="s">
        <v>7</v>
      </c>
      <c r="C86" s="48"/>
      <c r="D86" s="48"/>
      <c r="E86" s="48"/>
      <c r="F86" s="48" t="s">
        <v>12</v>
      </c>
      <c r="G86" s="48"/>
      <c r="H86" s="48"/>
      <c r="I86" s="48"/>
      <c r="J86" s="48" t="s">
        <v>15</v>
      </c>
      <c r="K86" s="48"/>
      <c r="L86" s="48" t="s">
        <v>25</v>
      </c>
      <c r="M86" s="48" t="s">
        <v>16</v>
      </c>
      <c r="N86" s="48"/>
      <c r="O86" s="48" t="s">
        <v>17</v>
      </c>
      <c r="P86" s="48" t="s">
        <v>18</v>
      </c>
    </row>
    <row r="87" spans="1:16" ht="103.95" customHeight="1" x14ac:dyDescent="0.25">
      <c r="A87" s="53"/>
      <c r="B87" s="2" t="s">
        <v>3</v>
      </c>
      <c r="C87" s="2" t="s">
        <v>4</v>
      </c>
      <c r="D87" s="2" t="s">
        <v>5</v>
      </c>
      <c r="E87" s="2" t="s">
        <v>6</v>
      </c>
      <c r="F87" s="2" t="s">
        <v>8</v>
      </c>
      <c r="G87" s="2" t="s">
        <v>9</v>
      </c>
      <c r="H87" s="2" t="s">
        <v>10</v>
      </c>
      <c r="I87" s="2" t="s">
        <v>11</v>
      </c>
      <c r="J87" s="2" t="s">
        <v>13</v>
      </c>
      <c r="K87" s="2" t="s">
        <v>14</v>
      </c>
      <c r="L87" s="48"/>
      <c r="M87" s="2" t="s">
        <v>13</v>
      </c>
      <c r="N87" s="2" t="s">
        <v>14</v>
      </c>
      <c r="O87" s="48"/>
      <c r="P87" s="48"/>
    </row>
    <row r="88" spans="1:16" ht="124.2" customHeight="1" x14ac:dyDescent="0.25">
      <c r="A88" s="6"/>
      <c r="B88" s="7" t="s">
        <v>204</v>
      </c>
      <c r="C88" s="6" t="s">
        <v>51</v>
      </c>
      <c r="D88" s="8" t="s">
        <v>205</v>
      </c>
      <c r="E88" s="3" t="s">
        <v>206</v>
      </c>
      <c r="F88" s="8" t="s">
        <v>207</v>
      </c>
      <c r="G88" s="5" t="s">
        <v>208</v>
      </c>
      <c r="H88" s="5">
        <v>430</v>
      </c>
      <c r="I88" s="6"/>
      <c r="J88" s="27">
        <v>0</v>
      </c>
      <c r="K88" s="27">
        <f>J88*L88+J88</f>
        <v>0</v>
      </c>
      <c r="L88" s="10"/>
      <c r="M88" s="27">
        <f>J88*H88</f>
        <v>0</v>
      </c>
      <c r="N88" s="27">
        <f>M88*L88+M88</f>
        <v>0</v>
      </c>
      <c r="O88" s="4" t="s">
        <v>209</v>
      </c>
      <c r="P88" s="4" t="s">
        <v>210</v>
      </c>
    </row>
    <row r="89" spans="1:16" ht="31.8" customHeight="1" x14ac:dyDescent="0.3">
      <c r="A89" s="42" t="s">
        <v>22</v>
      </c>
      <c r="B89" s="42"/>
      <c r="C89" s="42"/>
      <c r="D89" s="42"/>
      <c r="E89" s="42"/>
      <c r="F89" s="42"/>
      <c r="G89" s="42"/>
      <c r="H89" s="42"/>
      <c r="I89" s="42"/>
      <c r="J89" s="42"/>
      <c r="K89" s="42"/>
      <c r="L89" s="42"/>
      <c r="M89" s="28">
        <f>SUM(M88)</f>
        <v>0</v>
      </c>
      <c r="N89" s="28">
        <f>SUM(N88)</f>
        <v>0</v>
      </c>
      <c r="O89" s="43"/>
      <c r="P89" s="43"/>
    </row>
    <row r="90" spans="1:16" s="34" customFormat="1" ht="21.6" customHeight="1" x14ac:dyDescent="0.25"/>
    <row r="91" spans="1:16" s="34" customFormat="1" x14ac:dyDescent="0.25">
      <c r="A91" s="84" t="s">
        <v>211</v>
      </c>
      <c r="B91" s="84"/>
      <c r="C91" s="84"/>
      <c r="D91" s="84"/>
      <c r="E91" s="84"/>
      <c r="F91" s="84"/>
    </row>
    <row r="92" spans="1:16" ht="43.95" customHeight="1" x14ac:dyDescent="0.25">
      <c r="A92" s="53" t="s">
        <v>2</v>
      </c>
      <c r="B92" s="48" t="s">
        <v>7</v>
      </c>
      <c r="C92" s="48"/>
      <c r="D92" s="48"/>
      <c r="E92" s="48"/>
      <c r="F92" s="48" t="s">
        <v>12</v>
      </c>
      <c r="G92" s="48"/>
      <c r="H92" s="48"/>
      <c r="I92" s="48"/>
      <c r="J92" s="48" t="s">
        <v>15</v>
      </c>
      <c r="K92" s="48"/>
      <c r="L92" s="48" t="s">
        <v>25</v>
      </c>
      <c r="M92" s="48" t="s">
        <v>16</v>
      </c>
      <c r="N92" s="48"/>
      <c r="O92" s="48" t="s">
        <v>17</v>
      </c>
      <c r="P92" s="48" t="s">
        <v>18</v>
      </c>
    </row>
    <row r="93" spans="1:16" ht="103.95" customHeight="1" x14ac:dyDescent="0.25">
      <c r="A93" s="53"/>
      <c r="B93" s="2" t="s">
        <v>3</v>
      </c>
      <c r="C93" s="2" t="s">
        <v>4</v>
      </c>
      <c r="D93" s="2" t="s">
        <v>5</v>
      </c>
      <c r="E93" s="2" t="s">
        <v>6</v>
      </c>
      <c r="F93" s="2" t="s">
        <v>8</v>
      </c>
      <c r="G93" s="2" t="s">
        <v>9</v>
      </c>
      <c r="H93" s="2" t="s">
        <v>10</v>
      </c>
      <c r="I93" s="2" t="s">
        <v>11</v>
      </c>
      <c r="J93" s="2" t="s">
        <v>13</v>
      </c>
      <c r="K93" s="2" t="s">
        <v>14</v>
      </c>
      <c r="L93" s="48"/>
      <c r="M93" s="2" t="s">
        <v>13</v>
      </c>
      <c r="N93" s="2" t="s">
        <v>14</v>
      </c>
      <c r="O93" s="48"/>
      <c r="P93" s="48"/>
    </row>
    <row r="94" spans="1:16" ht="117.6" customHeight="1" x14ac:dyDescent="0.25">
      <c r="A94" s="7" t="s">
        <v>212</v>
      </c>
      <c r="B94" s="7"/>
      <c r="C94" s="6"/>
      <c r="D94" s="8"/>
      <c r="E94" s="3"/>
      <c r="F94" s="8" t="s">
        <v>33</v>
      </c>
      <c r="G94" s="5" t="s">
        <v>34</v>
      </c>
      <c r="H94" s="5">
        <v>10</v>
      </c>
      <c r="I94" s="6"/>
      <c r="J94" s="27">
        <v>0</v>
      </c>
      <c r="K94" s="27">
        <f>J94*L94+J94</f>
        <v>0</v>
      </c>
      <c r="L94" s="10"/>
      <c r="M94" s="27">
        <f>J94*H94</f>
        <v>0</v>
      </c>
      <c r="N94" s="27">
        <f>M94*L94+M94</f>
        <v>0</v>
      </c>
      <c r="O94" s="4" t="s">
        <v>213</v>
      </c>
      <c r="P94" s="4" t="s">
        <v>214</v>
      </c>
    </row>
    <row r="95" spans="1:16" ht="28.8" customHeight="1" x14ac:dyDescent="0.3">
      <c r="A95" s="42" t="s">
        <v>22</v>
      </c>
      <c r="B95" s="42"/>
      <c r="C95" s="42"/>
      <c r="D95" s="42"/>
      <c r="E95" s="42"/>
      <c r="F95" s="42"/>
      <c r="G95" s="42"/>
      <c r="H95" s="42"/>
      <c r="I95" s="42"/>
      <c r="J95" s="42"/>
      <c r="K95" s="42"/>
      <c r="L95" s="42"/>
      <c r="M95" s="28">
        <f>SUM(M94)</f>
        <v>0</v>
      </c>
      <c r="N95" s="28">
        <f>SUM(N94)</f>
        <v>0</v>
      </c>
      <c r="O95" s="43"/>
      <c r="P95" s="43"/>
    </row>
    <row r="96" spans="1:16" s="34" customFormat="1" ht="17.399999999999999" customHeight="1" x14ac:dyDescent="0.25"/>
    <row r="97" spans="1:16" s="34" customFormat="1" x14ac:dyDescent="0.25">
      <c r="A97" s="84" t="s">
        <v>215</v>
      </c>
      <c r="B97" s="84"/>
      <c r="C97" s="84"/>
      <c r="D97" s="84"/>
      <c r="E97" s="84"/>
      <c r="F97" s="84"/>
    </row>
    <row r="98" spans="1:16" ht="43.95" customHeight="1" x14ac:dyDescent="0.25">
      <c r="A98" s="53" t="s">
        <v>2</v>
      </c>
      <c r="B98" s="48" t="s">
        <v>7</v>
      </c>
      <c r="C98" s="48"/>
      <c r="D98" s="48"/>
      <c r="E98" s="48"/>
      <c r="F98" s="48" t="s">
        <v>12</v>
      </c>
      <c r="G98" s="48"/>
      <c r="H98" s="48"/>
      <c r="I98" s="48"/>
      <c r="J98" s="48" t="s">
        <v>15</v>
      </c>
      <c r="K98" s="48"/>
      <c r="L98" s="48" t="s">
        <v>25</v>
      </c>
      <c r="M98" s="48" t="s">
        <v>16</v>
      </c>
      <c r="N98" s="48"/>
      <c r="O98" s="48" t="s">
        <v>17</v>
      </c>
      <c r="P98" s="48" t="s">
        <v>18</v>
      </c>
    </row>
    <row r="99" spans="1:16" ht="103.95" customHeight="1" x14ac:dyDescent="0.25">
      <c r="A99" s="53"/>
      <c r="B99" s="2" t="s">
        <v>3</v>
      </c>
      <c r="C99" s="2" t="s">
        <v>4</v>
      </c>
      <c r="D99" s="2" t="s">
        <v>5</v>
      </c>
      <c r="E99" s="2" t="s">
        <v>6</v>
      </c>
      <c r="F99" s="2" t="s">
        <v>8</v>
      </c>
      <c r="G99" s="2" t="s">
        <v>9</v>
      </c>
      <c r="H99" s="2" t="s">
        <v>10</v>
      </c>
      <c r="I99" s="2" t="s">
        <v>11</v>
      </c>
      <c r="J99" s="2" t="s">
        <v>13</v>
      </c>
      <c r="K99" s="2" t="s">
        <v>14</v>
      </c>
      <c r="L99" s="48"/>
      <c r="M99" s="2" t="s">
        <v>13</v>
      </c>
      <c r="N99" s="2" t="s">
        <v>14</v>
      </c>
      <c r="O99" s="48"/>
      <c r="P99" s="48"/>
    </row>
    <row r="100" spans="1:16" ht="67.2" x14ac:dyDescent="0.25">
      <c r="A100" s="7" t="s">
        <v>216</v>
      </c>
      <c r="B100" s="7"/>
      <c r="C100" s="6" t="s">
        <v>217</v>
      </c>
      <c r="D100" s="8"/>
      <c r="E100" s="3"/>
      <c r="F100" s="8" t="s">
        <v>33</v>
      </c>
      <c r="G100" s="5" t="s">
        <v>218</v>
      </c>
      <c r="H100" s="5">
        <v>12</v>
      </c>
      <c r="I100" s="6"/>
      <c r="J100" s="27">
        <v>0</v>
      </c>
      <c r="K100" s="27">
        <f>J100*L100+J100</f>
        <v>0</v>
      </c>
      <c r="L100" s="10"/>
      <c r="M100" s="27">
        <f>J100*H100</f>
        <v>0</v>
      </c>
      <c r="N100" s="27">
        <f>M100*L100+M100</f>
        <v>0</v>
      </c>
      <c r="O100" s="4" t="s">
        <v>219</v>
      </c>
      <c r="P100" s="4" t="s">
        <v>220</v>
      </c>
    </row>
    <row r="101" spans="1:16" ht="28.8" customHeight="1" x14ac:dyDescent="0.3">
      <c r="A101" s="42" t="s">
        <v>22</v>
      </c>
      <c r="B101" s="42"/>
      <c r="C101" s="42"/>
      <c r="D101" s="42"/>
      <c r="E101" s="42"/>
      <c r="F101" s="42"/>
      <c r="G101" s="42"/>
      <c r="H101" s="42"/>
      <c r="I101" s="42"/>
      <c r="J101" s="42"/>
      <c r="K101" s="42"/>
      <c r="L101" s="42"/>
      <c r="M101" s="28">
        <f>SUM(M100)</f>
        <v>0</v>
      </c>
      <c r="N101" s="28">
        <f>SUM(N100)</f>
        <v>0</v>
      </c>
      <c r="O101" s="43"/>
      <c r="P101" s="43"/>
    </row>
    <row r="102" spans="1:16" s="34" customFormat="1" x14ac:dyDescent="0.25"/>
    <row r="103" spans="1:16" s="34" customFormat="1" x14ac:dyDescent="0.25">
      <c r="A103" s="84" t="s">
        <v>221</v>
      </c>
      <c r="B103" s="84"/>
      <c r="C103" s="84"/>
      <c r="D103" s="84"/>
      <c r="E103" s="84"/>
      <c r="F103" s="84"/>
    </row>
    <row r="104" spans="1:16" ht="43.95" customHeight="1" x14ac:dyDescent="0.25">
      <c r="A104" s="53" t="s">
        <v>2</v>
      </c>
      <c r="B104" s="48" t="s">
        <v>7</v>
      </c>
      <c r="C104" s="48"/>
      <c r="D104" s="48"/>
      <c r="E104" s="48"/>
      <c r="F104" s="48" t="s">
        <v>12</v>
      </c>
      <c r="G104" s="48"/>
      <c r="H104" s="48"/>
      <c r="I104" s="48"/>
      <c r="J104" s="48" t="s">
        <v>15</v>
      </c>
      <c r="K104" s="48"/>
      <c r="L104" s="48" t="s">
        <v>25</v>
      </c>
      <c r="M104" s="48" t="s">
        <v>16</v>
      </c>
      <c r="N104" s="48"/>
      <c r="O104" s="48" t="s">
        <v>17</v>
      </c>
      <c r="P104" s="48" t="s">
        <v>18</v>
      </c>
    </row>
    <row r="105" spans="1:16" ht="103.95" customHeight="1" x14ac:dyDescent="0.25">
      <c r="A105" s="53"/>
      <c r="B105" s="2" t="s">
        <v>3</v>
      </c>
      <c r="C105" s="2" t="s">
        <v>4</v>
      </c>
      <c r="D105" s="2" t="s">
        <v>5</v>
      </c>
      <c r="E105" s="2" t="s">
        <v>6</v>
      </c>
      <c r="F105" s="2" t="s">
        <v>8</v>
      </c>
      <c r="G105" s="2" t="s">
        <v>9</v>
      </c>
      <c r="H105" s="2" t="s">
        <v>10</v>
      </c>
      <c r="I105" s="2" t="s">
        <v>11</v>
      </c>
      <c r="J105" s="2" t="s">
        <v>13</v>
      </c>
      <c r="K105" s="2" t="s">
        <v>14</v>
      </c>
      <c r="L105" s="48"/>
      <c r="M105" s="2" t="s">
        <v>13</v>
      </c>
      <c r="N105" s="2" t="s">
        <v>14</v>
      </c>
      <c r="O105" s="48"/>
      <c r="P105" s="48"/>
    </row>
    <row r="106" spans="1:16" ht="50.4" customHeight="1" x14ac:dyDescent="0.25">
      <c r="A106" s="51"/>
      <c r="B106" s="60" t="s">
        <v>222</v>
      </c>
      <c r="C106" s="62" t="s">
        <v>145</v>
      </c>
      <c r="D106" s="44" t="s">
        <v>223</v>
      </c>
      <c r="E106" s="46" t="s">
        <v>224</v>
      </c>
      <c r="F106" s="8" t="s">
        <v>183</v>
      </c>
      <c r="G106" s="5" t="s">
        <v>185</v>
      </c>
      <c r="H106" s="5">
        <v>350</v>
      </c>
      <c r="I106" s="54"/>
      <c r="J106" s="27">
        <v>0</v>
      </c>
      <c r="K106" s="27">
        <f t="shared" ref="K106:K115" si="8">J106*L106+J106</f>
        <v>0</v>
      </c>
      <c r="L106" s="10"/>
      <c r="M106" s="27">
        <f t="shared" ref="M106:M115" si="9">J106*H106</f>
        <v>0</v>
      </c>
      <c r="N106" s="27">
        <f t="shared" ref="N106:N115" si="10">M106*L106+M106</f>
        <v>0</v>
      </c>
      <c r="O106" s="58" t="s">
        <v>281</v>
      </c>
      <c r="P106" s="40" t="s">
        <v>225</v>
      </c>
    </row>
    <row r="107" spans="1:16" ht="54.6" customHeight="1" x14ac:dyDescent="0.25">
      <c r="A107" s="52"/>
      <c r="B107" s="61"/>
      <c r="C107" s="63"/>
      <c r="D107" s="45"/>
      <c r="E107" s="47"/>
      <c r="F107" s="8" t="s">
        <v>183</v>
      </c>
      <c r="G107" s="5" t="s">
        <v>109</v>
      </c>
      <c r="H107" s="5">
        <v>220</v>
      </c>
      <c r="I107" s="55"/>
      <c r="J107" s="27">
        <v>0</v>
      </c>
      <c r="K107" s="27">
        <f t="shared" si="8"/>
        <v>0</v>
      </c>
      <c r="L107" s="10"/>
      <c r="M107" s="27">
        <f t="shared" si="9"/>
        <v>0</v>
      </c>
      <c r="N107" s="27">
        <f t="shared" si="10"/>
        <v>0</v>
      </c>
      <c r="O107" s="59"/>
      <c r="P107" s="41"/>
    </row>
    <row r="108" spans="1:16" ht="33" customHeight="1" x14ac:dyDescent="0.25">
      <c r="A108" s="51"/>
      <c r="B108" s="60" t="s">
        <v>226</v>
      </c>
      <c r="C108" s="62" t="s">
        <v>145</v>
      </c>
      <c r="D108" s="44"/>
      <c r="E108" s="46"/>
      <c r="F108" s="44" t="s">
        <v>93</v>
      </c>
      <c r="G108" s="5" t="s">
        <v>227</v>
      </c>
      <c r="H108" s="5">
        <v>12</v>
      </c>
      <c r="I108" s="54"/>
      <c r="J108" s="27">
        <v>0</v>
      </c>
      <c r="K108" s="27">
        <f t="shared" si="8"/>
        <v>0</v>
      </c>
      <c r="L108" s="10"/>
      <c r="M108" s="27">
        <f t="shared" si="9"/>
        <v>0</v>
      </c>
      <c r="N108" s="27">
        <f t="shared" si="10"/>
        <v>0</v>
      </c>
      <c r="O108" s="58"/>
      <c r="P108" s="40" t="s">
        <v>228</v>
      </c>
    </row>
    <row r="109" spans="1:16" ht="40.799999999999997" customHeight="1" x14ac:dyDescent="0.25">
      <c r="A109" s="52"/>
      <c r="B109" s="61"/>
      <c r="C109" s="63"/>
      <c r="D109" s="45"/>
      <c r="E109" s="47"/>
      <c r="F109" s="45"/>
      <c r="G109" s="5" t="s">
        <v>109</v>
      </c>
      <c r="H109" s="5">
        <v>10</v>
      </c>
      <c r="I109" s="55"/>
      <c r="J109" s="27">
        <v>0</v>
      </c>
      <c r="K109" s="27">
        <f t="shared" si="8"/>
        <v>0</v>
      </c>
      <c r="L109" s="10"/>
      <c r="M109" s="27">
        <f t="shared" si="9"/>
        <v>0</v>
      </c>
      <c r="N109" s="27">
        <f t="shared" si="10"/>
        <v>0</v>
      </c>
      <c r="O109" s="59"/>
      <c r="P109" s="41"/>
    </row>
    <row r="110" spans="1:16" ht="57.6" x14ac:dyDescent="0.25">
      <c r="A110" s="6"/>
      <c r="B110" s="9" t="s">
        <v>229</v>
      </c>
      <c r="C110" s="23" t="s">
        <v>145</v>
      </c>
      <c r="D110" s="8"/>
      <c r="E110" s="3"/>
      <c r="F110" s="8" t="s">
        <v>183</v>
      </c>
      <c r="G110" s="5" t="s">
        <v>232</v>
      </c>
      <c r="H110" s="5">
        <v>10</v>
      </c>
      <c r="I110" s="5"/>
      <c r="J110" s="27">
        <v>0</v>
      </c>
      <c r="K110" s="27">
        <f t="shared" si="8"/>
        <v>0</v>
      </c>
      <c r="L110" s="10"/>
      <c r="M110" s="27">
        <f t="shared" si="9"/>
        <v>0</v>
      </c>
      <c r="N110" s="27">
        <f t="shared" si="10"/>
        <v>0</v>
      </c>
      <c r="O110" s="19"/>
      <c r="P110" s="4" t="s">
        <v>234</v>
      </c>
    </row>
    <row r="111" spans="1:16" ht="57.6" x14ac:dyDescent="0.25">
      <c r="A111" s="6"/>
      <c r="B111" s="9" t="s">
        <v>229</v>
      </c>
      <c r="C111" s="23" t="s">
        <v>51</v>
      </c>
      <c r="D111" s="8"/>
      <c r="E111" s="3"/>
      <c r="F111" s="8" t="s">
        <v>231</v>
      </c>
      <c r="G111" s="5" t="s">
        <v>233</v>
      </c>
      <c r="H111" s="5">
        <v>10</v>
      </c>
      <c r="I111" s="5"/>
      <c r="J111" s="27">
        <v>0</v>
      </c>
      <c r="K111" s="27">
        <f t="shared" si="8"/>
        <v>0</v>
      </c>
      <c r="L111" s="10"/>
      <c r="M111" s="27">
        <f t="shared" si="9"/>
        <v>0</v>
      </c>
      <c r="N111" s="27">
        <f t="shared" si="10"/>
        <v>0</v>
      </c>
      <c r="O111" s="19"/>
      <c r="P111" s="4" t="s">
        <v>235</v>
      </c>
    </row>
    <row r="112" spans="1:16" ht="57.6" x14ac:dyDescent="0.25">
      <c r="A112" s="6"/>
      <c r="B112" s="9" t="s">
        <v>229</v>
      </c>
      <c r="C112" s="23" t="s">
        <v>51</v>
      </c>
      <c r="D112" s="8"/>
      <c r="E112" s="3"/>
      <c r="F112" s="8" t="s">
        <v>183</v>
      </c>
      <c r="G112" s="5" t="s">
        <v>109</v>
      </c>
      <c r="H112" s="5">
        <v>20</v>
      </c>
      <c r="I112" s="5"/>
      <c r="J112" s="27">
        <v>0</v>
      </c>
      <c r="K112" s="27">
        <f t="shared" si="8"/>
        <v>0</v>
      </c>
      <c r="L112" s="10"/>
      <c r="M112" s="27">
        <f t="shared" si="9"/>
        <v>0</v>
      </c>
      <c r="N112" s="27">
        <f t="shared" si="10"/>
        <v>0</v>
      </c>
      <c r="O112" s="19" t="s">
        <v>236</v>
      </c>
      <c r="P112" s="4" t="s">
        <v>237</v>
      </c>
    </row>
    <row r="113" spans="1:16" ht="57" customHeight="1" x14ac:dyDescent="0.25">
      <c r="A113" s="6"/>
      <c r="B113" s="9" t="s">
        <v>230</v>
      </c>
      <c r="C113" s="23" t="s">
        <v>145</v>
      </c>
      <c r="D113" s="8"/>
      <c r="E113" s="3"/>
      <c r="F113" s="8" t="s">
        <v>183</v>
      </c>
      <c r="G113" s="5" t="s">
        <v>192</v>
      </c>
      <c r="H113" s="5">
        <v>70</v>
      </c>
      <c r="I113" s="5"/>
      <c r="J113" s="27">
        <v>0</v>
      </c>
      <c r="K113" s="27">
        <f t="shared" si="8"/>
        <v>0</v>
      </c>
      <c r="L113" s="10"/>
      <c r="M113" s="27">
        <f t="shared" si="9"/>
        <v>0</v>
      </c>
      <c r="N113" s="27">
        <f t="shared" si="10"/>
        <v>0</v>
      </c>
      <c r="O113" s="19" t="s">
        <v>238</v>
      </c>
      <c r="P113" s="4" t="s">
        <v>239</v>
      </c>
    </row>
    <row r="114" spans="1:16" ht="90" x14ac:dyDescent="0.25">
      <c r="A114" s="6"/>
      <c r="B114" s="9" t="s">
        <v>240</v>
      </c>
      <c r="C114" s="23" t="s">
        <v>145</v>
      </c>
      <c r="D114" s="8" t="s">
        <v>241</v>
      </c>
      <c r="E114" s="3" t="s">
        <v>242</v>
      </c>
      <c r="F114" s="8" t="s">
        <v>243</v>
      </c>
      <c r="G114" s="5" t="s">
        <v>109</v>
      </c>
      <c r="H114" s="5">
        <v>10</v>
      </c>
      <c r="I114" s="5"/>
      <c r="J114" s="27">
        <v>0</v>
      </c>
      <c r="K114" s="27">
        <f t="shared" si="8"/>
        <v>0</v>
      </c>
      <c r="L114" s="10"/>
      <c r="M114" s="27">
        <f t="shared" si="9"/>
        <v>0</v>
      </c>
      <c r="N114" s="27">
        <f t="shared" si="10"/>
        <v>0</v>
      </c>
      <c r="O114" s="19" t="s">
        <v>246</v>
      </c>
      <c r="P114" s="4" t="s">
        <v>248</v>
      </c>
    </row>
    <row r="115" spans="1:16" ht="57.6" x14ac:dyDescent="0.25">
      <c r="A115" s="6"/>
      <c r="B115" s="9" t="s">
        <v>229</v>
      </c>
      <c r="C115" s="23" t="s">
        <v>51</v>
      </c>
      <c r="D115" s="8"/>
      <c r="E115" s="3"/>
      <c r="F115" s="8" t="s">
        <v>244</v>
      </c>
      <c r="G115" s="3" t="s">
        <v>245</v>
      </c>
      <c r="H115" s="5">
        <v>200</v>
      </c>
      <c r="I115" s="5"/>
      <c r="J115" s="27">
        <v>0</v>
      </c>
      <c r="K115" s="27">
        <f t="shared" si="8"/>
        <v>0</v>
      </c>
      <c r="L115" s="10"/>
      <c r="M115" s="27">
        <f t="shared" si="9"/>
        <v>0</v>
      </c>
      <c r="N115" s="27">
        <f t="shared" si="10"/>
        <v>0</v>
      </c>
      <c r="O115" s="19" t="s">
        <v>247</v>
      </c>
      <c r="P115" s="4" t="s">
        <v>249</v>
      </c>
    </row>
    <row r="116" spans="1:16" ht="32.4" customHeight="1" x14ac:dyDescent="0.3">
      <c r="A116" s="42" t="s">
        <v>22</v>
      </c>
      <c r="B116" s="42"/>
      <c r="C116" s="42"/>
      <c r="D116" s="42"/>
      <c r="E116" s="42"/>
      <c r="F116" s="42"/>
      <c r="G116" s="42"/>
      <c r="H116" s="42"/>
      <c r="I116" s="42"/>
      <c r="J116" s="42"/>
      <c r="K116" s="42"/>
      <c r="L116" s="42"/>
      <c r="M116" s="28">
        <f>SUM(M106:M115)</f>
        <v>0</v>
      </c>
      <c r="N116" s="28">
        <f>SUM(N106:N115)</f>
        <v>0</v>
      </c>
      <c r="O116" s="43"/>
      <c r="P116" s="43"/>
    </row>
    <row r="117" spans="1:16" s="34" customFormat="1" ht="25.2" customHeight="1" x14ac:dyDescent="0.25"/>
    <row r="118" spans="1:16" s="34" customFormat="1" x14ac:dyDescent="0.25">
      <c r="A118" s="36" t="s">
        <v>250</v>
      </c>
      <c r="B118" s="36"/>
      <c r="C118" s="36"/>
      <c r="D118" s="36"/>
      <c r="E118" s="36"/>
      <c r="F118" s="36"/>
    </row>
    <row r="119" spans="1:16" ht="43.95" customHeight="1" x14ac:dyDescent="0.25">
      <c r="A119" s="53" t="s">
        <v>2</v>
      </c>
      <c r="B119" s="48" t="s">
        <v>7</v>
      </c>
      <c r="C119" s="48"/>
      <c r="D119" s="48"/>
      <c r="E119" s="48"/>
      <c r="F119" s="48" t="s">
        <v>12</v>
      </c>
      <c r="G119" s="48"/>
      <c r="H119" s="48"/>
      <c r="I119" s="48"/>
      <c r="J119" s="48" t="s">
        <v>15</v>
      </c>
      <c r="K119" s="48"/>
      <c r="L119" s="48" t="s">
        <v>25</v>
      </c>
      <c r="M119" s="48" t="s">
        <v>16</v>
      </c>
      <c r="N119" s="48"/>
      <c r="O119" s="48" t="s">
        <v>17</v>
      </c>
      <c r="P119" s="48" t="s">
        <v>18</v>
      </c>
    </row>
    <row r="120" spans="1:16" ht="103.95" customHeight="1" x14ac:dyDescent="0.25">
      <c r="A120" s="53"/>
      <c r="B120" s="2" t="s">
        <v>3</v>
      </c>
      <c r="C120" s="2" t="s">
        <v>4</v>
      </c>
      <c r="D120" s="2" t="s">
        <v>5</v>
      </c>
      <c r="E120" s="2" t="s">
        <v>6</v>
      </c>
      <c r="F120" s="2" t="s">
        <v>8</v>
      </c>
      <c r="G120" s="2" t="s">
        <v>9</v>
      </c>
      <c r="H120" s="2" t="s">
        <v>10</v>
      </c>
      <c r="I120" s="2" t="s">
        <v>11</v>
      </c>
      <c r="J120" s="2" t="s">
        <v>13</v>
      </c>
      <c r="K120" s="2" t="s">
        <v>14</v>
      </c>
      <c r="L120" s="48"/>
      <c r="M120" s="2" t="s">
        <v>13</v>
      </c>
      <c r="N120" s="2" t="s">
        <v>14</v>
      </c>
      <c r="O120" s="48"/>
      <c r="P120" s="48"/>
    </row>
    <row r="121" spans="1:16" ht="121.2" x14ac:dyDescent="0.25">
      <c r="A121" s="6"/>
      <c r="B121" s="9" t="s">
        <v>252</v>
      </c>
      <c r="C121" s="3" t="s">
        <v>251</v>
      </c>
      <c r="D121" s="8"/>
      <c r="E121" s="3" t="s">
        <v>255</v>
      </c>
      <c r="F121" s="6" t="s">
        <v>257</v>
      </c>
      <c r="G121" s="5" t="s">
        <v>258</v>
      </c>
      <c r="H121" s="5">
        <v>300</v>
      </c>
      <c r="I121" s="5"/>
      <c r="J121" s="27">
        <v>0</v>
      </c>
      <c r="K121" s="27">
        <f>J121*L121+J121</f>
        <v>0</v>
      </c>
      <c r="L121" s="10"/>
      <c r="M121" s="27">
        <f>J121*H121</f>
        <v>0</v>
      </c>
      <c r="N121" s="27">
        <f>M121*L121+M121</f>
        <v>0</v>
      </c>
      <c r="O121" s="4" t="s">
        <v>259</v>
      </c>
      <c r="P121" s="4" t="s">
        <v>261</v>
      </c>
    </row>
    <row r="122" spans="1:16" ht="136.19999999999999" x14ac:dyDescent="0.25">
      <c r="A122" s="6"/>
      <c r="B122" s="9" t="s">
        <v>253</v>
      </c>
      <c r="C122" s="3" t="s">
        <v>251</v>
      </c>
      <c r="D122" s="8" t="s">
        <v>254</v>
      </c>
      <c r="E122" s="3" t="s">
        <v>256</v>
      </c>
      <c r="F122" s="6" t="s">
        <v>257</v>
      </c>
      <c r="G122" s="5" t="s">
        <v>258</v>
      </c>
      <c r="H122" s="5">
        <v>300</v>
      </c>
      <c r="I122" s="5"/>
      <c r="J122" s="27">
        <v>0</v>
      </c>
      <c r="K122" s="27">
        <f>J122*L122+J122</f>
        <v>0</v>
      </c>
      <c r="L122" s="10"/>
      <c r="M122" s="27">
        <f>J122*H122</f>
        <v>0</v>
      </c>
      <c r="N122" s="27">
        <f>M122*L122+M122</f>
        <v>0</v>
      </c>
      <c r="O122" s="4" t="s">
        <v>260</v>
      </c>
      <c r="P122" s="4" t="s">
        <v>262</v>
      </c>
    </row>
    <row r="123" spans="1:16" ht="27.6" customHeight="1" x14ac:dyDescent="0.3">
      <c r="A123" s="42" t="s">
        <v>22</v>
      </c>
      <c r="B123" s="42"/>
      <c r="C123" s="42"/>
      <c r="D123" s="42"/>
      <c r="E123" s="42"/>
      <c r="F123" s="42"/>
      <c r="G123" s="42"/>
      <c r="H123" s="42"/>
      <c r="I123" s="42"/>
      <c r="J123" s="42"/>
      <c r="K123" s="42"/>
      <c r="L123" s="42"/>
      <c r="M123" s="28">
        <f>SUM(M121:M122)</f>
        <v>0</v>
      </c>
      <c r="N123" s="28">
        <f>SUM(N121:N122)</f>
        <v>0</v>
      </c>
      <c r="O123" s="43"/>
      <c r="P123" s="43"/>
    </row>
    <row r="124" spans="1:16" s="34" customFormat="1" ht="20.399999999999999" customHeight="1" x14ac:dyDescent="0.25"/>
    <row r="125" spans="1:16" s="34" customFormat="1" x14ac:dyDescent="0.25">
      <c r="A125" s="84" t="s">
        <v>263</v>
      </c>
      <c r="B125" s="84"/>
      <c r="C125" s="84"/>
      <c r="D125" s="84"/>
      <c r="E125" s="84"/>
      <c r="F125" s="84"/>
    </row>
    <row r="126" spans="1:16" ht="43.95" customHeight="1" x14ac:dyDescent="0.25">
      <c r="A126" s="53" t="s">
        <v>2</v>
      </c>
      <c r="B126" s="48" t="s">
        <v>7</v>
      </c>
      <c r="C126" s="48"/>
      <c r="D126" s="48"/>
      <c r="E126" s="48"/>
      <c r="F126" s="48" t="s">
        <v>12</v>
      </c>
      <c r="G126" s="48"/>
      <c r="H126" s="48"/>
      <c r="I126" s="48"/>
      <c r="J126" s="48" t="s">
        <v>15</v>
      </c>
      <c r="K126" s="48"/>
      <c r="L126" s="48" t="s">
        <v>25</v>
      </c>
      <c r="M126" s="48" t="s">
        <v>16</v>
      </c>
      <c r="N126" s="48"/>
      <c r="O126" s="48" t="s">
        <v>17</v>
      </c>
      <c r="P126" s="48" t="s">
        <v>18</v>
      </c>
    </row>
    <row r="127" spans="1:16" ht="103.95" customHeight="1" x14ac:dyDescent="0.25">
      <c r="A127" s="53"/>
      <c r="B127" s="2" t="s">
        <v>3</v>
      </c>
      <c r="C127" s="2" t="s">
        <v>4</v>
      </c>
      <c r="D127" s="2" t="s">
        <v>5</v>
      </c>
      <c r="E127" s="2" t="s">
        <v>6</v>
      </c>
      <c r="F127" s="2" t="s">
        <v>8</v>
      </c>
      <c r="G127" s="2" t="s">
        <v>9</v>
      </c>
      <c r="H127" s="2" t="s">
        <v>10</v>
      </c>
      <c r="I127" s="2" t="s">
        <v>11</v>
      </c>
      <c r="J127" s="2" t="s">
        <v>13</v>
      </c>
      <c r="K127" s="2" t="s">
        <v>14</v>
      </c>
      <c r="L127" s="48"/>
      <c r="M127" s="2" t="s">
        <v>13</v>
      </c>
      <c r="N127" s="2" t="s">
        <v>14</v>
      </c>
      <c r="O127" s="48"/>
      <c r="P127" s="48"/>
    </row>
    <row r="128" spans="1:16" ht="96" customHeight="1" x14ac:dyDescent="0.25">
      <c r="A128" s="51"/>
      <c r="B128" s="49" t="s">
        <v>264</v>
      </c>
      <c r="C128" s="51" t="s">
        <v>217</v>
      </c>
      <c r="D128" s="8" t="s">
        <v>265</v>
      </c>
      <c r="E128" s="3" t="s">
        <v>267</v>
      </c>
      <c r="F128" s="44" t="s">
        <v>269</v>
      </c>
      <c r="G128" s="54" t="s">
        <v>270</v>
      </c>
      <c r="H128" s="54">
        <v>70</v>
      </c>
      <c r="I128" s="51"/>
      <c r="J128" s="85">
        <v>0</v>
      </c>
      <c r="K128" s="85">
        <f>J128*L128+J128</f>
        <v>0</v>
      </c>
      <c r="L128" s="56"/>
      <c r="M128" s="85">
        <f>J128*H128</f>
        <v>0</v>
      </c>
      <c r="N128" s="85">
        <f>M128*L128+M128</f>
        <v>0</v>
      </c>
      <c r="O128" s="40" t="s">
        <v>271</v>
      </c>
      <c r="P128" s="40" t="s">
        <v>272</v>
      </c>
    </row>
    <row r="129" spans="1:16" ht="69.599999999999994" customHeight="1" x14ac:dyDescent="0.25">
      <c r="A129" s="52"/>
      <c r="B129" s="50"/>
      <c r="C129" s="52"/>
      <c r="D129" s="8" t="s">
        <v>266</v>
      </c>
      <c r="E129" s="3" t="s">
        <v>268</v>
      </c>
      <c r="F129" s="45"/>
      <c r="G129" s="55"/>
      <c r="H129" s="55"/>
      <c r="I129" s="52"/>
      <c r="J129" s="86"/>
      <c r="K129" s="86"/>
      <c r="L129" s="57"/>
      <c r="M129" s="86"/>
      <c r="N129" s="86"/>
      <c r="O129" s="41"/>
      <c r="P129" s="41"/>
    </row>
    <row r="130" spans="1:16" ht="28.8" customHeight="1" x14ac:dyDescent="0.3">
      <c r="A130" s="42" t="s">
        <v>22</v>
      </c>
      <c r="B130" s="42"/>
      <c r="C130" s="42"/>
      <c r="D130" s="42"/>
      <c r="E130" s="42"/>
      <c r="F130" s="42"/>
      <c r="G130" s="42"/>
      <c r="H130" s="42"/>
      <c r="I130" s="42"/>
      <c r="J130" s="42"/>
      <c r="K130" s="42"/>
      <c r="L130" s="42"/>
      <c r="M130" s="28">
        <f>SUM(M128)</f>
        <v>0</v>
      </c>
      <c r="N130" s="28">
        <f>SUM(N128)</f>
        <v>0</v>
      </c>
      <c r="O130" s="43"/>
      <c r="P130" s="43"/>
    </row>
    <row r="131" spans="1:16" s="34" customFormat="1" x14ac:dyDescent="0.25"/>
    <row r="132" spans="1:16" s="34" customFormat="1" x14ac:dyDescent="0.25"/>
    <row r="133" spans="1:16" s="34" customFormat="1" x14ac:dyDescent="0.25">
      <c r="A133" s="84" t="s">
        <v>273</v>
      </c>
      <c r="B133" s="84"/>
      <c r="C133" s="84"/>
      <c r="D133" s="84"/>
      <c r="E133" s="84"/>
      <c r="F133" s="84"/>
    </row>
    <row r="134" spans="1:16" ht="43.95" customHeight="1" x14ac:dyDescent="0.25">
      <c r="A134" s="53" t="s">
        <v>2</v>
      </c>
      <c r="B134" s="48" t="s">
        <v>7</v>
      </c>
      <c r="C134" s="48"/>
      <c r="D134" s="48"/>
      <c r="E134" s="48"/>
      <c r="F134" s="48" t="s">
        <v>12</v>
      </c>
      <c r="G134" s="48"/>
      <c r="H134" s="48"/>
      <c r="I134" s="48"/>
      <c r="J134" s="48" t="s">
        <v>15</v>
      </c>
      <c r="K134" s="48"/>
      <c r="L134" s="48" t="s">
        <v>25</v>
      </c>
      <c r="M134" s="48" t="s">
        <v>16</v>
      </c>
      <c r="N134" s="48"/>
      <c r="O134" s="48" t="s">
        <v>17</v>
      </c>
      <c r="P134" s="48" t="s">
        <v>18</v>
      </c>
    </row>
    <row r="135" spans="1:16" ht="103.95" customHeight="1" x14ac:dyDescent="0.25">
      <c r="A135" s="53"/>
      <c r="B135" s="2" t="s">
        <v>3</v>
      </c>
      <c r="C135" s="2" t="s">
        <v>4</v>
      </c>
      <c r="D135" s="2" t="s">
        <v>5</v>
      </c>
      <c r="E135" s="2" t="s">
        <v>6</v>
      </c>
      <c r="F135" s="2" t="s">
        <v>8</v>
      </c>
      <c r="G135" s="2" t="s">
        <v>9</v>
      </c>
      <c r="H135" s="2" t="s">
        <v>10</v>
      </c>
      <c r="I135" s="2" t="s">
        <v>11</v>
      </c>
      <c r="J135" s="2" t="s">
        <v>13</v>
      </c>
      <c r="K135" s="2" t="s">
        <v>14</v>
      </c>
      <c r="L135" s="48"/>
      <c r="M135" s="2" t="s">
        <v>13</v>
      </c>
      <c r="N135" s="2" t="s">
        <v>14</v>
      </c>
      <c r="O135" s="48"/>
      <c r="P135" s="48"/>
    </row>
    <row r="136" spans="1:16" ht="114.6" customHeight="1" x14ac:dyDescent="0.25">
      <c r="A136" s="8" t="s">
        <v>274</v>
      </c>
      <c r="B136" s="29"/>
      <c r="C136" s="30"/>
      <c r="D136" s="31"/>
      <c r="E136" s="32"/>
      <c r="F136" s="31"/>
      <c r="G136" s="3" t="s">
        <v>218</v>
      </c>
      <c r="H136" s="3">
        <v>10</v>
      </c>
      <c r="I136" s="30"/>
      <c r="J136" s="33">
        <v>0</v>
      </c>
      <c r="K136" s="33">
        <f>J136*L136+J136</f>
        <v>0</v>
      </c>
      <c r="L136" s="26"/>
      <c r="M136" s="33">
        <f>J136*H136</f>
        <v>0</v>
      </c>
      <c r="N136" s="33">
        <f>M136*L136+M136</f>
        <v>0</v>
      </c>
      <c r="O136" s="40" t="s">
        <v>277</v>
      </c>
      <c r="P136" s="40" t="s">
        <v>278</v>
      </c>
    </row>
    <row r="137" spans="1:16" ht="104.4" customHeight="1" x14ac:dyDescent="0.25">
      <c r="A137" s="8" t="s">
        <v>275</v>
      </c>
      <c r="B137" s="29"/>
      <c r="C137" s="30"/>
      <c r="D137" s="31"/>
      <c r="E137" s="32"/>
      <c r="F137" s="31"/>
      <c r="G137" s="3" t="s">
        <v>276</v>
      </c>
      <c r="H137" s="3">
        <v>40</v>
      </c>
      <c r="I137" s="30"/>
      <c r="J137" s="33">
        <v>0</v>
      </c>
      <c r="K137" s="33">
        <f>J137*L137+J137</f>
        <v>0</v>
      </c>
      <c r="L137" s="26"/>
      <c r="M137" s="33">
        <f>J137*H137</f>
        <v>0</v>
      </c>
      <c r="N137" s="33">
        <f>M137*L137+M137</f>
        <v>0</v>
      </c>
      <c r="O137" s="41"/>
      <c r="P137" s="41"/>
    </row>
    <row r="138" spans="1:16" ht="31.2" customHeight="1" x14ac:dyDescent="0.3">
      <c r="A138" s="42" t="s">
        <v>22</v>
      </c>
      <c r="B138" s="42"/>
      <c r="C138" s="42"/>
      <c r="D138" s="42"/>
      <c r="E138" s="42"/>
      <c r="F138" s="42"/>
      <c r="G138" s="42"/>
      <c r="H138" s="42"/>
      <c r="I138" s="42"/>
      <c r="J138" s="42"/>
      <c r="K138" s="42"/>
      <c r="L138" s="42"/>
      <c r="M138" s="28">
        <f>SUM(M136:M137)</f>
        <v>0</v>
      </c>
      <c r="N138" s="28">
        <f>SUM(N136:N137)</f>
        <v>0</v>
      </c>
      <c r="O138" s="43"/>
      <c r="P138" s="43"/>
    </row>
    <row r="139" spans="1:16" s="34" customFormat="1" x14ac:dyDescent="0.25"/>
    <row r="140" spans="1:16" s="34" customFormat="1" x14ac:dyDescent="0.25"/>
    <row r="141" spans="1:16" s="34" customFormat="1" ht="27.6" customHeight="1" x14ac:dyDescent="0.4">
      <c r="K141" s="78" t="s">
        <v>279</v>
      </c>
      <c r="L141" s="78"/>
      <c r="M141" s="39">
        <f>SUM(M138+M130+M123+M116+M95+M89+M83+M69+M58+M51+M41+M29+M20+M12+M101)</f>
        <v>0</v>
      </c>
      <c r="N141" s="39">
        <f>SUM(N138+N130+N123+N116+N95+N89+N83+N69+N58+N51+N41+N29+N20+N12+N101)</f>
        <v>0</v>
      </c>
    </row>
    <row r="142" spans="1:16" s="34" customFormat="1" ht="14.4" thickBot="1" x14ac:dyDescent="0.3"/>
    <row r="143" spans="1:16" ht="379.8" customHeight="1" thickBot="1" x14ac:dyDescent="0.3">
      <c r="A143" s="66" t="s">
        <v>287</v>
      </c>
      <c r="B143" s="67"/>
      <c r="C143" s="67"/>
      <c r="D143" s="67"/>
      <c r="E143" s="67"/>
      <c r="F143" s="67"/>
      <c r="G143" s="67"/>
      <c r="H143" s="67"/>
      <c r="I143" s="67"/>
      <c r="J143" s="67"/>
      <c r="K143" s="67"/>
      <c r="L143" s="67"/>
      <c r="M143" s="67"/>
      <c r="N143" s="67"/>
      <c r="O143" s="67"/>
      <c r="P143" s="68"/>
    </row>
    <row r="144" spans="1:16" s="34" customFormat="1" x14ac:dyDescent="0.25">
      <c r="A144" s="37"/>
      <c r="B144" s="38"/>
      <c r="C144" s="38"/>
      <c r="D144" s="38"/>
      <c r="E144" s="38"/>
      <c r="F144" s="38"/>
      <c r="G144" s="38"/>
      <c r="H144" s="38"/>
      <c r="I144" s="38"/>
      <c r="J144" s="38"/>
      <c r="K144" s="38"/>
      <c r="L144" s="37"/>
      <c r="M144" s="37"/>
      <c r="N144" s="37"/>
      <c r="O144" s="37"/>
      <c r="P144" s="37"/>
    </row>
    <row r="145" spans="1:16" s="34" customFormat="1" ht="14.4" thickBot="1" x14ac:dyDescent="0.3">
      <c r="A145" s="37"/>
      <c r="B145" s="38"/>
      <c r="C145" s="38"/>
      <c r="D145" s="38"/>
      <c r="E145" s="38"/>
      <c r="F145" s="38"/>
      <c r="G145" s="38"/>
      <c r="H145" s="38"/>
      <c r="I145" s="38"/>
      <c r="J145" s="38"/>
      <c r="K145" s="38"/>
      <c r="L145" s="37"/>
      <c r="M145" s="37"/>
      <c r="N145" s="37"/>
      <c r="O145" s="37"/>
      <c r="P145" s="37"/>
    </row>
    <row r="146" spans="1:16" s="34" customFormat="1" ht="110.4" customHeight="1" thickBot="1" x14ac:dyDescent="0.3">
      <c r="A146" s="69" t="s">
        <v>289</v>
      </c>
      <c r="B146" s="70"/>
      <c r="C146" s="70"/>
      <c r="D146" s="70"/>
      <c r="E146" s="70"/>
      <c r="F146" s="70"/>
      <c r="G146" s="70"/>
      <c r="H146" s="70"/>
      <c r="I146" s="70"/>
      <c r="J146" s="70"/>
      <c r="K146" s="70"/>
      <c r="L146" s="70"/>
      <c r="M146" s="70"/>
      <c r="N146" s="70"/>
      <c r="O146" s="70"/>
      <c r="P146" s="71"/>
    </row>
    <row r="147" spans="1:16" s="34" customFormat="1" ht="37.200000000000003" customHeight="1" thickBot="1" x14ac:dyDescent="0.3">
      <c r="A147" s="72" t="s">
        <v>288</v>
      </c>
      <c r="B147" s="73"/>
      <c r="C147" s="73"/>
      <c r="D147" s="73"/>
      <c r="E147" s="73"/>
      <c r="F147" s="73"/>
      <c r="G147" s="73"/>
      <c r="H147" s="73"/>
      <c r="I147" s="73"/>
      <c r="J147" s="73"/>
      <c r="K147" s="73"/>
      <c r="L147" s="73"/>
      <c r="M147" s="73"/>
      <c r="N147" s="73"/>
      <c r="O147" s="73"/>
      <c r="P147" s="74"/>
    </row>
    <row r="148" spans="1:16" s="34" customFormat="1" x14ac:dyDescent="0.25"/>
    <row r="149" spans="1:16" s="34" customFormat="1" x14ac:dyDescent="0.25"/>
    <row r="150" spans="1:16" s="34" customFormat="1" x14ac:dyDescent="0.25"/>
    <row r="151" spans="1:16" s="34" customFormat="1" x14ac:dyDescent="0.25"/>
    <row r="152" spans="1:16" s="34" customFormat="1" x14ac:dyDescent="0.25"/>
    <row r="153" spans="1:16" s="34" customFormat="1" x14ac:dyDescent="0.25"/>
    <row r="154" spans="1:16" s="34" customFormat="1" x14ac:dyDescent="0.25"/>
    <row r="155" spans="1:16" s="34" customFormat="1" x14ac:dyDescent="0.25"/>
    <row r="156" spans="1:16" s="34" customFormat="1" x14ac:dyDescent="0.25"/>
    <row r="157" spans="1:16" s="34" customFormat="1" x14ac:dyDescent="0.25"/>
    <row r="158" spans="1:16" s="34" customFormat="1" x14ac:dyDescent="0.25"/>
    <row r="159" spans="1:16" s="34" customFormat="1" x14ac:dyDescent="0.25"/>
    <row r="160" spans="1:16" s="34" customFormat="1" x14ac:dyDescent="0.25"/>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row r="232" s="34" customFormat="1" x14ac:dyDescent="0.25"/>
    <row r="233" s="34" customFormat="1" x14ac:dyDescent="0.25"/>
    <row r="234" s="34" customFormat="1" x14ac:dyDescent="0.25"/>
    <row r="235" s="34" customFormat="1" x14ac:dyDescent="0.25"/>
    <row r="236" s="34" customFormat="1" x14ac:dyDescent="0.25"/>
    <row r="237" s="34" customFormat="1" x14ac:dyDescent="0.25"/>
    <row r="238" s="34" customFormat="1" x14ac:dyDescent="0.25"/>
    <row r="239" s="34" customFormat="1" x14ac:dyDescent="0.25"/>
    <row r="240" s="34" customFormat="1" x14ac:dyDescent="0.25"/>
    <row r="241" s="34" customFormat="1" x14ac:dyDescent="0.25"/>
    <row r="242" s="34" customFormat="1" x14ac:dyDescent="0.25"/>
    <row r="243" s="34" customFormat="1" x14ac:dyDescent="0.25"/>
    <row r="244" s="34" customFormat="1" x14ac:dyDescent="0.25"/>
    <row r="245" s="34" customFormat="1" x14ac:dyDescent="0.25"/>
    <row r="246" s="34" customFormat="1" x14ac:dyDescent="0.25"/>
    <row r="247" s="34" customFormat="1" x14ac:dyDescent="0.25"/>
    <row r="248" s="34" customFormat="1" x14ac:dyDescent="0.25"/>
    <row r="249" s="34" customFormat="1" x14ac:dyDescent="0.25"/>
    <row r="250" s="34" customFormat="1" x14ac:dyDescent="0.25"/>
    <row r="251" s="34" customFormat="1" x14ac:dyDescent="0.25"/>
    <row r="252" s="34" customFormat="1" x14ac:dyDescent="0.25"/>
    <row r="253" s="34" customFormat="1" x14ac:dyDescent="0.25"/>
    <row r="254" s="34" customFormat="1" x14ac:dyDescent="0.25"/>
    <row r="255" s="34" customFormat="1" x14ac:dyDescent="0.25"/>
    <row r="256" s="34" customFormat="1" x14ac:dyDescent="0.25"/>
    <row r="257" s="34" customFormat="1" x14ac:dyDescent="0.25"/>
    <row r="258" s="34" customFormat="1" x14ac:dyDescent="0.25"/>
    <row r="259" s="34" customFormat="1" x14ac:dyDescent="0.25"/>
    <row r="260" s="34" customFormat="1" x14ac:dyDescent="0.25"/>
    <row r="261" s="34" customFormat="1" x14ac:dyDescent="0.25"/>
    <row r="262" s="34" customFormat="1" x14ac:dyDescent="0.25"/>
    <row r="263" s="34" customFormat="1" x14ac:dyDescent="0.25"/>
    <row r="264" s="34" customFormat="1" x14ac:dyDescent="0.25"/>
    <row r="265" s="34" customFormat="1" x14ac:dyDescent="0.25"/>
    <row r="266" s="34" customFormat="1" x14ac:dyDescent="0.25"/>
    <row r="267" s="34" customFormat="1" x14ac:dyDescent="0.25"/>
    <row r="268" s="34" customFormat="1" x14ac:dyDescent="0.25"/>
    <row r="269" s="34" customFormat="1" x14ac:dyDescent="0.25"/>
    <row r="270" s="34" customFormat="1" x14ac:dyDescent="0.25"/>
    <row r="271" s="34" customFormat="1" x14ac:dyDescent="0.25"/>
    <row r="272" s="34" customFormat="1" x14ac:dyDescent="0.25"/>
    <row r="273" s="34" customFormat="1" x14ac:dyDescent="0.25"/>
    <row r="274" s="34" customFormat="1" x14ac:dyDescent="0.25"/>
    <row r="275" s="34" customFormat="1" x14ac:dyDescent="0.25"/>
    <row r="276" s="34" customFormat="1" x14ac:dyDescent="0.25"/>
    <row r="277" s="34" customFormat="1" x14ac:dyDescent="0.25"/>
    <row r="278" s="34" customFormat="1" x14ac:dyDescent="0.25"/>
    <row r="279" s="34" customFormat="1" x14ac:dyDescent="0.25"/>
    <row r="280" s="34" customFormat="1" x14ac:dyDescent="0.25"/>
    <row r="281" s="34" customFormat="1" x14ac:dyDescent="0.25"/>
    <row r="282" s="34" customFormat="1" x14ac:dyDescent="0.25"/>
    <row r="283" s="34" customFormat="1" x14ac:dyDescent="0.25"/>
    <row r="284" s="34" customFormat="1" x14ac:dyDescent="0.25"/>
    <row r="285" s="34" customFormat="1" x14ac:dyDescent="0.25"/>
    <row r="286" s="34" customFormat="1" x14ac:dyDescent="0.25"/>
    <row r="287" s="34" customFormat="1" x14ac:dyDescent="0.25"/>
    <row r="288" s="34" customFormat="1" x14ac:dyDescent="0.25"/>
    <row r="289" s="34" customFormat="1" x14ac:dyDescent="0.25"/>
    <row r="290" s="34" customFormat="1" x14ac:dyDescent="0.25"/>
    <row r="291" s="34" customFormat="1" x14ac:dyDescent="0.25"/>
    <row r="292" s="34" customFormat="1" x14ac:dyDescent="0.25"/>
    <row r="293" s="34" customFormat="1" x14ac:dyDescent="0.25"/>
    <row r="294" s="34" customFormat="1" x14ac:dyDescent="0.25"/>
    <row r="295" s="34" customFormat="1" x14ac:dyDescent="0.25"/>
    <row r="296" s="34" customFormat="1" x14ac:dyDescent="0.25"/>
    <row r="297" s="34" customFormat="1" x14ac:dyDescent="0.25"/>
    <row r="298" s="34" customFormat="1" x14ac:dyDescent="0.25"/>
    <row r="299" s="34" customFormat="1" x14ac:dyDescent="0.25"/>
    <row r="300" s="34" customFormat="1" x14ac:dyDescent="0.25"/>
    <row r="301" s="34" customFormat="1" x14ac:dyDescent="0.25"/>
    <row r="302" s="34" customFormat="1" x14ac:dyDescent="0.25"/>
    <row r="303" s="34" customFormat="1" x14ac:dyDescent="0.25"/>
    <row r="304" s="34" customFormat="1" x14ac:dyDescent="0.25"/>
    <row r="305" s="34" customFormat="1" x14ac:dyDescent="0.25"/>
    <row r="306" s="34" customFormat="1" x14ac:dyDescent="0.25"/>
    <row r="307" s="34" customFormat="1" x14ac:dyDescent="0.25"/>
    <row r="308" s="34" customFormat="1" x14ac:dyDescent="0.25"/>
    <row r="309" s="34" customFormat="1" x14ac:dyDescent="0.25"/>
    <row r="310" s="34" customFormat="1" x14ac:dyDescent="0.25"/>
    <row r="311" s="34" customFormat="1" x14ac:dyDescent="0.25"/>
    <row r="312" s="34" customFormat="1" x14ac:dyDescent="0.25"/>
    <row r="313" s="34" customFormat="1" x14ac:dyDescent="0.25"/>
    <row r="314" s="34" customFormat="1" x14ac:dyDescent="0.25"/>
    <row r="315" s="34" customFormat="1" x14ac:dyDescent="0.25"/>
    <row r="316" s="34" customFormat="1" x14ac:dyDescent="0.25"/>
    <row r="317" s="34" customFormat="1" x14ac:dyDescent="0.25"/>
    <row r="318" s="34" customFormat="1" x14ac:dyDescent="0.25"/>
    <row r="319" s="34" customFormat="1" x14ac:dyDescent="0.25"/>
    <row r="320" s="34" customFormat="1" x14ac:dyDescent="0.25"/>
    <row r="321" s="34" customFormat="1" x14ac:dyDescent="0.25"/>
    <row r="322" s="34" customFormat="1" x14ac:dyDescent="0.25"/>
    <row r="323" s="34" customFormat="1" x14ac:dyDescent="0.25"/>
    <row r="324" s="34" customFormat="1" x14ac:dyDescent="0.25"/>
    <row r="325" s="34" customFormat="1" x14ac:dyDescent="0.25"/>
    <row r="326" s="34" customFormat="1" x14ac:dyDescent="0.25"/>
    <row r="327" s="34" customFormat="1" x14ac:dyDescent="0.25"/>
    <row r="328" s="34" customFormat="1" x14ac:dyDescent="0.25"/>
    <row r="329" s="34" customFormat="1" x14ac:dyDescent="0.25"/>
    <row r="330" s="34" customFormat="1" x14ac:dyDescent="0.25"/>
    <row r="331" s="34" customFormat="1" x14ac:dyDescent="0.25"/>
    <row r="332" s="34" customFormat="1" x14ac:dyDescent="0.25"/>
    <row r="333" s="34" customFormat="1" x14ac:dyDescent="0.25"/>
    <row r="334" s="34" customFormat="1" x14ac:dyDescent="0.25"/>
    <row r="335" s="34" customFormat="1" x14ac:dyDescent="0.25"/>
    <row r="336" s="34" customFormat="1" x14ac:dyDescent="0.25"/>
    <row r="337" s="34" customFormat="1" x14ac:dyDescent="0.25"/>
    <row r="338" s="34" customFormat="1" x14ac:dyDescent="0.25"/>
    <row r="339" s="34" customFormat="1" x14ac:dyDescent="0.25"/>
    <row r="340" s="34" customFormat="1" x14ac:dyDescent="0.25"/>
    <row r="341" s="34" customFormat="1" x14ac:dyDescent="0.25"/>
    <row r="342" s="34" customFormat="1" x14ac:dyDescent="0.25"/>
    <row r="343" s="34" customFormat="1" x14ac:dyDescent="0.25"/>
    <row r="344" s="34" customFormat="1" x14ac:dyDescent="0.25"/>
    <row r="345" s="34" customFormat="1" x14ac:dyDescent="0.25"/>
    <row r="346" s="34" customFormat="1" x14ac:dyDescent="0.25"/>
    <row r="347" s="34" customFormat="1" x14ac:dyDescent="0.25"/>
    <row r="348" s="34" customFormat="1" x14ac:dyDescent="0.25"/>
    <row r="349" s="34" customFormat="1" x14ac:dyDescent="0.25"/>
    <row r="350" s="34" customFormat="1" x14ac:dyDescent="0.25"/>
    <row r="351" s="34" customFormat="1" x14ac:dyDescent="0.25"/>
    <row r="352" s="34" customFormat="1" x14ac:dyDescent="0.25"/>
    <row r="353" s="34" customFormat="1" x14ac:dyDescent="0.25"/>
    <row r="354" s="34" customFormat="1" x14ac:dyDescent="0.25"/>
    <row r="355" s="34" customFormat="1" x14ac:dyDescent="0.25"/>
    <row r="356" s="34" customFormat="1" x14ac:dyDescent="0.25"/>
    <row r="357" s="34" customFormat="1" x14ac:dyDescent="0.25"/>
    <row r="358" s="34" customFormat="1" x14ac:dyDescent="0.25"/>
    <row r="359" s="34" customFormat="1" x14ac:dyDescent="0.25"/>
    <row r="360" s="34" customFormat="1" x14ac:dyDescent="0.25"/>
    <row r="361" s="34" customFormat="1" x14ac:dyDescent="0.25"/>
    <row r="362" s="34" customFormat="1" x14ac:dyDescent="0.25"/>
    <row r="363" s="34" customFormat="1" x14ac:dyDescent="0.25"/>
    <row r="364" s="34" customFormat="1" x14ac:dyDescent="0.25"/>
    <row r="365" s="34" customFormat="1" x14ac:dyDescent="0.25"/>
    <row r="366" s="34" customFormat="1" x14ac:dyDescent="0.25"/>
    <row r="367" s="34" customFormat="1" x14ac:dyDescent="0.25"/>
    <row r="368" s="34" customFormat="1" x14ac:dyDescent="0.25"/>
    <row r="369" s="34" customFormat="1" x14ac:dyDescent="0.25"/>
    <row r="370" s="34" customFormat="1" x14ac:dyDescent="0.25"/>
    <row r="371" s="34" customFormat="1" x14ac:dyDescent="0.25"/>
    <row r="372" s="34" customFormat="1" x14ac:dyDescent="0.25"/>
    <row r="373" s="34" customFormat="1" x14ac:dyDescent="0.25"/>
    <row r="374" s="34" customFormat="1" x14ac:dyDescent="0.25"/>
    <row r="375" s="34" customFormat="1" x14ac:dyDescent="0.25"/>
    <row r="376" s="34" customFormat="1" x14ac:dyDescent="0.25"/>
  </sheetData>
  <mergeCells count="273">
    <mergeCell ref="A4:P4"/>
    <mergeCell ref="A6:P6"/>
    <mergeCell ref="A8:F8"/>
    <mergeCell ref="A9:A10"/>
    <mergeCell ref="B9:E9"/>
    <mergeCell ref="F9:I9"/>
    <mergeCell ref="J9:K9"/>
    <mergeCell ref="L9:L10"/>
    <mergeCell ref="M9:N9"/>
    <mergeCell ref="O9:O10"/>
    <mergeCell ref="P9:P10"/>
    <mergeCell ref="A12:L12"/>
    <mergeCell ref="O12:P12"/>
    <mergeCell ref="A14:F14"/>
    <mergeCell ref="A15:A16"/>
    <mergeCell ref="B15:E15"/>
    <mergeCell ref="F15:I15"/>
    <mergeCell ref="J15:K15"/>
    <mergeCell ref="L15:L16"/>
    <mergeCell ref="M15:N15"/>
    <mergeCell ref="M23:N23"/>
    <mergeCell ref="O23:O24"/>
    <mergeCell ref="P23:P24"/>
    <mergeCell ref="A29:L29"/>
    <mergeCell ref="O29:P29"/>
    <mergeCell ref="A31:F31"/>
    <mergeCell ref="O15:O16"/>
    <mergeCell ref="P15:P16"/>
    <mergeCell ref="A20:L20"/>
    <mergeCell ref="O20:P20"/>
    <mergeCell ref="A22:F22"/>
    <mergeCell ref="A23:A24"/>
    <mergeCell ref="B23:E23"/>
    <mergeCell ref="F23:I23"/>
    <mergeCell ref="J23:K23"/>
    <mergeCell ref="L23:L24"/>
    <mergeCell ref="A47:A48"/>
    <mergeCell ref="B47:B48"/>
    <mergeCell ref="F47:F48"/>
    <mergeCell ref="G47:G48"/>
    <mergeCell ref="H47:H48"/>
    <mergeCell ref="I47:I48"/>
    <mergeCell ref="J47:J48"/>
    <mergeCell ref="O32:O33"/>
    <mergeCell ref="P32:P33"/>
    <mergeCell ref="A41:L41"/>
    <mergeCell ref="O41:P41"/>
    <mergeCell ref="A43:F43"/>
    <mergeCell ref="A44:A45"/>
    <mergeCell ref="B44:E44"/>
    <mergeCell ref="F44:I44"/>
    <mergeCell ref="J44:K44"/>
    <mergeCell ref="L44:L45"/>
    <mergeCell ref="A32:A33"/>
    <mergeCell ref="B32:E32"/>
    <mergeCell ref="F32:I32"/>
    <mergeCell ref="J32:K32"/>
    <mergeCell ref="L32:L33"/>
    <mergeCell ref="M32:N32"/>
    <mergeCell ref="K47:K48"/>
    <mergeCell ref="L47:L48"/>
    <mergeCell ref="M47:M48"/>
    <mergeCell ref="N47:N48"/>
    <mergeCell ref="O47:O48"/>
    <mergeCell ref="P47:P48"/>
    <mergeCell ref="M44:N44"/>
    <mergeCell ref="O44:O45"/>
    <mergeCell ref="P44:P45"/>
    <mergeCell ref="P49:P50"/>
    <mergeCell ref="A51:L51"/>
    <mergeCell ref="O51:P51"/>
    <mergeCell ref="A53:F53"/>
    <mergeCell ref="A54:A55"/>
    <mergeCell ref="B54:E54"/>
    <mergeCell ref="F54:I54"/>
    <mergeCell ref="J54:K54"/>
    <mergeCell ref="L54:L55"/>
    <mergeCell ref="M54:N54"/>
    <mergeCell ref="J49:J50"/>
    <mergeCell ref="K49:K50"/>
    <mergeCell ref="L49:L50"/>
    <mergeCell ref="M49:M50"/>
    <mergeCell ref="N49:N50"/>
    <mergeCell ref="O49:O50"/>
    <mergeCell ref="A49:A50"/>
    <mergeCell ref="B49:B50"/>
    <mergeCell ref="F49:F50"/>
    <mergeCell ref="G49:G50"/>
    <mergeCell ref="H49:H50"/>
    <mergeCell ref="I49:I50"/>
    <mergeCell ref="A60:F60"/>
    <mergeCell ref="A61:A62"/>
    <mergeCell ref="B61:E61"/>
    <mergeCell ref="F61:I61"/>
    <mergeCell ref="J61:K61"/>
    <mergeCell ref="L61:L62"/>
    <mergeCell ref="O54:O55"/>
    <mergeCell ref="P54:P55"/>
    <mergeCell ref="O56:O57"/>
    <mergeCell ref="P56:P57"/>
    <mergeCell ref="A58:L58"/>
    <mergeCell ref="O58:P58"/>
    <mergeCell ref="M61:N61"/>
    <mergeCell ref="O61:O62"/>
    <mergeCell ref="P61:P62"/>
    <mergeCell ref="A64:A65"/>
    <mergeCell ref="B64:B65"/>
    <mergeCell ref="D64:D65"/>
    <mergeCell ref="F64:F65"/>
    <mergeCell ref="G64:G65"/>
    <mergeCell ref="H64:H65"/>
    <mergeCell ref="I64:I65"/>
    <mergeCell ref="P64:P65"/>
    <mergeCell ref="A69:L69"/>
    <mergeCell ref="O69:P69"/>
    <mergeCell ref="A71:F71"/>
    <mergeCell ref="A72:A73"/>
    <mergeCell ref="B72:E72"/>
    <mergeCell ref="F72:I72"/>
    <mergeCell ref="J72:K72"/>
    <mergeCell ref="L72:L73"/>
    <mergeCell ref="M72:N72"/>
    <mergeCell ref="J64:J65"/>
    <mergeCell ref="K64:K65"/>
    <mergeCell ref="L64:L65"/>
    <mergeCell ref="M64:M65"/>
    <mergeCell ref="N64:N65"/>
    <mergeCell ref="O64:O65"/>
    <mergeCell ref="O72:O73"/>
    <mergeCell ref="P72:P73"/>
    <mergeCell ref="A75:A76"/>
    <mergeCell ref="B75:B76"/>
    <mergeCell ref="C75:C76"/>
    <mergeCell ref="D75:D76"/>
    <mergeCell ref="E75:E76"/>
    <mergeCell ref="I75:I76"/>
    <mergeCell ref="O75:O76"/>
    <mergeCell ref="P75:P76"/>
    <mergeCell ref="O77:O78"/>
    <mergeCell ref="P77:P78"/>
    <mergeCell ref="A80:A81"/>
    <mergeCell ref="B80:B81"/>
    <mergeCell ref="C80:C81"/>
    <mergeCell ref="D80:D81"/>
    <mergeCell ref="E80:E81"/>
    <mergeCell ref="I80:I81"/>
    <mergeCell ref="O80:O81"/>
    <mergeCell ref="P80:P81"/>
    <mergeCell ref="A77:A78"/>
    <mergeCell ref="B77:B78"/>
    <mergeCell ref="C77:C78"/>
    <mergeCell ref="D77:D78"/>
    <mergeCell ref="E77:E78"/>
    <mergeCell ref="I77:I78"/>
    <mergeCell ref="A83:L83"/>
    <mergeCell ref="O83:P83"/>
    <mergeCell ref="A85:F85"/>
    <mergeCell ref="A86:A87"/>
    <mergeCell ref="B86:E86"/>
    <mergeCell ref="F86:I86"/>
    <mergeCell ref="J86:K86"/>
    <mergeCell ref="L86:L87"/>
    <mergeCell ref="M86:N86"/>
    <mergeCell ref="O86:O87"/>
    <mergeCell ref="P86:P87"/>
    <mergeCell ref="A89:L89"/>
    <mergeCell ref="O89:P89"/>
    <mergeCell ref="A91:F91"/>
    <mergeCell ref="A92:A93"/>
    <mergeCell ref="B92:E92"/>
    <mergeCell ref="F92:I92"/>
    <mergeCell ref="J92:K92"/>
    <mergeCell ref="L92:L93"/>
    <mergeCell ref="M92:N92"/>
    <mergeCell ref="M98:N98"/>
    <mergeCell ref="O98:O99"/>
    <mergeCell ref="P98:P99"/>
    <mergeCell ref="A101:L101"/>
    <mergeCell ref="O101:P101"/>
    <mergeCell ref="A103:F103"/>
    <mergeCell ref="O92:O93"/>
    <mergeCell ref="P92:P93"/>
    <mergeCell ref="A95:L95"/>
    <mergeCell ref="O95:P95"/>
    <mergeCell ref="A97:F97"/>
    <mergeCell ref="A98:A99"/>
    <mergeCell ref="B98:E98"/>
    <mergeCell ref="F98:I98"/>
    <mergeCell ref="J98:K98"/>
    <mergeCell ref="L98:L99"/>
    <mergeCell ref="O104:O105"/>
    <mergeCell ref="P104:P105"/>
    <mergeCell ref="A106:A107"/>
    <mergeCell ref="B106:B107"/>
    <mergeCell ref="C106:C107"/>
    <mergeCell ref="D106:D107"/>
    <mergeCell ref="E106:E107"/>
    <mergeCell ref="I106:I107"/>
    <mergeCell ref="O106:O107"/>
    <mergeCell ref="P106:P107"/>
    <mergeCell ref="A104:A105"/>
    <mergeCell ref="B104:E104"/>
    <mergeCell ref="F104:I104"/>
    <mergeCell ref="J104:K104"/>
    <mergeCell ref="L104:L105"/>
    <mergeCell ref="M104:N104"/>
    <mergeCell ref="M119:N119"/>
    <mergeCell ref="O119:O120"/>
    <mergeCell ref="P119:P120"/>
    <mergeCell ref="A123:L123"/>
    <mergeCell ref="O123:P123"/>
    <mergeCell ref="A125:F125"/>
    <mergeCell ref="I108:I109"/>
    <mergeCell ref="O108:O109"/>
    <mergeCell ref="P108:P109"/>
    <mergeCell ref="A116:L116"/>
    <mergeCell ref="O116:P116"/>
    <mergeCell ref="A119:A120"/>
    <mergeCell ref="B119:E119"/>
    <mergeCell ref="F119:I119"/>
    <mergeCell ref="J119:K119"/>
    <mergeCell ref="L119:L120"/>
    <mergeCell ref="A108:A109"/>
    <mergeCell ref="B108:B109"/>
    <mergeCell ref="C108:C109"/>
    <mergeCell ref="D108:D109"/>
    <mergeCell ref="E108:E109"/>
    <mergeCell ref="F108:F109"/>
    <mergeCell ref="L128:L129"/>
    <mergeCell ref="M128:M129"/>
    <mergeCell ref="N128:N129"/>
    <mergeCell ref="O128:O129"/>
    <mergeCell ref="P128:P129"/>
    <mergeCell ref="O126:O127"/>
    <mergeCell ref="P126:P127"/>
    <mergeCell ref="A128:A129"/>
    <mergeCell ref="B128:B129"/>
    <mergeCell ref="C128:C129"/>
    <mergeCell ref="F128:F129"/>
    <mergeCell ref="G128:G129"/>
    <mergeCell ref="H128:H129"/>
    <mergeCell ref="I128:I129"/>
    <mergeCell ref="J128:J129"/>
    <mergeCell ref="A126:A127"/>
    <mergeCell ref="B126:E126"/>
    <mergeCell ref="F126:I126"/>
    <mergeCell ref="J126:K126"/>
    <mergeCell ref="L126:L127"/>
    <mergeCell ref="M126:N126"/>
    <mergeCell ref="A143:P143"/>
    <mergeCell ref="A146:P146"/>
    <mergeCell ref="A147:P147"/>
    <mergeCell ref="A2:P2"/>
    <mergeCell ref="A138:L138"/>
    <mergeCell ref="O138:P138"/>
    <mergeCell ref="K141:L141"/>
    <mergeCell ref="A1:P1"/>
    <mergeCell ref="A5:P5"/>
    <mergeCell ref="A7:P7"/>
    <mergeCell ref="P134:P135"/>
    <mergeCell ref="O136:O137"/>
    <mergeCell ref="P136:P137"/>
    <mergeCell ref="A130:L130"/>
    <mergeCell ref="O130:P130"/>
    <mergeCell ref="A133:F133"/>
    <mergeCell ref="A134:A135"/>
    <mergeCell ref="B134:E134"/>
    <mergeCell ref="F134:I134"/>
    <mergeCell ref="J134:K134"/>
    <mergeCell ref="L134:L135"/>
    <mergeCell ref="M134:N134"/>
    <mergeCell ref="O134:O135"/>
    <mergeCell ref="K128:K1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DOSTAWA ŚRODKÓW DEZYNFEKCYJNYCH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Patryk Gębczyk</dc:creator>
  <cp:lastModifiedBy>Robert Dombrowski</cp:lastModifiedBy>
  <cp:lastPrinted>2023-03-27T06:44:25Z</cp:lastPrinted>
  <dcterms:created xsi:type="dcterms:W3CDTF">2015-06-05T18:19:34Z</dcterms:created>
  <dcterms:modified xsi:type="dcterms:W3CDTF">2023-03-28T10:00:06Z</dcterms:modified>
</cp:coreProperties>
</file>