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92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104" i="1" l="1"/>
  <c r="K104" i="1" s="1"/>
  <c r="H126" i="1" l="1"/>
  <c r="J126" i="1" l="1"/>
  <c r="K126" i="1" s="1"/>
  <c r="H82" i="1" l="1"/>
  <c r="J82" i="1" s="1"/>
  <c r="K82" i="1" s="1"/>
  <c r="H101" i="1" l="1"/>
  <c r="H73" i="1"/>
  <c r="J73" i="1" s="1"/>
  <c r="K73" i="1" s="1"/>
  <c r="H72" i="1"/>
  <c r="J72" i="1" s="1"/>
  <c r="H122" i="1"/>
  <c r="J101" i="1" l="1"/>
  <c r="K101" i="1" s="1"/>
  <c r="K72" i="1"/>
  <c r="J122" i="1"/>
  <c r="K122" i="1" l="1"/>
  <c r="H100" i="1" l="1"/>
  <c r="H131" i="1"/>
  <c r="H132" i="1" s="1"/>
  <c r="H121" i="1"/>
  <c r="J121" i="1" s="1"/>
  <c r="K121" i="1" s="1"/>
  <c r="H123" i="1"/>
  <c r="J123" i="1" s="1"/>
  <c r="K123" i="1" s="1"/>
  <c r="H124" i="1"/>
  <c r="J124" i="1" s="1"/>
  <c r="H125" i="1"/>
  <c r="J125" i="1" s="1"/>
  <c r="H127" i="1"/>
  <c r="J127" i="1" s="1"/>
  <c r="H120" i="1"/>
  <c r="H109" i="1"/>
  <c r="J109" i="1" s="1"/>
  <c r="J110" i="1" s="1"/>
  <c r="H114" i="1"/>
  <c r="J114" i="1" s="1"/>
  <c r="H115" i="1"/>
  <c r="J115" i="1" s="1"/>
  <c r="H116" i="1"/>
  <c r="J116" i="1" s="1"/>
  <c r="K116" i="1" s="1"/>
  <c r="H113" i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H68" i="1"/>
  <c r="J68" i="1" s="1"/>
  <c r="K68" i="1" s="1"/>
  <c r="H69" i="1"/>
  <c r="J69" i="1" s="1"/>
  <c r="K69" i="1" s="1"/>
  <c r="H91" i="1"/>
  <c r="J91" i="1" s="1"/>
  <c r="K91" i="1" s="1"/>
  <c r="H70" i="1"/>
  <c r="J70" i="1" s="1"/>
  <c r="K70" i="1" s="1"/>
  <c r="H71" i="1"/>
  <c r="J71" i="1" s="1"/>
  <c r="K71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3" i="1"/>
  <c r="J83" i="1" s="1"/>
  <c r="K83" i="1" s="1"/>
  <c r="H84" i="1"/>
  <c r="J84" i="1" s="1"/>
  <c r="K84" i="1" s="1"/>
  <c r="H85" i="1"/>
  <c r="J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37" i="1"/>
  <c r="J37" i="1" s="1"/>
  <c r="K37" i="1" s="1"/>
  <c r="H9" i="1"/>
  <c r="J9" i="1" s="1"/>
  <c r="H99" i="1"/>
  <c r="J99" i="1" s="1"/>
  <c r="K99" i="1" s="1"/>
  <c r="H41" i="1"/>
  <c r="J41" i="1" s="1"/>
  <c r="K41" i="1" s="1"/>
  <c r="H102" i="1"/>
  <c r="J102" i="1" s="1"/>
  <c r="K102" i="1" s="1"/>
  <c r="H103" i="1"/>
  <c r="J103" i="1" s="1"/>
  <c r="K103" i="1" s="1"/>
  <c r="H50" i="1"/>
  <c r="H11" i="1"/>
  <c r="J11" i="1" s="1"/>
  <c r="K11" i="1" s="1"/>
  <c r="H12" i="1"/>
  <c r="J12" i="1" s="1"/>
  <c r="K12" i="1" s="1"/>
  <c r="H13" i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H33" i="1"/>
  <c r="J33" i="1" s="1"/>
  <c r="K33" i="1" s="1"/>
  <c r="H18" i="1"/>
  <c r="J18" i="1" s="1"/>
  <c r="H19" i="1"/>
  <c r="J19" i="1" s="1"/>
  <c r="K19" i="1" s="1"/>
  <c r="H20" i="1"/>
  <c r="J20" i="1" s="1"/>
  <c r="H21" i="1"/>
  <c r="J21" i="1" s="1"/>
  <c r="K21" i="1" s="1"/>
  <c r="H22" i="1"/>
  <c r="J22" i="1" s="1"/>
  <c r="H23" i="1"/>
  <c r="J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H29" i="1"/>
  <c r="J29" i="1" s="1"/>
  <c r="K29" i="1" s="1"/>
  <c r="H30" i="1"/>
  <c r="J30" i="1" s="1"/>
  <c r="H31" i="1"/>
  <c r="J31" i="1" s="1"/>
  <c r="K31" i="1" s="1"/>
  <c r="H32" i="1"/>
  <c r="J32" i="1" s="1"/>
  <c r="H34" i="1"/>
  <c r="J34" i="1" s="1"/>
  <c r="K34" i="1" s="1"/>
  <c r="H35" i="1"/>
  <c r="J35" i="1" s="1"/>
  <c r="K35" i="1" s="1"/>
  <c r="H36" i="1"/>
  <c r="J36" i="1" s="1"/>
  <c r="K36" i="1" s="1"/>
  <c r="H38" i="1"/>
  <c r="J38" i="1" s="1"/>
  <c r="H10" i="1"/>
  <c r="H40" i="1"/>
  <c r="J40" i="1" s="1"/>
  <c r="K40" i="1" s="1"/>
  <c r="H42" i="1"/>
  <c r="J42" i="1" s="1"/>
  <c r="H43" i="1"/>
  <c r="J43" i="1" s="1"/>
  <c r="H44" i="1"/>
  <c r="H45" i="1"/>
  <c r="J45" i="1" s="1"/>
  <c r="H105" i="1"/>
  <c r="J105" i="1" s="1"/>
  <c r="H46" i="1"/>
  <c r="J46" i="1" s="1"/>
  <c r="H39" i="1"/>
  <c r="J39" i="1" s="1"/>
  <c r="J13" i="1" l="1"/>
  <c r="H47" i="1"/>
  <c r="H128" i="1"/>
  <c r="H106" i="1"/>
  <c r="H117" i="1"/>
  <c r="J50" i="1"/>
  <c r="J131" i="1"/>
  <c r="J132" i="1" s="1"/>
  <c r="J100" i="1"/>
  <c r="K100" i="1" s="1"/>
  <c r="K125" i="1"/>
  <c r="K124" i="1"/>
  <c r="K127" i="1"/>
  <c r="H110" i="1"/>
  <c r="J120" i="1"/>
  <c r="J128" i="1" s="1"/>
  <c r="K109" i="1"/>
  <c r="K110" i="1" s="1"/>
  <c r="K115" i="1"/>
  <c r="K114" i="1"/>
  <c r="J113" i="1"/>
  <c r="J117" i="1" s="1"/>
  <c r="K67" i="1"/>
  <c r="J28" i="1"/>
  <c r="K28" i="1" s="1"/>
  <c r="K85" i="1"/>
  <c r="K22" i="1"/>
  <c r="K9" i="1"/>
  <c r="K61" i="1"/>
  <c r="K38" i="1"/>
  <c r="K90" i="1"/>
  <c r="K20" i="1"/>
  <c r="K18" i="1"/>
  <c r="K43" i="1"/>
  <c r="K32" i="1"/>
  <c r="K42" i="1"/>
  <c r="K23" i="1"/>
  <c r="K17" i="1"/>
  <c r="K30" i="1"/>
  <c r="J44" i="1"/>
  <c r="K44" i="1" s="1"/>
  <c r="J10" i="1"/>
  <c r="K39" i="1"/>
  <c r="K105" i="1"/>
  <c r="K45" i="1"/>
  <c r="K46" i="1"/>
  <c r="K13" i="1" l="1"/>
  <c r="J47" i="1"/>
  <c r="J106" i="1"/>
  <c r="K50" i="1"/>
  <c r="K106" i="1" s="1"/>
  <c r="K131" i="1"/>
  <c r="K132" i="1" s="1"/>
  <c r="K120" i="1"/>
  <c r="K128" i="1" s="1"/>
  <c r="K113" i="1"/>
  <c r="K117" i="1" s="1"/>
  <c r="K10" i="1"/>
  <c r="B7" i="1"/>
  <c r="C7" i="1" s="1"/>
  <c r="K47" i="1" l="1"/>
</calcChain>
</file>

<file path=xl/sharedStrings.xml><?xml version="1.0" encoding="utf-8"?>
<sst xmlns="http://schemas.openxmlformats.org/spreadsheetml/2006/main" count="354" uniqueCount="235">
  <si>
    <t>Lp.</t>
  </si>
  <si>
    <t>Charakterystyka produktu (wymagania)</t>
  </si>
  <si>
    <t>Przykładowy produkt spełniający wymagania Zamawiającego</t>
  </si>
  <si>
    <t>Wielkość opak.</t>
  </si>
  <si>
    <t>Pakiet nr 1</t>
  </si>
  <si>
    <t>Saletra wapniowa Calcinit</t>
  </si>
  <si>
    <t>25kg</t>
  </si>
  <si>
    <t>S-90% [Siarka granulowana ]</t>
  </si>
  <si>
    <t>Wigor S</t>
  </si>
  <si>
    <t>Azot całkowity (N) 13,3% (w tym 5,5% - azot azotanowy, 8,1% - azot amonowy); fosfor (P) 6,1%; potas (K) 17,1%; magnez (4,5%); siarka (21%); mikroelementy: żelazo (0,17%), mangan (0,27%), miedź (0,18%), cynk (0,045%), bor (0,045%) i molibden (0,04%)</t>
  </si>
  <si>
    <t>Azofoska granulowana</t>
  </si>
  <si>
    <t>N (azot amidowy) 46% [mocznik]</t>
  </si>
  <si>
    <t>(12-11-18+Mg+S+Mikro)</t>
  </si>
  <si>
    <t>Yara Mila Complex (12:11:18)</t>
  </si>
  <si>
    <t>Razem Pakiet  nr 1</t>
  </si>
  <si>
    <t xml:space="preserve"> Pakiet  nr 2</t>
  </si>
  <si>
    <t>Agroleaf total 20-20-20</t>
  </si>
  <si>
    <t>Razem Pakiet  nr 2</t>
  </si>
  <si>
    <t>3,0% (N) azot całkowity; 0,7% (N) azot azotanowy; 2,3% (N) azot amidowy; 2,0% (K) potas w przeliczeniu na K rozpuszczalny w wodzie; 70mg/l (Cu) miedź całkowita; 400 mg/l (Fe) żelazo całkowite; 170 mg/l (Mn) całkowity; 20 mg/l (Mo) molibden całkowity; 150 mg/l (Zn) cynk całkowity. pH roztworu 3,3-4,3</t>
  </si>
  <si>
    <t>3,0% (N) azot całkowity; 0,7% (N) azot azotanowy; 2,3% (N) azot amidowy; 2,0% (K) potas w przeliczeniu na K rozpuszczalny w wodzie; 70mg/l (Cu) miedź całkowita; 400 mg/l (Fe) żelazo całkowite; 170 mg/l (Mn) całkowity; 20 mg/l (Mo) molibden całkowity; 150 mg/l (Zn) cynk całkowity. pH roztworu 3,3-4,3</t>
  </si>
  <si>
    <t>20l</t>
  </si>
  <si>
    <t>Kristalon czerwony</t>
  </si>
  <si>
    <t xml:space="preserve">Azot ogólny – 19% N (w tym: 11,9% N-NO3 i 7,1% N-NH4); </t>
  </si>
  <si>
    <t>Kristalon niebieski</t>
  </si>
  <si>
    <t>Kristalon zielony</t>
  </si>
  <si>
    <t>Kristalon żółty</t>
  </si>
  <si>
    <t>Optysil</t>
  </si>
  <si>
    <t>1l</t>
  </si>
  <si>
    <t>NPK 12-12-17</t>
  </si>
  <si>
    <t>Rosafert 12-12-17</t>
  </si>
  <si>
    <t>85% kwasy humusowe, 12% tlenek potasu (K20) rozpuszczalny w wodzie, 0,6% żelazo (Fe) rozpuszczalne w wodzie</t>
  </si>
  <si>
    <t xml:space="preserve">Rosahumus </t>
  </si>
  <si>
    <t>Saletra magnezowa</t>
  </si>
  <si>
    <t>Saletra potasowo-wapniowa - Unika Calcium</t>
  </si>
  <si>
    <t>Saletrzak granulowany</t>
  </si>
  <si>
    <t>Sól potasowa</t>
  </si>
  <si>
    <t>Tytan (Ti) 8,5 g/l</t>
  </si>
  <si>
    <t>Tytanit</t>
  </si>
  <si>
    <t>CaO-50% + mikroelementy</t>
  </si>
  <si>
    <t>Wapniak Kornicki</t>
  </si>
  <si>
    <t xml:space="preserve">Saletra amonowa </t>
  </si>
  <si>
    <t>Fosforan monopotasowy</t>
  </si>
  <si>
    <t xml:space="preserve">Azot całkowity (N) 15% Fosfor (P)4,4% Rozpuszczalne w wodzie 4,4% Potas (K) 25,7% Rozpuszczalne w wodzie 25,7% Żelazo (Fe) 0,14% Rozpuszczalne w wodzie 0,14% Chelatowane DTPA 0,14% Mangan (Mn) 0,07% Rozpuszczalne w wodzie 0,07% Chelatowane EDTA 0,07% Bor 0,03% Rozpuszczalne w wodzie 0,03% Miedź (Cu) 0,070% Rozpuszczalne w wodzie 0,070% Chelatowane EDTA 0,070% Molibden (Mo) 0,001% Rozpuszczalne w wodzie 0,001% Cynk (Zn) 0,070% Rozpuszczalne w wodzie 0,070% Chelatowane EDTA 0,070% </t>
  </si>
  <si>
    <t>Agroleaf power high K 15-10-31+TE</t>
  </si>
  <si>
    <t>Afik</t>
  </si>
  <si>
    <t>Agroleaf 15-10-31</t>
  </si>
  <si>
    <t>Alkalin KB+Si</t>
  </si>
  <si>
    <t>1kg</t>
  </si>
  <si>
    <t>5l</t>
  </si>
  <si>
    <t>Miedź (Cu) - 1,5g/l;, Żelazo (Fe) - 24 %;, Mangan (Mn) - 10 g/l;, Bor (B) - 2,8 g/l;, Molibden (Mo) - 0,54 g/l,, Cynk (Zn) - 3,5 g/l.</t>
  </si>
  <si>
    <t>Pioner Mikro Plus</t>
  </si>
  <si>
    <t>10l</t>
  </si>
  <si>
    <t>NPK (MgO + SO3)  13,3 - 6,1 - 17,1 (4,5 + 21,0) Nawóz zawiera także: bor, miedź, żelazo, mangan, molibden, cynk, magnez, siarkę.</t>
  </si>
  <si>
    <t>Azofoska Pylista</t>
  </si>
  <si>
    <t>N-21% [Siarczan amonu]</t>
  </si>
  <si>
    <t>Siarczan amonu</t>
  </si>
  <si>
    <t>16,0% (N) azot całkowity; 4,7% (N) azot azotanowy; 11,3% (N) azot amonowy; 5,2% (P2O5) pięciotlenek fosforu rozpuszczalny w obojętnym roztworze cytrynianu amonu i wodzie; 3,4% (P2O5) pięciotlenek fosforu rozpuszczalny w wodzie; 5,2% (K2O) tlenek potasu rozpuszczalny w wodzie; 3,0% (MgO) tlenek magnezu całkowity; 26,0% (SO3) trójtlenek siarki całkowity; 4,0% (Fe) żelazo całkowite</t>
  </si>
  <si>
    <t>Fos Dar 40</t>
  </si>
  <si>
    <t>Hydrovit</t>
  </si>
  <si>
    <t>Hydrovit do borówki amerykańskiej</t>
  </si>
  <si>
    <t>chelat żelaza</t>
  </si>
  <si>
    <t>Mikrovit Żelazo 75</t>
  </si>
  <si>
    <t>Mocznik</t>
  </si>
  <si>
    <t>Pakiet nr 5</t>
  </si>
  <si>
    <t>Optycal</t>
  </si>
  <si>
    <t>Azot całkowity (N) - 15%, Pięciotlenek fosforu (P4O10) - 9%, Tlenek potasu (K2O) - 12%, Tlenek magnezu (MgO) - 2%, Żelazo (Fe) - 0,45%, Mangan (Mn) - 0,06%, Bor (B) - 0,03%, Miedź (Cu) - 0,050%, Molibden (Mo) - 0,020%, Cynk (Zn) - 0,15%</t>
  </si>
  <si>
    <t>NPK  9-5-30+Mg, do fertygacji</t>
  </si>
  <si>
    <t>Pioner NPK Makro 9-5-30+Mg (czerwony)</t>
  </si>
  <si>
    <t>NPK 9-10-38 + Mg + Mikroelementy</t>
  </si>
  <si>
    <t>NPK 18-18-18</t>
  </si>
  <si>
    <t>NPK 8-24-24</t>
  </si>
  <si>
    <t>BlackJack</t>
  </si>
  <si>
    <t>Preparat mikrobiologiczny</t>
  </si>
  <si>
    <t>NaturalCrop Sl</t>
  </si>
  <si>
    <t>Bacterbase</t>
  </si>
  <si>
    <t>Bacillus spp., Paenibacillus polymyxa, Pseudomonas fluorescens, Trichoderma spp., Gliocladium virens</t>
  </si>
  <si>
    <t>Bactim Fertimax</t>
  </si>
  <si>
    <t>Glomus spp, Bacillus amyloliquefaciens, Pseudomonas spp., Streptomyces spp., Pochonia chlamydosporia, Trichoderma spp.</t>
  </si>
  <si>
    <t>Glomus spp, Rhizophagus irregularis, Bacillus subtilis, Streptomyces spp., Trichoderma spp., Pichia pastoris</t>
  </si>
  <si>
    <t>Bactim Vigor</t>
  </si>
  <si>
    <t>EM Farma Plus</t>
  </si>
  <si>
    <t>Planowa  liczba opakowań</t>
  </si>
  <si>
    <t>27% azotu (13,5 % w formie azotu amonowego (NH4), 13,5 % w formie azotu azotanowego (NO3)</t>
  </si>
  <si>
    <t>Razem Pakiet nr 3</t>
  </si>
  <si>
    <t>Razem Pakiet nr 4</t>
  </si>
  <si>
    <t>Razem Pakiet nr 5</t>
  </si>
  <si>
    <t>Razem Pakiet nr 6</t>
  </si>
  <si>
    <t>Załącznik nr 2 do SWZ</t>
  </si>
  <si>
    <r>
      <t>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min.50% [Siarczan potasu granulowany]</t>
    </r>
  </si>
  <si>
    <r>
      <t>N - 13,7%;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 xml:space="preserve">5 </t>
    </r>
    <r>
      <rPr>
        <sz val="10"/>
        <rFont val="Calibri"/>
        <family val="2"/>
        <charset val="238"/>
        <scheme val="minor"/>
      </rPr>
      <t>- 0%,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- 46,3%; rozpuszczalny, do fertygacji</t>
    </r>
  </si>
  <si>
    <r>
      <t>N - 14%;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- 24%, CaO - 12%</t>
    </r>
  </si>
  <si>
    <r>
      <t>60%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</si>
  <si>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- 46% </t>
    </r>
  </si>
  <si>
    <r>
      <t>16 % tlenku magnezu (MgO) rozpuszczalnego w wodzie, 30 % trójtlenku siarki (SO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 ) rozpuszczalnego w wodzie</t>
    </r>
  </si>
  <si>
    <r>
      <t>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pięciotlenek fosforu rozpuszczalny w kwasach mineralnych, 25% P2O5 - rozpuszczalnego w obojętnym roztworze cytrynianu i wodzie, 10% CaO - tlenek wapnia rozpuszczalny w wodzie, mikroelementy</t>
    </r>
  </si>
  <si>
    <r>
      <t>Azot (N) w formie azotanowej 2%;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2,5%;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3%; tlenek magnezu (MgO) całkowity 0,65%; tlenek wapnia (CaO) całkowity 1,5%; Bor (B) 0,0027%; miedź (Cu) 0,0012%; żelazo (Fe) 0,0144%; Mangan (Mn) 0,0072%; Molibden (Mo) 0,00045%; Cynk (Zn) 0,0027%; dwutlenek krzemu (SiO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powyżej 0,02%; bakterie z rodzaju salmonella nieobecne w 25g; bakterie z grupy Ecoli mniej jak 1000 MPN/g</t>
    </r>
  </si>
  <si>
    <t>Stawka podatku Vat [%]</t>
  </si>
  <si>
    <t>4/ZP/2023</t>
  </si>
  <si>
    <t xml:space="preserve">Wapnovit turbo </t>
  </si>
  <si>
    <t xml:space="preserve">Yara PG Mix (14:16:18) </t>
  </si>
  <si>
    <t>Żywa kreda</t>
  </si>
  <si>
    <t>Basfoliar Activ</t>
  </si>
  <si>
    <t>Bor 150g/l (11%)</t>
  </si>
  <si>
    <t>Bormax</t>
  </si>
  <si>
    <t>Florovit płynny</t>
  </si>
  <si>
    <t>Folanx</t>
  </si>
  <si>
    <t>Potas – 50% K2O (41,5% K);  siarka – 42,5% SO3 (17% S); rozpuszczalność (20°C) – 124 g/litr; pH (1% roztworu) – 2,7;  do fertygacji</t>
  </si>
  <si>
    <t xml:space="preserve">Krista SOP Siarczan potasu </t>
  </si>
  <si>
    <r>
      <t>Azot ogólny – 12% N (w tym: 10,1% N-NO3 i 1,9%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fosfor – 12%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36%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siarka – 1% S; EC 0,1% roztworu – 1,2</t>
    </r>
  </si>
  <si>
    <r>
      <t>Azot ogólny – 18% N (w tym: 4,9% N-NO3; 3,3%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i 9,8% N-NH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); fosfor – 18%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18%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magnez – 3% MgO; siarka – 2% S; EC 0,1% roztworu – 0,9</t>
    </r>
  </si>
  <si>
    <r>
      <t>Azot ogólny – 13% N (w tym: 4,4%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8,6% N-NH4); fosfor – 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13%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EC 0,1% roztworu – 1,0</t>
    </r>
  </si>
  <si>
    <t>MKP ICL NOVA PEAK 0-52-34</t>
  </si>
  <si>
    <t>Perlka</t>
  </si>
  <si>
    <t>Polifoska 6</t>
  </si>
  <si>
    <t>Polifoska 8</t>
  </si>
  <si>
    <t>Azot całkowity (N) – 34,4% (w formie amonowej (N-NH ) – 17,2% i azotanowej (N-NO ) – 17,2%) [Saletra amonowa]</t>
  </si>
  <si>
    <t>Azot (N) 27%,    Magnez (MgO) 4%,  Wapń (CaO) 2%</t>
  </si>
  <si>
    <r>
      <t>Azot całkowity – 15,2% N (w ty 14,5%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0,7%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wapń – 27,5% CaO (19% Ca), rozpuszczalny, do fertygacji</t>
    </r>
  </si>
  <si>
    <t>siarczan magnezu granulowany</t>
  </si>
  <si>
    <t>Zn - 15 % m/m</t>
  </si>
  <si>
    <t>Actipol EDTA Zn</t>
  </si>
  <si>
    <t>Dioktylosulfonobursztynian sodu</t>
  </si>
  <si>
    <t>Azot całkowity (N) 15%, pięciotlenek fosforu (P205) 10%, Tlenek potasu (K20) 31%, Żelazo (Fe) 0,14%, Mangan (Mn) 0,07%, Bor 0,03%, Miedź (Cu) 0,070%, Molibden (Mo) 0,001%, Cynk (Zn) 0,070%</t>
  </si>
  <si>
    <r>
      <t>Azot całkowity (N) 20%,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20%,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0) 20%,  Żelazo (Fe) 0,14%, Mangan (Mn) 0,07%, Bor 0,03%, Miedź (Cu) 0,070%, Molibden (Mo) 0,001%, Cynk (Zn) 0,070%</t>
    </r>
  </si>
  <si>
    <t>50% aminokwasów</t>
  </si>
  <si>
    <t>Aminoprim</t>
  </si>
  <si>
    <t>Mikrobiologiczny biostymulant dla gleby</t>
  </si>
  <si>
    <t>BioPuls Forte</t>
  </si>
  <si>
    <t>Stymulator systemu korzeniowego</t>
  </si>
  <si>
    <t>BorMax Turbo</t>
  </si>
  <si>
    <t>Biopreparat stymulujący wzrost i rozwój roślin oraz poprawiający ich jakość</t>
  </si>
  <si>
    <t>Chitozan Betachikol</t>
  </si>
  <si>
    <t>Chlorowodorek Chitozanu  + miedź</t>
  </si>
  <si>
    <t>Probiotyczne kultury mikrobiologiczne SCD, sól kamienna, kompleks minerałów, ekologiczna melasa z trzciny cukrowej, woda</t>
  </si>
  <si>
    <t>Fertilan</t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</si>
  <si>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-52%, 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O-34%, do fertygacji </t>
    </r>
  </si>
  <si>
    <t>Nawóz Universol żółty</t>
  </si>
  <si>
    <t>ICL</t>
  </si>
  <si>
    <t>Missibor 21% B</t>
  </si>
  <si>
    <t>N (azot amidowy) 46%</t>
  </si>
  <si>
    <t>Biostymulator z L- aminokwasami</t>
  </si>
  <si>
    <t>Obornik bydlęcy granulowany</t>
  </si>
  <si>
    <t>CaO - 35%, Cu - 0,05%, B  - 0,1%, Zn - 0,2 % + Mrówczan</t>
  </si>
  <si>
    <t>NPK - 19-9-10</t>
  </si>
  <si>
    <t>Osmocote 3-4 mies</t>
  </si>
  <si>
    <t>NPK - 11-10-19</t>
  </si>
  <si>
    <t>Osmocote 5 -6 mies</t>
  </si>
  <si>
    <t>Osmocote exact 5-6m standard 15-9-12+2mgo 25kg</t>
  </si>
  <si>
    <t>Azot całkowity N - 19%, Azot w formie azotanowej N-NO3 - 6,4%, Azot w formie amonowej N-NH4 - 8,2%, Mocznik - 4,4%, Pięciotlenek fosforu P2O5 - 9%,  Tlenek potasu K2O - 10%, Tlenek magnezu MgO - 2%,  Trójtlenek siarki SO3 - 13%, Żelazo Fe Całkowite - 0,3%,  Żelazo Fe EDTA - 0,06%,  Mangan Mn - 0,04%,  Cynk Zn - 0,011%,  Miedź Cu - 0,037%,  Bor B - 0,01%,  Molibden Mo - 0,015%</t>
  </si>
  <si>
    <t>Osmocote Pro 3-4m 19-9-10+2MgO+mic 25 kg</t>
  </si>
  <si>
    <t>Miedź (Cu) - 1,5g/l; Żelazo (Fe) - 24 %; Mangan (Mn) - 10 g/l; Bor (B) - 2,8 g/l; Molibden (Mo) - 0,54 g/l, Cynk (Zn) - 3,5 g/l</t>
  </si>
  <si>
    <t>Polidap</t>
  </si>
  <si>
    <t>NPK - 15-30-15</t>
  </si>
  <si>
    <t>Polyfeed</t>
  </si>
  <si>
    <t>Polyfeed 18-18-18</t>
  </si>
  <si>
    <t>Polyfeed 9-10-38-3</t>
  </si>
  <si>
    <t xml:space="preserve">Yara Vita Rexolin </t>
  </si>
  <si>
    <t>30% H4SiO4, 8,81% Si</t>
  </si>
  <si>
    <t>Zum Sil</t>
  </si>
  <si>
    <t>1 tona</t>
  </si>
  <si>
    <t>Siarczan potasu ekologiczny (Kalisop)</t>
  </si>
  <si>
    <t>Siarczan potasu Belgia</t>
  </si>
  <si>
    <t>Pulrea</t>
  </si>
  <si>
    <t>bor (B)(21%)</t>
  </si>
  <si>
    <t>Phytochikol Miedź</t>
  </si>
  <si>
    <t>Krzem w przeliczeniu na SiO2: 200 g/l, 16,5 % (m/m)</t>
  </si>
  <si>
    <t>min 71% CACO3, reaktywność min. 92%, granulat</t>
  </si>
  <si>
    <t xml:space="preserve">Pakiet nr 6 </t>
  </si>
  <si>
    <t>Bor (B) 150 g/l (10,8 % m/m).50g/l</t>
  </si>
  <si>
    <t xml:space="preserve">Florovit do trawników z mchem </t>
  </si>
  <si>
    <t>Florovit do borówek i innych roślin kwaśnolubnych</t>
  </si>
  <si>
    <t>Pakiet nr 3</t>
  </si>
  <si>
    <t xml:space="preserve"> Pakiet  nr 4</t>
  </si>
  <si>
    <r>
      <t>Krzem - (14 g/l w przeliczeniu na 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270 g/l, Bor (B) 71 g/l</t>
    </r>
  </si>
  <si>
    <t>Florovit BIOnawóz do borówek i innych roślin kwaśnolubnych</t>
  </si>
  <si>
    <r>
      <t>Fe-24g/l, SiO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200 g/l, Si-93g/l</t>
    </r>
  </si>
  <si>
    <t>Amino ultra Cu-24</t>
  </si>
  <si>
    <t>miedź (Cu) 240 g/l, azot (N) 40 g/l, gliceryna 250 g/l</t>
  </si>
  <si>
    <t>Apol-humus</t>
  </si>
  <si>
    <t>Kwasy huminowe, fulwowe, chitozan</t>
  </si>
  <si>
    <t>Yara Mila Complex</t>
  </si>
  <si>
    <t>Bactim Radinet</t>
  </si>
  <si>
    <r>
      <t>Azot całkowity (N) 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52%,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34%</t>
    </r>
  </si>
  <si>
    <r>
      <t>min 71% CACO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reaktywność min. 92%, granulat</t>
    </r>
  </si>
  <si>
    <t>wapń (10%)i tlenek wapnia (14%)</t>
  </si>
  <si>
    <t>Mitemine</t>
  </si>
  <si>
    <t>10 (8x9)</t>
  </si>
  <si>
    <t>8 (6x7)</t>
  </si>
  <si>
    <t>11 (8+10)</t>
  </si>
  <si>
    <t xml:space="preserve">Oferowany produkt (należy podać nazwę) </t>
  </si>
  <si>
    <t>Cena  jedn. netto /opak.  [PLN]</t>
  </si>
  <si>
    <t>Wartość netto [PLN]</t>
  </si>
  <si>
    <t>Wartość podatku VAT [PLN]</t>
  </si>
  <si>
    <t>Wartość brutto [PLN]</t>
  </si>
  <si>
    <t>5,5kg</t>
  </si>
  <si>
    <t xml:space="preserve">1kg </t>
  </si>
  <si>
    <t>5kg</t>
  </si>
  <si>
    <t>3kg</t>
  </si>
  <si>
    <t>50kg</t>
  </si>
  <si>
    <t>10kg</t>
  </si>
  <si>
    <t xml:space="preserve">25kg </t>
  </si>
  <si>
    <t xml:space="preserve">50kg </t>
  </si>
  <si>
    <t xml:space="preserve">1l </t>
  </si>
  <si>
    <t>15kg</t>
  </si>
  <si>
    <t>1,5kg</t>
  </si>
  <si>
    <t>20kg</t>
  </si>
  <si>
    <t>40l</t>
  </si>
  <si>
    <t>4,5kg</t>
  </si>
  <si>
    <t>200kg</t>
  </si>
  <si>
    <t>Niniejszy plik należy opatrzyć kwalifikowanym podpisem elektronicznym lub podpisem zaufanym lub podpisem osobistym przez osobę uprawnioną do występowania w imieniu Wykonawcy</t>
  </si>
  <si>
    <t>kwas azotowy 60%</t>
  </si>
  <si>
    <t>Saletra potasowa Krista</t>
  </si>
  <si>
    <t>ASX siarczan magnezu</t>
  </si>
  <si>
    <t xml:space="preserve">TrifosGran Premium </t>
  </si>
  <si>
    <t>Bor 150g/ (11%)</t>
  </si>
  <si>
    <t>Fosforan amonu NPK 18-46</t>
  </si>
  <si>
    <r>
      <t>azot całkowity (N) - 12%, fosfor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- 11%, potas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- 18%</t>
    </r>
  </si>
  <si>
    <r>
      <t>3% azot całkowity [N], 3% azot mocznikowy, 27% fosfor [P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], 18% potas [K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O], 0,01% bor [B], 0,02% miedź [Cu], 0,02% żelazo [Fe], 0,01% mangan [Mn], 0,001% molibden [Mo], 0,01% cynk [Zn] = 0,137 g Zn/l</t>
    </r>
  </si>
  <si>
    <t>wapń 29% w postaci mrówczanu wapnia</t>
  </si>
  <si>
    <t>N - 19,8%, CaO - 50%</t>
  </si>
  <si>
    <t>NPK(S) 6-20-30-(7)</t>
  </si>
  <si>
    <t>Ekofert L</t>
  </si>
  <si>
    <t>21% tlenku magnezu (MgO) całkowitego (16% rozpuszczalnego w wodzie), 30% siarki (SO₃), mikroelementy – miedź, żelazo, mangan, cynk, produkowany jest na bazie surowca naturalnego – magnezytu.</t>
  </si>
  <si>
    <r>
      <t>azot (N) całkowity – 130g/l, azot (N) azotanowy (NO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) – 120g/l, tlenek wapnia (CaO) – 260g/l, tlenek magnezu (MgO) – 10g/l, bor (B) – 0,75g/l, miedź (Cu) schelatowana przed EDTA – 0,3g/l, molibden (Mo) – 0,015g/l, cynk (Zn) schelatowany przed EDTA – 0,3g/l</t>
    </r>
  </si>
  <si>
    <t>azot – 14% N;
fosfor – 16% P2O5;
potas – 18% K2O;</t>
  </si>
  <si>
    <r>
      <t>5,0% (N) azot całkowity; 3,0% fosfor całkowity w przeliczeniu na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2,8% potas całkowity w przeliczeniu na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0,5% magnez całkowity MgO; 6,0% wapń CaO. Substancje organiczne 75%.</t>
    </r>
  </si>
  <si>
    <t xml:space="preserve">NPK (MgO + SO3) 12,5 - 8,5 - 17,0 (2,5 + 32,0) z borem, miedzią, żelazem, manganem, molibdenem, cynkiem </t>
  </si>
  <si>
    <t>NPK (Mg) 16-7-18 (4) % (m/m)</t>
  </si>
  <si>
    <t xml:space="preserve"> Osmocote</t>
  </si>
  <si>
    <t>6% żelaza, całkowite 6% z żelaza jest w postaci ortho-ortho isomer, do ferdygacji</t>
  </si>
  <si>
    <t>50% zmielonej owczej wełny oraz 50% wyselekcjonowanych frakcji bobowatych</t>
  </si>
  <si>
    <r>
      <t>N-3,0 %,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-0,46%,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O-3,6%, MgO-0,20%, 85% substancji organicznej</t>
    </r>
  </si>
  <si>
    <r>
      <t>50 % K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 i 44 % SO</t>
    </r>
    <r>
      <rPr>
        <vertAlign val="sub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postaci siarczanowej</t>
    </r>
  </si>
  <si>
    <t xml:space="preserve">600 kg </t>
  </si>
  <si>
    <r>
      <t xml:space="preserve">Formularz asortymentowo-cenowy </t>
    </r>
    <r>
      <rPr>
        <b/>
        <sz val="12"/>
        <color rgb="FFFF0000"/>
        <rFont val="Calibri"/>
        <family val="2"/>
        <charset val="238"/>
        <scheme val="minor"/>
      </rPr>
      <t>- modyfikacja z dnia 17.03.2023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</si>
</sst>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#,##0"/>
    <numFmt numFmtId="166" formatCode="[$-415]0.00"/>
    <numFmt numFmtId="167" formatCode="_-* #,##0.00_-;\-* #,##0.00_-;_-* &quot;-&quot;??_-;_-@_-"/>
    <numFmt numFmtId="168" formatCode="0.0"/>
    <numFmt numFmtId="169" formatCode="[$-415]0.000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vertAlign val="subscript"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2">
    <xf numFmtId="0" fontId="0" fillId="0" borderId="0"/>
    <xf numFmtId="164" fontId="3" fillId="0" borderId="0" applyBorder="0" applyProtection="0"/>
    <xf numFmtId="0" fontId="4" fillId="0" borderId="0"/>
    <xf numFmtId="0" fontId="1" fillId="0" borderId="0"/>
    <xf numFmtId="0" fontId="7" fillId="0" borderId="0" applyBorder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4" fontId="7" fillId="0" borderId="0" applyBorder="0" applyProtection="0"/>
    <xf numFmtId="0" fontId="24" fillId="0" borderId="0"/>
    <xf numFmtId="164" fontId="7" fillId="0" borderId="0" applyBorder="0" applyProtection="0"/>
    <xf numFmtId="164" fontId="7" fillId="0" borderId="0" applyBorder="0" applyProtection="0"/>
    <xf numFmtId="0" fontId="24" fillId="0" borderId="0"/>
    <xf numFmtId="43" fontId="25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/>
    <xf numFmtId="168" fontId="3" fillId="0" borderId="0" applyBorder="0" applyProtection="0"/>
    <xf numFmtId="43" fontId="25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4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164" fontId="3" fillId="0" borderId="0" applyBorder="0" applyProtection="0"/>
    <xf numFmtId="0" fontId="24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7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7" fillId="0" borderId="0" applyBorder="0" applyProtection="0"/>
    <xf numFmtId="164" fontId="7" fillId="0" borderId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9" fontId="5" fillId="2" borderId="3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1" xfId="3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0" fontId="15" fillId="0" borderId="1" xfId="2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0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164" fontId="9" fillId="0" borderId="0" xfId="0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165" fontId="13" fillId="4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/>
    </xf>
    <xf numFmtId="0" fontId="6" fillId="5" borderId="1" xfId="2" applyFont="1" applyFill="1" applyBorder="1" applyAlignment="1">
      <alignment horizontal="right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165" fontId="13" fillId="4" borderId="6" xfId="1" applyNumberFormat="1" applyFont="1" applyFill="1" applyBorder="1" applyAlignment="1">
      <alignment horizontal="center" vertical="center" wrapText="1"/>
    </xf>
    <xf numFmtId="165" fontId="13" fillId="4" borderId="5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right" vertical="center"/>
    </xf>
    <xf numFmtId="166" fontId="13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7" borderId="1" xfId="0" applyNumberFormat="1" applyFont="1" applyFill="1" applyBorder="1" applyAlignment="1">
      <alignment horizontal="center" vertical="center" wrapText="1"/>
    </xf>
  </cellXfs>
  <cellStyles count="872">
    <cellStyle name="Currency" xfId="5" builtinId="4"/>
    <cellStyle name="Dziesiętny 10" xfId="868"/>
    <cellStyle name="Dziesiętny 16" xfId="117"/>
    <cellStyle name="Dziesiętny 16 2" xfId="233"/>
    <cellStyle name="Dziesiętny 16 2 2" xfId="437"/>
    <cellStyle name="Dziesiętny 16 2 3" xfId="640"/>
    <cellStyle name="Dziesiętny 16 3" xfId="336"/>
    <cellStyle name="Dziesiętny 16 4" xfId="539"/>
    <cellStyle name="Dziesiętny 2" xfId="21"/>
    <cellStyle name="Dziesiętny 2 10" xfId="678"/>
    <cellStyle name="Dziesiętny 2 10 2" xfId="787"/>
    <cellStyle name="Dziesiętny 2 11" xfId="19"/>
    <cellStyle name="Dziesiętny 2 11 2" xfId="160"/>
    <cellStyle name="Dziesiętny 2 11 2 2" xfId="675"/>
    <cellStyle name="Dziesiętny 2 11 2 3" xfId="871"/>
    <cellStyle name="Dziesiętny 2 11 3" xfId="265"/>
    <cellStyle name="Dziesiętny 2 11 3 2" xfId="672"/>
    <cellStyle name="Dziesiętny 2 11 4" xfId="679"/>
    <cellStyle name="Dziesiętny 2 12" xfId="680"/>
    <cellStyle name="Dziesiętny 2 13" xfId="15"/>
    <cellStyle name="Dziesiętny 2 13 2" xfId="264"/>
    <cellStyle name="Dziesiętny 2 13 2 2" xfId="674"/>
    <cellStyle name="Dziesiętny 2 13 3" xfId="681"/>
    <cellStyle name="Dziesiętny 2 14" xfId="682"/>
    <cellStyle name="Dziesiętny 2 15" xfId="683"/>
    <cellStyle name="Dziesiętny 2 16" xfId="677"/>
    <cellStyle name="Dziesiętny 2 2" xfId="162"/>
    <cellStyle name="Dziesiętny 2 2 2" xfId="685"/>
    <cellStyle name="Dziesiętny 2 2 2 2" xfId="788"/>
    <cellStyle name="Dziesiętny 2 2 3" xfId="686"/>
    <cellStyle name="Dziesiętny 2 2 3 2" xfId="789"/>
    <cellStyle name="Dziesiętny 2 2 4" xfId="687"/>
    <cellStyle name="Dziesiętny 2 2 4 2" xfId="790"/>
    <cellStyle name="Dziesiętny 2 2 5" xfId="688"/>
    <cellStyle name="Dziesiętny 2 2 5 2" xfId="791"/>
    <cellStyle name="Dziesiętny 2 2 6" xfId="792"/>
    <cellStyle name="Dziesiętny 2 2 7" xfId="684"/>
    <cellStyle name="Dziesiętny 2 3" xfId="689"/>
    <cellStyle name="Dziesiętny 2 3 2" xfId="690"/>
    <cellStyle name="Dziesiętny 2 3 2 2" xfId="793"/>
    <cellStyle name="Dziesiętny 2 3 3" xfId="794"/>
    <cellStyle name="Dziesiętny 2 4" xfId="691"/>
    <cellStyle name="Dziesiętny 2 4 2" xfId="795"/>
    <cellStyle name="Dziesiętny 2 5" xfId="692"/>
    <cellStyle name="Dziesiętny 2 5 2" xfId="796"/>
    <cellStyle name="Dziesiętny 2 6" xfId="693"/>
    <cellStyle name="Dziesiętny 2 6 2" xfId="797"/>
    <cellStyle name="Dziesiętny 2 7" xfId="694"/>
    <cellStyle name="Dziesiętny 2 7 2" xfId="798"/>
    <cellStyle name="Dziesiętny 2 8" xfId="695"/>
    <cellStyle name="Dziesiętny 2 8 2" xfId="799"/>
    <cellStyle name="Dziesiętny 2 9" xfId="696"/>
    <cellStyle name="Dziesiętny 2 9 2" xfId="800"/>
    <cellStyle name="Dziesiętny 3" xfId="22"/>
    <cellStyle name="Dziesiętny 3 2" xfId="163"/>
    <cellStyle name="Dziesiętny 3 3" xfId="697"/>
    <cellStyle name="Dziesiętny 4" xfId="156"/>
    <cellStyle name="Dziesiętny 4 2" xfId="161"/>
    <cellStyle name="Dziesiętny 4 3" xfId="698"/>
    <cellStyle name="Dziesiętny 5" xfId="673"/>
    <cellStyle name="Dziesiętny 5 2" xfId="699"/>
    <cellStyle name="Dziesiętny 6" xfId="700"/>
    <cellStyle name="Dziesiętny 7" xfId="701"/>
    <cellStyle name="Dziesiętny 8" xfId="702"/>
    <cellStyle name="Dziesiętny 9" xfId="801"/>
    <cellStyle name="Excel Built-in Normal" xfId="1"/>
    <cellStyle name="Excel Built-in Normal 1" xfId="26"/>
    <cellStyle name="Excel Built-in Normal 2" xfId="48"/>
    <cellStyle name="Excel Built-in Normal 3" xfId="128"/>
    <cellStyle name="Excel Built-in Normal 4" xfId="53"/>
    <cellStyle name="Excel Built-in Normal 5" xfId="4"/>
    <cellStyle name="Excel Built-in Normal 5 2" xfId="73"/>
    <cellStyle name="Excel Built-in Normal 5 3" xfId="10"/>
    <cellStyle name="Excel Built-in Normal 6" xfId="12"/>
    <cellStyle name="Excel Built-in Normal 7" xfId="13"/>
    <cellStyle name="Excel Built-in Normal 8" xfId="28"/>
    <cellStyle name="Excel Built-in Normal 8 2" xfId="703"/>
    <cellStyle name="Excel Built-in Normal 9" xfId="704"/>
    <cellStyle name="Excel Built-in Percent" xfId="18"/>
    <cellStyle name="Hiperłącze 2" xfId="150"/>
    <cellStyle name="Hyperlink 3" xfId="705"/>
    <cellStyle name="Normal" xfId="0" builtinId="0"/>
    <cellStyle name="Normal 2" xfId="147"/>
    <cellStyle name="Normal 3" xfId="159"/>
    <cellStyle name="Normal 3 2" xfId="259"/>
    <cellStyle name="Normal 3 2 2" xfId="464"/>
    <cellStyle name="Normal 3 2 3" xfId="667"/>
    <cellStyle name="Normal 3 2 4" xfId="706"/>
    <cellStyle name="Normal 3 3" xfId="362"/>
    <cellStyle name="Normal 3 3 2" xfId="707"/>
    <cellStyle name="Normal 3 4" xfId="565"/>
    <cellStyle name="Normal 3 5" xfId="708"/>
    <cellStyle name="Normal 3 6" xfId="709"/>
    <cellStyle name="Normal 3 7" xfId="710"/>
    <cellStyle name="Normal 4" xfId="711"/>
    <cellStyle name="Normalny 10" xfId="49"/>
    <cellStyle name="Normalny 10 2" xfId="68"/>
    <cellStyle name="Normalny 10 3" xfId="23"/>
    <cellStyle name="Normalny 11" xfId="50"/>
    <cellStyle name="Normalny 11 2" xfId="69"/>
    <cellStyle name="Normalny 11 2 2" xfId="712"/>
    <cellStyle name="Normalny 11 3" xfId="95"/>
    <cellStyle name="Normalny 11 3 2" xfId="216"/>
    <cellStyle name="Normalny 11 3 2 2" xfId="415"/>
    <cellStyle name="Normalny 11 3 2 3" xfId="618"/>
    <cellStyle name="Normalny 11 3 3" xfId="314"/>
    <cellStyle name="Normalny 11 3 4" xfId="517"/>
    <cellStyle name="Normalny 110" xfId="713"/>
    <cellStyle name="Normalny 12" xfId="51"/>
    <cellStyle name="Normalny 12 2" xfId="70"/>
    <cellStyle name="Normalny 12 2 2" xfId="714"/>
    <cellStyle name="Normalny 12 3" xfId="98"/>
    <cellStyle name="Normalny 12 3 2" xfId="219"/>
    <cellStyle name="Normalny 12 3 2 2" xfId="418"/>
    <cellStyle name="Normalny 12 3 2 3" xfId="621"/>
    <cellStyle name="Normalny 12 3 3" xfId="317"/>
    <cellStyle name="Normalny 12 3 4" xfId="520"/>
    <cellStyle name="Normalny 13" xfId="101"/>
    <cellStyle name="Normalny 13 2" xfId="221"/>
    <cellStyle name="Normalny 13 2 2" xfId="421"/>
    <cellStyle name="Normalny 13 2 3" xfId="624"/>
    <cellStyle name="Normalny 13 3" xfId="320"/>
    <cellStyle name="Normalny 13 4" xfId="523"/>
    <cellStyle name="Normalny 14" xfId="104"/>
    <cellStyle name="Normalny 14 2" xfId="223"/>
    <cellStyle name="Normalny 14 2 2" xfId="424"/>
    <cellStyle name="Normalny 14 2 3" xfId="627"/>
    <cellStyle name="Normalny 14 3" xfId="323"/>
    <cellStyle name="Normalny 14 4" xfId="526"/>
    <cellStyle name="Normalny 15" xfId="107"/>
    <cellStyle name="Normalny 15 2" xfId="225"/>
    <cellStyle name="Normalny 15 2 2" xfId="427"/>
    <cellStyle name="Normalny 15 2 3" xfId="630"/>
    <cellStyle name="Normalny 15 3" xfId="326"/>
    <cellStyle name="Normalny 15 4" xfId="529"/>
    <cellStyle name="Normalny 16" xfId="110"/>
    <cellStyle name="Normalny 16 2" xfId="228"/>
    <cellStyle name="Normalny 16 2 2" xfId="430"/>
    <cellStyle name="Normalny 16 2 3" xfId="633"/>
    <cellStyle name="Normalny 16 3" xfId="329"/>
    <cellStyle name="Normalny 16 4" xfId="532"/>
    <cellStyle name="Normalny 17" xfId="6"/>
    <cellStyle name="Normalny 17 2" xfId="113"/>
    <cellStyle name="Normalny 17 2 2" xfId="433"/>
    <cellStyle name="Normalny 17 2 3" xfId="636"/>
    <cellStyle name="Normalny 17 3" xfId="332"/>
    <cellStyle name="Normalny 17 4" xfId="535"/>
    <cellStyle name="Normalny 18" xfId="116"/>
    <cellStyle name="Normalny 18 2" xfId="232"/>
    <cellStyle name="Normalny 18 2 2" xfId="436"/>
    <cellStyle name="Normalny 18 2 3" xfId="639"/>
    <cellStyle name="Normalny 18 3" xfId="335"/>
    <cellStyle name="Normalny 18 4" xfId="538"/>
    <cellStyle name="Normalny 19" xfId="120"/>
    <cellStyle name="Normalny 19 2" xfId="236"/>
    <cellStyle name="Normalny 19 2 2" xfId="440"/>
    <cellStyle name="Normalny 19 2 3" xfId="643"/>
    <cellStyle name="Normalny 19 3" xfId="339"/>
    <cellStyle name="Normalny 19 4" xfId="542"/>
    <cellStyle name="Normalny 2" xfId="3"/>
    <cellStyle name="Normalny 2 10" xfId="11"/>
    <cellStyle name="Normalny 2 10 2" xfId="99"/>
    <cellStyle name="Normalny 2 10 2 2" xfId="419"/>
    <cellStyle name="Normalny 2 10 2 3" xfId="622"/>
    <cellStyle name="Normalny 2 10 3" xfId="318"/>
    <cellStyle name="Normalny 2 10 4" xfId="521"/>
    <cellStyle name="Normalny 2 11" xfId="17"/>
    <cellStyle name="Normalny 2 11 2" xfId="102"/>
    <cellStyle name="Normalny 2 11 2 2" xfId="422"/>
    <cellStyle name="Normalny 2 11 2 3" xfId="625"/>
    <cellStyle name="Normalny 2 11 3" xfId="321"/>
    <cellStyle name="Normalny 2 11 4" xfId="524"/>
    <cellStyle name="Normalny 2 12" xfId="14"/>
    <cellStyle name="Normalny 2 12 2" xfId="105"/>
    <cellStyle name="Normalny 2 12 2 2" xfId="425"/>
    <cellStyle name="Normalny 2 12 2 3" xfId="628"/>
    <cellStyle name="Normalny 2 12 3" xfId="324"/>
    <cellStyle name="Normalny 2 12 4" xfId="527"/>
    <cellStyle name="Normalny 2 13" xfId="106"/>
    <cellStyle name="Normalny 2 13 2" xfId="224"/>
    <cellStyle name="Normalny 2 13 2 2" xfId="426"/>
    <cellStyle name="Normalny 2 13 2 3" xfId="629"/>
    <cellStyle name="Normalny 2 13 3" xfId="325"/>
    <cellStyle name="Normalny 2 13 4" xfId="528"/>
    <cellStyle name="Normalny 2 13 5" xfId="715"/>
    <cellStyle name="Normalny 2 14" xfId="109"/>
    <cellStyle name="Normalny 2 14 2" xfId="227"/>
    <cellStyle name="Normalny 2 14 2 2" xfId="429"/>
    <cellStyle name="Normalny 2 14 2 3" xfId="632"/>
    <cellStyle name="Normalny 2 14 3" xfId="328"/>
    <cellStyle name="Normalny 2 14 4" xfId="531"/>
    <cellStyle name="Normalny 2 14 5" xfId="716"/>
    <cellStyle name="Normalny 2 15" xfId="8"/>
    <cellStyle name="Normalny 2 15 2" xfId="112"/>
    <cellStyle name="Normalny 2 15 2 2" xfId="432"/>
    <cellStyle name="Normalny 2 15 2 3" xfId="635"/>
    <cellStyle name="Normalny 2 15 3" xfId="331"/>
    <cellStyle name="Normalny 2 15 4" xfId="534"/>
    <cellStyle name="Normalny 2 16" xfId="118"/>
    <cellStyle name="Normalny 2 16 2" xfId="234"/>
    <cellStyle name="Normalny 2 16 2 2" xfId="438"/>
    <cellStyle name="Normalny 2 16 2 3" xfId="641"/>
    <cellStyle name="Normalny 2 16 3" xfId="337"/>
    <cellStyle name="Normalny 2 16 4" xfId="540"/>
    <cellStyle name="Normalny 2 17" xfId="119"/>
    <cellStyle name="Normalny 2 17 2" xfId="235"/>
    <cellStyle name="Normalny 2 17 2 2" xfId="439"/>
    <cellStyle name="Normalny 2 17 2 3" xfId="642"/>
    <cellStyle name="Normalny 2 17 3" xfId="338"/>
    <cellStyle name="Normalny 2 17 4" xfId="541"/>
    <cellStyle name="Normalny 2 18" xfId="124"/>
    <cellStyle name="Normalny 2 18 2" xfId="240"/>
    <cellStyle name="Normalny 2 18 2 2" xfId="444"/>
    <cellStyle name="Normalny 2 18 2 3" xfId="647"/>
    <cellStyle name="Normalny 2 18 3" xfId="343"/>
    <cellStyle name="Normalny 2 18 4" xfId="546"/>
    <cellStyle name="Normalny 2 19" xfId="71"/>
    <cellStyle name="Normalny 2 19 2" xfId="194"/>
    <cellStyle name="Normalny 2 19 2 2" xfId="393"/>
    <cellStyle name="Normalny 2 19 2 3" xfId="596"/>
    <cellStyle name="Normalny 2 19 3" xfId="292"/>
    <cellStyle name="Normalny 2 19 4" xfId="495"/>
    <cellStyle name="Normalny 2 2" xfId="25"/>
    <cellStyle name="Normalny 2 2 10" xfId="20"/>
    <cellStyle name="Normalny 2 2 11" xfId="717"/>
    <cellStyle name="Normalny 2 2 12" xfId="718"/>
    <cellStyle name="Normalny 2 2 13" xfId="719"/>
    <cellStyle name="Normalny 2 2 2" xfId="52"/>
    <cellStyle name="Normalny 2 2 3" xfId="126"/>
    <cellStyle name="Normalny 2 2 3 2" xfId="154"/>
    <cellStyle name="Normalny 2 2 3 2 2" xfId="167"/>
    <cellStyle name="Normalny 2 2 3 2 2 2" xfId="261"/>
    <cellStyle name="Normalny 2 2 3 2 2 2 2" xfId="466"/>
    <cellStyle name="Normalny 2 2 3 2 2 2 3" xfId="669"/>
    <cellStyle name="Normalny 2 2 3 2 2 3" xfId="366"/>
    <cellStyle name="Normalny 2 2 3 2 2 4" xfId="569"/>
    <cellStyle name="Normalny 2 2 3 2 3" xfId="164"/>
    <cellStyle name="Normalny 2 2 3 2 3 2" xfId="364"/>
    <cellStyle name="Normalny 2 2 3 2 3 3" xfId="567"/>
    <cellStyle name="Normalny 2 2 3 2 4" xfId="257"/>
    <cellStyle name="Normalny 2 2 3 2 4 2" xfId="461"/>
    <cellStyle name="Normalny 2 2 3 2 4 3" xfId="664"/>
    <cellStyle name="Normalny 2 2 3 2 5" xfId="360"/>
    <cellStyle name="Normalny 2 2 3 2 6" xfId="563"/>
    <cellStyle name="Normalny 2 2 3 2 7" xfId="262"/>
    <cellStyle name="Normalny 2 2 3 2 7 2" xfId="467"/>
    <cellStyle name="Normalny 2 2 3 2 7 3" xfId="670"/>
    <cellStyle name="Normalny 2 2 3 3" xfId="165"/>
    <cellStyle name="Normalny 2 2 3 3 2" xfId="365"/>
    <cellStyle name="Normalny 2 2 3 3 3" xfId="568"/>
    <cellStyle name="Normalny 2 2 3 4" xfId="720"/>
    <cellStyle name="Normalny 2 2 4" xfId="72"/>
    <cellStyle name="Normalny 2 2 4 2" xfId="195"/>
    <cellStyle name="Normalny 2 2 4 2 2" xfId="394"/>
    <cellStyle name="Normalny 2 2 4 2 3" xfId="597"/>
    <cellStyle name="Normalny 2 2 4 3" xfId="293"/>
    <cellStyle name="Normalny 2 2 4 4" xfId="496"/>
    <cellStyle name="Normalny 2 2 5" xfId="721"/>
    <cellStyle name="Normalny 2 2 6" xfId="722"/>
    <cellStyle name="Normalny 2 2 7" xfId="723"/>
    <cellStyle name="Normalny 2 2 8" xfId="148"/>
    <cellStyle name="Normalny 2 2 8 2" xfId="253"/>
    <cellStyle name="Normalny 2 2 8 2 2" xfId="457"/>
    <cellStyle name="Normalny 2 2 8 2 3" xfId="660"/>
    <cellStyle name="Normalny 2 2 8 3" xfId="356"/>
    <cellStyle name="Normalny 2 2 8 4" xfId="559"/>
    <cellStyle name="Normalny 2 2 9" xfId="724"/>
    <cellStyle name="Normalny 2 20" xfId="151"/>
    <cellStyle name="Normalny 2 20 2" xfId="255"/>
    <cellStyle name="Normalny 2 20 2 2" xfId="459"/>
    <cellStyle name="Normalny 2 20 2 3" xfId="662"/>
    <cellStyle name="Normalny 2 20 3" xfId="358"/>
    <cellStyle name="Normalny 2 20 4" xfId="561"/>
    <cellStyle name="Normalny 2 21" xfId="168"/>
    <cellStyle name="Normalny 2 21 2" xfId="367"/>
    <cellStyle name="Normalny 2 21 3" xfId="570"/>
    <cellStyle name="Normalny 2 22" xfId="266"/>
    <cellStyle name="Normalny 2 23" xfId="469"/>
    <cellStyle name="Normalny 2 3" xfId="36"/>
    <cellStyle name="Normalny 2 3 2" xfId="135"/>
    <cellStyle name="Normalny 2 3 2 2" xfId="725"/>
    <cellStyle name="Normalny 2 3 3" xfId="78"/>
    <cellStyle name="Normalny 2 3 3 2" xfId="199"/>
    <cellStyle name="Normalny 2 3 3 2 2" xfId="398"/>
    <cellStyle name="Normalny 2 3 3 2 3" xfId="601"/>
    <cellStyle name="Normalny 2 3 3 3" xfId="297"/>
    <cellStyle name="Normalny 2 3 3 4" xfId="500"/>
    <cellStyle name="Normalny 2 4" xfId="40"/>
    <cellStyle name="Normalny 2 4 2" xfId="139"/>
    <cellStyle name="Normalny 2 4 3" xfId="81"/>
    <cellStyle name="Normalny 2 4 3 2" xfId="202"/>
    <cellStyle name="Normalny 2 4 3 2 2" xfId="401"/>
    <cellStyle name="Normalny 2 4 3 2 3" xfId="604"/>
    <cellStyle name="Normalny 2 4 3 3" xfId="300"/>
    <cellStyle name="Normalny 2 4 3 4" xfId="503"/>
    <cellStyle name="Normalny 2 5" xfId="44"/>
    <cellStyle name="Normalny 2 5 2" xfId="143"/>
    <cellStyle name="Normalny 2 5 3" xfId="84"/>
    <cellStyle name="Normalny 2 5 3 2" xfId="205"/>
    <cellStyle name="Normalny 2 5 3 2 2" xfId="404"/>
    <cellStyle name="Normalny 2 5 3 2 3" xfId="607"/>
    <cellStyle name="Normalny 2 5 3 3" xfId="303"/>
    <cellStyle name="Normalny 2 5 3 4" xfId="506"/>
    <cellStyle name="Normalny 2 6" xfId="55"/>
    <cellStyle name="Normalny 2 6 2" xfId="87"/>
    <cellStyle name="Normalny 2 6 2 2" xfId="208"/>
    <cellStyle name="Normalny 2 6 2 2 2" xfId="407"/>
    <cellStyle name="Normalny 2 6 2 2 3" xfId="610"/>
    <cellStyle name="Normalny 2 6 2 3" xfId="306"/>
    <cellStyle name="Normalny 2 6 2 4" xfId="509"/>
    <cellStyle name="Normalny 2 6 3" xfId="153"/>
    <cellStyle name="Normalny 2 6 3 2" xfId="256"/>
    <cellStyle name="Normalny 2 6 3 2 2" xfId="460"/>
    <cellStyle name="Normalny 2 6 3 2 3" xfId="663"/>
    <cellStyle name="Normalny 2 6 3 3" xfId="359"/>
    <cellStyle name="Normalny 2 6 3 4" xfId="562"/>
    <cellStyle name="Normalny 2 6 4" xfId="181"/>
    <cellStyle name="Normalny 2 6 4 2" xfId="380"/>
    <cellStyle name="Normalny 2 6 4 3" xfId="583"/>
    <cellStyle name="Normalny 2 6 5" xfId="279"/>
    <cellStyle name="Normalny 2 6 6" xfId="482"/>
    <cellStyle name="Normalny 2 7" xfId="90"/>
    <cellStyle name="Normalny 2 7 2" xfId="211"/>
    <cellStyle name="Normalny 2 7 2 2" xfId="410"/>
    <cellStyle name="Normalny 2 7 2 3" xfId="613"/>
    <cellStyle name="Normalny 2 7 3" xfId="309"/>
    <cellStyle name="Normalny 2 7 4" xfId="512"/>
    <cellStyle name="Normalny 2 8" xfId="93"/>
    <cellStyle name="Normalny 2 8 2" xfId="214"/>
    <cellStyle name="Normalny 2 8 2 2" xfId="413"/>
    <cellStyle name="Normalny 2 8 2 3" xfId="616"/>
    <cellStyle name="Normalny 2 8 3" xfId="312"/>
    <cellStyle name="Normalny 2 8 4" xfId="515"/>
    <cellStyle name="Normalny 2 9" xfId="96"/>
    <cellStyle name="Normalny 2 9 2" xfId="217"/>
    <cellStyle name="Normalny 2 9 2 2" xfId="416"/>
    <cellStyle name="Normalny 2 9 2 3" xfId="619"/>
    <cellStyle name="Normalny 2 9 3" xfId="315"/>
    <cellStyle name="Normalny 2 9 4" xfId="518"/>
    <cellStyle name="Normalny 20" xfId="149"/>
    <cellStyle name="Normalny 20 2" xfId="254"/>
    <cellStyle name="Normalny 20 2 2" xfId="458"/>
    <cellStyle name="Normalny 20 2 3" xfId="661"/>
    <cellStyle name="Normalny 20 3" xfId="357"/>
    <cellStyle name="Normalny 20 4" xfId="560"/>
    <cellStyle name="Normalny 21" xfId="2"/>
    <cellStyle name="Normalny 21 2" xfId="166"/>
    <cellStyle name="Normalny 21 3" xfId="726"/>
    <cellStyle name="Normalny 22" xfId="851"/>
    <cellStyle name="Normalny 3" xfId="31"/>
    <cellStyle name="Normalny 3 2" xfId="32"/>
    <cellStyle name="Normalny 3 2 2" xfId="131"/>
    <cellStyle name="Normalny 3 2 3" xfId="130"/>
    <cellStyle name="Normalny 3 3" xfId="77"/>
    <cellStyle name="Normalny 3 3 2" xfId="198"/>
    <cellStyle name="Normalny 3 3 2 2" xfId="397"/>
    <cellStyle name="Normalny 3 3 2 3" xfId="600"/>
    <cellStyle name="Normalny 3 3 3" xfId="296"/>
    <cellStyle name="Normalny 3 3 4" xfId="499"/>
    <cellStyle name="Normalny 4" xfId="29"/>
    <cellStyle name="Normalny 4 2" xfId="129"/>
    <cellStyle name="Normalny 4 3" xfId="74"/>
    <cellStyle name="Normalny 5" xfId="33"/>
    <cellStyle name="Normalny 5 2" xfId="132"/>
    <cellStyle name="Normalny 5 3" xfId="80"/>
    <cellStyle name="Normalny 5 3 2" xfId="201"/>
    <cellStyle name="Normalny 5 3 2 2" xfId="400"/>
    <cellStyle name="Normalny 5 3 2 3" xfId="603"/>
    <cellStyle name="Normalny 5 3 3" xfId="299"/>
    <cellStyle name="Normalny 5 3 4" xfId="502"/>
    <cellStyle name="Normalny 6" xfId="34"/>
    <cellStyle name="Normalny 6 2" xfId="58"/>
    <cellStyle name="Normalny 6 2 2" xfId="133"/>
    <cellStyle name="Normalny 6 2 2 2" xfId="243"/>
    <cellStyle name="Normalny 6 2 2 2 2" xfId="447"/>
    <cellStyle name="Normalny 6 2 2 2 3" xfId="650"/>
    <cellStyle name="Normalny 6 2 2 3" xfId="346"/>
    <cellStyle name="Normalny 6 2 2 4" xfId="549"/>
    <cellStyle name="Normalny 6 2 3" xfId="184"/>
    <cellStyle name="Normalny 6 2 3 2" xfId="383"/>
    <cellStyle name="Normalny 6 2 3 3" xfId="586"/>
    <cellStyle name="Normalny 6 2 4" xfId="282"/>
    <cellStyle name="Normalny 6 2 5" xfId="485"/>
    <cellStyle name="Normalny 6 3" xfId="83"/>
    <cellStyle name="Normalny 6 3 2" xfId="204"/>
    <cellStyle name="Normalny 6 3 2 2" xfId="403"/>
    <cellStyle name="Normalny 6 3 2 3" xfId="606"/>
    <cellStyle name="Normalny 6 3 3" xfId="302"/>
    <cellStyle name="Normalny 6 3 4" xfId="505"/>
    <cellStyle name="Normalny 6 4" xfId="171"/>
    <cellStyle name="Normalny 6 4 2" xfId="370"/>
    <cellStyle name="Normalny 6 4 3" xfId="573"/>
    <cellStyle name="Normalny 6 5" xfId="269"/>
    <cellStyle name="Normalny 6 6" xfId="472"/>
    <cellStyle name="Normalny 7" xfId="38"/>
    <cellStyle name="Normalny 7 2" xfId="61"/>
    <cellStyle name="Normalny 7 2 2" xfId="137"/>
    <cellStyle name="Normalny 7 2 2 2" xfId="246"/>
    <cellStyle name="Normalny 7 2 2 2 2" xfId="450"/>
    <cellStyle name="Normalny 7 2 2 2 3" xfId="653"/>
    <cellStyle name="Normalny 7 2 2 3" xfId="349"/>
    <cellStyle name="Normalny 7 2 2 4" xfId="552"/>
    <cellStyle name="Normalny 7 2 3" xfId="187"/>
    <cellStyle name="Normalny 7 2 3 2" xfId="386"/>
    <cellStyle name="Normalny 7 2 3 3" xfId="589"/>
    <cellStyle name="Normalny 7 2 4" xfId="285"/>
    <cellStyle name="Normalny 7 2 5" xfId="488"/>
    <cellStyle name="Normalny 7 3" xfId="86"/>
    <cellStyle name="Normalny 7 3 2" xfId="207"/>
    <cellStyle name="Normalny 7 3 2 2" xfId="406"/>
    <cellStyle name="Normalny 7 3 2 3" xfId="609"/>
    <cellStyle name="Normalny 7 3 3" xfId="305"/>
    <cellStyle name="Normalny 7 3 4" xfId="508"/>
    <cellStyle name="Normalny 7 4" xfId="155"/>
    <cellStyle name="Normalny 7 4 2" xfId="258"/>
    <cellStyle name="Normalny 7 4 2 2" xfId="462"/>
    <cellStyle name="Normalny 7 4 2 3" xfId="665"/>
    <cellStyle name="Normalny 7 4 3" xfId="263"/>
    <cellStyle name="Normalny 7 4 3 2" xfId="468"/>
    <cellStyle name="Normalny 7 4 3 3" xfId="671"/>
    <cellStyle name="Normalny 7 4 4" xfId="361"/>
    <cellStyle name="Normalny 7 4 5" xfId="564"/>
    <cellStyle name="Normalny 7 5" xfId="174"/>
    <cellStyle name="Normalny 7 5 2" xfId="373"/>
    <cellStyle name="Normalny 7 5 3" xfId="576"/>
    <cellStyle name="Normalny 7 6" xfId="272"/>
    <cellStyle name="Normalny 7 7" xfId="475"/>
    <cellStyle name="Normalny 70" xfId="727"/>
    <cellStyle name="Normalny 8" xfId="42"/>
    <cellStyle name="Normalny 8 2" xfId="64"/>
    <cellStyle name="Normalny 8 2 2" xfId="141"/>
    <cellStyle name="Normalny 8 2 2 2" xfId="249"/>
    <cellStyle name="Normalny 8 2 2 2 2" xfId="453"/>
    <cellStyle name="Normalny 8 2 2 2 3" xfId="656"/>
    <cellStyle name="Normalny 8 2 2 3" xfId="352"/>
    <cellStyle name="Normalny 8 2 2 4" xfId="555"/>
    <cellStyle name="Normalny 8 2 3" xfId="190"/>
    <cellStyle name="Normalny 8 2 3 2" xfId="389"/>
    <cellStyle name="Normalny 8 2 3 3" xfId="592"/>
    <cellStyle name="Normalny 8 2 4" xfId="288"/>
    <cellStyle name="Normalny 8 2 5" xfId="491"/>
    <cellStyle name="Normalny 8 3" xfId="89"/>
    <cellStyle name="Normalny 8 3 2" xfId="210"/>
    <cellStyle name="Normalny 8 3 2 2" xfId="409"/>
    <cellStyle name="Normalny 8 3 2 3" xfId="612"/>
    <cellStyle name="Normalny 8 3 3" xfId="308"/>
    <cellStyle name="Normalny 8 3 4" xfId="511"/>
    <cellStyle name="Normalny 8 4" xfId="177"/>
    <cellStyle name="Normalny 8 4 2" xfId="376"/>
    <cellStyle name="Normalny 8 4 3" xfId="579"/>
    <cellStyle name="Normalny 8 5" xfId="275"/>
    <cellStyle name="Normalny 8 6" xfId="478"/>
    <cellStyle name="Normalny 8 7" xfId="728"/>
    <cellStyle name="Normalny 9" xfId="92"/>
    <cellStyle name="Normalny 9 2" xfId="152"/>
    <cellStyle name="Normalny 9 3" xfId="213"/>
    <cellStyle name="Normalny 9 3 2" xfId="412"/>
    <cellStyle name="Normalny 9 3 3" xfId="615"/>
    <cellStyle name="Normalny 9 4" xfId="311"/>
    <cellStyle name="Normalny 9 5" xfId="514"/>
    <cellStyle name="Procentowy 18" xfId="122"/>
    <cellStyle name="Procentowy 18 2" xfId="238"/>
    <cellStyle name="Procentowy 18 2 2" xfId="442"/>
    <cellStyle name="Procentowy 18 2 3" xfId="645"/>
    <cellStyle name="Procentowy 18 3" xfId="341"/>
    <cellStyle name="Procentowy 18 4" xfId="544"/>
    <cellStyle name="Procentowy 2" xfId="24"/>
    <cellStyle name="Procentowy 2 10" xfId="100"/>
    <cellStyle name="Procentowy 2 10 2" xfId="220"/>
    <cellStyle name="Procentowy 2 10 2 2" xfId="420"/>
    <cellStyle name="Procentowy 2 10 2 3" xfId="623"/>
    <cellStyle name="Procentowy 2 10 3" xfId="319"/>
    <cellStyle name="Procentowy 2 10 4" xfId="522"/>
    <cellStyle name="Procentowy 2 11" xfId="103"/>
    <cellStyle name="Procentowy 2 11 2" xfId="222"/>
    <cellStyle name="Procentowy 2 11 2 2" xfId="423"/>
    <cellStyle name="Procentowy 2 11 2 3" xfId="626"/>
    <cellStyle name="Procentowy 2 11 3" xfId="322"/>
    <cellStyle name="Procentowy 2 11 4" xfId="525"/>
    <cellStyle name="Procentowy 2 12" xfId="108"/>
    <cellStyle name="Procentowy 2 12 2" xfId="226"/>
    <cellStyle name="Procentowy 2 12 2 2" xfId="428"/>
    <cellStyle name="Procentowy 2 12 2 3" xfId="631"/>
    <cellStyle name="Procentowy 2 12 3" xfId="327"/>
    <cellStyle name="Procentowy 2 12 4" xfId="530"/>
    <cellStyle name="Procentowy 2 13" xfId="111"/>
    <cellStyle name="Procentowy 2 13 2" xfId="229"/>
    <cellStyle name="Procentowy 2 13 2 2" xfId="431"/>
    <cellStyle name="Procentowy 2 13 2 3" xfId="634"/>
    <cellStyle name="Procentowy 2 13 3" xfId="330"/>
    <cellStyle name="Procentowy 2 13 4" xfId="533"/>
    <cellStyle name="Procentowy 2 14" xfId="114"/>
    <cellStyle name="Procentowy 2 14 2" xfId="230"/>
    <cellStyle name="Procentowy 2 14 2 2" xfId="434"/>
    <cellStyle name="Procentowy 2 14 2 3" xfId="637"/>
    <cellStyle name="Procentowy 2 14 3" xfId="333"/>
    <cellStyle name="Procentowy 2 14 4" xfId="536"/>
    <cellStyle name="Procentowy 2 15" xfId="115"/>
    <cellStyle name="Procentowy 2 15 2" xfId="231"/>
    <cellStyle name="Procentowy 2 15 2 2" xfId="435"/>
    <cellStyle name="Procentowy 2 15 2 3" xfId="638"/>
    <cellStyle name="Procentowy 2 15 3" xfId="334"/>
    <cellStyle name="Procentowy 2 15 4" xfId="537"/>
    <cellStyle name="Procentowy 2 16" xfId="121"/>
    <cellStyle name="Procentowy 2 16 2" xfId="237"/>
    <cellStyle name="Procentowy 2 16 2 2" xfId="441"/>
    <cellStyle name="Procentowy 2 16 2 3" xfId="644"/>
    <cellStyle name="Procentowy 2 16 3" xfId="340"/>
    <cellStyle name="Procentowy 2 16 4" xfId="543"/>
    <cellStyle name="Procentowy 2 17" xfId="123"/>
    <cellStyle name="Procentowy 2 17 2" xfId="239"/>
    <cellStyle name="Procentowy 2 17 2 2" xfId="443"/>
    <cellStyle name="Procentowy 2 17 2 3" xfId="646"/>
    <cellStyle name="Procentowy 2 17 3" xfId="342"/>
    <cellStyle name="Procentowy 2 17 4" xfId="545"/>
    <cellStyle name="Procentowy 2 18" xfId="125"/>
    <cellStyle name="Procentowy 2 18 2" xfId="241"/>
    <cellStyle name="Procentowy 2 18 2 2" xfId="445"/>
    <cellStyle name="Procentowy 2 18 2 3" xfId="648"/>
    <cellStyle name="Procentowy 2 18 3" xfId="344"/>
    <cellStyle name="Procentowy 2 18 4" xfId="547"/>
    <cellStyle name="Procentowy 2 19" xfId="169"/>
    <cellStyle name="Procentowy 2 19 2" xfId="368"/>
    <cellStyle name="Procentowy 2 19 3" xfId="571"/>
    <cellStyle name="Procentowy 2 2" xfId="46"/>
    <cellStyle name="Procentowy 2 2 2" xfId="145"/>
    <cellStyle name="Procentowy 2 2 3" xfId="75"/>
    <cellStyle name="Procentowy 2 2 3 2" xfId="196"/>
    <cellStyle name="Procentowy 2 2 3 2 2" xfId="395"/>
    <cellStyle name="Procentowy 2 2 3 2 3" xfId="598"/>
    <cellStyle name="Procentowy 2 2 3 2 4" xfId="802"/>
    <cellStyle name="Procentowy 2 2 3 3" xfId="294"/>
    <cellStyle name="Procentowy 2 2 3 4" xfId="497"/>
    <cellStyle name="Procentowy 2 2 3 5" xfId="729"/>
    <cellStyle name="Procentowy 2 2 4" xfId="730"/>
    <cellStyle name="Procentowy 2 2 4 2" xfId="731"/>
    <cellStyle name="Procentowy 2 2 5" xfId="732"/>
    <cellStyle name="Procentowy 2 2 6" xfId="733"/>
    <cellStyle name="Procentowy 2 2 7" xfId="734"/>
    <cellStyle name="Procentowy 2 2 8" xfId="735"/>
    <cellStyle name="Procentowy 2 20" xfId="267"/>
    <cellStyle name="Procentowy 2 21" xfId="470"/>
    <cellStyle name="Procentowy 2 3" xfId="56"/>
    <cellStyle name="Procentowy 2 3 2" xfId="79"/>
    <cellStyle name="Procentowy 2 3 2 2" xfId="200"/>
    <cellStyle name="Procentowy 2 3 2 2 2" xfId="399"/>
    <cellStyle name="Procentowy 2 3 2 2 3" xfId="602"/>
    <cellStyle name="Procentowy 2 3 2 3" xfId="298"/>
    <cellStyle name="Procentowy 2 3 2 4" xfId="501"/>
    <cellStyle name="Procentowy 2 3 3" xfId="182"/>
    <cellStyle name="Procentowy 2 3 3 2" xfId="381"/>
    <cellStyle name="Procentowy 2 3 3 3" xfId="584"/>
    <cellStyle name="Procentowy 2 3 4" xfId="280"/>
    <cellStyle name="Procentowy 2 3 5" xfId="483"/>
    <cellStyle name="Procentowy 2 4" xfId="82"/>
    <cellStyle name="Procentowy 2 4 2" xfId="203"/>
    <cellStyle name="Procentowy 2 4 2 2" xfId="402"/>
    <cellStyle name="Procentowy 2 4 2 3" xfId="605"/>
    <cellStyle name="Procentowy 2 4 3" xfId="301"/>
    <cellStyle name="Procentowy 2 4 4" xfId="504"/>
    <cellStyle name="Procentowy 2 5" xfId="85"/>
    <cellStyle name="Procentowy 2 5 2" xfId="206"/>
    <cellStyle name="Procentowy 2 5 2 2" xfId="405"/>
    <cellStyle name="Procentowy 2 5 2 3" xfId="608"/>
    <cellStyle name="Procentowy 2 5 3" xfId="304"/>
    <cellStyle name="Procentowy 2 5 4" xfId="507"/>
    <cellStyle name="Procentowy 2 6" xfId="88"/>
    <cellStyle name="Procentowy 2 6 2" xfId="209"/>
    <cellStyle name="Procentowy 2 6 2 2" xfId="408"/>
    <cellStyle name="Procentowy 2 6 2 3" xfId="611"/>
    <cellStyle name="Procentowy 2 6 3" xfId="307"/>
    <cellStyle name="Procentowy 2 6 4" xfId="510"/>
    <cellStyle name="Procentowy 2 7" xfId="91"/>
    <cellStyle name="Procentowy 2 7 2" xfId="212"/>
    <cellStyle name="Procentowy 2 7 2 2" xfId="411"/>
    <cellStyle name="Procentowy 2 7 2 3" xfId="614"/>
    <cellStyle name="Procentowy 2 7 3" xfId="310"/>
    <cellStyle name="Procentowy 2 7 4" xfId="513"/>
    <cellStyle name="Procentowy 2 8" xfId="94"/>
    <cellStyle name="Procentowy 2 8 2" xfId="215"/>
    <cellStyle name="Procentowy 2 8 2 2" xfId="414"/>
    <cellStyle name="Procentowy 2 8 2 3" xfId="617"/>
    <cellStyle name="Procentowy 2 8 3" xfId="313"/>
    <cellStyle name="Procentowy 2 8 4" xfId="516"/>
    <cellStyle name="Procentowy 2 9" xfId="97"/>
    <cellStyle name="Procentowy 2 9 2" xfId="218"/>
    <cellStyle name="Procentowy 2 9 2 2" xfId="417"/>
    <cellStyle name="Procentowy 2 9 2 3" xfId="620"/>
    <cellStyle name="Procentowy 2 9 3" xfId="316"/>
    <cellStyle name="Procentowy 2 9 4" xfId="519"/>
    <cellStyle name="Procentowy 3" xfId="30"/>
    <cellStyle name="Procentowy 4" xfId="35"/>
    <cellStyle name="Procentowy 4 2" xfId="59"/>
    <cellStyle name="Procentowy 4 2 2" xfId="134"/>
    <cellStyle name="Procentowy 4 2 2 2" xfId="244"/>
    <cellStyle name="Procentowy 4 2 2 2 2" xfId="448"/>
    <cellStyle name="Procentowy 4 2 2 2 3" xfId="651"/>
    <cellStyle name="Procentowy 4 2 2 3" xfId="347"/>
    <cellStyle name="Procentowy 4 2 2 4" xfId="550"/>
    <cellStyle name="Procentowy 4 2 2 5" xfId="803"/>
    <cellStyle name="Procentowy 4 2 3" xfId="185"/>
    <cellStyle name="Procentowy 4 2 3 2" xfId="384"/>
    <cellStyle name="Procentowy 4 2 3 3" xfId="587"/>
    <cellStyle name="Procentowy 4 2 4" xfId="283"/>
    <cellStyle name="Procentowy 4 2 5" xfId="486"/>
    <cellStyle name="Procentowy 4 2 6" xfId="736"/>
    <cellStyle name="Procentowy 4 3" xfId="172"/>
    <cellStyle name="Procentowy 4 3 2" xfId="371"/>
    <cellStyle name="Procentowy 4 3 3" xfId="574"/>
    <cellStyle name="Procentowy 4 4" xfId="270"/>
    <cellStyle name="Procentowy 4 5" xfId="473"/>
    <cellStyle name="Procentowy 4 6" xfId="737"/>
    <cellStyle name="Procentowy 4 7" xfId="738"/>
    <cellStyle name="Procentowy 5" xfId="37"/>
    <cellStyle name="Procentowy 5 2" xfId="60"/>
    <cellStyle name="Procentowy 5 2 2" xfId="136"/>
    <cellStyle name="Procentowy 5 2 2 2" xfId="245"/>
    <cellStyle name="Procentowy 5 2 2 2 2" xfId="449"/>
    <cellStyle name="Procentowy 5 2 2 2 3" xfId="652"/>
    <cellStyle name="Procentowy 5 2 2 3" xfId="348"/>
    <cellStyle name="Procentowy 5 2 2 4" xfId="551"/>
    <cellStyle name="Procentowy 5 2 3" xfId="186"/>
    <cellStyle name="Procentowy 5 2 3 2" xfId="385"/>
    <cellStyle name="Procentowy 5 2 3 3" xfId="588"/>
    <cellStyle name="Procentowy 5 2 4" xfId="284"/>
    <cellStyle name="Procentowy 5 2 5" xfId="487"/>
    <cellStyle name="Procentowy 5 3" xfId="173"/>
    <cellStyle name="Procentowy 5 3 2" xfId="372"/>
    <cellStyle name="Procentowy 5 3 3" xfId="575"/>
    <cellStyle name="Procentowy 5 4" xfId="271"/>
    <cellStyle name="Procentowy 5 5" xfId="474"/>
    <cellStyle name="Procentowy 5 6" xfId="739"/>
    <cellStyle name="Procentowy 6" xfId="7"/>
    <cellStyle name="Procentowy 6 2" xfId="740"/>
    <cellStyle name="Procentowy 7" xfId="43"/>
    <cellStyle name="Procentowy 7 2" xfId="65"/>
    <cellStyle name="Procentowy 7 2 2" xfId="142"/>
    <cellStyle name="Procentowy 7 2 2 2" xfId="250"/>
    <cellStyle name="Procentowy 7 2 2 2 2" xfId="454"/>
    <cellStyle name="Procentowy 7 2 2 2 3" xfId="657"/>
    <cellStyle name="Procentowy 7 2 2 3" xfId="353"/>
    <cellStyle name="Procentowy 7 2 2 4" xfId="556"/>
    <cellStyle name="Procentowy 7 2 2 5" xfId="804"/>
    <cellStyle name="Procentowy 7 2 3" xfId="191"/>
    <cellStyle name="Procentowy 7 2 3 2" xfId="390"/>
    <cellStyle name="Procentowy 7 2 3 3" xfId="593"/>
    <cellStyle name="Procentowy 7 2 4" xfId="289"/>
    <cellStyle name="Procentowy 7 2 5" xfId="492"/>
    <cellStyle name="Procentowy 7 2 6" xfId="741"/>
    <cellStyle name="Procentowy 7 3" xfId="178"/>
    <cellStyle name="Procentowy 7 3 2" xfId="377"/>
    <cellStyle name="Procentowy 7 3 3" xfId="580"/>
    <cellStyle name="Procentowy 7 4" xfId="276"/>
    <cellStyle name="Procentowy 7 5" xfId="479"/>
    <cellStyle name="Procentowy 7 6" xfId="742"/>
    <cellStyle name="Procentowy 7 7" xfId="743"/>
    <cellStyle name="Procentowy 8" xfId="54"/>
    <cellStyle name="Tekst objaśnienia 2" xfId="158"/>
    <cellStyle name="Tekst objaśnienia 3" xfId="744"/>
    <cellStyle name="Walutowy 2" xfId="9"/>
    <cellStyle name="Walutowy 2 10" xfId="870"/>
    <cellStyle name="Walutowy 2 2" xfId="27"/>
    <cellStyle name="Walutowy 2 2 10" xfId="746"/>
    <cellStyle name="Walutowy 2 2 11" xfId="852"/>
    <cellStyle name="Walutowy 2 2 2" xfId="57"/>
    <cellStyle name="Walutowy 2 2 2 2" xfId="76"/>
    <cellStyle name="Walutowy 2 2 2 2 2" xfId="197"/>
    <cellStyle name="Walutowy 2 2 2 2 2 2" xfId="396"/>
    <cellStyle name="Walutowy 2 2 2 2 2 2 2" xfId="805"/>
    <cellStyle name="Walutowy 2 2 2 2 2 3" xfId="599"/>
    <cellStyle name="Walutowy 2 2 2 2 2 4" xfId="748"/>
    <cellStyle name="Walutowy 2 2 2 2 3" xfId="295"/>
    <cellStyle name="Walutowy 2 2 2 2 3 2" xfId="806"/>
    <cellStyle name="Walutowy 2 2 2 2 4" xfId="498"/>
    <cellStyle name="Walutowy 2 2 2 2 5" xfId="747"/>
    <cellStyle name="Walutowy 2 2 2 2 6" xfId="862"/>
    <cellStyle name="Walutowy 2 2 2 3" xfId="183"/>
    <cellStyle name="Walutowy 2 2 2 3 2" xfId="382"/>
    <cellStyle name="Walutowy 2 2 2 3 2 2" xfId="807"/>
    <cellStyle name="Walutowy 2 2 2 3 3" xfId="585"/>
    <cellStyle name="Walutowy 2 2 2 3 4" xfId="749"/>
    <cellStyle name="Walutowy 2 2 2 4" xfId="281"/>
    <cellStyle name="Walutowy 2 2 2 4 2" xfId="808"/>
    <cellStyle name="Walutowy 2 2 2 4 3" xfId="750"/>
    <cellStyle name="Walutowy 2 2 2 5" xfId="484"/>
    <cellStyle name="Walutowy 2 2 2 5 2" xfId="809"/>
    <cellStyle name="Walutowy 2 2 2 5 3" xfId="751"/>
    <cellStyle name="Walutowy 2 2 2 6" xfId="676"/>
    <cellStyle name="Walutowy 2 2 2 6 2" xfId="810"/>
    <cellStyle name="Walutowy 2 2 2 7" xfId="811"/>
    <cellStyle name="Walutowy 2 2 2 8" xfId="850"/>
    <cellStyle name="Walutowy 2 2 2 9" xfId="857"/>
    <cellStyle name="Walutowy 2 2 3" xfId="127"/>
    <cellStyle name="Walutowy 2 2 3 2" xfId="242"/>
    <cellStyle name="Walutowy 2 2 3 2 2" xfId="446"/>
    <cellStyle name="Walutowy 2 2 3 2 2 2" xfId="812"/>
    <cellStyle name="Walutowy 2 2 3 2 3" xfId="649"/>
    <cellStyle name="Walutowy 2 2 3 2 4" xfId="753"/>
    <cellStyle name="Walutowy 2 2 3 3" xfId="345"/>
    <cellStyle name="Walutowy 2 2 3 3 2" xfId="813"/>
    <cellStyle name="Walutowy 2 2 3 3 3" xfId="754"/>
    <cellStyle name="Walutowy 2 2 3 4" xfId="548"/>
    <cellStyle name="Walutowy 2 2 3 4 2" xfId="814"/>
    <cellStyle name="Walutowy 2 2 3 4 3" xfId="755"/>
    <cellStyle name="Walutowy 2 2 3 5" xfId="815"/>
    <cellStyle name="Walutowy 2 2 3 6" xfId="752"/>
    <cellStyle name="Walutowy 2 2 3 7" xfId="863"/>
    <cellStyle name="Walutowy 2 2 4" xfId="170"/>
    <cellStyle name="Walutowy 2 2 4 2" xfId="369"/>
    <cellStyle name="Walutowy 2 2 4 2 2" xfId="816"/>
    <cellStyle name="Walutowy 2 2 4 2 3" xfId="757"/>
    <cellStyle name="Walutowy 2 2 4 3" xfId="572"/>
    <cellStyle name="Walutowy 2 2 4 3 2" xfId="817"/>
    <cellStyle name="Walutowy 2 2 4 4" xfId="756"/>
    <cellStyle name="Walutowy 2 2 5" xfId="268"/>
    <cellStyle name="Walutowy 2 2 5 2" xfId="818"/>
    <cellStyle name="Walutowy 2 2 5 3" xfId="758"/>
    <cellStyle name="Walutowy 2 2 6" xfId="471"/>
    <cellStyle name="Walutowy 2 2 6 2" xfId="819"/>
    <cellStyle name="Walutowy 2 2 6 3" xfId="759"/>
    <cellStyle name="Walutowy 2 2 7" xfId="760"/>
    <cellStyle name="Walutowy 2 2 7 2" xfId="820"/>
    <cellStyle name="Walutowy 2 2 8" xfId="761"/>
    <cellStyle name="Walutowy 2 2 8 2" xfId="821"/>
    <cellStyle name="Walutowy 2 2 9" xfId="822"/>
    <cellStyle name="Walutowy 2 3" xfId="39"/>
    <cellStyle name="Walutowy 2 3 2" xfId="62"/>
    <cellStyle name="Walutowy 2 3 2 2" xfId="188"/>
    <cellStyle name="Walutowy 2 3 2 2 2" xfId="387"/>
    <cellStyle name="Walutowy 2 3 2 2 3" xfId="590"/>
    <cellStyle name="Walutowy 2 3 2 2 4" xfId="823"/>
    <cellStyle name="Walutowy 2 3 2 3" xfId="286"/>
    <cellStyle name="Walutowy 2 3 2 4" xfId="489"/>
    <cellStyle name="Walutowy 2 3 2 5" xfId="763"/>
    <cellStyle name="Walutowy 2 3 2 6" xfId="858"/>
    <cellStyle name="Walutowy 2 3 3" xfId="138"/>
    <cellStyle name="Walutowy 2 3 3 2" xfId="247"/>
    <cellStyle name="Walutowy 2 3 3 2 2" xfId="451"/>
    <cellStyle name="Walutowy 2 3 3 2 3" xfId="654"/>
    <cellStyle name="Walutowy 2 3 3 3" xfId="350"/>
    <cellStyle name="Walutowy 2 3 3 4" xfId="553"/>
    <cellStyle name="Walutowy 2 3 3 5" xfId="824"/>
    <cellStyle name="Walutowy 2 3 3 6" xfId="864"/>
    <cellStyle name="Walutowy 2 3 4" xfId="175"/>
    <cellStyle name="Walutowy 2 3 4 2" xfId="374"/>
    <cellStyle name="Walutowy 2 3 4 3" xfId="577"/>
    <cellStyle name="Walutowy 2 3 5" xfId="273"/>
    <cellStyle name="Walutowy 2 3 6" xfId="476"/>
    <cellStyle name="Walutowy 2 3 7" xfId="762"/>
    <cellStyle name="Walutowy 2 3 8" xfId="853"/>
    <cellStyle name="Walutowy 2 4" xfId="41"/>
    <cellStyle name="Walutowy 2 4 2" xfId="63"/>
    <cellStyle name="Walutowy 2 4 2 2" xfId="189"/>
    <cellStyle name="Walutowy 2 4 2 2 2" xfId="388"/>
    <cellStyle name="Walutowy 2 4 2 2 3" xfId="591"/>
    <cellStyle name="Walutowy 2 4 2 3" xfId="287"/>
    <cellStyle name="Walutowy 2 4 2 4" xfId="490"/>
    <cellStyle name="Walutowy 2 4 2 5" xfId="825"/>
    <cellStyle name="Walutowy 2 4 2 6" xfId="859"/>
    <cellStyle name="Walutowy 2 4 3" xfId="140"/>
    <cellStyle name="Walutowy 2 4 3 2" xfId="248"/>
    <cellStyle name="Walutowy 2 4 3 2 2" xfId="452"/>
    <cellStyle name="Walutowy 2 4 3 2 3" xfId="655"/>
    <cellStyle name="Walutowy 2 4 3 3" xfId="351"/>
    <cellStyle name="Walutowy 2 4 3 4" xfId="554"/>
    <cellStyle name="Walutowy 2 4 3 5" xfId="865"/>
    <cellStyle name="Walutowy 2 4 4" xfId="176"/>
    <cellStyle name="Walutowy 2 4 4 2" xfId="375"/>
    <cellStyle name="Walutowy 2 4 4 3" xfId="578"/>
    <cellStyle name="Walutowy 2 4 5" xfId="274"/>
    <cellStyle name="Walutowy 2 4 6" xfId="477"/>
    <cellStyle name="Walutowy 2 4 7" xfId="764"/>
    <cellStyle name="Walutowy 2 4 8" xfId="854"/>
    <cellStyle name="Walutowy 2 5" xfId="45"/>
    <cellStyle name="Walutowy 2 5 2" xfId="66"/>
    <cellStyle name="Walutowy 2 5 2 2" xfId="192"/>
    <cellStyle name="Walutowy 2 5 2 2 2" xfId="391"/>
    <cellStyle name="Walutowy 2 5 2 2 3" xfId="594"/>
    <cellStyle name="Walutowy 2 5 2 3" xfId="290"/>
    <cellStyle name="Walutowy 2 5 2 4" xfId="493"/>
    <cellStyle name="Walutowy 2 5 2 5" xfId="826"/>
    <cellStyle name="Walutowy 2 5 2 6" xfId="860"/>
    <cellStyle name="Walutowy 2 5 3" xfId="144"/>
    <cellStyle name="Walutowy 2 5 3 2" xfId="251"/>
    <cellStyle name="Walutowy 2 5 3 2 2" xfId="455"/>
    <cellStyle name="Walutowy 2 5 3 2 3" xfId="658"/>
    <cellStyle name="Walutowy 2 5 3 3" xfId="354"/>
    <cellStyle name="Walutowy 2 5 3 4" xfId="557"/>
    <cellStyle name="Walutowy 2 5 3 5" xfId="866"/>
    <cellStyle name="Walutowy 2 5 4" xfId="179"/>
    <cellStyle name="Walutowy 2 5 4 2" xfId="378"/>
    <cellStyle name="Walutowy 2 5 4 3" xfId="581"/>
    <cellStyle name="Walutowy 2 5 5" xfId="277"/>
    <cellStyle name="Walutowy 2 5 6" xfId="480"/>
    <cellStyle name="Walutowy 2 5 7" xfId="765"/>
    <cellStyle name="Walutowy 2 5 8" xfId="855"/>
    <cellStyle name="Walutowy 2 6" xfId="260"/>
    <cellStyle name="Walutowy 2 6 2" xfId="465"/>
    <cellStyle name="Walutowy 2 6 2 2" xfId="827"/>
    <cellStyle name="Walutowy 2 6 3" xfId="668"/>
    <cellStyle name="Walutowy 2 6 4" xfId="766"/>
    <cellStyle name="Walutowy 2 7" xfId="363"/>
    <cellStyle name="Walutowy 2 7 2" xfId="828"/>
    <cellStyle name="Walutowy 2 7 3" xfId="767"/>
    <cellStyle name="Walutowy 2 8" xfId="566"/>
    <cellStyle name="Walutowy 2 8 2" xfId="829"/>
    <cellStyle name="Walutowy 2 9" xfId="745"/>
    <cellStyle name="Walutowy 3" xfId="47"/>
    <cellStyle name="Walutowy 3 10" xfId="856"/>
    <cellStyle name="Walutowy 3 2" xfId="67"/>
    <cellStyle name="Walutowy 3 2 2" xfId="193"/>
    <cellStyle name="Walutowy 3 2 2 2" xfId="392"/>
    <cellStyle name="Walutowy 3 2 2 2 2" xfId="830"/>
    <cellStyle name="Walutowy 3 2 2 3" xfId="595"/>
    <cellStyle name="Walutowy 3 2 2 4" xfId="770"/>
    <cellStyle name="Walutowy 3 2 3" xfId="291"/>
    <cellStyle name="Walutowy 3 2 3 2" xfId="831"/>
    <cellStyle name="Walutowy 3 2 3 3" xfId="771"/>
    <cellStyle name="Walutowy 3 2 4" xfId="494"/>
    <cellStyle name="Walutowy 3 2 4 2" xfId="832"/>
    <cellStyle name="Walutowy 3 2 4 3" xfId="772"/>
    <cellStyle name="Walutowy 3 2 5" xfId="833"/>
    <cellStyle name="Walutowy 3 2 6" xfId="769"/>
    <cellStyle name="Walutowy 3 2 7" xfId="861"/>
    <cellStyle name="Walutowy 3 3" xfId="146"/>
    <cellStyle name="Walutowy 3 3 2" xfId="252"/>
    <cellStyle name="Walutowy 3 3 2 2" xfId="456"/>
    <cellStyle name="Walutowy 3 3 2 2 2" xfId="834"/>
    <cellStyle name="Walutowy 3 3 2 3" xfId="659"/>
    <cellStyle name="Walutowy 3 3 2 4" xfId="774"/>
    <cellStyle name="Walutowy 3 3 3" xfId="355"/>
    <cellStyle name="Walutowy 3 3 3 2" xfId="835"/>
    <cellStyle name="Walutowy 3 3 4" xfId="558"/>
    <cellStyle name="Walutowy 3 3 5" xfId="773"/>
    <cellStyle name="Walutowy 3 3 6" xfId="867"/>
    <cellStyle name="Walutowy 3 4" xfId="180"/>
    <cellStyle name="Walutowy 3 4 2" xfId="379"/>
    <cellStyle name="Walutowy 3 4 2 2" xfId="836"/>
    <cellStyle name="Walutowy 3 4 3" xfId="582"/>
    <cellStyle name="Walutowy 3 4 4" xfId="775"/>
    <cellStyle name="Walutowy 3 5" xfId="278"/>
    <cellStyle name="Walutowy 3 5 2" xfId="837"/>
    <cellStyle name="Walutowy 3 5 3" xfId="776"/>
    <cellStyle name="Walutowy 3 6" xfId="481"/>
    <cellStyle name="Walutowy 3 6 2" xfId="838"/>
    <cellStyle name="Walutowy 3 6 3" xfId="777"/>
    <cellStyle name="Walutowy 3 7" xfId="778"/>
    <cellStyle name="Walutowy 3 7 2" xfId="839"/>
    <cellStyle name="Walutowy 3 8" xfId="840"/>
    <cellStyle name="Walutowy 3 9" xfId="768"/>
    <cellStyle name="Walutowy 4" xfId="157"/>
    <cellStyle name="Walutowy 4 2" xfId="463"/>
    <cellStyle name="Walutowy 4 2 2" xfId="841"/>
    <cellStyle name="Walutowy 4 2 3" xfId="780"/>
    <cellStyle name="Walutowy 4 3" xfId="666"/>
    <cellStyle name="Walutowy 4 3 2" xfId="842"/>
    <cellStyle name="Walutowy 4 3 3" xfId="781"/>
    <cellStyle name="Walutowy 4 4" xfId="782"/>
    <cellStyle name="Walutowy 4 4 2" xfId="843"/>
    <cellStyle name="Walutowy 4 5" xfId="844"/>
    <cellStyle name="Walutowy 4 6" xfId="779"/>
    <cellStyle name="Walutowy 5" xfId="783"/>
    <cellStyle name="Walutowy 5 2" xfId="784"/>
    <cellStyle name="Walutowy 5 2 2" xfId="845"/>
    <cellStyle name="Walutowy 5 3" xfId="846"/>
    <cellStyle name="Walutowy 6" xfId="785"/>
    <cellStyle name="Walutowy 6 2" xfId="847"/>
    <cellStyle name="Walutowy 7" xfId="786"/>
    <cellStyle name="Walutowy 7 2" xfId="848"/>
    <cellStyle name="Walutowy 8" xfId="849"/>
    <cellStyle name="Walutowy 9" xfId="869"/>
    <cellStyle name="Złe 2" xfId="16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40"/>
  <sheetViews>
    <sheetView tabSelected="1" topLeftCell="A106" zoomScaleNormal="100" workbookViewId="0">
      <selection activeCell="O10" sqref="O10"/>
    </sheetView>
  </sheetViews>
  <sheetFormatPr defaultRowHeight="15"/>
  <cols>
    <col min="1" max="1" width="3.5703125" bestFit="1" customWidth="1"/>
    <col min="2" max="2" width="49.28515625" customWidth="1"/>
    <col min="3" max="3" width="23.28515625" style="66" customWidth="1"/>
    <col min="4" max="4" width="22.140625" customWidth="1"/>
    <col min="5" max="5" width="8.7109375" bestFit="1" customWidth="1"/>
    <col min="6" max="6" width="9.85546875" style="65" bestFit="1" customWidth="1"/>
    <col min="7" max="7" width="13.42578125" customWidth="1"/>
    <col min="8" max="8" width="13.28515625" bestFit="1" customWidth="1"/>
    <col min="9" max="9" width="10.42578125" bestFit="1" customWidth="1"/>
    <col min="10" max="10" width="11.85546875" bestFit="1" customWidth="1"/>
    <col min="11" max="11" width="14.28515625" bestFit="1" customWidth="1"/>
  </cols>
  <sheetData>
    <row r="1" spans="1:55">
      <c r="I1" s="3"/>
      <c r="J1" s="3"/>
      <c r="K1" s="3" t="s">
        <v>87</v>
      </c>
    </row>
    <row r="2" spans="1:55">
      <c r="I2" s="3"/>
      <c r="J2" s="3"/>
      <c r="K2" s="3" t="s">
        <v>97</v>
      </c>
    </row>
    <row r="3" spans="1:55">
      <c r="I3" s="3"/>
      <c r="J3" s="3"/>
      <c r="K3" s="3"/>
    </row>
    <row r="4" spans="1:55" ht="15.75">
      <c r="A4" s="96" t="s">
        <v>234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55">
      <c r="A5" s="85" t="s">
        <v>0</v>
      </c>
      <c r="B5" s="85" t="s">
        <v>1</v>
      </c>
      <c r="C5" s="85" t="s">
        <v>2</v>
      </c>
      <c r="D5" s="85" t="s">
        <v>189</v>
      </c>
      <c r="E5" s="85" t="s">
        <v>3</v>
      </c>
      <c r="F5" s="84" t="s">
        <v>81</v>
      </c>
      <c r="G5" s="84" t="s">
        <v>190</v>
      </c>
      <c r="H5" s="84" t="s">
        <v>191</v>
      </c>
      <c r="I5" s="84" t="s">
        <v>96</v>
      </c>
      <c r="J5" s="94" t="s">
        <v>192</v>
      </c>
      <c r="K5" s="102" t="s">
        <v>193</v>
      </c>
    </row>
    <row r="6" spans="1:55">
      <c r="A6" s="85"/>
      <c r="B6" s="85"/>
      <c r="C6" s="85"/>
      <c r="D6" s="85"/>
      <c r="E6" s="85"/>
      <c r="F6" s="84"/>
      <c r="G6" s="84"/>
      <c r="H6" s="84"/>
      <c r="I6" s="84"/>
      <c r="J6" s="95"/>
      <c r="K6" s="102"/>
    </row>
    <row r="7" spans="1:55">
      <c r="A7" s="4">
        <v>1</v>
      </c>
      <c r="B7" s="4">
        <f>A7+1</f>
        <v>2</v>
      </c>
      <c r="C7" s="4">
        <f>B7+1</f>
        <v>3</v>
      </c>
      <c r="D7" s="4">
        <v>4</v>
      </c>
      <c r="E7" s="4">
        <v>5</v>
      </c>
      <c r="F7" s="4">
        <v>6</v>
      </c>
      <c r="G7" s="4">
        <v>7</v>
      </c>
      <c r="H7" s="4" t="s">
        <v>187</v>
      </c>
      <c r="I7" s="4">
        <v>9</v>
      </c>
      <c r="J7" s="4" t="s">
        <v>186</v>
      </c>
      <c r="K7" s="4" t="s">
        <v>188</v>
      </c>
    </row>
    <row r="8" spans="1:55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55" s="25" customFormat="1" ht="27">
      <c r="A9" s="23">
        <v>1</v>
      </c>
      <c r="B9" s="13" t="s">
        <v>93</v>
      </c>
      <c r="C9" s="17" t="s">
        <v>212</v>
      </c>
      <c r="D9" s="21"/>
      <c r="E9" s="17" t="s">
        <v>6</v>
      </c>
      <c r="F9" s="18">
        <v>10</v>
      </c>
      <c r="G9" s="19"/>
      <c r="H9" s="19">
        <f t="shared" ref="H9:H46" si="0">G9*F9</f>
        <v>0</v>
      </c>
      <c r="I9" s="20"/>
      <c r="J9" s="19">
        <f t="shared" ref="J9:J46" si="1">I9*H9</f>
        <v>0</v>
      </c>
      <c r="K9" s="62">
        <f t="shared" ref="K9:K46" si="2">H9+J9</f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35" customFormat="1" ht="52.5">
      <c r="A10" s="23">
        <v>2</v>
      </c>
      <c r="B10" s="13" t="s">
        <v>217</v>
      </c>
      <c r="C10" s="17" t="s">
        <v>101</v>
      </c>
      <c r="D10" s="32"/>
      <c r="E10" s="26" t="s">
        <v>27</v>
      </c>
      <c r="F10" s="24">
        <v>8</v>
      </c>
      <c r="G10" s="19"/>
      <c r="H10" s="19">
        <f t="shared" si="0"/>
        <v>0</v>
      </c>
      <c r="I10" s="20"/>
      <c r="J10" s="19">
        <f t="shared" si="1"/>
        <v>0</v>
      </c>
      <c r="K10" s="33">
        <f t="shared" si="2"/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s="31" customFormat="1" ht="12.75">
      <c r="A11" s="23">
        <v>3</v>
      </c>
      <c r="B11" s="21" t="s">
        <v>102</v>
      </c>
      <c r="C11" s="23" t="s">
        <v>103</v>
      </c>
      <c r="D11" s="21"/>
      <c r="E11" s="23" t="s">
        <v>48</v>
      </c>
      <c r="F11" s="18">
        <v>1</v>
      </c>
      <c r="G11" s="19"/>
      <c r="H11" s="19">
        <f t="shared" si="0"/>
        <v>0</v>
      </c>
      <c r="I11" s="20"/>
      <c r="J11" s="19">
        <f t="shared" si="1"/>
        <v>0</v>
      </c>
      <c r="K11" s="33">
        <f t="shared" si="2"/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25" customFormat="1" ht="12.75">
      <c r="A12" s="23">
        <v>4</v>
      </c>
      <c r="B12" s="13" t="s">
        <v>214</v>
      </c>
      <c r="C12" s="17" t="s">
        <v>103</v>
      </c>
      <c r="D12" s="21"/>
      <c r="E12" s="26" t="s">
        <v>27</v>
      </c>
      <c r="F12" s="24">
        <v>2</v>
      </c>
      <c r="G12" s="19"/>
      <c r="H12" s="19">
        <f t="shared" si="0"/>
        <v>0</v>
      </c>
      <c r="I12" s="20"/>
      <c r="J12" s="19">
        <f t="shared" si="1"/>
        <v>0</v>
      </c>
      <c r="K12" s="33">
        <f t="shared" si="2"/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5" customFormat="1" ht="76.5">
      <c r="A13" s="23">
        <v>5</v>
      </c>
      <c r="B13" s="21" t="s">
        <v>18</v>
      </c>
      <c r="C13" s="23" t="s">
        <v>104</v>
      </c>
      <c r="D13" s="32"/>
      <c r="E13" s="23" t="s">
        <v>194</v>
      </c>
      <c r="F13" s="18">
        <v>8</v>
      </c>
      <c r="G13" s="19"/>
      <c r="H13" s="19">
        <f t="shared" si="0"/>
        <v>0</v>
      </c>
      <c r="I13" s="20"/>
      <c r="J13" s="19">
        <f t="shared" si="1"/>
        <v>0</v>
      </c>
      <c r="K13" s="33">
        <f t="shared" si="2"/>
        <v>0</v>
      </c>
    </row>
    <row r="14" spans="1:55" s="22" customFormat="1" ht="76.5">
      <c r="A14" s="23">
        <v>6</v>
      </c>
      <c r="B14" s="13" t="s">
        <v>18</v>
      </c>
      <c r="C14" s="23" t="s">
        <v>104</v>
      </c>
      <c r="D14" s="32"/>
      <c r="E14" s="17" t="s">
        <v>195</v>
      </c>
      <c r="F14" s="18">
        <v>15</v>
      </c>
      <c r="G14" s="19"/>
      <c r="H14" s="19">
        <f t="shared" si="0"/>
        <v>0</v>
      </c>
      <c r="I14" s="20"/>
      <c r="J14" s="19">
        <f t="shared" si="1"/>
        <v>0</v>
      </c>
      <c r="K14" s="33">
        <f t="shared" si="2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5" s="25" customFormat="1" ht="76.5">
      <c r="A15" s="23">
        <v>7</v>
      </c>
      <c r="B15" s="21" t="s">
        <v>19</v>
      </c>
      <c r="C15" s="23" t="s">
        <v>104</v>
      </c>
      <c r="D15" s="32"/>
      <c r="E15" s="29" t="s">
        <v>20</v>
      </c>
      <c r="F15" s="24">
        <v>2</v>
      </c>
      <c r="G15" s="28"/>
      <c r="H15" s="19">
        <f t="shared" si="0"/>
        <v>0</v>
      </c>
      <c r="I15" s="20"/>
      <c r="J15" s="19">
        <f t="shared" si="1"/>
        <v>0</v>
      </c>
      <c r="K15" s="33">
        <f t="shared" si="2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5" customFormat="1" ht="12.75">
      <c r="A16" s="23">
        <v>8</v>
      </c>
      <c r="B16" s="58" t="s">
        <v>218</v>
      </c>
      <c r="C16" s="23" t="s">
        <v>105</v>
      </c>
      <c r="D16" s="32"/>
      <c r="E16" s="23" t="s">
        <v>196</v>
      </c>
      <c r="F16" s="18">
        <v>5</v>
      </c>
      <c r="G16" s="19"/>
      <c r="H16" s="19">
        <f t="shared" si="0"/>
        <v>0</v>
      </c>
      <c r="I16" s="20"/>
      <c r="J16" s="19">
        <f t="shared" si="1"/>
        <v>0</v>
      </c>
      <c r="K16" s="33">
        <f t="shared" si="2"/>
        <v>0</v>
      </c>
    </row>
    <row r="17" spans="1:55" s="11" customFormat="1" ht="38.25">
      <c r="A17" s="23">
        <v>9</v>
      </c>
      <c r="B17" s="13" t="s">
        <v>106</v>
      </c>
      <c r="C17" s="17" t="s">
        <v>107</v>
      </c>
      <c r="D17" s="32"/>
      <c r="E17" s="17" t="s">
        <v>6</v>
      </c>
      <c r="F17" s="18">
        <v>6</v>
      </c>
      <c r="G17" s="19"/>
      <c r="H17" s="19">
        <f t="shared" si="0"/>
        <v>0</v>
      </c>
      <c r="I17" s="20"/>
      <c r="J17" s="19">
        <f t="shared" si="1"/>
        <v>0</v>
      </c>
      <c r="K17" s="33">
        <f t="shared" si="2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5" s="25" customFormat="1" ht="41.25">
      <c r="A18" s="23">
        <v>10</v>
      </c>
      <c r="B18" s="21" t="s">
        <v>108</v>
      </c>
      <c r="C18" s="23" t="s">
        <v>21</v>
      </c>
      <c r="D18" s="32"/>
      <c r="E18" s="23" t="s">
        <v>197</v>
      </c>
      <c r="F18" s="18">
        <v>18</v>
      </c>
      <c r="G18" s="19"/>
      <c r="H18" s="19">
        <f t="shared" si="0"/>
        <v>0</v>
      </c>
      <c r="I18" s="20"/>
      <c r="J18" s="19">
        <f t="shared" si="1"/>
        <v>0</v>
      </c>
      <c r="K18" s="33">
        <f t="shared" si="2"/>
        <v>0</v>
      </c>
    </row>
    <row r="19" spans="1:55" s="25" customFormat="1" ht="12.75">
      <c r="A19" s="23">
        <v>11</v>
      </c>
      <c r="B19" s="13" t="s">
        <v>22</v>
      </c>
      <c r="C19" s="17" t="s">
        <v>23</v>
      </c>
      <c r="D19" s="32"/>
      <c r="E19" s="17" t="s">
        <v>197</v>
      </c>
      <c r="F19" s="18">
        <v>7</v>
      </c>
      <c r="G19" s="19"/>
      <c r="H19" s="19">
        <f t="shared" si="0"/>
        <v>0</v>
      </c>
      <c r="I19" s="20"/>
      <c r="J19" s="19">
        <f t="shared" si="1"/>
        <v>0</v>
      </c>
      <c r="K19" s="33">
        <f t="shared" si="2"/>
        <v>0</v>
      </c>
    </row>
    <row r="20" spans="1:55" s="25" customFormat="1" ht="41.25">
      <c r="A20" s="23">
        <v>12</v>
      </c>
      <c r="B20" s="21" t="s">
        <v>109</v>
      </c>
      <c r="C20" s="23" t="s">
        <v>24</v>
      </c>
      <c r="D20" s="32"/>
      <c r="E20" s="23" t="s">
        <v>197</v>
      </c>
      <c r="F20" s="18">
        <v>26</v>
      </c>
      <c r="G20" s="19"/>
      <c r="H20" s="19">
        <f t="shared" si="0"/>
        <v>0</v>
      </c>
      <c r="I20" s="20"/>
      <c r="J20" s="19">
        <f t="shared" si="1"/>
        <v>0</v>
      </c>
      <c r="K20" s="33">
        <f t="shared" si="2"/>
        <v>0</v>
      </c>
    </row>
    <row r="21" spans="1:55" s="25" customFormat="1" ht="28.5">
      <c r="A21" s="23">
        <v>13</v>
      </c>
      <c r="B21" s="21" t="s">
        <v>110</v>
      </c>
      <c r="C21" s="23" t="s">
        <v>25</v>
      </c>
      <c r="D21" s="32"/>
      <c r="E21" s="23" t="s">
        <v>197</v>
      </c>
      <c r="F21" s="18">
        <v>22</v>
      </c>
      <c r="G21" s="19"/>
      <c r="H21" s="19">
        <f t="shared" si="0"/>
        <v>0</v>
      </c>
      <c r="I21" s="20"/>
      <c r="J21" s="19">
        <f t="shared" si="1"/>
        <v>0</v>
      </c>
      <c r="K21" s="33">
        <f t="shared" si="2"/>
        <v>0</v>
      </c>
    </row>
    <row r="22" spans="1:55" s="25" customFormat="1" ht="28.5">
      <c r="A22" s="23">
        <v>14</v>
      </c>
      <c r="B22" s="21" t="s">
        <v>182</v>
      </c>
      <c r="C22" s="23" t="s">
        <v>111</v>
      </c>
      <c r="D22" s="32"/>
      <c r="E22" s="23" t="s">
        <v>6</v>
      </c>
      <c r="F22" s="18">
        <v>3</v>
      </c>
      <c r="G22" s="19"/>
      <c r="H22" s="19">
        <f t="shared" si="0"/>
        <v>0</v>
      </c>
      <c r="I22" s="20"/>
      <c r="J22" s="19">
        <f t="shared" si="1"/>
        <v>0</v>
      </c>
      <c r="K22" s="33">
        <f t="shared" si="2"/>
        <v>0</v>
      </c>
    </row>
    <row r="23" spans="1:55" s="25" customFormat="1" ht="12.75">
      <c r="A23" s="23">
        <v>15</v>
      </c>
      <c r="B23" s="57" t="s">
        <v>165</v>
      </c>
      <c r="C23" s="23" t="s">
        <v>26</v>
      </c>
      <c r="D23" s="32"/>
      <c r="E23" s="23" t="s">
        <v>48</v>
      </c>
      <c r="F23" s="18">
        <v>7</v>
      </c>
      <c r="G23" s="19"/>
      <c r="H23" s="19">
        <f t="shared" si="0"/>
        <v>0</v>
      </c>
      <c r="I23" s="20"/>
      <c r="J23" s="19">
        <f t="shared" si="1"/>
        <v>0</v>
      </c>
      <c r="K23" s="33">
        <f t="shared" si="2"/>
        <v>0</v>
      </c>
    </row>
    <row r="24" spans="1:55" s="30" customFormat="1" ht="14.25">
      <c r="A24" s="23">
        <v>16</v>
      </c>
      <c r="B24" s="13" t="s">
        <v>175</v>
      </c>
      <c r="C24" s="17" t="s">
        <v>26</v>
      </c>
      <c r="D24" s="42"/>
      <c r="E24" s="26" t="s">
        <v>27</v>
      </c>
      <c r="F24" s="24">
        <v>3</v>
      </c>
      <c r="G24" s="19"/>
      <c r="H24" s="19">
        <f t="shared" si="0"/>
        <v>0</v>
      </c>
      <c r="I24" s="20"/>
      <c r="J24" s="19">
        <f t="shared" si="1"/>
        <v>0</v>
      </c>
      <c r="K24" s="33">
        <f t="shared" si="2"/>
        <v>0</v>
      </c>
    </row>
    <row r="25" spans="1:55" s="25" customFormat="1" ht="12.75">
      <c r="A25" s="23">
        <v>17</v>
      </c>
      <c r="B25" s="13" t="s">
        <v>219</v>
      </c>
      <c r="C25" s="17" t="s">
        <v>112</v>
      </c>
      <c r="D25" s="32"/>
      <c r="E25" s="26" t="s">
        <v>6</v>
      </c>
      <c r="F25" s="24">
        <v>7</v>
      </c>
      <c r="G25" s="19"/>
      <c r="H25" s="19">
        <f t="shared" si="0"/>
        <v>0</v>
      </c>
      <c r="I25" s="20"/>
      <c r="J25" s="19">
        <f t="shared" si="1"/>
        <v>0</v>
      </c>
      <c r="K25" s="33">
        <f t="shared" si="2"/>
        <v>0</v>
      </c>
    </row>
    <row r="26" spans="1:55" s="25" customFormat="1" ht="12.75">
      <c r="A26" s="23">
        <v>18</v>
      </c>
      <c r="B26" s="21" t="s">
        <v>220</v>
      </c>
      <c r="C26" s="23" t="s">
        <v>113</v>
      </c>
      <c r="D26" s="32"/>
      <c r="E26" s="23" t="s">
        <v>198</v>
      </c>
      <c r="F26" s="18">
        <v>15</v>
      </c>
      <c r="G26" s="19"/>
      <c r="H26" s="19">
        <f t="shared" si="0"/>
        <v>0</v>
      </c>
      <c r="I26" s="20"/>
      <c r="J26" s="19">
        <f t="shared" si="1"/>
        <v>0</v>
      </c>
      <c r="K26" s="33">
        <f t="shared" si="2"/>
        <v>0</v>
      </c>
    </row>
    <row r="27" spans="1:55" s="22" customFormat="1" ht="12.75">
      <c r="A27" s="23">
        <v>19</v>
      </c>
      <c r="B27" s="13" t="s">
        <v>70</v>
      </c>
      <c r="C27" s="17" t="s">
        <v>114</v>
      </c>
      <c r="D27" s="32"/>
      <c r="E27" s="26" t="s">
        <v>198</v>
      </c>
      <c r="F27" s="24">
        <v>9</v>
      </c>
      <c r="G27" s="19"/>
      <c r="H27" s="19">
        <f t="shared" si="0"/>
        <v>0</v>
      </c>
      <c r="I27" s="20"/>
      <c r="J27" s="19">
        <f t="shared" si="1"/>
        <v>0</v>
      </c>
      <c r="K27" s="33">
        <f t="shared" si="2"/>
        <v>0</v>
      </c>
    </row>
    <row r="28" spans="1:55" s="25" customFormat="1" ht="12.75">
      <c r="A28" s="23">
        <v>20</v>
      </c>
      <c r="B28" s="13" t="s">
        <v>28</v>
      </c>
      <c r="C28" s="17" t="s">
        <v>29</v>
      </c>
      <c r="D28" s="32"/>
      <c r="E28" s="17" t="s">
        <v>6</v>
      </c>
      <c r="F28" s="18">
        <v>66</v>
      </c>
      <c r="G28" s="19"/>
      <c r="H28" s="19">
        <f t="shared" si="0"/>
        <v>0</v>
      </c>
      <c r="I28" s="20"/>
      <c r="J28" s="19">
        <f t="shared" si="1"/>
        <v>0</v>
      </c>
      <c r="K28" s="33">
        <f t="shared" si="2"/>
        <v>0</v>
      </c>
    </row>
    <row r="29" spans="1:55" s="25" customFormat="1" ht="38.25">
      <c r="A29" s="23">
        <v>21</v>
      </c>
      <c r="B29" s="13" t="s">
        <v>30</v>
      </c>
      <c r="C29" s="17" t="s">
        <v>31</v>
      </c>
      <c r="D29" s="32"/>
      <c r="E29" s="26" t="s">
        <v>199</v>
      </c>
      <c r="F29" s="27">
        <v>3</v>
      </c>
      <c r="G29" s="28"/>
      <c r="H29" s="19">
        <f t="shared" si="0"/>
        <v>0</v>
      </c>
      <c r="I29" s="20"/>
      <c r="J29" s="19">
        <f t="shared" si="1"/>
        <v>0</v>
      </c>
      <c r="K29" s="33">
        <f t="shared" si="2"/>
        <v>0</v>
      </c>
    </row>
    <row r="30" spans="1:55" s="25" customFormat="1" ht="38.25">
      <c r="A30" s="23">
        <v>22</v>
      </c>
      <c r="B30" s="21" t="s">
        <v>30</v>
      </c>
      <c r="C30" s="23" t="s">
        <v>31</v>
      </c>
      <c r="D30" s="32"/>
      <c r="E30" s="23" t="s">
        <v>47</v>
      </c>
      <c r="F30" s="18">
        <v>1</v>
      </c>
      <c r="G30" s="19"/>
      <c r="H30" s="19">
        <f t="shared" si="0"/>
        <v>0</v>
      </c>
      <c r="I30" s="20"/>
      <c r="J30" s="19">
        <f t="shared" si="1"/>
        <v>0</v>
      </c>
      <c r="K30" s="33">
        <f t="shared" si="2"/>
        <v>0</v>
      </c>
    </row>
    <row r="31" spans="1:55" s="25" customFormat="1" ht="25.5">
      <c r="A31" s="23">
        <v>23</v>
      </c>
      <c r="B31" s="13" t="s">
        <v>115</v>
      </c>
      <c r="C31" s="17" t="s">
        <v>40</v>
      </c>
      <c r="D31" s="32"/>
      <c r="E31" s="17" t="s">
        <v>200</v>
      </c>
      <c r="F31" s="18">
        <v>395</v>
      </c>
      <c r="G31" s="19"/>
      <c r="H31" s="19">
        <f t="shared" si="0"/>
        <v>0</v>
      </c>
      <c r="I31" s="20"/>
      <c r="J31" s="19">
        <f t="shared" si="1"/>
        <v>0</v>
      </c>
      <c r="K31" s="33">
        <f t="shared" si="2"/>
        <v>0</v>
      </c>
    </row>
    <row r="32" spans="1:55" s="22" customFormat="1" ht="12.75">
      <c r="A32" s="23">
        <v>24</v>
      </c>
      <c r="B32" s="13" t="s">
        <v>116</v>
      </c>
      <c r="C32" s="17" t="s">
        <v>32</v>
      </c>
      <c r="D32" s="32"/>
      <c r="E32" s="17" t="s">
        <v>6</v>
      </c>
      <c r="F32" s="18">
        <v>24</v>
      </c>
      <c r="G32" s="19"/>
      <c r="H32" s="19">
        <f t="shared" si="0"/>
        <v>0</v>
      </c>
      <c r="I32" s="20"/>
      <c r="J32" s="19">
        <f t="shared" si="1"/>
        <v>0</v>
      </c>
      <c r="K32" s="33">
        <f t="shared" si="2"/>
        <v>0</v>
      </c>
    </row>
    <row r="33" spans="1:55" s="25" customFormat="1" ht="27">
      <c r="A33" s="23">
        <v>25</v>
      </c>
      <c r="B33" s="13" t="s">
        <v>89</v>
      </c>
      <c r="C33" s="17" t="s">
        <v>211</v>
      </c>
      <c r="D33" s="32"/>
      <c r="E33" s="17" t="s">
        <v>6</v>
      </c>
      <c r="F33" s="18">
        <v>5</v>
      </c>
      <c r="G33" s="19"/>
      <c r="H33" s="19">
        <f t="shared" si="0"/>
        <v>0</v>
      </c>
      <c r="I33" s="20"/>
      <c r="J33" s="19">
        <f t="shared" si="1"/>
        <v>0</v>
      </c>
      <c r="K33" s="33">
        <f t="shared" si="2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22" customFormat="1" ht="25.5">
      <c r="A34" s="23">
        <v>26</v>
      </c>
      <c r="B34" s="13" t="s">
        <v>90</v>
      </c>
      <c r="C34" s="17" t="s">
        <v>33</v>
      </c>
      <c r="D34" s="32"/>
      <c r="E34" s="17" t="s">
        <v>200</v>
      </c>
      <c r="F34" s="27">
        <v>7</v>
      </c>
      <c r="G34" s="19"/>
      <c r="H34" s="19">
        <f t="shared" si="0"/>
        <v>0</v>
      </c>
      <c r="I34" s="20"/>
      <c r="J34" s="19">
        <f t="shared" si="1"/>
        <v>0</v>
      </c>
      <c r="K34" s="33">
        <f t="shared" si="2"/>
        <v>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25" customFormat="1" ht="27">
      <c r="A35" s="23">
        <v>27</v>
      </c>
      <c r="B35" s="13" t="s">
        <v>117</v>
      </c>
      <c r="C35" s="17" t="s">
        <v>5</v>
      </c>
      <c r="D35" s="32"/>
      <c r="E35" s="17" t="s">
        <v>200</v>
      </c>
      <c r="F35" s="18">
        <v>35</v>
      </c>
      <c r="G35" s="19"/>
      <c r="H35" s="19">
        <f t="shared" si="0"/>
        <v>0</v>
      </c>
      <c r="I35" s="20"/>
      <c r="J35" s="19">
        <f t="shared" si="1"/>
        <v>0</v>
      </c>
      <c r="K35" s="33">
        <f t="shared" si="2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5" customFormat="1" ht="25.5">
      <c r="A36" s="23">
        <v>28</v>
      </c>
      <c r="B36" s="13" t="s">
        <v>82</v>
      </c>
      <c r="C36" s="17" t="s">
        <v>34</v>
      </c>
      <c r="D36" s="32"/>
      <c r="E36" s="17" t="s">
        <v>200</v>
      </c>
      <c r="F36" s="24">
        <v>20</v>
      </c>
      <c r="G36" s="28"/>
      <c r="H36" s="19">
        <f t="shared" si="0"/>
        <v>0</v>
      </c>
      <c r="I36" s="20"/>
      <c r="J36" s="19">
        <f t="shared" si="1"/>
        <v>0</v>
      </c>
      <c r="K36" s="33">
        <f t="shared" si="2"/>
        <v>0</v>
      </c>
    </row>
    <row r="37" spans="1:55" s="22" customFormat="1" ht="12.75">
      <c r="A37" s="23">
        <v>29</v>
      </c>
      <c r="B37" s="21" t="s">
        <v>54</v>
      </c>
      <c r="C37" s="23" t="s">
        <v>55</v>
      </c>
      <c r="D37" s="21"/>
      <c r="E37" s="29" t="s">
        <v>6</v>
      </c>
      <c r="F37" s="24">
        <v>93</v>
      </c>
      <c r="G37" s="19"/>
      <c r="H37" s="19">
        <f t="shared" si="0"/>
        <v>0</v>
      </c>
      <c r="I37" s="20"/>
      <c r="J37" s="19">
        <f t="shared" si="1"/>
        <v>0</v>
      </c>
      <c r="K37" s="62">
        <f t="shared" si="2"/>
        <v>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s="25" customFormat="1" ht="51">
      <c r="A38" s="23">
        <v>30</v>
      </c>
      <c r="B38" s="21" t="s">
        <v>222</v>
      </c>
      <c r="C38" s="23" t="s">
        <v>118</v>
      </c>
      <c r="D38" s="32"/>
      <c r="E38" s="17" t="s">
        <v>200</v>
      </c>
      <c r="F38" s="18">
        <v>14</v>
      </c>
      <c r="G38" s="19"/>
      <c r="H38" s="19">
        <f t="shared" si="0"/>
        <v>0</v>
      </c>
      <c r="I38" s="20"/>
      <c r="J38" s="19">
        <f t="shared" si="1"/>
        <v>0</v>
      </c>
      <c r="K38" s="33">
        <f t="shared" si="2"/>
        <v>0</v>
      </c>
    </row>
    <row r="39" spans="1:55" s="25" customFormat="1" ht="14.25">
      <c r="A39" s="23">
        <v>31</v>
      </c>
      <c r="B39" s="13" t="s">
        <v>88</v>
      </c>
      <c r="C39" s="17" t="s">
        <v>161</v>
      </c>
      <c r="D39" s="32"/>
      <c r="E39" s="17" t="s">
        <v>200</v>
      </c>
      <c r="F39" s="18">
        <v>132</v>
      </c>
      <c r="G39" s="19"/>
      <c r="H39" s="19">
        <f t="shared" si="0"/>
        <v>0</v>
      </c>
      <c r="I39" s="20"/>
      <c r="J39" s="19">
        <f t="shared" si="1"/>
        <v>0</v>
      </c>
      <c r="K39" s="33">
        <f t="shared" si="2"/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5" customFormat="1" ht="14.25">
      <c r="A40" s="23">
        <v>32</v>
      </c>
      <c r="B40" s="13" t="s">
        <v>91</v>
      </c>
      <c r="C40" s="17" t="s">
        <v>35</v>
      </c>
      <c r="D40" s="32"/>
      <c r="E40" s="26" t="s">
        <v>201</v>
      </c>
      <c r="F40" s="24">
        <v>8</v>
      </c>
      <c r="G40" s="28"/>
      <c r="H40" s="19">
        <f t="shared" si="0"/>
        <v>0</v>
      </c>
      <c r="I40" s="20"/>
      <c r="J40" s="19">
        <f t="shared" si="1"/>
        <v>0</v>
      </c>
      <c r="K40" s="33">
        <f t="shared" si="2"/>
        <v>0</v>
      </c>
    </row>
    <row r="41" spans="1:55" s="31" customFormat="1" ht="14.25">
      <c r="A41" s="23">
        <v>33</v>
      </c>
      <c r="B41" s="13" t="s">
        <v>92</v>
      </c>
      <c r="C41" s="17" t="s">
        <v>213</v>
      </c>
      <c r="D41" s="21"/>
      <c r="E41" s="17" t="s">
        <v>6</v>
      </c>
      <c r="F41" s="18">
        <v>102</v>
      </c>
      <c r="G41" s="19"/>
      <c r="H41" s="19">
        <f t="shared" si="0"/>
        <v>0</v>
      </c>
      <c r="I41" s="20"/>
      <c r="J41" s="19">
        <f t="shared" si="1"/>
        <v>0</v>
      </c>
      <c r="K41" s="62">
        <f t="shared" si="2"/>
        <v>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s="25" customFormat="1" ht="12.75">
      <c r="A42" s="23">
        <v>34</v>
      </c>
      <c r="B42" s="21" t="s">
        <v>36</v>
      </c>
      <c r="C42" s="23" t="s">
        <v>37</v>
      </c>
      <c r="D42" s="32"/>
      <c r="E42" s="29" t="s">
        <v>202</v>
      </c>
      <c r="F42" s="24">
        <v>5</v>
      </c>
      <c r="G42" s="28"/>
      <c r="H42" s="19">
        <f t="shared" si="0"/>
        <v>0</v>
      </c>
      <c r="I42" s="20"/>
      <c r="J42" s="19">
        <f t="shared" si="1"/>
        <v>0</v>
      </c>
      <c r="K42" s="33">
        <f t="shared" si="2"/>
        <v>0</v>
      </c>
    </row>
    <row r="43" spans="1:55" s="25" customFormat="1" ht="65.25">
      <c r="A43" s="23">
        <v>35</v>
      </c>
      <c r="B43" s="21" t="s">
        <v>223</v>
      </c>
      <c r="C43" s="23" t="s">
        <v>98</v>
      </c>
      <c r="D43" s="32"/>
      <c r="E43" s="23" t="s">
        <v>20</v>
      </c>
      <c r="F43" s="18">
        <v>20</v>
      </c>
      <c r="G43" s="19"/>
      <c r="H43" s="19">
        <f t="shared" si="0"/>
        <v>0</v>
      </c>
      <c r="I43" s="20"/>
      <c r="J43" s="19">
        <f t="shared" si="1"/>
        <v>0</v>
      </c>
      <c r="K43" s="33">
        <f t="shared" si="2"/>
        <v>0</v>
      </c>
    </row>
    <row r="44" spans="1:55" s="31" customFormat="1" ht="12.75">
      <c r="A44" s="23">
        <v>36</v>
      </c>
      <c r="B44" s="21" t="s">
        <v>7</v>
      </c>
      <c r="C44" s="23" t="s">
        <v>8</v>
      </c>
      <c r="D44" s="21"/>
      <c r="E44" s="17" t="s">
        <v>200</v>
      </c>
      <c r="F44" s="24">
        <v>5</v>
      </c>
      <c r="G44" s="28"/>
      <c r="H44" s="19">
        <f t="shared" si="0"/>
        <v>0</v>
      </c>
      <c r="I44" s="20"/>
      <c r="J44" s="19">
        <f t="shared" si="1"/>
        <v>0</v>
      </c>
      <c r="K44" s="33">
        <f t="shared" si="2"/>
        <v>0</v>
      </c>
    </row>
    <row r="45" spans="1:55" s="25" customFormat="1" ht="25.5">
      <c r="A45" s="23">
        <v>37</v>
      </c>
      <c r="B45" s="21" t="s">
        <v>12</v>
      </c>
      <c r="C45" s="23" t="s">
        <v>13</v>
      </c>
      <c r="D45" s="32"/>
      <c r="E45" s="17" t="s">
        <v>200</v>
      </c>
      <c r="F45" s="18">
        <v>91</v>
      </c>
      <c r="G45" s="19"/>
      <c r="H45" s="19">
        <f t="shared" si="0"/>
        <v>0</v>
      </c>
      <c r="I45" s="20"/>
      <c r="J45" s="19">
        <f t="shared" si="1"/>
        <v>0</v>
      </c>
      <c r="K45" s="33">
        <f t="shared" si="2"/>
        <v>0</v>
      </c>
    </row>
    <row r="46" spans="1:55" s="31" customFormat="1" ht="14.25">
      <c r="A46" s="23">
        <v>38</v>
      </c>
      <c r="B46" s="21" t="s">
        <v>183</v>
      </c>
      <c r="C46" s="23" t="s">
        <v>100</v>
      </c>
      <c r="D46" s="21"/>
      <c r="E46" s="17" t="s">
        <v>200</v>
      </c>
      <c r="F46" s="18">
        <v>100</v>
      </c>
      <c r="G46" s="19"/>
      <c r="H46" s="19">
        <f t="shared" si="0"/>
        <v>0</v>
      </c>
      <c r="I46" s="20"/>
      <c r="J46" s="19">
        <f t="shared" si="1"/>
        <v>0</v>
      </c>
      <c r="K46" s="33">
        <f t="shared" si="2"/>
        <v>0</v>
      </c>
    </row>
    <row r="47" spans="1:55">
      <c r="A47" s="89" t="s">
        <v>14</v>
      </c>
      <c r="B47" s="89"/>
      <c r="C47" s="89"/>
      <c r="D47" s="89"/>
      <c r="E47" s="89"/>
      <c r="F47" s="89"/>
      <c r="G47" s="89"/>
      <c r="H47" s="52">
        <f>SUM(H9:H46)</f>
        <v>0</v>
      </c>
      <c r="I47" s="52">
        <f>SUM(I9:I46)</f>
        <v>0</v>
      </c>
      <c r="J47" s="52">
        <f>SUM(J9:J46)</f>
        <v>0</v>
      </c>
      <c r="K47" s="52">
        <f>SUM(K9:K46)</f>
        <v>0</v>
      </c>
    </row>
    <row r="48" spans="1:55">
      <c r="A48" s="6"/>
      <c r="B48" s="7"/>
      <c r="C48" s="67"/>
      <c r="D48" s="7"/>
      <c r="E48" s="7"/>
      <c r="F48" s="7"/>
      <c r="G48" s="7"/>
      <c r="H48" s="7"/>
      <c r="I48" s="7"/>
      <c r="J48" s="7"/>
      <c r="K48" s="7"/>
    </row>
    <row r="49" spans="1:11">
      <c r="A49" s="104" t="s">
        <v>15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s="31" customFormat="1" ht="12.75">
      <c r="A50" s="23">
        <v>1</v>
      </c>
      <c r="B50" s="13" t="s">
        <v>119</v>
      </c>
      <c r="C50" s="17" t="s">
        <v>120</v>
      </c>
      <c r="D50" s="21"/>
      <c r="E50" s="26" t="s">
        <v>47</v>
      </c>
      <c r="F50" s="24">
        <v>2</v>
      </c>
      <c r="G50" s="19"/>
      <c r="H50" s="19">
        <f t="shared" ref="H50:H79" si="3">G50*F50</f>
        <v>0</v>
      </c>
      <c r="I50" s="20"/>
      <c r="J50" s="19">
        <f t="shared" ref="J50:J79" si="4">I50*H50</f>
        <v>0</v>
      </c>
      <c r="K50" s="62">
        <f t="shared" ref="K50:K79" si="5">H50+J50</f>
        <v>0</v>
      </c>
    </row>
    <row r="51" spans="1:11" s="25" customFormat="1" ht="12.75">
      <c r="A51" s="23">
        <v>2</v>
      </c>
      <c r="B51" s="21" t="s">
        <v>121</v>
      </c>
      <c r="C51" s="23" t="s">
        <v>44</v>
      </c>
      <c r="D51" s="21"/>
      <c r="E51" s="29" t="s">
        <v>27</v>
      </c>
      <c r="F51" s="24">
        <v>1</v>
      </c>
      <c r="G51" s="19"/>
      <c r="H51" s="19">
        <f t="shared" si="3"/>
        <v>0</v>
      </c>
      <c r="I51" s="20"/>
      <c r="J51" s="19">
        <f t="shared" si="4"/>
        <v>0</v>
      </c>
      <c r="K51" s="62">
        <f t="shared" si="5"/>
        <v>0</v>
      </c>
    </row>
    <row r="52" spans="1:11" s="25" customFormat="1" ht="51">
      <c r="A52" s="23">
        <v>3</v>
      </c>
      <c r="B52" s="21" t="s">
        <v>122</v>
      </c>
      <c r="C52" s="23" t="s">
        <v>45</v>
      </c>
      <c r="D52" s="21"/>
      <c r="E52" s="29" t="s">
        <v>203</v>
      </c>
      <c r="F52" s="24">
        <v>10</v>
      </c>
      <c r="G52" s="19"/>
      <c r="H52" s="19">
        <f t="shared" si="3"/>
        <v>0</v>
      </c>
      <c r="I52" s="20"/>
      <c r="J52" s="19">
        <f t="shared" si="4"/>
        <v>0</v>
      </c>
      <c r="K52" s="62">
        <f t="shared" si="5"/>
        <v>0</v>
      </c>
    </row>
    <row r="53" spans="1:11" s="22" customFormat="1" ht="127.5">
      <c r="A53" s="23">
        <v>4</v>
      </c>
      <c r="B53" s="13" t="s">
        <v>42</v>
      </c>
      <c r="C53" s="17" t="s">
        <v>43</v>
      </c>
      <c r="D53" s="21"/>
      <c r="E53" s="17" t="s">
        <v>203</v>
      </c>
      <c r="F53" s="18">
        <v>19</v>
      </c>
      <c r="G53" s="19"/>
      <c r="H53" s="19">
        <f t="shared" si="3"/>
        <v>0</v>
      </c>
      <c r="I53" s="20"/>
      <c r="J53" s="19">
        <f t="shared" si="4"/>
        <v>0</v>
      </c>
      <c r="K53" s="62">
        <f t="shared" si="5"/>
        <v>0</v>
      </c>
    </row>
    <row r="54" spans="1:11" s="25" customFormat="1" ht="54">
      <c r="A54" s="23">
        <v>5</v>
      </c>
      <c r="B54" s="21" t="s">
        <v>123</v>
      </c>
      <c r="C54" s="23" t="s">
        <v>16</v>
      </c>
      <c r="D54" s="21"/>
      <c r="E54" s="23" t="s">
        <v>203</v>
      </c>
      <c r="F54" s="18">
        <v>28</v>
      </c>
      <c r="G54" s="19"/>
      <c r="H54" s="19">
        <f t="shared" si="3"/>
        <v>0</v>
      </c>
      <c r="I54" s="20"/>
      <c r="J54" s="19">
        <f t="shared" si="4"/>
        <v>0</v>
      </c>
      <c r="K54" s="62">
        <f t="shared" si="5"/>
        <v>0</v>
      </c>
    </row>
    <row r="55" spans="1:11" s="25" customFormat="1" ht="27">
      <c r="A55" s="23">
        <v>6</v>
      </c>
      <c r="B55" s="21" t="s">
        <v>173</v>
      </c>
      <c r="C55" s="23" t="s">
        <v>46</v>
      </c>
      <c r="D55" s="21"/>
      <c r="E55" s="29" t="s">
        <v>27</v>
      </c>
      <c r="F55" s="24">
        <v>2</v>
      </c>
      <c r="G55" s="19"/>
      <c r="H55" s="19">
        <f t="shared" si="3"/>
        <v>0</v>
      </c>
      <c r="I55" s="20"/>
      <c r="J55" s="19">
        <f t="shared" si="4"/>
        <v>0</v>
      </c>
      <c r="K55" s="62">
        <f t="shared" si="5"/>
        <v>0</v>
      </c>
    </row>
    <row r="56" spans="1:11" s="25" customFormat="1" ht="12.75">
      <c r="A56" s="23">
        <v>7</v>
      </c>
      <c r="B56" s="21" t="s">
        <v>177</v>
      </c>
      <c r="C56" s="23" t="s">
        <v>176</v>
      </c>
      <c r="D56" s="21"/>
      <c r="E56" s="29" t="s">
        <v>47</v>
      </c>
      <c r="F56" s="24">
        <v>2</v>
      </c>
      <c r="G56" s="19"/>
      <c r="H56" s="19">
        <f t="shared" si="3"/>
        <v>0</v>
      </c>
      <c r="I56" s="20"/>
      <c r="J56" s="19">
        <f t="shared" si="4"/>
        <v>0</v>
      </c>
      <c r="K56" s="62">
        <f t="shared" si="5"/>
        <v>0</v>
      </c>
    </row>
    <row r="57" spans="1:11" s="22" customFormat="1" ht="12.75">
      <c r="A57" s="23">
        <v>8</v>
      </c>
      <c r="B57" s="13" t="s">
        <v>124</v>
      </c>
      <c r="C57" s="17" t="s">
        <v>125</v>
      </c>
      <c r="D57" s="21"/>
      <c r="E57" s="26" t="s">
        <v>48</v>
      </c>
      <c r="F57" s="24">
        <v>2</v>
      </c>
      <c r="G57" s="19"/>
      <c r="H57" s="19">
        <f t="shared" si="3"/>
        <v>0</v>
      </c>
      <c r="I57" s="20"/>
      <c r="J57" s="19">
        <f t="shared" si="4"/>
        <v>0</v>
      </c>
      <c r="K57" s="62">
        <f t="shared" si="5"/>
        <v>0</v>
      </c>
    </row>
    <row r="58" spans="1:11" s="25" customFormat="1" ht="12.75">
      <c r="A58" s="23">
        <v>9</v>
      </c>
      <c r="B58" s="13" t="s">
        <v>179</v>
      </c>
      <c r="C58" s="17" t="s">
        <v>178</v>
      </c>
      <c r="D58" s="21"/>
      <c r="E58" s="26" t="s">
        <v>48</v>
      </c>
      <c r="F58" s="27">
        <v>8</v>
      </c>
      <c r="G58" s="19"/>
      <c r="H58" s="19">
        <f t="shared" si="3"/>
        <v>0</v>
      </c>
      <c r="I58" s="20"/>
      <c r="J58" s="19">
        <f t="shared" si="4"/>
        <v>0</v>
      </c>
      <c r="K58" s="62">
        <f t="shared" si="5"/>
        <v>0</v>
      </c>
    </row>
    <row r="59" spans="1:11" s="25" customFormat="1" ht="63.75">
      <c r="A59" s="23">
        <v>10</v>
      </c>
      <c r="B59" s="21" t="s">
        <v>9</v>
      </c>
      <c r="C59" s="23" t="s">
        <v>10</v>
      </c>
      <c r="D59" s="21"/>
      <c r="E59" s="23" t="s">
        <v>6</v>
      </c>
      <c r="F59" s="18">
        <v>53</v>
      </c>
      <c r="G59" s="19"/>
      <c r="H59" s="19">
        <f t="shared" si="3"/>
        <v>0</v>
      </c>
      <c r="I59" s="20"/>
      <c r="J59" s="19">
        <f t="shared" si="4"/>
        <v>0</v>
      </c>
      <c r="K59" s="62">
        <f t="shared" si="5"/>
        <v>0</v>
      </c>
    </row>
    <row r="60" spans="1:11" s="22" customFormat="1" ht="63.75">
      <c r="A60" s="23">
        <v>11</v>
      </c>
      <c r="B60" s="13" t="s">
        <v>9</v>
      </c>
      <c r="C60" s="17" t="s">
        <v>10</v>
      </c>
      <c r="D60" s="21"/>
      <c r="E60" s="17" t="s">
        <v>196</v>
      </c>
      <c r="F60" s="18">
        <v>7</v>
      </c>
      <c r="G60" s="19"/>
      <c r="H60" s="19">
        <f t="shared" si="3"/>
        <v>0</v>
      </c>
      <c r="I60" s="20"/>
      <c r="J60" s="19">
        <f t="shared" si="4"/>
        <v>0</v>
      </c>
      <c r="K60" s="62">
        <f t="shared" si="5"/>
        <v>0</v>
      </c>
    </row>
    <row r="61" spans="1:11" s="25" customFormat="1" ht="38.25">
      <c r="A61" s="23">
        <v>12</v>
      </c>
      <c r="B61" s="13" t="s">
        <v>52</v>
      </c>
      <c r="C61" s="17" t="s">
        <v>53</v>
      </c>
      <c r="D61" s="21"/>
      <c r="E61" s="17" t="s">
        <v>199</v>
      </c>
      <c r="F61" s="18">
        <v>9</v>
      </c>
      <c r="G61" s="19"/>
      <c r="H61" s="19">
        <f t="shared" si="3"/>
        <v>0</v>
      </c>
      <c r="I61" s="20"/>
      <c r="J61" s="19">
        <f t="shared" si="4"/>
        <v>0</v>
      </c>
      <c r="K61" s="62">
        <f t="shared" si="5"/>
        <v>0</v>
      </c>
    </row>
    <row r="62" spans="1:11" s="22" customFormat="1" ht="12.75">
      <c r="A62" s="23">
        <v>13</v>
      </c>
      <c r="B62" s="13" t="s">
        <v>72</v>
      </c>
      <c r="C62" s="17" t="s">
        <v>74</v>
      </c>
      <c r="D62" s="21"/>
      <c r="E62" s="17" t="s">
        <v>204</v>
      </c>
      <c r="F62" s="18">
        <v>2</v>
      </c>
      <c r="G62" s="19"/>
      <c r="H62" s="19">
        <f t="shared" si="3"/>
        <v>0</v>
      </c>
      <c r="I62" s="20"/>
      <c r="J62" s="19">
        <f t="shared" si="4"/>
        <v>0</v>
      </c>
      <c r="K62" s="62">
        <f t="shared" si="5"/>
        <v>0</v>
      </c>
    </row>
    <row r="63" spans="1:11" s="25" customFormat="1" ht="25.5">
      <c r="A63" s="23">
        <v>14</v>
      </c>
      <c r="B63" s="21" t="s">
        <v>75</v>
      </c>
      <c r="C63" s="23" t="s">
        <v>76</v>
      </c>
      <c r="D63" s="21"/>
      <c r="E63" s="29" t="s">
        <v>47</v>
      </c>
      <c r="F63" s="24">
        <v>1</v>
      </c>
      <c r="G63" s="19"/>
      <c r="H63" s="19">
        <f t="shared" si="3"/>
        <v>0</v>
      </c>
      <c r="I63" s="20"/>
      <c r="J63" s="19">
        <f t="shared" si="4"/>
        <v>0</v>
      </c>
      <c r="K63" s="62">
        <f t="shared" si="5"/>
        <v>0</v>
      </c>
    </row>
    <row r="64" spans="1:11" s="25" customFormat="1" ht="38.25">
      <c r="A64" s="23">
        <v>15</v>
      </c>
      <c r="B64" s="21" t="s">
        <v>77</v>
      </c>
      <c r="C64" s="23" t="s">
        <v>181</v>
      </c>
      <c r="D64" s="21"/>
      <c r="E64" s="29" t="s">
        <v>47</v>
      </c>
      <c r="F64" s="24">
        <v>1</v>
      </c>
      <c r="G64" s="19"/>
      <c r="H64" s="19">
        <f t="shared" si="3"/>
        <v>0</v>
      </c>
      <c r="I64" s="20"/>
      <c r="J64" s="19">
        <f t="shared" si="4"/>
        <v>0</v>
      </c>
      <c r="K64" s="62">
        <f t="shared" si="5"/>
        <v>0</v>
      </c>
    </row>
    <row r="65" spans="1:11" s="22" customFormat="1" ht="25.5">
      <c r="A65" s="23">
        <v>16</v>
      </c>
      <c r="B65" s="21" t="s">
        <v>78</v>
      </c>
      <c r="C65" s="23" t="s">
        <v>79</v>
      </c>
      <c r="D65" s="21"/>
      <c r="E65" s="29" t="s">
        <v>47</v>
      </c>
      <c r="F65" s="24">
        <v>1</v>
      </c>
      <c r="G65" s="19"/>
      <c r="H65" s="19">
        <f t="shared" si="3"/>
        <v>0</v>
      </c>
      <c r="I65" s="20"/>
      <c r="J65" s="19">
        <f t="shared" si="4"/>
        <v>0</v>
      </c>
      <c r="K65" s="62">
        <f t="shared" si="5"/>
        <v>0</v>
      </c>
    </row>
    <row r="66" spans="1:11" s="25" customFormat="1" ht="12.75">
      <c r="A66" s="23">
        <v>17</v>
      </c>
      <c r="B66" s="21" t="s">
        <v>126</v>
      </c>
      <c r="C66" s="23" t="s">
        <v>127</v>
      </c>
      <c r="D66" s="21"/>
      <c r="E66" s="23" t="s">
        <v>48</v>
      </c>
      <c r="F66" s="18">
        <v>1</v>
      </c>
      <c r="G66" s="19"/>
      <c r="H66" s="19">
        <f t="shared" si="3"/>
        <v>0</v>
      </c>
      <c r="I66" s="20"/>
      <c r="J66" s="19">
        <f t="shared" si="4"/>
        <v>0</v>
      </c>
      <c r="K66" s="62">
        <f t="shared" si="5"/>
        <v>0</v>
      </c>
    </row>
    <row r="67" spans="1:11" s="25" customFormat="1" ht="12.75">
      <c r="A67" s="23">
        <v>18</v>
      </c>
      <c r="B67" s="21" t="s">
        <v>128</v>
      </c>
      <c r="C67" s="23" t="s">
        <v>71</v>
      </c>
      <c r="D67" s="21"/>
      <c r="E67" s="29" t="s">
        <v>27</v>
      </c>
      <c r="F67" s="24">
        <v>1</v>
      </c>
      <c r="G67" s="19"/>
      <c r="H67" s="19">
        <f t="shared" si="3"/>
        <v>0</v>
      </c>
      <c r="I67" s="20"/>
      <c r="J67" s="19">
        <f t="shared" si="4"/>
        <v>0</v>
      </c>
      <c r="K67" s="62">
        <f t="shared" si="5"/>
        <v>0</v>
      </c>
    </row>
    <row r="68" spans="1:11" s="22" customFormat="1" ht="12.75">
      <c r="A68" s="23">
        <v>19</v>
      </c>
      <c r="B68" s="13" t="s">
        <v>168</v>
      </c>
      <c r="C68" s="17" t="s">
        <v>129</v>
      </c>
      <c r="D68" s="21"/>
      <c r="E68" s="26" t="s">
        <v>48</v>
      </c>
      <c r="F68" s="24">
        <v>3</v>
      </c>
      <c r="G68" s="19"/>
      <c r="H68" s="19">
        <f t="shared" si="3"/>
        <v>0</v>
      </c>
      <c r="I68" s="20"/>
      <c r="J68" s="19">
        <f t="shared" si="4"/>
        <v>0</v>
      </c>
      <c r="K68" s="62">
        <f t="shared" si="5"/>
        <v>0</v>
      </c>
    </row>
    <row r="69" spans="1:11" s="22" customFormat="1" ht="25.5">
      <c r="A69" s="23">
        <v>20</v>
      </c>
      <c r="B69" s="37" t="s">
        <v>130</v>
      </c>
      <c r="C69" s="56" t="s">
        <v>131</v>
      </c>
      <c r="D69" s="21"/>
      <c r="E69" s="23" t="s">
        <v>48</v>
      </c>
      <c r="F69" s="18">
        <v>4</v>
      </c>
      <c r="G69" s="19"/>
      <c r="H69" s="19">
        <f t="shared" si="3"/>
        <v>0</v>
      </c>
      <c r="I69" s="20"/>
      <c r="J69" s="19">
        <f t="shared" si="4"/>
        <v>0</v>
      </c>
      <c r="K69" s="62">
        <f t="shared" si="5"/>
        <v>0</v>
      </c>
    </row>
    <row r="70" spans="1:11" s="22" customFormat="1" ht="38.25">
      <c r="A70" s="23">
        <v>21</v>
      </c>
      <c r="B70" s="21" t="s">
        <v>133</v>
      </c>
      <c r="C70" s="23" t="s">
        <v>80</v>
      </c>
      <c r="D70" s="21"/>
      <c r="E70" s="29" t="s">
        <v>51</v>
      </c>
      <c r="F70" s="18">
        <v>4</v>
      </c>
      <c r="G70" s="19"/>
      <c r="H70" s="19">
        <f t="shared" si="3"/>
        <v>0</v>
      </c>
      <c r="I70" s="20"/>
      <c r="J70" s="19">
        <f t="shared" si="4"/>
        <v>0</v>
      </c>
      <c r="K70" s="62">
        <f t="shared" si="5"/>
        <v>0</v>
      </c>
    </row>
    <row r="71" spans="1:11" s="25" customFormat="1" ht="25.5">
      <c r="A71" s="23">
        <v>22</v>
      </c>
      <c r="B71" s="21" t="s">
        <v>230</v>
      </c>
      <c r="C71" s="23" t="s">
        <v>134</v>
      </c>
      <c r="D71" s="21"/>
      <c r="E71" s="23" t="s">
        <v>205</v>
      </c>
      <c r="F71" s="18">
        <v>7</v>
      </c>
      <c r="G71" s="19"/>
      <c r="H71" s="19">
        <f t="shared" si="3"/>
        <v>0</v>
      </c>
      <c r="I71" s="20"/>
      <c r="J71" s="19">
        <f t="shared" si="4"/>
        <v>0</v>
      </c>
      <c r="K71" s="62">
        <f t="shared" si="5"/>
        <v>0</v>
      </c>
    </row>
    <row r="72" spans="1:11" s="22" customFormat="1" ht="54">
      <c r="A72" s="23">
        <v>23</v>
      </c>
      <c r="B72" s="37" t="s">
        <v>225</v>
      </c>
      <c r="C72" s="23" t="s">
        <v>174</v>
      </c>
      <c r="D72" s="21"/>
      <c r="E72" s="26" t="s">
        <v>47</v>
      </c>
      <c r="F72" s="24">
        <v>3</v>
      </c>
      <c r="G72" s="19"/>
      <c r="H72" s="19">
        <f t="shared" si="3"/>
        <v>0</v>
      </c>
      <c r="I72" s="20"/>
      <c r="J72" s="19">
        <f t="shared" si="4"/>
        <v>0</v>
      </c>
      <c r="K72" s="62">
        <f t="shared" si="5"/>
        <v>0</v>
      </c>
    </row>
    <row r="73" spans="1:11" s="25" customFormat="1" ht="38.25">
      <c r="A73" s="23">
        <v>24</v>
      </c>
      <c r="B73" s="21" t="s">
        <v>226</v>
      </c>
      <c r="C73" s="23" t="s">
        <v>170</v>
      </c>
      <c r="D73" s="21"/>
      <c r="E73" s="26" t="s">
        <v>197</v>
      </c>
      <c r="F73" s="24">
        <v>1</v>
      </c>
      <c r="G73" s="19"/>
      <c r="H73" s="19">
        <f t="shared" si="3"/>
        <v>0</v>
      </c>
      <c r="I73" s="20"/>
      <c r="J73" s="19">
        <f t="shared" si="4"/>
        <v>0</v>
      </c>
      <c r="K73" s="62">
        <f t="shared" si="5"/>
        <v>0</v>
      </c>
    </row>
    <row r="74" spans="1:11" s="22" customFormat="1" ht="89.25">
      <c r="A74" s="23">
        <v>25</v>
      </c>
      <c r="B74" s="59" t="s">
        <v>56</v>
      </c>
      <c r="C74" s="17" t="s">
        <v>169</v>
      </c>
      <c r="D74" s="21"/>
      <c r="E74" s="38" t="s">
        <v>6</v>
      </c>
      <c r="F74" s="38">
        <v>2</v>
      </c>
      <c r="G74" s="19"/>
      <c r="H74" s="19">
        <f t="shared" si="3"/>
        <v>0</v>
      </c>
      <c r="I74" s="20"/>
      <c r="J74" s="19">
        <f t="shared" si="4"/>
        <v>0</v>
      </c>
      <c r="K74" s="62">
        <f t="shared" si="5"/>
        <v>0</v>
      </c>
    </row>
    <row r="75" spans="1:11" s="25" customFormat="1" ht="52.5">
      <c r="A75" s="23">
        <v>26</v>
      </c>
      <c r="B75" s="13" t="s">
        <v>94</v>
      </c>
      <c r="C75" s="17" t="s">
        <v>57</v>
      </c>
      <c r="D75" s="21"/>
      <c r="E75" s="17" t="s">
        <v>198</v>
      </c>
      <c r="F75" s="18">
        <v>5</v>
      </c>
      <c r="G75" s="19"/>
      <c r="H75" s="19">
        <f t="shared" si="3"/>
        <v>0</v>
      </c>
      <c r="I75" s="20"/>
      <c r="J75" s="19">
        <f t="shared" si="4"/>
        <v>0</v>
      </c>
      <c r="K75" s="62">
        <f t="shared" si="5"/>
        <v>0</v>
      </c>
    </row>
    <row r="76" spans="1:11" s="22" customFormat="1" ht="14.25">
      <c r="A76" s="23">
        <v>27</v>
      </c>
      <c r="B76" s="13" t="s">
        <v>135</v>
      </c>
      <c r="C76" s="17" t="s">
        <v>41</v>
      </c>
      <c r="D76" s="21"/>
      <c r="E76" s="17" t="s">
        <v>6</v>
      </c>
      <c r="F76" s="18">
        <v>4</v>
      </c>
      <c r="G76" s="39"/>
      <c r="H76" s="19">
        <f t="shared" si="3"/>
        <v>0</v>
      </c>
      <c r="I76" s="20"/>
      <c r="J76" s="19">
        <f t="shared" si="4"/>
        <v>0</v>
      </c>
      <c r="K76" s="62">
        <f t="shared" si="5"/>
        <v>0</v>
      </c>
    </row>
    <row r="77" spans="1:11" s="25" customFormat="1" ht="63.75">
      <c r="A77" s="23">
        <v>28</v>
      </c>
      <c r="B77" s="21" t="s">
        <v>65</v>
      </c>
      <c r="C77" s="23" t="s">
        <v>58</v>
      </c>
      <c r="D77" s="21"/>
      <c r="E77" s="23" t="s">
        <v>48</v>
      </c>
      <c r="F77" s="18">
        <v>2</v>
      </c>
      <c r="G77" s="19"/>
      <c r="H77" s="19">
        <f t="shared" si="3"/>
        <v>0</v>
      </c>
      <c r="I77" s="20"/>
      <c r="J77" s="19">
        <f t="shared" si="4"/>
        <v>0</v>
      </c>
      <c r="K77" s="62">
        <f t="shared" si="5"/>
        <v>0</v>
      </c>
    </row>
    <row r="78" spans="1:11" s="11" customFormat="1" ht="105">
      <c r="A78" s="23">
        <v>29</v>
      </c>
      <c r="B78" s="13" t="s">
        <v>95</v>
      </c>
      <c r="C78" s="17" t="s">
        <v>59</v>
      </c>
      <c r="D78" s="21"/>
      <c r="E78" s="17" t="s">
        <v>48</v>
      </c>
      <c r="F78" s="18">
        <v>6</v>
      </c>
      <c r="G78" s="19"/>
      <c r="H78" s="19">
        <f t="shared" si="3"/>
        <v>0</v>
      </c>
      <c r="I78" s="20"/>
      <c r="J78" s="19">
        <f t="shared" si="4"/>
        <v>0</v>
      </c>
      <c r="K78" s="62">
        <f t="shared" si="5"/>
        <v>0</v>
      </c>
    </row>
    <row r="79" spans="1:11" s="25" customFormat="1" ht="12.75">
      <c r="A79" s="23">
        <v>30</v>
      </c>
      <c r="B79" s="21" t="s">
        <v>136</v>
      </c>
      <c r="C79" s="23" t="s">
        <v>137</v>
      </c>
      <c r="D79" s="21"/>
      <c r="E79" s="23" t="s">
        <v>6</v>
      </c>
      <c r="F79" s="18">
        <v>2</v>
      </c>
      <c r="G79" s="19"/>
      <c r="H79" s="19">
        <f t="shared" si="3"/>
        <v>0</v>
      </c>
      <c r="I79" s="20"/>
      <c r="J79" s="19">
        <f t="shared" si="4"/>
        <v>0</v>
      </c>
      <c r="K79" s="62">
        <f t="shared" si="5"/>
        <v>0</v>
      </c>
    </row>
    <row r="80" spans="1:11" s="25" customFormat="1" ht="12.75">
      <c r="A80" s="23">
        <v>31</v>
      </c>
      <c r="B80" s="48" t="s">
        <v>60</v>
      </c>
      <c r="C80" s="23" t="s">
        <v>61</v>
      </c>
      <c r="D80" s="21"/>
      <c r="E80" s="23" t="s">
        <v>27</v>
      </c>
      <c r="F80" s="18">
        <v>2</v>
      </c>
      <c r="G80" s="19"/>
      <c r="H80" s="19">
        <f t="shared" ref="H80:H103" si="6">G80*F80</f>
        <v>0</v>
      </c>
      <c r="I80" s="20"/>
      <c r="J80" s="19">
        <f t="shared" ref="J80:J104" si="7">I80*H80</f>
        <v>0</v>
      </c>
      <c r="K80" s="62">
        <f t="shared" ref="K80:K104" si="8">H80+J80</f>
        <v>0</v>
      </c>
    </row>
    <row r="81" spans="1:55" s="25" customFormat="1" ht="12.75">
      <c r="A81" s="23">
        <v>32</v>
      </c>
      <c r="B81" s="63" t="s">
        <v>163</v>
      </c>
      <c r="C81" s="23" t="s">
        <v>138</v>
      </c>
      <c r="D81" s="21"/>
      <c r="E81" s="23" t="s">
        <v>203</v>
      </c>
      <c r="F81" s="18">
        <v>2</v>
      </c>
      <c r="G81" s="19"/>
      <c r="H81" s="19">
        <f t="shared" si="6"/>
        <v>0</v>
      </c>
      <c r="I81" s="20"/>
      <c r="J81" s="19">
        <f t="shared" si="7"/>
        <v>0</v>
      </c>
      <c r="K81" s="62">
        <f t="shared" si="8"/>
        <v>0</v>
      </c>
    </row>
    <row r="82" spans="1:55" s="22" customFormat="1" ht="12.75">
      <c r="A82" s="23">
        <v>33</v>
      </c>
      <c r="B82" s="5" t="s">
        <v>184</v>
      </c>
      <c r="C82" s="23" t="s">
        <v>185</v>
      </c>
      <c r="D82" s="23"/>
      <c r="E82" s="23" t="s">
        <v>27</v>
      </c>
      <c r="F82" s="23">
        <v>2</v>
      </c>
      <c r="G82" s="19"/>
      <c r="H82" s="19">
        <f t="shared" si="6"/>
        <v>0</v>
      </c>
      <c r="I82" s="20"/>
      <c r="J82" s="19">
        <f t="shared" si="7"/>
        <v>0</v>
      </c>
      <c r="K82" s="62">
        <f t="shared" si="8"/>
        <v>0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s="36" customFormat="1" ht="12.75">
      <c r="A83" s="23">
        <v>34</v>
      </c>
      <c r="B83" s="13" t="s">
        <v>139</v>
      </c>
      <c r="C83" s="17" t="s">
        <v>62</v>
      </c>
      <c r="D83" s="21"/>
      <c r="E83" s="17" t="s">
        <v>47</v>
      </c>
      <c r="F83" s="18">
        <v>2</v>
      </c>
      <c r="G83" s="19"/>
      <c r="H83" s="19">
        <f t="shared" si="6"/>
        <v>0</v>
      </c>
      <c r="I83" s="20"/>
      <c r="J83" s="19">
        <f t="shared" si="7"/>
        <v>0</v>
      </c>
      <c r="K83" s="62">
        <f t="shared" si="8"/>
        <v>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36" customFormat="1" ht="12.75">
      <c r="A84" s="23">
        <v>35</v>
      </c>
      <c r="B84" s="60" t="s">
        <v>140</v>
      </c>
      <c r="C84" s="23" t="s">
        <v>73</v>
      </c>
      <c r="D84" s="21"/>
      <c r="E84" s="29" t="s">
        <v>48</v>
      </c>
      <c r="F84" s="24">
        <v>4</v>
      </c>
      <c r="G84" s="19"/>
      <c r="H84" s="19">
        <f t="shared" si="6"/>
        <v>0</v>
      </c>
      <c r="I84" s="20"/>
      <c r="J84" s="19">
        <f t="shared" si="7"/>
        <v>0</v>
      </c>
      <c r="K84" s="62">
        <f t="shared" si="8"/>
        <v>0</v>
      </c>
    </row>
    <row r="85" spans="1:55" s="40" customFormat="1" ht="25.5">
      <c r="A85" s="23">
        <v>36</v>
      </c>
      <c r="B85" s="61" t="s">
        <v>141</v>
      </c>
      <c r="C85" s="17" t="s">
        <v>141</v>
      </c>
      <c r="D85" s="21"/>
      <c r="E85" s="26" t="s">
        <v>206</v>
      </c>
      <c r="F85" s="24">
        <v>189</v>
      </c>
      <c r="G85" s="19"/>
      <c r="H85" s="19">
        <f t="shared" si="6"/>
        <v>0</v>
      </c>
      <c r="I85" s="20"/>
      <c r="J85" s="19">
        <f t="shared" si="7"/>
        <v>0</v>
      </c>
      <c r="K85" s="62">
        <f t="shared" si="8"/>
        <v>0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30" customFormat="1" ht="12.75">
      <c r="A86" s="23">
        <v>37</v>
      </c>
      <c r="B86" s="13" t="s">
        <v>142</v>
      </c>
      <c r="C86" s="17" t="s">
        <v>64</v>
      </c>
      <c r="D86" s="21"/>
      <c r="E86" s="26" t="s">
        <v>197</v>
      </c>
      <c r="F86" s="24">
        <v>3</v>
      </c>
      <c r="G86" s="19"/>
      <c r="H86" s="19">
        <f t="shared" si="6"/>
        <v>0</v>
      </c>
      <c r="I86" s="20"/>
      <c r="J86" s="19">
        <f t="shared" si="7"/>
        <v>0</v>
      </c>
      <c r="K86" s="62">
        <f t="shared" si="8"/>
        <v>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55" s="30" customFormat="1" ht="12.75">
      <c r="A87" s="23">
        <v>38</v>
      </c>
      <c r="B87" s="13" t="s">
        <v>143</v>
      </c>
      <c r="C87" s="17" t="s">
        <v>144</v>
      </c>
      <c r="D87" s="21"/>
      <c r="E87" s="23" t="s">
        <v>6</v>
      </c>
      <c r="F87" s="24">
        <v>3</v>
      </c>
      <c r="G87" s="19"/>
      <c r="H87" s="19">
        <f t="shared" si="6"/>
        <v>0</v>
      </c>
      <c r="I87" s="20"/>
      <c r="J87" s="19">
        <f t="shared" si="7"/>
        <v>0</v>
      </c>
      <c r="K87" s="62">
        <f t="shared" si="8"/>
        <v>0</v>
      </c>
    </row>
    <row r="88" spans="1:55" s="41" customFormat="1" ht="12.75">
      <c r="A88" s="23">
        <v>39</v>
      </c>
      <c r="B88" s="13" t="s">
        <v>145</v>
      </c>
      <c r="C88" s="17" t="s">
        <v>146</v>
      </c>
      <c r="D88" s="21"/>
      <c r="E88" s="23" t="s">
        <v>6</v>
      </c>
      <c r="F88" s="24">
        <v>2</v>
      </c>
      <c r="G88" s="19"/>
      <c r="H88" s="19">
        <f t="shared" si="6"/>
        <v>0</v>
      </c>
      <c r="I88" s="20"/>
      <c r="J88" s="19">
        <f t="shared" si="7"/>
        <v>0</v>
      </c>
      <c r="K88" s="62">
        <f t="shared" si="8"/>
        <v>0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s="25" customFormat="1" ht="63.75">
      <c r="A89" s="23">
        <v>40</v>
      </c>
      <c r="B89" s="21" t="s">
        <v>65</v>
      </c>
      <c r="C89" s="23" t="s">
        <v>147</v>
      </c>
      <c r="D89" s="21"/>
      <c r="E89" s="23" t="s">
        <v>6</v>
      </c>
      <c r="F89" s="18">
        <v>2</v>
      </c>
      <c r="G89" s="19"/>
      <c r="H89" s="19">
        <f t="shared" si="6"/>
        <v>0</v>
      </c>
      <c r="I89" s="20"/>
      <c r="J89" s="19">
        <f t="shared" si="7"/>
        <v>0</v>
      </c>
      <c r="K89" s="62">
        <f t="shared" si="8"/>
        <v>0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s="25" customFormat="1" ht="89.25">
      <c r="A90" s="23">
        <v>41</v>
      </c>
      <c r="B90" s="13" t="s">
        <v>148</v>
      </c>
      <c r="C90" s="17" t="s">
        <v>149</v>
      </c>
      <c r="D90" s="21"/>
      <c r="E90" s="23" t="s">
        <v>6</v>
      </c>
      <c r="F90" s="18">
        <v>1</v>
      </c>
      <c r="G90" s="19"/>
      <c r="H90" s="19">
        <f t="shared" si="6"/>
        <v>0</v>
      </c>
      <c r="I90" s="20"/>
      <c r="J90" s="19">
        <f t="shared" si="7"/>
        <v>0</v>
      </c>
      <c r="K90" s="62">
        <f t="shared" si="8"/>
        <v>0</v>
      </c>
    </row>
    <row r="91" spans="1:55" s="25" customFormat="1" ht="12.75">
      <c r="A91" s="23">
        <v>42</v>
      </c>
      <c r="B91" s="5" t="s">
        <v>132</v>
      </c>
      <c r="C91" s="23" t="s">
        <v>164</v>
      </c>
      <c r="D91" s="21"/>
      <c r="E91" s="23" t="s">
        <v>48</v>
      </c>
      <c r="F91" s="18">
        <v>2</v>
      </c>
      <c r="G91" s="19"/>
      <c r="H91" s="19">
        <f t="shared" si="6"/>
        <v>0</v>
      </c>
      <c r="I91" s="20"/>
      <c r="J91" s="19">
        <f t="shared" si="7"/>
        <v>0</v>
      </c>
      <c r="K91" s="62">
        <f t="shared" si="8"/>
        <v>0</v>
      </c>
    </row>
    <row r="92" spans="1:55" s="25" customFormat="1" ht="38.25">
      <c r="A92" s="23">
        <v>43</v>
      </c>
      <c r="B92" s="13" t="s">
        <v>49</v>
      </c>
      <c r="C92" s="17" t="s">
        <v>50</v>
      </c>
      <c r="D92" s="21"/>
      <c r="E92" s="17" t="s">
        <v>51</v>
      </c>
      <c r="F92" s="18">
        <v>6</v>
      </c>
      <c r="G92" s="19"/>
      <c r="H92" s="19">
        <f t="shared" si="6"/>
        <v>0</v>
      </c>
      <c r="I92" s="20"/>
      <c r="J92" s="19">
        <f t="shared" si="7"/>
        <v>0</v>
      </c>
      <c r="K92" s="62">
        <f t="shared" si="8"/>
        <v>0</v>
      </c>
    </row>
    <row r="93" spans="1:55" s="25" customFormat="1" ht="25.5">
      <c r="A93" s="23">
        <v>44</v>
      </c>
      <c r="B93" s="13" t="s">
        <v>150</v>
      </c>
      <c r="C93" s="17" t="s">
        <v>50</v>
      </c>
      <c r="D93" s="21"/>
      <c r="E93" s="17" t="s">
        <v>27</v>
      </c>
      <c r="F93" s="18">
        <v>3</v>
      </c>
      <c r="G93" s="19"/>
      <c r="H93" s="19">
        <f t="shared" si="6"/>
        <v>0</v>
      </c>
      <c r="I93" s="20"/>
      <c r="J93" s="19">
        <f t="shared" si="7"/>
        <v>0</v>
      </c>
      <c r="K93" s="62">
        <f t="shared" si="8"/>
        <v>0</v>
      </c>
    </row>
    <row r="94" spans="1:55" s="25" customFormat="1" ht="25.5">
      <c r="A94" s="23">
        <v>45</v>
      </c>
      <c r="B94" s="21" t="s">
        <v>66</v>
      </c>
      <c r="C94" s="23" t="s">
        <v>67</v>
      </c>
      <c r="D94" s="21"/>
      <c r="E94" s="23" t="s">
        <v>6</v>
      </c>
      <c r="F94" s="18">
        <v>3</v>
      </c>
      <c r="G94" s="19"/>
      <c r="H94" s="19">
        <f t="shared" si="6"/>
        <v>0</v>
      </c>
      <c r="I94" s="20"/>
      <c r="J94" s="19">
        <f t="shared" si="7"/>
        <v>0</v>
      </c>
      <c r="K94" s="62">
        <f t="shared" si="8"/>
        <v>0</v>
      </c>
    </row>
    <row r="95" spans="1:55" s="25" customFormat="1" ht="12.75">
      <c r="A95" s="23">
        <v>46</v>
      </c>
      <c r="B95" s="21" t="s">
        <v>215</v>
      </c>
      <c r="C95" s="23" t="s">
        <v>151</v>
      </c>
      <c r="D95" s="21"/>
      <c r="E95" s="23" t="s">
        <v>198</v>
      </c>
      <c r="F95" s="18">
        <v>1</v>
      </c>
      <c r="G95" s="19"/>
      <c r="H95" s="19">
        <f t="shared" si="6"/>
        <v>0</v>
      </c>
      <c r="I95" s="20"/>
      <c r="J95" s="19">
        <f t="shared" si="7"/>
        <v>0</v>
      </c>
      <c r="K95" s="62">
        <f t="shared" si="8"/>
        <v>0</v>
      </c>
    </row>
    <row r="96" spans="1:55" s="25" customFormat="1" ht="12.75">
      <c r="A96" s="23">
        <v>47</v>
      </c>
      <c r="B96" s="13" t="s">
        <v>152</v>
      </c>
      <c r="C96" s="17" t="s">
        <v>153</v>
      </c>
      <c r="D96" s="21"/>
      <c r="E96" s="26" t="s">
        <v>6</v>
      </c>
      <c r="F96" s="24">
        <v>4</v>
      </c>
      <c r="G96" s="19"/>
      <c r="H96" s="19">
        <f t="shared" si="6"/>
        <v>0</v>
      </c>
      <c r="I96" s="20"/>
      <c r="J96" s="19">
        <f t="shared" si="7"/>
        <v>0</v>
      </c>
      <c r="K96" s="62">
        <f t="shared" si="8"/>
        <v>0</v>
      </c>
    </row>
    <row r="97" spans="1:55" s="25" customFormat="1" ht="12.75">
      <c r="A97" s="23">
        <v>48</v>
      </c>
      <c r="B97" s="13" t="s">
        <v>69</v>
      </c>
      <c r="C97" s="23" t="s">
        <v>154</v>
      </c>
      <c r="D97" s="21"/>
      <c r="E97" s="29" t="s">
        <v>6</v>
      </c>
      <c r="F97" s="24">
        <v>10</v>
      </c>
      <c r="G97" s="19"/>
      <c r="H97" s="19">
        <f t="shared" si="6"/>
        <v>0</v>
      </c>
      <c r="I97" s="20"/>
      <c r="J97" s="19">
        <f t="shared" si="7"/>
        <v>0</v>
      </c>
      <c r="K97" s="62">
        <f t="shared" si="8"/>
        <v>0</v>
      </c>
    </row>
    <row r="98" spans="1:55" s="25" customFormat="1" ht="12.75">
      <c r="A98" s="23">
        <v>49</v>
      </c>
      <c r="B98" s="21" t="s">
        <v>68</v>
      </c>
      <c r="C98" s="23" t="s">
        <v>155</v>
      </c>
      <c r="D98" s="21"/>
      <c r="E98" s="23" t="s">
        <v>6</v>
      </c>
      <c r="F98" s="18">
        <v>4</v>
      </c>
      <c r="G98" s="19"/>
      <c r="H98" s="19">
        <f t="shared" si="6"/>
        <v>0</v>
      </c>
      <c r="I98" s="20"/>
      <c r="J98" s="19">
        <f t="shared" si="7"/>
        <v>0</v>
      </c>
      <c r="K98" s="62">
        <f t="shared" si="8"/>
        <v>0</v>
      </c>
    </row>
    <row r="99" spans="1:55" s="25" customFormat="1" ht="12.75">
      <c r="A99" s="23">
        <v>50</v>
      </c>
      <c r="B99" s="21" t="s">
        <v>227</v>
      </c>
      <c r="C99" s="23" t="s">
        <v>228</v>
      </c>
      <c r="D99" s="21"/>
      <c r="E99" s="23" t="s">
        <v>207</v>
      </c>
      <c r="F99" s="18">
        <v>2</v>
      </c>
      <c r="G99" s="19"/>
      <c r="H99" s="19">
        <f t="shared" si="6"/>
        <v>0</v>
      </c>
      <c r="I99" s="20"/>
      <c r="J99" s="19">
        <f t="shared" si="7"/>
        <v>0</v>
      </c>
      <c r="K99" s="62">
        <f t="shared" si="8"/>
        <v>0</v>
      </c>
    </row>
    <row r="100" spans="1:55" s="31" customFormat="1" ht="12.75">
      <c r="A100" s="23">
        <v>51</v>
      </c>
      <c r="B100" s="21" t="s">
        <v>38</v>
      </c>
      <c r="C100" s="55" t="s">
        <v>39</v>
      </c>
      <c r="D100" s="21"/>
      <c r="E100" s="23" t="s">
        <v>6</v>
      </c>
      <c r="F100" s="18">
        <v>44</v>
      </c>
      <c r="G100" s="19"/>
      <c r="H100" s="19">
        <f t="shared" si="6"/>
        <v>0</v>
      </c>
      <c r="I100" s="20"/>
      <c r="J100" s="19">
        <f t="shared" si="7"/>
        <v>0</v>
      </c>
      <c r="K100" s="62">
        <f t="shared" si="8"/>
        <v>0</v>
      </c>
    </row>
    <row r="101" spans="1:55" s="35" customFormat="1" ht="27">
      <c r="A101" s="23">
        <v>52</v>
      </c>
      <c r="B101" s="21" t="s">
        <v>216</v>
      </c>
      <c r="C101" s="55" t="s">
        <v>180</v>
      </c>
      <c r="D101" s="48"/>
      <c r="E101" s="23" t="s">
        <v>196</v>
      </c>
      <c r="F101" s="18">
        <v>3</v>
      </c>
      <c r="G101" s="19"/>
      <c r="H101" s="19">
        <f t="shared" si="6"/>
        <v>0</v>
      </c>
      <c r="I101" s="20"/>
      <c r="J101" s="19">
        <f t="shared" si="7"/>
        <v>0</v>
      </c>
      <c r="K101" s="62">
        <f t="shared" si="8"/>
        <v>0</v>
      </c>
    </row>
    <row r="102" spans="1:55" s="31" customFormat="1" ht="25.5">
      <c r="A102" s="23">
        <v>53</v>
      </c>
      <c r="B102" s="48" t="s">
        <v>229</v>
      </c>
      <c r="C102" s="23" t="s">
        <v>156</v>
      </c>
      <c r="D102" s="21"/>
      <c r="E102" s="23" t="s">
        <v>196</v>
      </c>
      <c r="F102" s="18">
        <v>1</v>
      </c>
      <c r="G102" s="19"/>
      <c r="H102" s="19">
        <f t="shared" si="6"/>
        <v>0</v>
      </c>
      <c r="I102" s="20"/>
      <c r="J102" s="19">
        <f t="shared" si="7"/>
        <v>0</v>
      </c>
      <c r="K102" s="62">
        <f t="shared" si="8"/>
        <v>0</v>
      </c>
    </row>
    <row r="103" spans="1:55" s="25" customFormat="1" ht="12.75">
      <c r="A103" s="23">
        <v>54</v>
      </c>
      <c r="B103" s="21" t="s">
        <v>157</v>
      </c>
      <c r="C103" s="17" t="s">
        <v>158</v>
      </c>
      <c r="D103" s="21"/>
      <c r="E103" s="26" t="s">
        <v>27</v>
      </c>
      <c r="F103" s="64">
        <v>2</v>
      </c>
      <c r="G103" s="19"/>
      <c r="H103" s="19">
        <f t="shared" si="6"/>
        <v>0</v>
      </c>
      <c r="I103" s="20"/>
      <c r="J103" s="19">
        <f t="shared" si="7"/>
        <v>0</v>
      </c>
      <c r="K103" s="62">
        <f t="shared" si="8"/>
        <v>0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1:55" s="25" customFormat="1" ht="12.75">
      <c r="A104" s="23">
        <v>55</v>
      </c>
      <c r="B104" s="81" t="s">
        <v>210</v>
      </c>
      <c r="C104" s="26" t="s">
        <v>210</v>
      </c>
      <c r="D104" s="21"/>
      <c r="E104" s="26" t="s">
        <v>27</v>
      </c>
      <c r="F104" s="64">
        <v>1</v>
      </c>
      <c r="G104" s="19"/>
      <c r="H104" s="19">
        <v>0</v>
      </c>
      <c r="I104" s="20"/>
      <c r="J104" s="19">
        <f t="shared" si="7"/>
        <v>0</v>
      </c>
      <c r="K104" s="62">
        <f t="shared" si="8"/>
        <v>0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s="22" customFormat="1" ht="38.25">
      <c r="A105" s="23">
        <v>56</v>
      </c>
      <c r="B105" s="21" t="s">
        <v>224</v>
      </c>
      <c r="C105" s="23" t="s">
        <v>99</v>
      </c>
      <c r="D105" s="32"/>
      <c r="E105" s="17" t="s">
        <v>200</v>
      </c>
      <c r="F105" s="18">
        <v>1</v>
      </c>
      <c r="G105" s="19"/>
      <c r="H105" s="19">
        <f>G105*F105</f>
        <v>0</v>
      </c>
      <c r="I105" s="20"/>
      <c r="J105" s="19">
        <f>I105*H105</f>
        <v>0</v>
      </c>
      <c r="K105" s="33">
        <f>H105+J105</f>
        <v>0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>
      <c r="A106" s="89" t="s">
        <v>17</v>
      </c>
      <c r="B106" s="89"/>
      <c r="C106" s="89"/>
      <c r="D106" s="89"/>
      <c r="E106" s="89"/>
      <c r="F106" s="89"/>
      <c r="G106" s="89"/>
      <c r="H106" s="52">
        <f>SUM(H50:H104)</f>
        <v>0</v>
      </c>
      <c r="I106" s="52"/>
      <c r="J106" s="52">
        <f>SUM(J50:J104)</f>
        <v>0</v>
      </c>
      <c r="K106" s="52">
        <f>SUM(K50:K104)</f>
        <v>0</v>
      </c>
    </row>
    <row r="107" spans="1:55">
      <c r="A107" s="54"/>
      <c r="B107" s="54"/>
      <c r="C107" s="68"/>
      <c r="D107" s="54"/>
      <c r="E107" s="54"/>
      <c r="F107" s="50"/>
      <c r="G107" s="54"/>
      <c r="H107" s="47"/>
      <c r="I107" s="47"/>
      <c r="J107" s="47"/>
      <c r="K107" s="47"/>
    </row>
    <row r="108" spans="1:55">
      <c r="A108" s="105" t="s">
        <v>171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55" s="22" customFormat="1" ht="12.75">
      <c r="A109" s="23">
        <v>1</v>
      </c>
      <c r="B109" s="13" t="s">
        <v>11</v>
      </c>
      <c r="C109" s="17" t="s">
        <v>162</v>
      </c>
      <c r="D109" s="32"/>
      <c r="E109" s="17" t="s">
        <v>6</v>
      </c>
      <c r="F109" s="18">
        <v>240</v>
      </c>
      <c r="G109" s="19"/>
      <c r="H109" s="19">
        <f t="shared" ref="H109" si="9">G109*F109</f>
        <v>0</v>
      </c>
      <c r="I109" s="20"/>
      <c r="J109" s="19">
        <f>I109*H109</f>
        <v>0</v>
      </c>
      <c r="K109" s="33">
        <f>H109+J109</f>
        <v>0</v>
      </c>
    </row>
    <row r="110" spans="1:55">
      <c r="A110" s="90" t="s">
        <v>83</v>
      </c>
      <c r="B110" s="90"/>
      <c r="C110" s="90"/>
      <c r="D110" s="90"/>
      <c r="E110" s="90"/>
      <c r="F110" s="90"/>
      <c r="G110" s="90"/>
      <c r="H110" s="53">
        <f>SUM(H109:H109)</f>
        <v>0</v>
      </c>
      <c r="I110" s="53"/>
      <c r="J110" s="53">
        <f>SUM(J109:J109)</f>
        <v>0</v>
      </c>
      <c r="K110" s="53">
        <f>SUM(K109:K109)</f>
        <v>0</v>
      </c>
    </row>
    <row r="111" spans="1:55">
      <c r="A111" s="6"/>
      <c r="B111" s="7"/>
      <c r="C111" s="67"/>
      <c r="D111" s="7"/>
      <c r="E111" s="7"/>
      <c r="F111" s="7"/>
      <c r="G111" s="7"/>
      <c r="H111" s="7"/>
      <c r="I111" s="7"/>
      <c r="J111" s="7"/>
      <c r="K111" s="7"/>
    </row>
    <row r="112" spans="1:55">
      <c r="A112" s="98" t="s">
        <v>172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100"/>
    </row>
    <row r="113" spans="1:55" s="22" customFormat="1" ht="27">
      <c r="A113" s="23">
        <v>1</v>
      </c>
      <c r="B113" s="21" t="s">
        <v>231</v>
      </c>
      <c r="C113" s="23" t="s">
        <v>221</v>
      </c>
      <c r="D113" s="32"/>
      <c r="E113" s="23" t="s">
        <v>208</v>
      </c>
      <c r="F113" s="18">
        <v>1</v>
      </c>
      <c r="G113" s="19"/>
      <c r="H113" s="19">
        <f t="shared" ref="H113:H116" si="10">G113*F113</f>
        <v>0</v>
      </c>
      <c r="I113" s="20"/>
      <c r="J113" s="19">
        <f>I113*H113</f>
        <v>0</v>
      </c>
      <c r="K113" s="33">
        <f>H113+J113</f>
        <v>0</v>
      </c>
    </row>
    <row r="114" spans="1:55" s="22" customFormat="1" ht="25.5">
      <c r="A114" s="44">
        <v>2</v>
      </c>
      <c r="B114" s="32" t="s">
        <v>230</v>
      </c>
      <c r="C114" s="44" t="s">
        <v>134</v>
      </c>
      <c r="D114" s="32"/>
      <c r="E114" s="44" t="s">
        <v>159</v>
      </c>
      <c r="F114" s="45">
        <v>7</v>
      </c>
      <c r="G114" s="46"/>
      <c r="H114" s="19">
        <f t="shared" si="10"/>
        <v>0</v>
      </c>
      <c r="I114" s="20"/>
      <c r="J114" s="19">
        <f>I114*H114</f>
        <v>0</v>
      </c>
      <c r="K114" s="33">
        <f>H114+J114</f>
        <v>0</v>
      </c>
    </row>
    <row r="115" spans="1:55" s="22" customFormat="1" ht="25.5">
      <c r="A115" s="23">
        <v>3</v>
      </c>
      <c r="B115" s="21" t="s">
        <v>230</v>
      </c>
      <c r="C115" s="23" t="s">
        <v>134</v>
      </c>
      <c r="D115" s="32"/>
      <c r="E115" s="23" t="s">
        <v>208</v>
      </c>
      <c r="F115" s="18">
        <v>1</v>
      </c>
      <c r="G115" s="19"/>
      <c r="H115" s="19">
        <f t="shared" si="10"/>
        <v>0</v>
      </c>
      <c r="I115" s="20"/>
      <c r="J115" s="19">
        <f>I115*H115</f>
        <v>0</v>
      </c>
      <c r="K115" s="33">
        <f>H115+J115</f>
        <v>0</v>
      </c>
    </row>
    <row r="116" spans="1:55" s="22" customFormat="1" ht="25.5">
      <c r="A116" s="44">
        <v>4</v>
      </c>
      <c r="B116" s="25" t="s">
        <v>232</v>
      </c>
      <c r="C116" s="44" t="s">
        <v>160</v>
      </c>
      <c r="D116" s="32"/>
      <c r="E116" s="44" t="s">
        <v>6</v>
      </c>
      <c r="F116" s="45">
        <v>22</v>
      </c>
      <c r="G116" s="46"/>
      <c r="H116" s="19">
        <f t="shared" si="10"/>
        <v>0</v>
      </c>
      <c r="I116" s="20"/>
      <c r="J116" s="19">
        <f>I116*H116</f>
        <v>0</v>
      </c>
      <c r="K116" s="33">
        <f>H116+J116</f>
        <v>0</v>
      </c>
    </row>
    <row r="117" spans="1:55">
      <c r="A117" s="90" t="s">
        <v>84</v>
      </c>
      <c r="B117" s="101"/>
      <c r="C117" s="101"/>
      <c r="D117" s="101"/>
      <c r="E117" s="101"/>
      <c r="F117" s="101"/>
      <c r="G117" s="101"/>
      <c r="H117" s="53">
        <f>SUM(H113:H116)</f>
        <v>0</v>
      </c>
      <c r="I117" s="53"/>
      <c r="J117" s="53">
        <f t="shared" ref="J117:K117" si="11">SUM(J113:J116)</f>
        <v>0</v>
      </c>
      <c r="K117" s="53">
        <f t="shared" si="11"/>
        <v>0</v>
      </c>
    </row>
    <row r="118" spans="1:55">
      <c r="A118" s="8"/>
      <c r="B118" s="9"/>
      <c r="C118" s="69"/>
      <c r="D118" s="9"/>
      <c r="E118" s="9"/>
      <c r="F118" s="9"/>
      <c r="G118" s="9"/>
      <c r="H118" s="9"/>
      <c r="I118" s="10"/>
      <c r="J118" s="10"/>
      <c r="K118" s="12"/>
    </row>
    <row r="119" spans="1:55">
      <c r="A119" s="91" t="s">
        <v>63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3"/>
    </row>
    <row r="120" spans="1:55" s="22" customFormat="1" ht="76.5">
      <c r="A120" s="23">
        <v>1</v>
      </c>
      <c r="B120" s="21" t="s">
        <v>19</v>
      </c>
      <c r="C120" s="23" t="s">
        <v>104</v>
      </c>
      <c r="D120" s="32"/>
      <c r="E120" s="29" t="s">
        <v>20</v>
      </c>
      <c r="F120" s="24">
        <v>2</v>
      </c>
      <c r="G120" s="28"/>
      <c r="H120" s="19">
        <f t="shared" ref="H120:H127" si="12">G120*F120</f>
        <v>0</v>
      </c>
      <c r="I120" s="20"/>
      <c r="J120" s="19">
        <f t="shared" ref="J120:J127" si="13">I120*H120</f>
        <v>0</v>
      </c>
      <c r="K120" s="33">
        <f t="shared" ref="K120:K127" si="14">H120+J120</f>
        <v>0</v>
      </c>
    </row>
    <row r="121" spans="1:55" s="22" customFormat="1" ht="12.75">
      <c r="A121" s="23">
        <v>2</v>
      </c>
      <c r="B121" s="13" t="s">
        <v>28</v>
      </c>
      <c r="C121" s="17" t="s">
        <v>29</v>
      </c>
      <c r="D121" s="32"/>
      <c r="E121" s="17" t="s">
        <v>6</v>
      </c>
      <c r="F121" s="18">
        <v>100</v>
      </c>
      <c r="G121" s="19"/>
      <c r="H121" s="19">
        <f t="shared" si="12"/>
        <v>0</v>
      </c>
      <c r="I121" s="20"/>
      <c r="J121" s="19">
        <f t="shared" si="13"/>
        <v>0</v>
      </c>
      <c r="K121" s="33">
        <f t="shared" si="14"/>
        <v>0</v>
      </c>
    </row>
    <row r="122" spans="1:55" s="22" customFormat="1" ht="25.5">
      <c r="A122" s="23">
        <v>3</v>
      </c>
      <c r="B122" s="13" t="s">
        <v>115</v>
      </c>
      <c r="C122" s="17" t="s">
        <v>40</v>
      </c>
      <c r="D122" s="34"/>
      <c r="E122" s="17" t="s">
        <v>6</v>
      </c>
      <c r="F122" s="18">
        <v>292</v>
      </c>
      <c r="G122" s="19"/>
      <c r="H122" s="19">
        <f t="shared" si="12"/>
        <v>0</v>
      </c>
      <c r="I122" s="20"/>
      <c r="J122" s="19">
        <f t="shared" si="13"/>
        <v>0</v>
      </c>
      <c r="K122" s="33">
        <f t="shared" si="14"/>
        <v>0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</row>
    <row r="123" spans="1:55" s="22" customFormat="1" ht="12.75">
      <c r="A123" s="23">
        <v>4</v>
      </c>
      <c r="B123" s="13" t="s">
        <v>116</v>
      </c>
      <c r="C123" s="17" t="s">
        <v>32</v>
      </c>
      <c r="D123" s="32"/>
      <c r="E123" s="17" t="s">
        <v>6</v>
      </c>
      <c r="F123" s="18">
        <v>40</v>
      </c>
      <c r="G123" s="19"/>
      <c r="H123" s="19">
        <f t="shared" si="12"/>
        <v>0</v>
      </c>
      <c r="I123" s="20"/>
      <c r="J123" s="19">
        <f t="shared" si="13"/>
        <v>0</v>
      </c>
      <c r="K123" s="33">
        <f t="shared" si="14"/>
        <v>0</v>
      </c>
    </row>
    <row r="124" spans="1:55" s="22" customFormat="1" ht="27">
      <c r="A124" s="23">
        <v>5</v>
      </c>
      <c r="B124" s="13" t="s">
        <v>117</v>
      </c>
      <c r="C124" s="17" t="s">
        <v>5</v>
      </c>
      <c r="D124" s="32"/>
      <c r="E124" s="17" t="s">
        <v>6</v>
      </c>
      <c r="F124" s="18">
        <v>40</v>
      </c>
      <c r="G124" s="19"/>
      <c r="H124" s="19">
        <f t="shared" si="12"/>
        <v>0</v>
      </c>
      <c r="I124" s="20"/>
      <c r="J124" s="19">
        <f t="shared" si="13"/>
        <v>0</v>
      </c>
      <c r="K124" s="33">
        <f t="shared" si="14"/>
        <v>0</v>
      </c>
    </row>
    <row r="125" spans="1:55" s="22" customFormat="1" ht="14.25">
      <c r="A125" s="23">
        <v>6</v>
      </c>
      <c r="B125" s="13" t="s">
        <v>88</v>
      </c>
      <c r="C125" s="17" t="s">
        <v>161</v>
      </c>
      <c r="D125" s="32"/>
      <c r="E125" s="17" t="s">
        <v>6</v>
      </c>
      <c r="F125" s="18">
        <v>40</v>
      </c>
      <c r="G125" s="19"/>
      <c r="H125" s="19">
        <f t="shared" si="12"/>
        <v>0</v>
      </c>
      <c r="I125" s="20"/>
      <c r="J125" s="19">
        <f t="shared" si="13"/>
        <v>0</v>
      </c>
      <c r="K125" s="33">
        <f t="shared" si="14"/>
        <v>0</v>
      </c>
    </row>
    <row r="126" spans="1:55" s="25" customFormat="1" ht="25.5">
      <c r="A126" s="23">
        <v>7</v>
      </c>
      <c r="B126" s="21" t="s">
        <v>12</v>
      </c>
      <c r="C126" s="23" t="s">
        <v>13</v>
      </c>
      <c r="D126" s="32"/>
      <c r="E126" s="17" t="s">
        <v>200</v>
      </c>
      <c r="F126" s="18">
        <v>24</v>
      </c>
      <c r="G126" s="19"/>
      <c r="H126" s="19">
        <f t="shared" si="12"/>
        <v>0</v>
      </c>
      <c r="I126" s="20"/>
      <c r="J126" s="19">
        <f t="shared" si="13"/>
        <v>0</v>
      </c>
      <c r="K126" s="33">
        <f t="shared" si="14"/>
        <v>0</v>
      </c>
      <c r="L126" s="80"/>
      <c r="M126" s="48"/>
    </row>
    <row r="127" spans="1:55" s="25" customFormat="1" ht="12.75">
      <c r="A127" s="23">
        <v>8</v>
      </c>
      <c r="B127" s="13" t="s">
        <v>166</v>
      </c>
      <c r="C127" s="17" t="s">
        <v>100</v>
      </c>
      <c r="D127" s="32"/>
      <c r="E127" s="17" t="s">
        <v>233</v>
      </c>
      <c r="F127" s="106">
        <v>9</v>
      </c>
      <c r="G127" s="19"/>
      <c r="H127" s="19">
        <f t="shared" si="12"/>
        <v>0</v>
      </c>
      <c r="I127" s="20"/>
      <c r="J127" s="19">
        <f t="shared" si="13"/>
        <v>0</v>
      </c>
      <c r="K127" s="33">
        <f t="shared" si="14"/>
        <v>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</row>
    <row r="128" spans="1:55">
      <c r="A128" s="89" t="s">
        <v>85</v>
      </c>
      <c r="B128" s="89"/>
      <c r="C128" s="89"/>
      <c r="D128" s="89"/>
      <c r="E128" s="89"/>
      <c r="F128" s="89"/>
      <c r="G128" s="89"/>
      <c r="H128" s="49">
        <f>SUM(H120:H127)</f>
        <v>0</v>
      </c>
      <c r="I128" s="49"/>
      <c r="J128" s="49">
        <f t="shared" ref="J128:K128" si="15">SUM(J120:J127)</f>
        <v>0</v>
      </c>
      <c r="K128" s="49">
        <f t="shared" si="15"/>
        <v>0</v>
      </c>
    </row>
    <row r="129" spans="1:11">
      <c r="A129" s="14"/>
      <c r="B129" s="15"/>
      <c r="C129" s="70"/>
      <c r="D129" s="16"/>
      <c r="E129" s="16"/>
      <c r="F129" s="16"/>
      <c r="G129" s="16"/>
      <c r="H129" s="16"/>
      <c r="I129" s="16"/>
      <c r="J129" s="16"/>
      <c r="K129" s="12"/>
    </row>
    <row r="130" spans="1:11">
      <c r="A130" s="86" t="s">
        <v>167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8"/>
    </row>
    <row r="131" spans="1:11" s="25" customFormat="1" ht="12.75">
      <c r="A131" s="23">
        <v>1</v>
      </c>
      <c r="B131" s="13" t="s">
        <v>11</v>
      </c>
      <c r="C131" s="17" t="s">
        <v>162</v>
      </c>
      <c r="D131" s="34"/>
      <c r="E131" s="17" t="s">
        <v>6</v>
      </c>
      <c r="F131" s="18">
        <v>276</v>
      </c>
      <c r="G131" s="19"/>
      <c r="H131" s="19">
        <f>G131*F131</f>
        <v>0</v>
      </c>
      <c r="I131" s="20"/>
      <c r="J131" s="19">
        <f>I131*H131</f>
        <v>0</v>
      </c>
      <c r="K131" s="33">
        <f>H131+J131</f>
        <v>0</v>
      </c>
    </row>
    <row r="132" spans="1:11">
      <c r="A132" s="83" t="s">
        <v>86</v>
      </c>
      <c r="B132" s="83"/>
      <c r="C132" s="83"/>
      <c r="D132" s="83"/>
      <c r="E132" s="83"/>
      <c r="F132" s="83"/>
      <c r="G132" s="83"/>
      <c r="H132" s="49">
        <f>SUM(H131)</f>
        <v>0</v>
      </c>
      <c r="I132" s="49"/>
      <c r="J132" s="49">
        <f>SUM(J131:J131)</f>
        <v>0</v>
      </c>
      <c r="K132" s="49">
        <f>SUM(K131:K131)</f>
        <v>0</v>
      </c>
    </row>
    <row r="133" spans="1:11">
      <c r="A133" s="1"/>
      <c r="B133" s="1"/>
      <c r="C133" s="1"/>
      <c r="D133" s="1"/>
      <c r="E133" s="1"/>
      <c r="F133" s="43"/>
      <c r="G133" s="72"/>
      <c r="H133" s="72"/>
      <c r="I133" s="72"/>
      <c r="J133" s="72"/>
      <c r="K133" s="72"/>
    </row>
    <row r="134" spans="1:11">
      <c r="G134" s="73"/>
      <c r="H134" s="74"/>
      <c r="I134" s="74"/>
      <c r="J134" s="74"/>
      <c r="K134" s="74"/>
    </row>
    <row r="135" spans="1:11">
      <c r="G135" s="75"/>
      <c r="H135" s="76"/>
      <c r="I135" s="76"/>
      <c r="J135" s="76"/>
      <c r="K135" s="76"/>
    </row>
    <row r="136" spans="1:11">
      <c r="B136" s="82" t="s">
        <v>209</v>
      </c>
      <c r="C136" s="82"/>
      <c r="D136" s="82"/>
      <c r="E136" s="82"/>
      <c r="F136" s="82"/>
      <c r="G136" s="82"/>
      <c r="H136" s="82"/>
      <c r="I136" s="82"/>
      <c r="J136" s="82"/>
      <c r="K136" s="82"/>
    </row>
    <row r="137" spans="1:11">
      <c r="C137" s="71"/>
      <c r="D137" s="2"/>
      <c r="G137" s="77"/>
      <c r="H137" s="76"/>
      <c r="I137" s="78"/>
      <c r="J137" s="76"/>
      <c r="K137" s="76"/>
    </row>
    <row r="138" spans="1:11">
      <c r="D138" s="2"/>
      <c r="G138" s="51"/>
      <c r="H138" s="51"/>
      <c r="I138" s="51"/>
      <c r="J138" s="51"/>
      <c r="K138" s="51"/>
    </row>
    <row r="139" spans="1:11">
      <c r="G139" s="79"/>
      <c r="H139" s="79"/>
      <c r="I139" s="79"/>
      <c r="J139" s="79"/>
      <c r="K139" s="79"/>
    </row>
    <row r="140" spans="1:11">
      <c r="G140" s="79"/>
      <c r="H140" s="79"/>
      <c r="I140" s="79"/>
      <c r="J140" s="79"/>
      <c r="K140" s="79"/>
    </row>
  </sheetData>
  <sortState ref="A9:BC46">
    <sortCondition ref="C9:C46"/>
  </sortState>
  <mergeCells count="25">
    <mergeCell ref="A4:K4"/>
    <mergeCell ref="A112:K112"/>
    <mergeCell ref="A117:G117"/>
    <mergeCell ref="G5:G6"/>
    <mergeCell ref="I5:I6"/>
    <mergeCell ref="K5:K6"/>
    <mergeCell ref="A8:K8"/>
    <mergeCell ref="A49:K49"/>
    <mergeCell ref="A5:A6"/>
    <mergeCell ref="B5:B6"/>
    <mergeCell ref="C5:C6"/>
    <mergeCell ref="E5:E6"/>
    <mergeCell ref="A108:K108"/>
    <mergeCell ref="A47:G47"/>
    <mergeCell ref="B136:K136"/>
    <mergeCell ref="A132:G132"/>
    <mergeCell ref="F5:F6"/>
    <mergeCell ref="D5:D6"/>
    <mergeCell ref="H5:H6"/>
    <mergeCell ref="A130:K130"/>
    <mergeCell ref="A106:G106"/>
    <mergeCell ref="A110:G110"/>
    <mergeCell ref="A128:G128"/>
    <mergeCell ref="A119:K119"/>
    <mergeCell ref="J5:J6"/>
  </mergeCells>
  <pageMargins left="0.23622047244094491" right="0.23622047244094491" top="0.35433070866141736" bottom="0.35433070866141736" header="0.31496062992125984" footer="0.31496062992125984"/>
  <pageSetup paperSize="9" scale="24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Krawczyk</cp:lastModifiedBy>
  <cp:lastPrinted>2023-03-13T11:54:05Z</cp:lastPrinted>
  <dcterms:created xsi:type="dcterms:W3CDTF">2022-03-31T09:39:37Z</dcterms:created>
  <dcterms:modified xsi:type="dcterms:W3CDTF">2023-03-17T16:59:10Z</dcterms:modified>
</cp:coreProperties>
</file>