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serwer\WYMIANA\ZAMÓWIENIA PUBLICZNE\PROCEDURY 2023\1. powyżej 130 tyś\PRZETARG MIĘSA I WARZYWA 2023\"/>
    </mc:Choice>
  </mc:AlternateContent>
  <xr:revisionPtr revIDLastSave="0" documentId="13_ncr:1_{25146804-FA4E-46DA-8776-ABC4CCA26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 MIĘSA I WĘDLINY" sheetId="1" r:id="rId1"/>
    <sheet name="część II WARZYWA  I OWOCE" sheetId="2" r:id="rId2"/>
  </sheets>
  <definedNames>
    <definedName name="_xlnm.Print_Area" localSheetId="0">'część I MIĘSA I WĘDLINY'!$A$1:$O$77</definedName>
    <definedName name="_xlnm.Print_Area" localSheetId="1">'część II WARZYWA  I OWOCE'!$A$1:$O$113</definedName>
    <definedName name="_xlnm.Print_Titles" localSheetId="0">'część I MIĘSA I WĘDLINY'!$13:$15</definedName>
    <definedName name="_xlnm.Print_Titles" localSheetId="1">'część II WARZYWA  I OWOCE'!$13:$15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O35" i="1"/>
  <c r="O74" i="1" s="1"/>
  <c r="N35" i="1"/>
  <c r="O56" i="1"/>
  <c r="N56" i="1"/>
  <c r="N74" i="1" s="1"/>
  <c r="O73" i="1"/>
  <c r="N73" i="1"/>
  <c r="N59" i="2"/>
  <c r="O59" i="2"/>
  <c r="M16" i="2"/>
  <c r="N19" i="2"/>
  <c r="N29" i="2"/>
  <c r="N25" i="2"/>
  <c r="N23" i="2"/>
  <c r="N22" i="2"/>
  <c r="N21" i="2"/>
  <c r="N20" i="2"/>
  <c r="N100" i="2"/>
  <c r="L17" i="2"/>
  <c r="K17" i="2"/>
  <c r="M17" i="2" s="1"/>
  <c r="O17" i="2" s="1"/>
  <c r="K16" i="2"/>
  <c r="L16" i="2" s="1"/>
  <c r="O16" i="2" s="1"/>
  <c r="N95" i="2"/>
  <c r="N108" i="2"/>
  <c r="N16" i="2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8" i="1"/>
  <c r="O59" i="1"/>
  <c r="O60" i="1"/>
  <c r="O62" i="1"/>
  <c r="O63" i="1"/>
  <c r="O64" i="1"/>
  <c r="O65" i="1"/>
  <c r="O66" i="1"/>
  <c r="O67" i="1"/>
  <c r="O68" i="1"/>
  <c r="O69" i="1"/>
  <c r="O70" i="1"/>
  <c r="O71" i="1"/>
  <c r="O72" i="1"/>
  <c r="O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8" i="1"/>
  <c r="M59" i="1"/>
  <c r="M60" i="1"/>
  <c r="M62" i="1"/>
  <c r="M63" i="1"/>
  <c r="M64" i="1"/>
  <c r="M65" i="1"/>
  <c r="M66" i="1"/>
  <c r="M67" i="1"/>
  <c r="M68" i="1"/>
  <c r="M69" i="1"/>
  <c r="M70" i="1"/>
  <c r="M71" i="1"/>
  <c r="M72" i="1"/>
  <c r="M17" i="1"/>
  <c r="L70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8" i="1"/>
  <c r="L59" i="1"/>
  <c r="L60" i="1"/>
  <c r="L62" i="1"/>
  <c r="L63" i="1"/>
  <c r="L64" i="1"/>
  <c r="L65" i="1"/>
  <c r="L66" i="1"/>
  <c r="L67" i="1"/>
  <c r="L68" i="1"/>
  <c r="L69" i="1"/>
  <c r="L71" i="1"/>
  <c r="L72" i="1"/>
  <c r="L1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8" i="1"/>
  <c r="K59" i="1"/>
  <c r="K60" i="1"/>
  <c r="K61" i="1"/>
  <c r="M61" i="1" s="1"/>
  <c r="K62" i="1"/>
  <c r="K63" i="1"/>
  <c r="K64" i="1"/>
  <c r="K65" i="1"/>
  <c r="K66" i="1"/>
  <c r="K67" i="1"/>
  <c r="K68" i="1"/>
  <c r="K69" i="1"/>
  <c r="K70" i="1"/>
  <c r="K71" i="1"/>
  <c r="K72" i="1"/>
  <c r="K3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M34" i="1" s="1"/>
  <c r="K1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5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3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5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3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N18" i="2"/>
  <c r="N24" i="2"/>
  <c r="N26" i="2"/>
  <c r="N27" i="2"/>
  <c r="N28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6" i="2"/>
  <c r="N97" i="2"/>
  <c r="N98" i="2"/>
  <c r="N99" i="2"/>
  <c r="N101" i="2"/>
  <c r="N102" i="2"/>
  <c r="N103" i="2"/>
  <c r="N104" i="2"/>
  <c r="N105" i="2"/>
  <c r="N106" i="2"/>
  <c r="N107" i="2"/>
  <c r="N109" i="2"/>
  <c r="N17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7" i="2"/>
  <c r="H16" i="2"/>
  <c r="N110" i="2" l="1"/>
  <c r="L61" i="1"/>
  <c r="O61" i="1" s="1"/>
  <c r="L34" i="1"/>
  <c r="O34" i="1" s="1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M83" i="2" s="1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L109" i="2" s="1"/>
  <c r="M105" i="2" l="1"/>
  <c r="L105" i="2"/>
  <c r="M97" i="2"/>
  <c r="L97" i="2"/>
  <c r="O97" i="2" s="1"/>
  <c r="M89" i="2"/>
  <c r="L89" i="2"/>
  <c r="O89" i="2" s="1"/>
  <c r="L81" i="2"/>
  <c r="M81" i="2"/>
  <c r="O81" i="2" s="1"/>
  <c r="L77" i="2"/>
  <c r="M77" i="2"/>
  <c r="L69" i="2"/>
  <c r="M69" i="2"/>
  <c r="L61" i="2"/>
  <c r="M61" i="2"/>
  <c r="L53" i="2"/>
  <c r="M53" i="2"/>
  <c r="L49" i="2"/>
  <c r="M49" i="2"/>
  <c r="L41" i="2"/>
  <c r="M41" i="2"/>
  <c r="L37" i="2"/>
  <c r="M37" i="2"/>
  <c r="L29" i="2"/>
  <c r="M29" i="2"/>
  <c r="O29" i="2" s="1"/>
  <c r="L25" i="2"/>
  <c r="M25" i="2"/>
  <c r="L21" i="2"/>
  <c r="M21" i="2"/>
  <c r="M108" i="2"/>
  <c r="L108" i="2"/>
  <c r="O108" i="2" s="1"/>
  <c r="M104" i="2"/>
  <c r="L104" i="2"/>
  <c r="M100" i="2"/>
  <c r="L100" i="2"/>
  <c r="O100" i="2" s="1"/>
  <c r="O96" i="2"/>
  <c r="M96" i="2"/>
  <c r="L96" i="2"/>
  <c r="M92" i="2"/>
  <c r="L92" i="2"/>
  <c r="O92" i="2" s="1"/>
  <c r="M88" i="2"/>
  <c r="L88" i="2"/>
  <c r="O88" i="2" s="1"/>
  <c r="M84" i="2"/>
  <c r="L84" i="2"/>
  <c r="O84" i="2" s="1"/>
  <c r="M80" i="2"/>
  <c r="L80" i="2"/>
  <c r="O80" i="2" s="1"/>
  <c r="M76" i="2"/>
  <c r="L76" i="2"/>
  <c r="O76" i="2" s="1"/>
  <c r="M72" i="2"/>
  <c r="L72" i="2"/>
  <c r="O72" i="2" s="1"/>
  <c r="M68" i="2"/>
  <c r="L68" i="2"/>
  <c r="O68" i="2" s="1"/>
  <c r="M64" i="2"/>
  <c r="L64" i="2"/>
  <c r="O64" i="2" s="1"/>
  <c r="M60" i="2"/>
  <c r="L60" i="2"/>
  <c r="O60" i="2" s="1"/>
  <c r="M56" i="2"/>
  <c r="L56" i="2"/>
  <c r="O56" i="2" s="1"/>
  <c r="M52" i="2"/>
  <c r="L52" i="2"/>
  <c r="O52" i="2" s="1"/>
  <c r="M48" i="2"/>
  <c r="L48" i="2"/>
  <c r="O48" i="2" s="1"/>
  <c r="M44" i="2"/>
  <c r="L44" i="2"/>
  <c r="O44" i="2" s="1"/>
  <c r="M40" i="2"/>
  <c r="L40" i="2"/>
  <c r="O40" i="2" s="1"/>
  <c r="M36" i="2"/>
  <c r="L36" i="2"/>
  <c r="O36" i="2" s="1"/>
  <c r="M32" i="2"/>
  <c r="L32" i="2"/>
  <c r="O32" i="2" s="1"/>
  <c r="M28" i="2"/>
  <c r="L28" i="2"/>
  <c r="O28" i="2" s="1"/>
  <c r="M24" i="2"/>
  <c r="L24" i="2"/>
  <c r="O24" i="2" s="1"/>
  <c r="M20" i="2"/>
  <c r="L20" i="2"/>
  <c r="O20" i="2" s="1"/>
  <c r="L83" i="2"/>
  <c r="O83" i="2" s="1"/>
  <c r="M101" i="2"/>
  <c r="L101" i="2"/>
  <c r="O101" i="2" s="1"/>
  <c r="M93" i="2"/>
  <c r="O93" i="2" s="1"/>
  <c r="L93" i="2"/>
  <c r="M85" i="2"/>
  <c r="L85" i="2"/>
  <c r="O85" i="2" s="1"/>
  <c r="L73" i="2"/>
  <c r="O73" i="2" s="1"/>
  <c r="M73" i="2"/>
  <c r="L65" i="2"/>
  <c r="M65" i="2"/>
  <c r="L57" i="2"/>
  <c r="O57" i="2" s="1"/>
  <c r="M57" i="2"/>
  <c r="L45" i="2"/>
  <c r="M45" i="2"/>
  <c r="L33" i="2"/>
  <c r="O33" i="2" s="1"/>
  <c r="M33" i="2"/>
  <c r="M109" i="2"/>
  <c r="L107" i="2"/>
  <c r="M107" i="2"/>
  <c r="O107" i="2" s="1"/>
  <c r="L103" i="2"/>
  <c r="M103" i="2"/>
  <c r="L99" i="2"/>
  <c r="M99" i="2"/>
  <c r="O99" i="2" s="1"/>
  <c r="L95" i="2"/>
  <c r="O95" i="2" s="1"/>
  <c r="M95" i="2"/>
  <c r="L91" i="2"/>
  <c r="O91" i="2" s="1"/>
  <c r="M91" i="2"/>
  <c r="L87" i="2"/>
  <c r="M87" i="2"/>
  <c r="M79" i="2"/>
  <c r="O79" i="2" s="1"/>
  <c r="L79" i="2"/>
  <c r="M75" i="2"/>
  <c r="L75" i="2"/>
  <c r="O75" i="2" s="1"/>
  <c r="M71" i="2"/>
  <c r="L71" i="2"/>
  <c r="M67" i="2"/>
  <c r="L67" i="2"/>
  <c r="O67" i="2" s="1"/>
  <c r="M63" i="2"/>
  <c r="O63" i="2" s="1"/>
  <c r="L63" i="2"/>
  <c r="M59" i="2"/>
  <c r="L59" i="2"/>
  <c r="M55" i="2"/>
  <c r="L55" i="2"/>
  <c r="M51" i="2"/>
  <c r="L51" i="2"/>
  <c r="O51" i="2" s="1"/>
  <c r="M47" i="2"/>
  <c r="O47" i="2" s="1"/>
  <c r="L47" i="2"/>
  <c r="M43" i="2"/>
  <c r="L43" i="2"/>
  <c r="O43" i="2" s="1"/>
  <c r="M39" i="2"/>
  <c r="L39" i="2"/>
  <c r="M35" i="2"/>
  <c r="L35" i="2"/>
  <c r="O35" i="2" s="1"/>
  <c r="M31" i="2"/>
  <c r="O31" i="2" s="1"/>
  <c r="L31" i="2"/>
  <c r="M27" i="2"/>
  <c r="L27" i="2"/>
  <c r="O27" i="2" s="1"/>
  <c r="M23" i="2"/>
  <c r="L23" i="2"/>
  <c r="M19" i="2"/>
  <c r="L19" i="2"/>
  <c r="O19" i="2" s="1"/>
  <c r="L106" i="2"/>
  <c r="O106" i="2" s="1"/>
  <c r="M106" i="2"/>
  <c r="L102" i="2"/>
  <c r="M102" i="2"/>
  <c r="L98" i="2"/>
  <c r="O98" i="2" s="1"/>
  <c r="M98" i="2"/>
  <c r="L94" i="2"/>
  <c r="M94" i="2"/>
  <c r="L90" i="2"/>
  <c r="O90" i="2" s="1"/>
  <c r="M90" i="2"/>
  <c r="L86" i="2"/>
  <c r="M86" i="2"/>
  <c r="L82" i="2"/>
  <c r="O82" i="2" s="1"/>
  <c r="M82" i="2"/>
  <c r="L78" i="2"/>
  <c r="M78" i="2"/>
  <c r="L74" i="2"/>
  <c r="O74" i="2" s="1"/>
  <c r="M74" i="2"/>
  <c r="L70" i="2"/>
  <c r="M70" i="2"/>
  <c r="L66" i="2"/>
  <c r="O66" i="2" s="1"/>
  <c r="M66" i="2"/>
  <c r="L62" i="2"/>
  <c r="M62" i="2"/>
  <c r="L58" i="2"/>
  <c r="O58" i="2" s="1"/>
  <c r="M58" i="2"/>
  <c r="L54" i="2"/>
  <c r="M54" i="2"/>
  <c r="L50" i="2"/>
  <c r="O50" i="2" s="1"/>
  <c r="M50" i="2"/>
  <c r="L46" i="2"/>
  <c r="M46" i="2"/>
  <c r="O46" i="2" s="1"/>
  <c r="L42" i="2"/>
  <c r="O42" i="2" s="1"/>
  <c r="M42" i="2"/>
  <c r="L38" i="2"/>
  <c r="M38" i="2"/>
  <c r="L34" i="2"/>
  <c r="O34" i="2" s="1"/>
  <c r="M34" i="2"/>
  <c r="L30" i="2"/>
  <c r="M30" i="2"/>
  <c r="L26" i="2"/>
  <c r="O26" i="2" s="1"/>
  <c r="M26" i="2"/>
  <c r="L22" i="2"/>
  <c r="M22" i="2"/>
  <c r="M18" i="2"/>
  <c r="L18" i="2"/>
  <c r="O94" i="2"/>
  <c r="O78" i="2"/>
  <c r="O62" i="2"/>
  <c r="O30" i="2"/>
  <c r="O103" i="2"/>
  <c r="O77" i="2"/>
  <c r="O65" i="2"/>
  <c r="O61" i="2"/>
  <c r="O49" i="2"/>
  <c r="O45" i="2"/>
  <c r="O109" i="2"/>
  <c r="O21" i="2" l="1"/>
  <c r="O41" i="2"/>
  <c r="O53" i="2"/>
  <c r="O69" i="2"/>
  <c r="O22" i="2"/>
  <c r="O38" i="2"/>
  <c r="O54" i="2"/>
  <c r="O70" i="2"/>
  <c r="O86" i="2"/>
  <c r="O102" i="2"/>
  <c r="O87" i="2"/>
  <c r="O105" i="2"/>
  <c r="O18" i="2"/>
  <c r="O23" i="2"/>
  <c r="O39" i="2"/>
  <c r="O55" i="2"/>
  <c r="O71" i="2"/>
  <c r="O104" i="2"/>
  <c r="O25" i="2"/>
  <c r="O37" i="2"/>
  <c r="O110" i="2"/>
  <c r="J46" i="1"/>
</calcChain>
</file>

<file path=xl/sharedStrings.xml><?xml version="1.0" encoding="utf-8"?>
<sst xmlns="http://schemas.openxmlformats.org/spreadsheetml/2006/main" count="358" uniqueCount="191">
  <si>
    <t>Lp.:</t>
  </si>
  <si>
    <t>Nazwa produktu</t>
  </si>
  <si>
    <t>Jedn. Miary</t>
  </si>
  <si>
    <t>Cena netto za
jedn.
miary</t>
  </si>
  <si>
    <t>Podatek
VAT</t>
  </si>
  <si>
    <t>kg</t>
  </si>
  <si>
    <t>Flaki wołowe</t>
  </si>
  <si>
    <t>CZĘŚĆ B – WĘDLINY</t>
  </si>
  <si>
    <t>CZĘŚĆ C – DRÓB</t>
  </si>
  <si>
    <r>
      <rPr>
        <b/>
        <sz val="10"/>
        <color theme="1"/>
        <rFont val="Calibri"/>
        <family val="2"/>
        <charset val="238"/>
        <scheme val="minor"/>
      </rPr>
      <t xml:space="preserve">Podgardle </t>
    </r>
    <r>
      <rPr>
        <sz val="10"/>
        <color theme="1"/>
        <rFont val="Calibri"/>
        <family val="2"/>
        <charset val="238"/>
        <scheme val="minor"/>
      </rPr>
      <t>świeże o swoistym zapachu</t>
    </r>
  </si>
  <si>
    <r>
      <rPr>
        <b/>
        <sz val="10"/>
        <color theme="1"/>
        <rFont val="Calibri"/>
        <family val="2"/>
        <charset val="238"/>
        <scheme val="minor"/>
      </rPr>
      <t>Polędwiczki wieprzowe</t>
    </r>
    <r>
      <rPr>
        <sz val="10"/>
        <color theme="1"/>
        <rFont val="Calibri"/>
        <family val="2"/>
        <charset val="238"/>
        <scheme val="minor"/>
      </rPr>
      <t xml:space="preserve"> kl. I, mięso soczyste i kruche, z małą ilościa tłuszczu, bez warkocza, o ciemnoróżowej barwie</t>
    </r>
  </si>
  <si>
    <r>
      <rPr>
        <b/>
        <sz val="10"/>
        <color theme="1"/>
        <rFont val="Calibri"/>
        <family val="2"/>
        <charset val="238"/>
        <scheme val="minor"/>
      </rPr>
      <t>Policzki wieprzowe</t>
    </r>
    <r>
      <rPr>
        <sz val="10"/>
        <color theme="1"/>
        <rFont val="Calibri"/>
        <family val="2"/>
        <charset val="238"/>
        <scheme val="minor"/>
      </rPr>
      <t xml:space="preserve">  o barwie lekko różowej, jędrne,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</si>
  <si>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bez kości 4D bez osłonki tłuszczowej, o barwie lekko różowej, tkance jednolitej, soczystej</t>
    </r>
  </si>
  <si>
    <r>
      <rPr>
        <b/>
        <sz val="10"/>
        <color theme="1"/>
        <rFont val="Calibri"/>
        <family val="2"/>
        <charset val="238"/>
        <scheme val="minor"/>
      </rPr>
      <t>Słonina</t>
    </r>
    <r>
      <rPr>
        <sz val="10"/>
        <color theme="1"/>
        <rFont val="Calibri"/>
        <family val="2"/>
        <charset val="238"/>
        <scheme val="minor"/>
      </rPr>
      <t xml:space="preserve"> bez obcych zapachów</t>
    </r>
  </si>
  <si>
    <r>
      <rPr>
        <b/>
        <sz val="10"/>
        <color theme="1"/>
        <rFont val="Calibri"/>
        <family val="2"/>
        <charset val="238"/>
        <scheme val="minor"/>
      </rPr>
      <t>Szponder</t>
    </r>
    <r>
      <rPr>
        <sz val="10"/>
        <color theme="1"/>
        <rFont val="Calibri"/>
        <family val="2"/>
        <charset val="238"/>
        <scheme val="minor"/>
      </rPr>
      <t xml:space="preserve"> - wołowe z kością, o swoistym zapachu, jędrne z nielicznymi przerostami tłuszczu, barwa czerwona</t>
    </r>
  </si>
  <si>
    <r>
      <rPr>
        <b/>
        <sz val="10"/>
        <color theme="1"/>
        <rFont val="Calibri"/>
        <family val="2"/>
        <charset val="238"/>
        <scheme val="minor"/>
      </rPr>
      <t>Szynka wieprzowa</t>
    </r>
    <r>
      <rPr>
        <sz val="10"/>
        <color theme="1"/>
        <rFont val="Calibri"/>
        <family val="2"/>
        <charset val="238"/>
        <scheme val="minor"/>
      </rPr>
      <t xml:space="preserve"> kulka kl. I świeża, bez obcych zapachów, bez tłuszczu i przerostów, o jasnoróżowej barwie, jędrna</t>
    </r>
  </si>
  <si>
    <r>
      <rPr>
        <b/>
        <sz val="10"/>
        <color theme="1"/>
        <rFont val="Calibri"/>
        <family val="2"/>
        <charset val="238"/>
        <scheme val="minor"/>
      </rPr>
      <t xml:space="preserve">Wołowe EXTRA </t>
    </r>
    <r>
      <rPr>
        <sz val="10"/>
        <color theme="1"/>
        <rFont val="Calibri"/>
        <family val="2"/>
        <charset val="238"/>
        <scheme val="minor"/>
      </rPr>
      <t>bez kości kl. I, mięso z ćwierćtuszy tylnej z części udźca, bez tłuszczu i błon, jędrne</t>
    </r>
  </si>
  <si>
    <r>
      <rPr>
        <b/>
        <sz val="10"/>
        <color theme="1"/>
        <rFont val="Calibri"/>
        <family val="2"/>
        <charset val="238"/>
        <scheme val="minor"/>
      </rPr>
      <t xml:space="preserve">Wołowe GULASZOWE </t>
    </r>
    <r>
      <rPr>
        <sz val="10"/>
        <color theme="1"/>
        <rFont val="Calibri"/>
        <family val="2"/>
        <charset val="238"/>
        <scheme val="minor"/>
      </rPr>
      <t>kl. I,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odtłuszczone, o swoistym zapachu</t>
    </r>
  </si>
  <si>
    <r>
      <rPr>
        <b/>
        <sz val="10"/>
        <color theme="1"/>
        <rFont val="Calibri"/>
        <family val="2"/>
        <charset val="238"/>
        <scheme val="minor"/>
      </rPr>
      <t>Żeberka</t>
    </r>
    <r>
      <rPr>
        <sz val="10"/>
        <color theme="1"/>
        <rFont val="Calibri"/>
        <family val="2"/>
        <charset val="238"/>
        <scheme val="minor"/>
      </rPr>
      <t xml:space="preserve"> mięsne wieprzowe paski kl. I, paski extra z powłoką mięsa od 1cm do 1,5cm</t>
    </r>
  </si>
  <si>
    <r>
      <rPr>
        <b/>
        <sz val="10"/>
        <color theme="1"/>
        <rFont val="Calibri"/>
        <family val="2"/>
        <charset val="238"/>
        <scheme val="minor"/>
      </rPr>
      <t>Baleron</t>
    </r>
    <r>
      <rPr>
        <sz val="10"/>
        <color theme="1"/>
        <rFont val="Calibri"/>
        <family val="2"/>
        <charset val="238"/>
        <scheme val="minor"/>
      </rPr>
      <t xml:space="preserve"> wędzony parzony, mięso wieprzowe min 68%, struktura plastra dość ścisłą, konsystencja soczysta z biską zawartościa soli i tłuszczu, powierzchnia przekroju lekko wilgotna,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</si>
  <si>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Boczek</t>
    </r>
    <r>
      <rPr>
        <sz val="10"/>
        <color theme="1"/>
        <rFont val="Calibri"/>
        <family val="2"/>
        <charset val="238"/>
        <scheme val="minor"/>
      </rPr>
      <t xml:space="preserve"> wędzony parzony (96%) bez żeberek, wędzony, parzony o tradycyjnym wyglądzie oraz smaku, barwy ciemnozłotej, smak i zapach wędzenia</t>
    </r>
  </si>
  <si>
    <r>
      <rPr>
        <b/>
        <sz val="10"/>
        <color theme="1"/>
        <rFont val="Calibri"/>
        <family val="2"/>
        <charset val="238"/>
        <scheme val="minor"/>
      </rPr>
      <t>Kiełbasa biała</t>
    </r>
    <r>
      <rPr>
        <sz val="10"/>
        <color theme="1"/>
        <rFont val="Calibri"/>
        <family val="2"/>
        <charset val="238"/>
        <scheme val="minor"/>
      </rPr>
      <t xml:space="preserve"> surowa, średniorozdrobnione mięso wieprzowe 80%, niewędzona, parzona w naturalnych osłonkach wieprzowych, waga 1 szt ok. 100-110g</t>
    </r>
  </si>
  <si>
    <r>
      <rPr>
        <b/>
        <sz val="10"/>
        <color theme="1"/>
        <rFont val="Calibri"/>
        <family val="2"/>
        <charset val="238"/>
        <scheme val="minor"/>
      </rPr>
      <t>Kiełbasa cygańska/myśliwska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</si>
  <si>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jałowcowa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</si>
  <si>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podwawelska</t>
    </r>
    <r>
      <rPr>
        <sz val="10"/>
        <color theme="1"/>
        <rFont val="Calibri"/>
        <family val="2"/>
        <charset val="238"/>
        <scheme val="minor"/>
      </rPr>
      <t xml:space="preserve"> mięso wieprzowe min. 72%, </t>
    </r>
  </si>
  <si>
    <r>
      <rPr>
        <b/>
        <sz val="10"/>
        <color theme="1"/>
        <rFont val="Calibri"/>
        <family val="2"/>
        <charset val="238"/>
        <scheme val="minor"/>
      </rPr>
      <t>Kiełbasa szynkowa</t>
    </r>
    <r>
      <rPr>
        <sz val="10"/>
        <color theme="1"/>
        <rFont val="Calibri"/>
        <family val="2"/>
        <charset val="238"/>
        <scheme val="minor"/>
      </rPr>
      <t xml:space="preserve"> wieprzowa grubo rozdrobniona, w osłonce, mięso wieprzowe min. 55%</t>
    </r>
  </si>
  <si>
    <r>
      <rPr>
        <b/>
        <sz val="10"/>
        <color theme="1"/>
        <rFont val="Calibri"/>
        <family val="2"/>
        <charset val="238"/>
        <scheme val="minor"/>
      </rPr>
      <t>Kiełbasa żywiecka</t>
    </r>
    <r>
      <rPr>
        <sz val="10"/>
        <color theme="1"/>
        <rFont val="Calibri"/>
        <family val="2"/>
        <charset val="238"/>
        <scheme val="minor"/>
      </rPr>
      <t xml:space="preserve"> wieprzowo-wołowa, skład min. 78% mięso wieprzowe, min. 18% mięso wołowe, wędzona, parzona, podsuszana, w osłonce białkowej o średnicy 55mm, obustronnie klipsowana, z naturalnymi przyprawami</t>
    </r>
  </si>
  <si>
    <r>
      <rPr>
        <b/>
        <sz val="10"/>
        <color theme="1"/>
        <rFont val="Calibri"/>
        <family val="2"/>
        <charset val="238"/>
        <scheme val="minor"/>
      </rPr>
      <t xml:space="preserve">Krakowska sucha </t>
    </r>
    <r>
      <rPr>
        <sz val="10"/>
        <color theme="1"/>
        <rFont val="Calibri"/>
        <family val="2"/>
        <charset val="238"/>
        <scheme val="minor"/>
      </rPr>
      <t>kiełbasa grubo rozdrobniona wędzona parzona obsuszona, skład: min. 80%+ mięsa wieprzowego, mięso wołowe min. 24%, w osłonce białkowej, obustronnie klipsowana, barwa brązowa lub wisniowa, smak słono-dymny, wyczuwalna kolendra</t>
    </r>
  </si>
  <si>
    <r>
      <rPr>
        <b/>
        <sz val="10"/>
        <color theme="1"/>
        <rFont val="Calibri"/>
        <family val="2"/>
        <charset val="238"/>
        <scheme val="minor"/>
      </rPr>
      <t>Kiełbasa śląska</t>
    </r>
    <r>
      <rPr>
        <sz val="10"/>
        <color theme="1"/>
        <rFont val="Calibri"/>
        <family val="2"/>
        <charset val="238"/>
        <scheme val="minor"/>
      </rPr>
      <t xml:space="preserve"> średniorozdrobniona, wędzona, parzona, w jelitach wieprzowych, powierzchnia lekko pomarszczona, waga ok. 100-110 g</t>
    </r>
  </si>
  <si>
    <r>
      <rPr>
        <b/>
        <sz val="10"/>
        <color theme="1"/>
        <rFont val="Calibri"/>
        <family val="2"/>
        <charset val="238"/>
        <scheme val="minor"/>
      </rPr>
      <t>Pasztet drobiowy</t>
    </r>
    <r>
      <rPr>
        <sz val="10"/>
        <color theme="1"/>
        <rFont val="Calibri"/>
        <family val="2"/>
        <charset val="238"/>
        <scheme val="minor"/>
      </rPr>
      <t xml:space="preserve"> 98 %  zapach charakterystyczny dla danego gatunku, z niska zawartością soli i tłuszczu,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</si>
  <si>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Polędwica sopocka</t>
    </r>
    <r>
      <rPr>
        <sz val="10"/>
        <color theme="1"/>
        <rFont val="Calibri"/>
        <family val="2"/>
        <charset val="238"/>
        <scheme val="minor"/>
      </rPr>
      <t xml:space="preserve"> zawartość mięsa 80%+, struktura plastra dość ścisła, konsystencja soczysta z niską zawartością tłuszczu i soli, smak i zapach charakterystyczny dla danego gatunku,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</si>
  <si>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Salami</t>
    </r>
    <r>
      <rPr>
        <sz val="10"/>
        <color theme="1"/>
        <rFont val="Calibri"/>
        <family val="2"/>
        <charset val="238"/>
        <scheme val="minor"/>
      </rPr>
      <t xml:space="preserve"> (Krakus) kiełbasa wieprzowa, drobnorozdrobniona, wędzona, dojrzewająca, w osłonce niejadalnej, 100g produktu wyprodukowano ze 115g mięsa wieprzowego, max. 45% tłuszczu wieprzowego</t>
    </r>
  </si>
  <si>
    <r>
      <rPr>
        <b/>
        <sz val="10"/>
        <color theme="1"/>
        <rFont val="Calibri"/>
        <family val="2"/>
        <charset val="238"/>
        <scheme val="minor"/>
      </rPr>
      <t>Szynka pieczona z indyka</t>
    </r>
    <r>
      <rPr>
        <sz val="10"/>
        <color theme="1"/>
        <rFont val="Calibri"/>
        <family val="2"/>
        <charset val="238"/>
        <scheme val="minor"/>
      </rPr>
      <t xml:space="preserve"> skład: pierś indycza min. 85%, mięso z indyka min. 5%</t>
    </r>
  </si>
  <si>
    <r>
      <rPr>
        <b/>
        <sz val="10"/>
        <color theme="1"/>
        <rFont val="Calibri"/>
        <family val="2"/>
        <charset val="238"/>
        <scheme val="minor"/>
      </rPr>
      <t>Szynka prasowana gotowana</t>
    </r>
    <r>
      <rPr>
        <sz val="10"/>
        <color theme="1"/>
        <rFont val="Calibri"/>
        <family val="2"/>
        <charset val="238"/>
        <scheme val="minor"/>
      </rPr>
      <t xml:space="preserve"> zawartość mięsa 80% wieprzowa, blok konserwowy w osłonce cellulozowej, smak i zapach charakterystyczny dla szynki konserwowej</t>
    </r>
  </si>
  <si>
    <r>
      <rPr>
        <b/>
        <sz val="10"/>
        <color theme="1"/>
        <rFont val="Calibri"/>
        <family val="2"/>
        <charset val="238"/>
        <scheme val="minor"/>
      </rPr>
      <t>Szynka włoska</t>
    </r>
    <r>
      <rPr>
        <sz val="10"/>
        <color theme="1"/>
        <rFont val="Calibri"/>
        <family val="2"/>
        <charset val="238"/>
        <scheme val="minor"/>
      </rPr>
      <t xml:space="preserve"> - szynka wieprzowa surowa, długodojrzewająca</t>
    </r>
  </si>
  <si>
    <r>
      <rPr>
        <b/>
        <sz val="10"/>
        <color theme="1"/>
        <rFont val="Calibri"/>
        <family val="2"/>
        <charset val="238"/>
        <scheme val="minor"/>
      </rPr>
      <t>Szynka z komina</t>
    </r>
    <r>
      <rPr>
        <sz val="10"/>
        <color theme="1"/>
        <rFont val="Calibri"/>
        <family val="2"/>
        <charset val="238"/>
        <scheme val="minor"/>
      </rPr>
      <t xml:space="preserve"> mięso wieprzowe 96%, wędzona, charakterystyczny smak i zapach wędzonki</t>
    </r>
  </si>
  <si>
    <r>
      <rPr>
        <b/>
        <sz val="10"/>
        <color theme="1"/>
        <rFont val="Calibri"/>
        <family val="2"/>
        <charset val="238"/>
        <scheme val="minor"/>
      </rPr>
      <t>Szynka z piersi z indyka</t>
    </r>
    <r>
      <rPr>
        <sz val="10"/>
        <color theme="1"/>
        <rFont val="Calibri"/>
        <family val="2"/>
        <charset val="238"/>
        <scheme val="minor"/>
      </rPr>
      <t xml:space="preserve"> zawartość mięsa 70 – 80%</t>
    </r>
  </si>
  <si>
    <r>
      <rPr>
        <b/>
        <sz val="10"/>
        <color theme="1"/>
        <rFont val="Calibri"/>
        <family val="2"/>
        <charset val="238"/>
        <scheme val="minor"/>
      </rPr>
      <t>Biodrówka wieprzowa</t>
    </r>
    <r>
      <rPr>
        <sz val="10"/>
        <color theme="1"/>
        <rFont val="Calibri"/>
        <family val="2"/>
        <charset val="238"/>
        <scheme val="minor"/>
      </rPr>
      <t xml:space="preserve"> - część zasadnicza wieprzowiny odcięta z przedniej część odcinka krzyżowego półtuszy, bez kości, bez osłonki tłuszczowej</t>
    </r>
  </si>
  <si>
    <r>
      <rPr>
        <b/>
        <sz val="10"/>
        <color theme="1"/>
        <rFont val="Calibri"/>
        <family val="2"/>
        <charset val="238"/>
        <scheme val="minor"/>
      </rPr>
      <t>Boczek surowy</t>
    </r>
    <r>
      <rPr>
        <sz val="10"/>
        <color theme="1"/>
        <rFont val="Calibri"/>
        <family val="2"/>
        <charset val="238"/>
        <scheme val="minor"/>
      </rPr>
      <t xml:space="preserve"> bez żeberek kl. I, część półtuszty wieprzowej otrzymana z odcinka środkowego, bez skóry,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</si>
  <si>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Gulaszowe wieprzowe </t>
    </r>
    <r>
      <rPr>
        <sz val="10"/>
        <color theme="1"/>
        <rFont val="Calibri"/>
        <family val="2"/>
        <charset val="238"/>
        <scheme val="minor"/>
      </rPr>
      <t>krojone, bez kości,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</si>
  <si>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Karkówka wieprzowa </t>
    </r>
    <r>
      <rPr>
        <sz val="10"/>
        <color theme="1"/>
        <rFont val="Calibri"/>
        <family val="2"/>
        <charset val="238"/>
        <scheme val="minor"/>
      </rPr>
      <t>b/k - schab wieprzowy karkowy bez kości - bez osłonki tłuszczowej, świeży, bez obcych zapachów, o barwie lekko różowej, jędrny</t>
    </r>
  </si>
  <si>
    <r>
      <rPr>
        <b/>
        <sz val="10"/>
        <color theme="1"/>
        <rFont val="Calibri"/>
        <family val="2"/>
        <charset val="238"/>
        <scheme val="minor"/>
      </rPr>
      <t>Łopatka wieprzowa</t>
    </r>
    <r>
      <rPr>
        <sz val="10"/>
        <color theme="1"/>
        <rFont val="Calibri"/>
        <family val="2"/>
        <charset val="238"/>
        <scheme val="minor"/>
      </rPr>
      <t xml:space="preserve"> surowa 4D kl., o swoistym zapachu i barwie janoróżowej</t>
    </r>
  </si>
  <si>
    <r>
      <rPr>
        <b/>
        <sz val="10"/>
        <color theme="1"/>
        <rFont val="Calibri"/>
        <family val="2"/>
        <charset val="238"/>
        <scheme val="minor"/>
      </rPr>
      <t>Bioderko z kurczaka</t>
    </r>
    <r>
      <rPr>
        <sz val="10"/>
        <color theme="1"/>
        <rFont val="Calibri"/>
        <family val="2"/>
        <charset val="238"/>
        <scheme val="minor"/>
      </rPr>
      <t xml:space="preserve"> 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</si>
  <si>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indyka</t>
    </r>
    <r>
      <rPr>
        <sz val="10"/>
        <color theme="1"/>
        <rFont val="Calibri"/>
        <family val="2"/>
        <charset val="238"/>
        <scheme val="minor"/>
      </rPr>
      <t xml:space="preserve"> 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</si>
  <si>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kurczaka</t>
    </r>
    <r>
      <rPr>
        <sz val="10"/>
        <color theme="1"/>
        <rFont val="Calibri"/>
        <family val="2"/>
        <charset val="238"/>
        <scheme val="minor"/>
      </rPr>
      <t xml:space="preserve">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</si>
  <si>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Udziec z indyka bez kośc</t>
    </r>
    <r>
      <rPr>
        <sz val="10"/>
        <color theme="1"/>
        <rFont val="Calibri"/>
        <family val="2"/>
        <charset val="238"/>
        <scheme val="minor"/>
      </rPr>
      <t>i,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</si>
  <si>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Porcja rosołowa z kurczaka</t>
    </r>
    <r>
      <rPr>
        <sz val="10"/>
        <color theme="1"/>
        <rFont val="Calibri"/>
        <family val="2"/>
        <charset val="238"/>
        <scheme val="minor"/>
      </rPr>
      <t xml:space="preserve"> (korpus ze skrzydełkami)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</si>
  <si>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Kurczak świeży</t>
    </r>
    <r>
      <rPr>
        <sz val="10"/>
        <color theme="1"/>
        <rFont val="Calibri"/>
        <family val="2"/>
        <charset val="238"/>
        <scheme val="minor"/>
      </rPr>
      <t xml:space="preserve"> o swoistym zapachu, niemrożony</t>
    </r>
  </si>
  <si>
    <r>
      <rPr>
        <b/>
        <sz val="10"/>
        <color theme="1"/>
        <rFont val="Calibri"/>
        <family val="2"/>
        <charset val="238"/>
        <scheme val="minor"/>
      </rPr>
      <t>Gulaszowe  drobiowe kostk</t>
    </r>
    <r>
      <rPr>
        <sz val="10"/>
        <color theme="1"/>
        <rFont val="Calibri"/>
        <family val="2"/>
        <charset val="238"/>
        <scheme val="minor"/>
      </rPr>
      <t>a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</si>
  <si>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Gulaszowe z indyka  udziec</t>
    </r>
    <r>
      <rPr>
        <sz val="10"/>
        <color theme="1"/>
        <rFont val="Calibri"/>
        <family val="2"/>
        <charset val="238"/>
        <scheme val="minor"/>
      </rPr>
      <t xml:space="preserve"> 1/1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</si>
  <si>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Udka z kaczki świeże</t>
    </r>
    <r>
      <rPr>
        <sz val="10"/>
        <color theme="1"/>
        <rFont val="Calibri"/>
        <family val="2"/>
        <charset val="238"/>
        <scheme val="minor"/>
      </rPr>
      <t>, o swoistym zapachu, niemrożone</t>
    </r>
  </si>
  <si>
    <t>….........................................................................</t>
  </si>
  <si>
    <t>miejscowość i data</t>
  </si>
  <si>
    <t>. . . . . . . . . . . . . . . . . . . . . . . . . . . . . . . . . . . . . . . . . . . . . .</t>
  </si>
  <si>
    <t>CZĘŚĆ A - MIĘSO WIEPRZOWE I WOŁOWE</t>
  </si>
  <si>
    <r>
      <rPr>
        <b/>
        <sz val="10"/>
        <color theme="1"/>
        <rFont val="Calibri"/>
        <family val="2"/>
        <charset val="238"/>
        <scheme val="minor"/>
      </rPr>
      <t xml:space="preserve">Szynka konserwowa z indyka </t>
    </r>
    <r>
      <rPr>
        <sz val="10"/>
        <color theme="1"/>
        <rFont val="Calibri"/>
        <family val="2"/>
        <charset val="238"/>
        <scheme val="minor"/>
      </rPr>
      <t xml:space="preserve">zawartość mięsa 90% </t>
    </r>
  </si>
  <si>
    <r>
      <rPr>
        <b/>
        <sz val="10"/>
        <color theme="1"/>
        <rFont val="Calibri"/>
        <family val="2"/>
        <charset val="238"/>
        <scheme val="minor"/>
      </rPr>
      <t>Udko kulinarne z kurczaka</t>
    </r>
    <r>
      <rPr>
        <sz val="10"/>
        <color theme="1"/>
        <rFont val="Calibri"/>
        <family val="2"/>
        <charset val="238"/>
        <scheme val="minor"/>
      </rPr>
      <t xml:space="preserve">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</si>
  <si>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Wątróbki drobiowe</t>
    </r>
    <r>
      <rPr>
        <sz val="10"/>
        <color theme="1"/>
        <rFont val="Calibri"/>
        <family val="2"/>
        <charset val="238"/>
        <scheme val="minor"/>
      </rPr>
      <t xml:space="preserve"> o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</si>
  <si>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>Żołądki z indyka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</si>
  <si>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Żołądki z kurczaka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</si>
  <si>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Serduszka drobiowe</t>
    </r>
    <r>
      <rPr>
        <sz val="10"/>
        <color theme="1"/>
        <rFont val="Calibri"/>
        <family val="2"/>
        <charset val="238"/>
        <scheme val="minor"/>
      </rPr>
      <t xml:space="preserve"> 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</si>
  <si>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z kością bez osłonki tłuszczowej, o barwie lekko różowej, tkance jednolitej, soczystej</t>
    </r>
  </si>
  <si>
    <t>Załącznik Nr 3 do umowy</t>
  </si>
  <si>
    <t xml:space="preserve">Ananas </t>
  </si>
  <si>
    <t>Arbuz (sezonowo V-X)</t>
  </si>
  <si>
    <t>Bakłażan ( sezonowo VI-IX)</t>
  </si>
  <si>
    <t>Banany</t>
  </si>
  <si>
    <t>Borówka amerykańska (sezonowo VII-IX)</t>
  </si>
  <si>
    <t>Botwina pęcz (sezonowo V-VII)</t>
  </si>
  <si>
    <t>Brokuł młody (sezonowo VI-XI)</t>
  </si>
  <si>
    <t xml:space="preserve">Brzoskwinia (sezonowo VII-IX) </t>
  </si>
  <si>
    <t>Burak ćwikłowy</t>
  </si>
  <si>
    <t>Cebula biała OBRANA</t>
  </si>
  <si>
    <t>Cebula czerwona w łusce</t>
  </si>
  <si>
    <t xml:space="preserve">Cebula w łusce </t>
  </si>
  <si>
    <t>Chrzan korzeń (sezonowo VI-X)</t>
  </si>
  <si>
    <t>Cukinia (sezonowo VI-X)</t>
  </si>
  <si>
    <t>Cukinia poza sezonem (XI-V)</t>
  </si>
  <si>
    <t>Cytryny</t>
  </si>
  <si>
    <t>Czereśnia (sezonowo V-VII)</t>
  </si>
  <si>
    <t>Czosnek</t>
  </si>
  <si>
    <t>Dynia (VII-XI)</t>
  </si>
  <si>
    <t>Fasolka szparagowa (sezonowo VII-IX)</t>
  </si>
  <si>
    <t xml:space="preserve">Grapefruit </t>
  </si>
  <si>
    <t>Gruszka cały rok</t>
  </si>
  <si>
    <t>Jabłka</t>
  </si>
  <si>
    <t>Kalafior (sezonowo VI-XI)</t>
  </si>
  <si>
    <t>Kalarepka (sezonowo VI-XI)</t>
  </si>
  <si>
    <t>Kapusta biała głowiasta</t>
  </si>
  <si>
    <t>Kapusta czerwona</t>
  </si>
  <si>
    <t>Kapusta kiszona (op. 3kg lub 5kg)</t>
  </si>
  <si>
    <t>Kapusta kiszona młoda op. 5kg lub 3 kg (sezonowo VI-VII)</t>
  </si>
  <si>
    <t>Kapusta młoda główka (sezonowo V-VIII)</t>
  </si>
  <si>
    <t>Kapusta pekińska (sezonowo VI-XI)</t>
  </si>
  <si>
    <t>Kapusta pekińska (sezonowo XII-V)</t>
  </si>
  <si>
    <t>Kapusta włoska główka</t>
  </si>
  <si>
    <t>Kiwi</t>
  </si>
  <si>
    <t>Koperek</t>
  </si>
  <si>
    <t>Kwiaty kopru (sezonowo VI-X)</t>
  </si>
  <si>
    <t>Mandarynki (sezonowo I–III)</t>
  </si>
  <si>
    <t>Mandarynki (sezonowo X–XII)</t>
  </si>
  <si>
    <t xml:space="preserve">Marchew </t>
  </si>
  <si>
    <t>Marchew OBRANA</t>
  </si>
  <si>
    <t>Melon</t>
  </si>
  <si>
    <t>Morela (sezonowo VII-IX)</t>
  </si>
  <si>
    <t>Natka pietruszki</t>
  </si>
  <si>
    <t>Nektarynka (sezonowo VII-IX)</t>
  </si>
  <si>
    <t>Ogórek gruntowy (sezonowo VI-X)</t>
  </si>
  <si>
    <t>Ogórek kiszony op. 3kg lub 5 kg</t>
  </si>
  <si>
    <t>Ogórek małosolny (sezonowo VI-VII)</t>
  </si>
  <si>
    <t>Ogórek szklarniowy (II-VI)</t>
  </si>
  <si>
    <t>Ogórek zielony długi</t>
  </si>
  <si>
    <t>Papryka MIX  (sezonowo VII-X)</t>
  </si>
  <si>
    <t>Papryka MIX poza sezonem (XI-VI)</t>
  </si>
  <si>
    <t>Pieczarki</t>
  </si>
  <si>
    <t>Pietruszka korzeń</t>
  </si>
  <si>
    <t>Pietruszka OBRANA</t>
  </si>
  <si>
    <t>Pomarańcza</t>
  </si>
  <si>
    <t>Pomidory (sezonowo V-X)</t>
  </si>
  <si>
    <t>Pomidory (sezonowo XI-IV)</t>
  </si>
  <si>
    <t>Pomidory koktajlowe cherry</t>
  </si>
  <si>
    <t>Por</t>
  </si>
  <si>
    <t>Rabarbar (sezonowo VI-IX)</t>
  </si>
  <si>
    <t>Rukola 100g</t>
  </si>
  <si>
    <t xml:space="preserve">Rzodkiew biała </t>
  </si>
  <si>
    <t>Rzodkiewka (sezonowo III -VIII)</t>
  </si>
  <si>
    <t>Rzodkiewki pęczek poza sezonem (IX - II)</t>
  </si>
  <si>
    <t xml:space="preserve">Sałata karbowana </t>
  </si>
  <si>
    <t>Sałata lodowa główki 350g</t>
  </si>
  <si>
    <t>Sałata masłowa</t>
  </si>
  <si>
    <t>Sałata MIX myta 150g</t>
  </si>
  <si>
    <t>Sałata MIX myta 200g</t>
  </si>
  <si>
    <t>Sałata roszponka 100g</t>
  </si>
  <si>
    <t>Sałata rzymska</t>
  </si>
  <si>
    <t xml:space="preserve">Seler </t>
  </si>
  <si>
    <t>Seler naciowy</t>
  </si>
  <si>
    <t>Seler OBRANY</t>
  </si>
  <si>
    <t>Szczypior</t>
  </si>
  <si>
    <t>Szpinak baby 100g</t>
  </si>
  <si>
    <t>Śliwka poza sezonem ( VII-XI)</t>
  </si>
  <si>
    <t>Śliwka (sezonowo VII-XI)</t>
  </si>
  <si>
    <t>Truskawka poza sezonem (IX-IV)</t>
  </si>
  <si>
    <t>Truskawki (sezonowo V-VIII)</t>
  </si>
  <si>
    <t>Winogrono ciemne</t>
  </si>
  <si>
    <t xml:space="preserve">Winogrono jasne </t>
  </si>
  <si>
    <t>Zestaw do kiszenia ogórków-koper, chrzan, czonek (sezonowo VI-X)</t>
  </si>
  <si>
    <t>Ziemniak klasa AB</t>
  </si>
  <si>
    <t>Ziemniak klasa C</t>
  </si>
  <si>
    <t>Ziemniak młody groszek V-VIII</t>
  </si>
  <si>
    <t>Ziemniak młody V-IX</t>
  </si>
  <si>
    <t>Ziemniaki OBRANY</t>
  </si>
  <si>
    <t>szt</t>
  </si>
  <si>
    <t>pęcz</t>
  </si>
  <si>
    <t>op</t>
  </si>
  <si>
    <t>Wartość częśći A, B i C razem</t>
  </si>
  <si>
    <t>Ogółem</t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</si>
  <si>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bazylia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</si>
  <si>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kolendra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</si>
  <si>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mięta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</si>
  <si>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rozmaryn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</si>
  <si>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szczaw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mini</t>
    </r>
    <r>
      <rPr>
        <sz val="9"/>
        <color theme="1"/>
        <rFont val="Calibri"/>
        <family val="2"/>
        <scheme val="minor"/>
      </rPr>
      <t xml:space="preserve"> </t>
    </r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</si>
  <si>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</si>
  <si>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</si>
  <si>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r>
      <rPr>
        <b/>
        <sz val="9"/>
        <color theme="1"/>
        <rFont val="Calibri"/>
        <family val="2"/>
        <scheme val="minor"/>
      </rPr>
      <t xml:space="preserve">Mielone drobiowe 50% udziec z indyka 50% filet z piersi </t>
    </r>
    <r>
      <rPr>
        <sz val="9"/>
        <color theme="1"/>
        <rFont val="Calibri"/>
        <family val="2"/>
        <scheme val="minor"/>
      </rPr>
      <t>bez kości i chrząstek, o swoistym zapachu i barwie jasnoróżowej, niemrożone</t>
    </r>
  </si>
  <si>
    <r>
      <rPr>
        <b/>
        <sz val="9"/>
        <color theme="1"/>
        <rFont val="Calibri"/>
        <family val="2"/>
        <scheme val="minor"/>
      </rPr>
      <t xml:space="preserve">Mielone wieprzowe </t>
    </r>
    <r>
      <rPr>
        <sz val="9"/>
        <color theme="1"/>
        <rFont val="Calibri"/>
        <family val="2"/>
        <scheme val="minor"/>
      </rPr>
      <t>I kl. z łopatki o swoistym zapachu i barwie jasnoróżowej</t>
    </r>
  </si>
  <si>
    <t>Ubiegając się o udzielenie zamówienia publicznego prowadzonego w trybie podstawowym bez negocjacji na dostawę mięsa i wędlin spełniających wymogi określone w ustawie z dnia 25 sierpnia 2006 r. o bezpieczeństwie żywności i żywienia (Dz. U. z 2020 r., poz. 2021 ze zm.) do Powiatowego Centrum Integracji Społecznej w Legionowie z siedzibą w Legionowie, ul. Gen. Władysława Sikorskiego 11, 05-119 Legionowo</t>
  </si>
  <si>
    <t>Kiełki różne rodzaje 250g</t>
  </si>
  <si>
    <t>Załącznik Nr 2 do Specyfikacji Warunków Zamówienia   
znak postępowania: ZP-PCIS.272.1.2023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</si>
  <si>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</si>
  <si>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</si>
  <si>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r>
      <t>Sukcesywna dostawa produktów żywnościowych na potrzeby warsztatu gastronomicznego Powiatowego Centrum Integracji Społecznej w Legionowie: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Część I: dostawa mięsa i wędlin, </t>
    </r>
    <r>
      <rPr>
        <b/>
        <i/>
        <u/>
        <sz val="10"/>
        <color theme="1"/>
        <rFont val="Calibri"/>
        <family val="2"/>
        <scheme val="minor"/>
      </rPr>
      <t>Część II: dostawa warzyw i owoców</t>
    </r>
    <r>
      <rPr>
        <i/>
        <sz val="10"/>
        <color theme="1"/>
        <rFont val="Calibri"/>
        <family val="2"/>
        <scheme val="minor"/>
      </rPr>
      <t>.”</t>
    </r>
  </si>
  <si>
    <r>
      <rPr>
        <b/>
        <sz val="9"/>
        <color theme="1"/>
        <rFont val="Calibri"/>
        <family val="2"/>
        <charset val="238"/>
        <scheme val="minor"/>
      </rPr>
      <t>(Pełna nazwa i dokładny adres wykonawcy)</t>
    </r>
    <r>
      <rPr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</si>
  <si>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Produkt zastępczy</t>
  </si>
  <si>
    <t>UWAGA:
Stawka podatku VAT w przedmiotowym postępowaniu w okresie od 01.01.2023r. – 30.06.2023r. wynosi 0% dla Części I i 0% dla Części II (wynika z Rozporządzenia Ministra Finansów z dnia 2 grudnia 2022 r. w sprawie obniżonych stawek podatku od towarów i usług w roku 2023 Dz.U. z 2022r., poz. 2495). Stawka podatku VAT w przedmiotowym postępowaniu w okresie od 01.07.2023r. – 31.12.2023r. wynosi 5% dla Części I i 5% dla Części II.</t>
  </si>
  <si>
    <t xml:space="preserve">Szacunkowa ilość na rok 2023 </t>
  </si>
  <si>
    <t>Szacunkowa ilość na pół roku</t>
  </si>
  <si>
    <t>Wartość brutto na  I półrocze 2023 z VAT 0%</t>
  </si>
  <si>
    <t>Wartość brutto na  II półrocze 2023 z VAT 5%</t>
  </si>
  <si>
    <t>Wartość brutto za cały rok 2023</t>
  </si>
  <si>
    <t>Cena brutto za jedn. Miary z VAT 0%</t>
  </si>
  <si>
    <t>Cena brutto za jedn. Miary z VAT 5%</t>
  </si>
  <si>
    <t>Wartość netto za cały rok 2023</t>
  </si>
  <si>
    <r>
      <t>Sukcesywna dostawa produktów żywnościowych na potrzeby warsztatu gastronomicznego Powiatowego Centrum Integracji Społecznej w Legionowie:</t>
    </r>
    <r>
      <rPr>
        <sz val="10"/>
        <color theme="1"/>
        <rFont val="Calibri"/>
        <family val="2"/>
        <scheme val="minor"/>
      </rPr>
      <t xml:space="preserve"> </t>
    </r>
    <r>
      <rPr>
        <b/>
        <i/>
        <u/>
        <sz val="10"/>
        <color theme="1"/>
        <rFont val="Calibri"/>
        <family val="2"/>
        <charset val="238"/>
        <scheme val="minor"/>
      </rPr>
      <t>Część I: dostawa mięsa i wędlin</t>
    </r>
    <r>
      <rPr>
        <i/>
        <sz val="10"/>
        <color theme="1"/>
        <rFont val="Calibri"/>
        <family val="2"/>
        <scheme val="minor"/>
      </rPr>
      <t xml:space="preserve">, </t>
    </r>
    <r>
      <rPr>
        <i/>
        <sz val="10"/>
        <color theme="1"/>
        <rFont val="Calibri"/>
        <family val="2"/>
        <charset val="238"/>
        <scheme val="minor"/>
      </rPr>
      <t>Część II: dostawa warzyw i owoców.”</t>
    </r>
  </si>
  <si>
    <t>Ogółem wartość oferty brutto: _______________________ zł słownie: 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</si>
  <si>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__________________________________________________________________________________________________________________________________________________________________________________________</t>
  </si>
  <si>
    <t xml:space="preserve">Wartość części B ogółem </t>
  </si>
  <si>
    <t xml:space="preserve">Wartość części A ogółem </t>
  </si>
  <si>
    <t xml:space="preserve">Wartość części C ogółem </t>
  </si>
  <si>
    <t>Ogółem wartość oferty brutto: _______________________ zł słownie: ___________________________________________________________________________________________</t>
  </si>
  <si>
    <t>________________________________________________________________________________________________________________________________________________________</t>
  </si>
  <si>
    <t>Nazwa własna produktu używana na fakturach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</si>
</sst>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0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6" fillId="0" borderId="0" xfId="0" applyNumberFormat="1" applyFont="1"/>
    <xf numFmtId="0" fontId="9" fillId="0" borderId="0" xfId="0" applyFont="1"/>
    <xf numFmtId="0" fontId="6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9" fontId="7" fillId="0" borderId="17" xfId="0" applyNumberFormat="1" applyFont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16" fillId="3" borderId="20" xfId="0" applyNumberFormat="1" applyFont="1" applyFill="1" applyBorder="1" applyAlignment="1">
      <alignment horizontal="center" vertical="center" wrapText="1"/>
    </xf>
    <xf numFmtId="2" fontId="16" fillId="3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/>
    </xf>
    <xf numFmtId="2" fontId="16" fillId="3" borderId="24" xfId="0" applyNumberFormat="1" applyFont="1" applyFill="1" applyBorder="1" applyAlignment="1">
      <alignment horizontal="center" vertical="center" wrapText="1"/>
    </xf>
    <xf numFmtId="2" fontId="6" fillId="4" borderId="17" xfId="0" applyNumberFormat="1" applyFont="1" applyFill="1" applyBorder="1" applyAlignment="1">
      <alignment horizontal="center"/>
    </xf>
    <xf numFmtId="2" fontId="16" fillId="0" borderId="17" xfId="0" applyNumberFormat="1" applyFont="1" applyBorder="1" applyAlignment="1">
      <alignment horizontal="center" vertical="center" wrapText="1"/>
    </xf>
    <xf numFmtId="2" fontId="16" fillId="3" borderId="17" xfId="0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 wrapText="1"/>
    </xf>
    <xf numFmtId="2" fontId="1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" fontId="15" fillId="5" borderId="20" xfId="0" applyNumberFormat="1" applyFont="1" applyFill="1" applyBorder="1" applyAlignment="1">
      <alignment horizontal="center" vertical="center" wrapText="1"/>
    </xf>
    <xf numFmtId="2" fontId="15" fillId="5" borderId="8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15" fillId="5" borderId="6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16" fillId="3" borderId="3" xfId="0" applyNumberFormat="1" applyFont="1" applyFill="1" applyBorder="1" applyAlignment="1">
      <alignment horizontal="center" vertical="center" wrapText="1"/>
    </xf>
    <xf numFmtId="2" fontId="16" fillId="3" borderId="15" xfId="0" applyNumberFormat="1" applyFont="1" applyFill="1" applyBorder="1" applyAlignment="1">
      <alignment horizontal="center" vertical="center" wrapText="1"/>
    </xf>
    <xf numFmtId="2" fontId="16" fillId="3" borderId="2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6" fillId="0" borderId="20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2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view="pageBreakPreview" topLeftCell="A47" zoomScaleNormal="100" zoomScaleSheetLayoutView="100" workbookViewId="0">
      <selection activeCell="E57" sqref="E57"/>
    </sheetView>
  </sheetViews>
  <sheetFormatPr defaultRowHeight="15" x14ac:dyDescent="0.25"/>
  <cols>
    <col min="1" max="1" width="3.85546875" customWidth="1"/>
    <col min="2" max="2" width="32.42578125" customWidth="1"/>
    <col min="3" max="3" width="25.42578125" customWidth="1"/>
    <col min="4" max="4" width="6" style="4" customWidth="1"/>
    <col min="5" max="5" width="11.28515625" style="5" customWidth="1"/>
    <col min="6" max="6" width="4" customWidth="1"/>
    <col min="7" max="7" width="4.140625" customWidth="1"/>
    <col min="8" max="8" width="11.85546875" customWidth="1"/>
    <col min="9" max="9" width="12.85546875" style="5" customWidth="1"/>
    <col min="10" max="10" width="12.28515625" customWidth="1"/>
    <col min="14" max="14" width="12" customWidth="1"/>
    <col min="15" max="15" width="11.28515625" customWidth="1"/>
  </cols>
  <sheetData>
    <row r="1" spans="1:15" ht="39" customHeight="1" x14ac:dyDescent="0.25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12.75" customHeight="1" x14ac:dyDescent="0.25">
      <c r="A2" s="83" t="s">
        <v>62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3.25" customHeight="1" x14ac:dyDescent="0.25">
      <c r="A3" s="84" t="s">
        <v>51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1" customHeight="1" x14ac:dyDescent="0.25">
      <c r="A4" s="85" t="s">
        <v>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4.25" customHeight="1" x14ac:dyDescent="0.25">
      <c r="A5" s="86" t="s">
        <v>53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36"/>
      <c r="N5" s="36"/>
      <c r="O5" s="36"/>
    </row>
    <row r="6" spans="1:15" ht="68.25" customHeight="1" x14ac:dyDescent="0.25">
      <c r="A6" s="87" t="s">
        <v>171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16"/>
      <c r="N6" s="16"/>
      <c r="O6" s="16"/>
    </row>
    <row r="7" spans="1:15" ht="44.25" customHeight="1" x14ac:dyDescent="0.25">
      <c r="A7" s="89" t="s">
        <v>173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ht="39" customHeight="1" x14ac:dyDescent="0.25">
      <c r="A8" s="90" t="s">
        <v>168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15" customHeight="1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24.75" customHeight="1" x14ac:dyDescent="0.25">
      <c r="A10" s="91" t="s">
        <v>182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33" customHeight="1" x14ac:dyDescent="0.25">
      <c r="A11" s="92" t="s">
        <v>165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ht="38.25" customHeight="1" thickBot="1" x14ac:dyDescent="0.3">
      <c r="A12" s="93" t="s">
        <v>169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</row>
    <row r="13" spans="1:15" ht="42" customHeight="1" x14ac:dyDescent="0.25">
      <c r="A13" s="99" t="s">
        <v>0</v>
      </c>
      <c r="B13" s="101" t="s">
        <v>1</v>
      </c>
      <c r="C13" s="124" t="s">
        <v>190</v>
      </c>
      <c r="D13" s="98" t="s">
        <v>2</v>
      </c>
      <c r="E13" s="104" t="s">
        <v>3</v>
      </c>
      <c r="F13" s="94" t="s">
        <v>4</v>
      </c>
      <c r="G13" s="94"/>
      <c r="H13" s="94" t="s">
        <v>179</v>
      </c>
      <c r="I13" s="94" t="s">
        <v>180</v>
      </c>
      <c r="J13" s="94" t="s">
        <v>174</v>
      </c>
      <c r="K13" s="94" t="s">
        <v>175</v>
      </c>
      <c r="L13" s="94" t="s">
        <v>176</v>
      </c>
      <c r="M13" s="94" t="s">
        <v>177</v>
      </c>
      <c r="N13" s="94" t="s">
        <v>181</v>
      </c>
      <c r="O13" s="96" t="s">
        <v>178</v>
      </c>
    </row>
    <row r="14" spans="1:15" ht="41.25" customHeight="1" thickBot="1" x14ac:dyDescent="0.3">
      <c r="A14" s="100"/>
      <c r="B14" s="102"/>
      <c r="C14" s="125"/>
      <c r="D14" s="103"/>
      <c r="E14" s="105"/>
      <c r="F14" s="38">
        <v>0</v>
      </c>
      <c r="G14" s="38">
        <v>0.05</v>
      </c>
      <c r="H14" s="95"/>
      <c r="I14" s="95"/>
      <c r="J14" s="95"/>
      <c r="K14" s="95"/>
      <c r="L14" s="95"/>
      <c r="M14" s="95"/>
      <c r="N14" s="95"/>
      <c r="O14" s="97"/>
    </row>
    <row r="15" spans="1:15" ht="15.75" thickBot="1" x14ac:dyDescent="0.3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46">
        <v>6</v>
      </c>
      <c r="G15" s="46">
        <v>7</v>
      </c>
      <c r="H15" s="46">
        <v>8</v>
      </c>
      <c r="I15" s="46">
        <v>9</v>
      </c>
      <c r="J15" s="46">
        <v>10</v>
      </c>
      <c r="K15" s="46">
        <v>11</v>
      </c>
      <c r="L15" s="46">
        <v>12</v>
      </c>
      <c r="M15" s="46">
        <v>13</v>
      </c>
      <c r="N15" s="46">
        <v>14</v>
      </c>
      <c r="O15" s="47">
        <v>15</v>
      </c>
    </row>
    <row r="16" spans="1:15" x14ac:dyDescent="0.25">
      <c r="A16" s="10" t="s">
        <v>54</v>
      </c>
      <c r="B16" s="11"/>
      <c r="C16" s="11"/>
      <c r="D16" s="11"/>
      <c r="E16" s="11"/>
      <c r="F16" s="42"/>
      <c r="G16" s="42"/>
      <c r="H16" s="44"/>
      <c r="I16" s="43"/>
      <c r="J16" s="44"/>
      <c r="K16" s="44"/>
      <c r="L16" s="43"/>
      <c r="M16" s="43"/>
      <c r="N16" s="43"/>
      <c r="O16" s="57"/>
    </row>
    <row r="17" spans="1:15" ht="63.75" x14ac:dyDescent="0.25">
      <c r="A17" s="12">
        <v>1</v>
      </c>
      <c r="B17" s="6" t="s">
        <v>37</v>
      </c>
      <c r="C17" s="6"/>
      <c r="D17" s="1" t="s">
        <v>5</v>
      </c>
      <c r="E17" s="127"/>
      <c r="F17" s="42">
        <v>0</v>
      </c>
      <c r="G17" s="42">
        <v>0.05</v>
      </c>
      <c r="H17" s="126">
        <f>E17*(1+F17)</f>
        <v>0</v>
      </c>
      <c r="I17" s="43">
        <f>E17*(1+G17)</f>
        <v>0</v>
      </c>
      <c r="J17" s="56">
        <v>17</v>
      </c>
      <c r="K17" s="44">
        <f>J17/2</f>
        <v>8.5</v>
      </c>
      <c r="L17" s="43">
        <f>H17*K17</f>
        <v>0</v>
      </c>
      <c r="M17" s="43">
        <f>I17*K17</f>
        <v>0</v>
      </c>
      <c r="N17" s="48">
        <f>E17*J17</f>
        <v>0</v>
      </c>
      <c r="O17" s="52">
        <f>L17+M17</f>
        <v>0</v>
      </c>
    </row>
    <row r="18" spans="1:15" ht="50.25" customHeight="1" x14ac:dyDescent="0.25">
      <c r="A18" s="12">
        <v>2</v>
      </c>
      <c r="B18" s="6" t="s">
        <v>38</v>
      </c>
      <c r="C18" s="6"/>
      <c r="D18" s="1" t="s">
        <v>5</v>
      </c>
      <c r="E18" s="127"/>
      <c r="F18" s="42">
        <v>0</v>
      </c>
      <c r="G18" s="42">
        <v>0.05</v>
      </c>
      <c r="H18" s="126">
        <f t="shared" ref="H18:H34" si="0">E18*(1+F18)</f>
        <v>0</v>
      </c>
      <c r="I18" s="43">
        <f t="shared" ref="I18:I34" si="1">E18*(1+G18)</f>
        <v>0</v>
      </c>
      <c r="J18" s="56">
        <v>3</v>
      </c>
      <c r="K18" s="44">
        <f t="shared" ref="K18:K72" si="2">J18/2</f>
        <v>1.5</v>
      </c>
      <c r="L18" s="43">
        <f t="shared" ref="L18:L72" si="3">H18*K18</f>
        <v>0</v>
      </c>
      <c r="M18" s="43">
        <f t="shared" ref="M18:M72" si="4">I18*K18</f>
        <v>0</v>
      </c>
      <c r="N18" s="48">
        <f t="shared" ref="N18:N72" si="5">E18*J18</f>
        <v>0</v>
      </c>
      <c r="O18" s="52">
        <f t="shared" ref="O18:O72" si="6">L18+M18</f>
        <v>0</v>
      </c>
    </row>
    <row r="19" spans="1:15" x14ac:dyDescent="0.25">
      <c r="A19" s="12">
        <v>3</v>
      </c>
      <c r="B19" s="7" t="s">
        <v>6</v>
      </c>
      <c r="C19" s="7"/>
      <c r="D19" s="1" t="s">
        <v>5</v>
      </c>
      <c r="E19" s="127"/>
      <c r="F19" s="42">
        <v>0</v>
      </c>
      <c r="G19" s="42">
        <v>0.05</v>
      </c>
      <c r="H19" s="126">
        <f t="shared" si="0"/>
        <v>0</v>
      </c>
      <c r="I19" s="43">
        <f t="shared" si="1"/>
        <v>0</v>
      </c>
      <c r="J19" s="56">
        <v>40</v>
      </c>
      <c r="K19" s="44">
        <f t="shared" si="2"/>
        <v>20</v>
      </c>
      <c r="L19" s="43">
        <f t="shared" si="3"/>
        <v>0</v>
      </c>
      <c r="M19" s="43">
        <f t="shared" si="4"/>
        <v>0</v>
      </c>
      <c r="N19" s="48">
        <f t="shared" si="5"/>
        <v>0</v>
      </c>
      <c r="O19" s="52">
        <f t="shared" si="6"/>
        <v>0</v>
      </c>
    </row>
    <row r="20" spans="1:15" ht="25.5" x14ac:dyDescent="0.25">
      <c r="A20" s="12">
        <v>4</v>
      </c>
      <c r="B20" s="6" t="s">
        <v>39</v>
      </c>
      <c r="C20" s="6"/>
      <c r="D20" s="1" t="s">
        <v>5</v>
      </c>
      <c r="E20" s="127"/>
      <c r="F20" s="42">
        <v>0</v>
      </c>
      <c r="G20" s="42">
        <v>0.05</v>
      </c>
      <c r="H20" s="126">
        <f t="shared" si="0"/>
        <v>0</v>
      </c>
      <c r="I20" s="43">
        <f t="shared" si="1"/>
        <v>0</v>
      </c>
      <c r="J20" s="56">
        <v>250</v>
      </c>
      <c r="K20" s="44">
        <f t="shared" si="2"/>
        <v>125</v>
      </c>
      <c r="L20" s="43">
        <f t="shared" si="3"/>
        <v>0</v>
      </c>
      <c r="M20" s="43">
        <f t="shared" si="4"/>
        <v>0</v>
      </c>
      <c r="N20" s="48">
        <f t="shared" si="5"/>
        <v>0</v>
      </c>
      <c r="O20" s="52">
        <f t="shared" si="6"/>
        <v>0</v>
      </c>
    </row>
    <row r="21" spans="1:15" ht="63.75" x14ac:dyDescent="0.25">
      <c r="A21" s="12">
        <v>5</v>
      </c>
      <c r="B21" s="6" t="s">
        <v>40</v>
      </c>
      <c r="C21" s="6"/>
      <c r="D21" s="1" t="s">
        <v>5</v>
      </c>
      <c r="E21" s="127"/>
      <c r="F21" s="42">
        <v>0</v>
      </c>
      <c r="G21" s="42">
        <v>0.05</v>
      </c>
      <c r="H21" s="126">
        <f t="shared" si="0"/>
        <v>0</v>
      </c>
      <c r="I21" s="43">
        <f t="shared" si="1"/>
        <v>0</v>
      </c>
      <c r="J21" s="56">
        <v>460</v>
      </c>
      <c r="K21" s="44">
        <f t="shared" si="2"/>
        <v>230</v>
      </c>
      <c r="L21" s="43">
        <f t="shared" si="3"/>
        <v>0</v>
      </c>
      <c r="M21" s="43">
        <f t="shared" si="4"/>
        <v>0</v>
      </c>
      <c r="N21" s="48">
        <f t="shared" si="5"/>
        <v>0</v>
      </c>
      <c r="O21" s="52">
        <f t="shared" si="6"/>
        <v>0</v>
      </c>
    </row>
    <row r="22" spans="1:15" ht="38.25" x14ac:dyDescent="0.25">
      <c r="A22" s="12">
        <v>6</v>
      </c>
      <c r="B22" s="6" t="s">
        <v>41</v>
      </c>
      <c r="C22" s="6"/>
      <c r="D22" s="1" t="s">
        <v>5</v>
      </c>
      <c r="E22" s="127"/>
      <c r="F22" s="42">
        <v>0</v>
      </c>
      <c r="G22" s="42">
        <v>0.05</v>
      </c>
      <c r="H22" s="126">
        <f t="shared" si="0"/>
        <v>0</v>
      </c>
      <c r="I22" s="43">
        <f t="shared" si="1"/>
        <v>0</v>
      </c>
      <c r="J22" s="56">
        <v>15</v>
      </c>
      <c r="K22" s="44">
        <f t="shared" si="2"/>
        <v>7.5</v>
      </c>
      <c r="L22" s="43">
        <f t="shared" si="3"/>
        <v>0</v>
      </c>
      <c r="M22" s="43">
        <f t="shared" si="4"/>
        <v>0</v>
      </c>
      <c r="N22" s="48">
        <f t="shared" si="5"/>
        <v>0</v>
      </c>
      <c r="O22" s="52">
        <f t="shared" si="6"/>
        <v>0</v>
      </c>
    </row>
    <row r="23" spans="1:15" ht="36" x14ac:dyDescent="0.25">
      <c r="A23" s="12">
        <v>7</v>
      </c>
      <c r="B23" s="23" t="s">
        <v>164</v>
      </c>
      <c r="C23" s="23"/>
      <c r="D23" s="1" t="s">
        <v>5</v>
      </c>
      <c r="E23" s="127"/>
      <c r="F23" s="42">
        <v>0</v>
      </c>
      <c r="G23" s="42">
        <v>0.05</v>
      </c>
      <c r="H23" s="126">
        <f t="shared" si="0"/>
        <v>0</v>
      </c>
      <c r="I23" s="43">
        <f t="shared" si="1"/>
        <v>0</v>
      </c>
      <c r="J23" s="56">
        <v>890</v>
      </c>
      <c r="K23" s="44">
        <f t="shared" si="2"/>
        <v>445</v>
      </c>
      <c r="L23" s="43">
        <f t="shared" si="3"/>
        <v>0</v>
      </c>
      <c r="M23" s="43">
        <f t="shared" si="4"/>
        <v>0</v>
      </c>
      <c r="N23" s="48">
        <f t="shared" si="5"/>
        <v>0</v>
      </c>
      <c r="O23" s="52">
        <f t="shared" si="6"/>
        <v>0</v>
      </c>
    </row>
    <row r="24" spans="1:15" x14ac:dyDescent="0.25">
      <c r="A24" s="12">
        <v>8</v>
      </c>
      <c r="B24" s="6" t="s">
        <v>9</v>
      </c>
      <c r="C24" s="6"/>
      <c r="D24" s="1" t="s">
        <v>5</v>
      </c>
      <c r="E24" s="127"/>
      <c r="F24" s="42">
        <v>0</v>
      </c>
      <c r="G24" s="42">
        <v>0.05</v>
      </c>
      <c r="H24" s="126">
        <f t="shared" si="0"/>
        <v>0</v>
      </c>
      <c r="I24" s="43">
        <f t="shared" si="1"/>
        <v>0</v>
      </c>
      <c r="J24" s="56">
        <v>3</v>
      </c>
      <c r="K24" s="44">
        <f t="shared" si="2"/>
        <v>1.5</v>
      </c>
      <c r="L24" s="43">
        <f t="shared" si="3"/>
        <v>0</v>
      </c>
      <c r="M24" s="43">
        <f t="shared" si="4"/>
        <v>0</v>
      </c>
      <c r="N24" s="48">
        <f t="shared" si="5"/>
        <v>0</v>
      </c>
      <c r="O24" s="52">
        <f t="shared" si="6"/>
        <v>0</v>
      </c>
    </row>
    <row r="25" spans="1:15" ht="51" x14ac:dyDescent="0.25">
      <c r="A25" s="12">
        <v>9</v>
      </c>
      <c r="B25" s="6" t="s">
        <v>10</v>
      </c>
      <c r="C25" s="6"/>
      <c r="D25" s="1" t="s">
        <v>5</v>
      </c>
      <c r="E25" s="127"/>
      <c r="F25" s="42">
        <v>0</v>
      </c>
      <c r="G25" s="42">
        <v>0.05</v>
      </c>
      <c r="H25" s="126">
        <f t="shared" si="0"/>
        <v>0</v>
      </c>
      <c r="I25" s="43">
        <f t="shared" si="1"/>
        <v>0</v>
      </c>
      <c r="J25" s="56">
        <v>50</v>
      </c>
      <c r="K25" s="44">
        <f t="shared" si="2"/>
        <v>25</v>
      </c>
      <c r="L25" s="43">
        <f t="shared" si="3"/>
        <v>0</v>
      </c>
      <c r="M25" s="43">
        <f t="shared" si="4"/>
        <v>0</v>
      </c>
      <c r="N25" s="48">
        <f t="shared" si="5"/>
        <v>0</v>
      </c>
      <c r="O25" s="52">
        <f t="shared" si="6"/>
        <v>0</v>
      </c>
    </row>
    <row r="26" spans="1:15" ht="25.5" x14ac:dyDescent="0.25">
      <c r="A26" s="12">
        <v>10</v>
      </c>
      <c r="B26" s="6" t="s">
        <v>11</v>
      </c>
      <c r="C26" s="6"/>
      <c r="D26" s="1" t="s">
        <v>5</v>
      </c>
      <c r="E26" s="127"/>
      <c r="F26" s="42">
        <v>0</v>
      </c>
      <c r="G26" s="42">
        <v>0.05</v>
      </c>
      <c r="H26" s="126">
        <f t="shared" si="0"/>
        <v>0</v>
      </c>
      <c r="I26" s="43">
        <f t="shared" si="1"/>
        <v>0</v>
      </c>
      <c r="J26" s="56">
        <v>17</v>
      </c>
      <c r="K26" s="44">
        <f t="shared" si="2"/>
        <v>8.5</v>
      </c>
      <c r="L26" s="43">
        <f t="shared" si="3"/>
        <v>0</v>
      </c>
      <c r="M26" s="43">
        <f t="shared" si="4"/>
        <v>0</v>
      </c>
      <c r="N26" s="48">
        <f t="shared" si="5"/>
        <v>0</v>
      </c>
      <c r="O26" s="52">
        <f t="shared" si="6"/>
        <v>0</v>
      </c>
    </row>
    <row r="27" spans="1:15" ht="38.25" x14ac:dyDescent="0.25">
      <c r="A27" s="12">
        <v>11</v>
      </c>
      <c r="B27" s="6" t="s">
        <v>12</v>
      </c>
      <c r="C27" s="6"/>
      <c r="D27" s="1" t="s">
        <v>5</v>
      </c>
      <c r="E27" s="127"/>
      <c r="F27" s="42">
        <v>0</v>
      </c>
      <c r="G27" s="42">
        <v>0.05</v>
      </c>
      <c r="H27" s="126">
        <f t="shared" si="0"/>
        <v>0</v>
      </c>
      <c r="I27" s="43">
        <f t="shared" si="1"/>
        <v>0</v>
      </c>
      <c r="J27" s="56">
        <v>1100</v>
      </c>
      <c r="K27" s="44">
        <f t="shared" si="2"/>
        <v>550</v>
      </c>
      <c r="L27" s="43">
        <f t="shared" si="3"/>
        <v>0</v>
      </c>
      <c r="M27" s="43">
        <f t="shared" si="4"/>
        <v>0</v>
      </c>
      <c r="N27" s="48">
        <f t="shared" si="5"/>
        <v>0</v>
      </c>
      <c r="O27" s="52">
        <f t="shared" si="6"/>
        <v>0</v>
      </c>
    </row>
    <row r="28" spans="1:15" ht="38.25" x14ac:dyDescent="0.25">
      <c r="A28" s="12">
        <v>12</v>
      </c>
      <c r="B28" s="6" t="s">
        <v>61</v>
      </c>
      <c r="C28" s="6"/>
      <c r="D28" s="1" t="s">
        <v>5</v>
      </c>
      <c r="E28" s="127"/>
      <c r="F28" s="42">
        <v>0</v>
      </c>
      <c r="G28" s="42">
        <v>0.05</v>
      </c>
      <c r="H28" s="126">
        <f t="shared" si="0"/>
        <v>0</v>
      </c>
      <c r="I28" s="43">
        <f t="shared" si="1"/>
        <v>0</v>
      </c>
      <c r="J28" s="56">
        <v>1</v>
      </c>
      <c r="K28" s="44">
        <f t="shared" si="2"/>
        <v>0.5</v>
      </c>
      <c r="L28" s="43">
        <f t="shared" si="3"/>
        <v>0</v>
      </c>
      <c r="M28" s="43">
        <f t="shared" si="4"/>
        <v>0</v>
      </c>
      <c r="N28" s="48">
        <f t="shared" si="5"/>
        <v>0</v>
      </c>
      <c r="O28" s="52">
        <f t="shared" si="6"/>
        <v>0</v>
      </c>
    </row>
    <row r="29" spans="1:15" x14ac:dyDescent="0.25">
      <c r="A29" s="12">
        <v>13</v>
      </c>
      <c r="B29" s="6" t="s">
        <v>13</v>
      </c>
      <c r="C29" s="6"/>
      <c r="D29" s="1" t="s">
        <v>5</v>
      </c>
      <c r="E29" s="127"/>
      <c r="F29" s="42">
        <v>0</v>
      </c>
      <c r="G29" s="42">
        <v>0.05</v>
      </c>
      <c r="H29" s="126">
        <f t="shared" si="0"/>
        <v>0</v>
      </c>
      <c r="I29" s="43">
        <f t="shared" si="1"/>
        <v>0</v>
      </c>
      <c r="J29" s="56">
        <v>3</v>
      </c>
      <c r="K29" s="44">
        <f t="shared" si="2"/>
        <v>1.5</v>
      </c>
      <c r="L29" s="43">
        <f t="shared" si="3"/>
        <v>0</v>
      </c>
      <c r="M29" s="43">
        <f t="shared" si="4"/>
        <v>0</v>
      </c>
      <c r="N29" s="48">
        <f t="shared" si="5"/>
        <v>0</v>
      </c>
      <c r="O29" s="52">
        <f t="shared" si="6"/>
        <v>0</v>
      </c>
    </row>
    <row r="30" spans="1:15" ht="51" x14ac:dyDescent="0.25">
      <c r="A30" s="12">
        <v>14</v>
      </c>
      <c r="B30" s="6" t="s">
        <v>14</v>
      </c>
      <c r="C30" s="6"/>
      <c r="D30" s="1" t="s">
        <v>5</v>
      </c>
      <c r="E30" s="127"/>
      <c r="F30" s="42">
        <v>0</v>
      </c>
      <c r="G30" s="42">
        <v>0.05</v>
      </c>
      <c r="H30" s="126">
        <f t="shared" si="0"/>
        <v>0</v>
      </c>
      <c r="I30" s="43">
        <f t="shared" si="1"/>
        <v>0</v>
      </c>
      <c r="J30" s="56">
        <v>17</v>
      </c>
      <c r="K30" s="44">
        <f t="shared" si="2"/>
        <v>8.5</v>
      </c>
      <c r="L30" s="43">
        <f t="shared" si="3"/>
        <v>0</v>
      </c>
      <c r="M30" s="43">
        <f t="shared" si="4"/>
        <v>0</v>
      </c>
      <c r="N30" s="48">
        <f t="shared" si="5"/>
        <v>0</v>
      </c>
      <c r="O30" s="52">
        <f t="shared" si="6"/>
        <v>0</v>
      </c>
    </row>
    <row r="31" spans="1:15" ht="51" x14ac:dyDescent="0.25">
      <c r="A31" s="12">
        <v>15</v>
      </c>
      <c r="B31" s="6" t="s">
        <v>15</v>
      </c>
      <c r="C31" s="6"/>
      <c r="D31" s="1" t="s">
        <v>5</v>
      </c>
      <c r="E31" s="127"/>
      <c r="F31" s="42">
        <v>0</v>
      </c>
      <c r="G31" s="42">
        <v>0.05</v>
      </c>
      <c r="H31" s="126">
        <f t="shared" si="0"/>
        <v>0</v>
      </c>
      <c r="I31" s="43">
        <f t="shared" si="1"/>
        <v>0</v>
      </c>
      <c r="J31" s="56">
        <v>20</v>
      </c>
      <c r="K31" s="44">
        <f t="shared" si="2"/>
        <v>10</v>
      </c>
      <c r="L31" s="43">
        <f t="shared" si="3"/>
        <v>0</v>
      </c>
      <c r="M31" s="43">
        <f t="shared" si="4"/>
        <v>0</v>
      </c>
      <c r="N31" s="48">
        <f t="shared" si="5"/>
        <v>0</v>
      </c>
      <c r="O31" s="52">
        <f t="shared" si="6"/>
        <v>0</v>
      </c>
    </row>
    <row r="32" spans="1:15" ht="38.25" x14ac:dyDescent="0.25">
      <c r="A32" s="12">
        <v>16</v>
      </c>
      <c r="B32" s="6" t="s">
        <v>16</v>
      </c>
      <c r="C32" s="6"/>
      <c r="D32" s="1" t="s">
        <v>5</v>
      </c>
      <c r="E32" s="127"/>
      <c r="F32" s="42">
        <v>0</v>
      </c>
      <c r="G32" s="42">
        <v>0.05</v>
      </c>
      <c r="H32" s="126">
        <f t="shared" si="0"/>
        <v>0</v>
      </c>
      <c r="I32" s="43">
        <f t="shared" si="1"/>
        <v>0</v>
      </c>
      <c r="J32" s="56">
        <v>1</v>
      </c>
      <c r="K32" s="44">
        <f t="shared" si="2"/>
        <v>0.5</v>
      </c>
      <c r="L32" s="43">
        <f t="shared" si="3"/>
        <v>0</v>
      </c>
      <c r="M32" s="43">
        <f t="shared" si="4"/>
        <v>0</v>
      </c>
      <c r="N32" s="48">
        <f t="shared" si="5"/>
        <v>0</v>
      </c>
      <c r="O32" s="52">
        <f t="shared" si="6"/>
        <v>0</v>
      </c>
    </row>
    <row r="33" spans="1:15" ht="25.5" x14ac:dyDescent="0.25">
      <c r="A33" s="12">
        <v>17</v>
      </c>
      <c r="B33" s="6" t="s">
        <v>17</v>
      </c>
      <c r="C33" s="6"/>
      <c r="D33" s="1" t="s">
        <v>5</v>
      </c>
      <c r="E33" s="127"/>
      <c r="F33" s="42">
        <v>0</v>
      </c>
      <c r="G33" s="42">
        <v>0.05</v>
      </c>
      <c r="H33" s="126">
        <f t="shared" si="0"/>
        <v>0</v>
      </c>
      <c r="I33" s="43">
        <f t="shared" si="1"/>
        <v>0</v>
      </c>
      <c r="J33" s="56">
        <v>5</v>
      </c>
      <c r="K33" s="44">
        <f t="shared" si="2"/>
        <v>2.5</v>
      </c>
      <c r="L33" s="43">
        <f t="shared" si="3"/>
        <v>0</v>
      </c>
      <c r="M33" s="43">
        <f t="shared" si="4"/>
        <v>0</v>
      </c>
      <c r="N33" s="48">
        <f t="shared" si="5"/>
        <v>0</v>
      </c>
      <c r="O33" s="52">
        <f t="shared" si="6"/>
        <v>0</v>
      </c>
    </row>
    <row r="34" spans="1:15" ht="38.25" x14ac:dyDescent="0.25">
      <c r="A34" s="12">
        <v>18</v>
      </c>
      <c r="B34" s="6" t="s">
        <v>18</v>
      </c>
      <c r="C34" s="6"/>
      <c r="D34" s="1" t="s">
        <v>5</v>
      </c>
      <c r="E34" s="127"/>
      <c r="F34" s="42">
        <v>0</v>
      </c>
      <c r="G34" s="42">
        <v>0.05</v>
      </c>
      <c r="H34" s="126">
        <f t="shared" si="0"/>
        <v>0</v>
      </c>
      <c r="I34" s="43">
        <f t="shared" si="1"/>
        <v>0</v>
      </c>
      <c r="J34" s="56">
        <v>80</v>
      </c>
      <c r="K34" s="44">
        <f t="shared" si="2"/>
        <v>40</v>
      </c>
      <c r="L34" s="43">
        <f t="shared" si="3"/>
        <v>0</v>
      </c>
      <c r="M34" s="43">
        <f t="shared" si="4"/>
        <v>0</v>
      </c>
      <c r="N34" s="48">
        <f t="shared" si="5"/>
        <v>0</v>
      </c>
      <c r="O34" s="52">
        <f t="shared" si="6"/>
        <v>0</v>
      </c>
    </row>
    <row r="35" spans="1:15" ht="18" customHeight="1" x14ac:dyDescent="0.25">
      <c r="A35" s="60"/>
      <c r="B35" s="61"/>
      <c r="C35" s="61"/>
      <c r="D35" s="61"/>
      <c r="E35" s="128"/>
      <c r="F35" s="61"/>
      <c r="G35" s="61"/>
      <c r="H35" s="61"/>
      <c r="I35" s="59"/>
      <c r="J35" s="59"/>
      <c r="K35" s="108" t="s">
        <v>186</v>
      </c>
      <c r="L35" s="109"/>
      <c r="M35" s="110"/>
      <c r="N35" s="62">
        <f>SUM(N17:N34)</f>
        <v>0</v>
      </c>
      <c r="O35" s="62">
        <f>SUM(O17:O34)</f>
        <v>0</v>
      </c>
    </row>
    <row r="36" spans="1:15" x14ac:dyDescent="0.25">
      <c r="A36" s="13" t="s">
        <v>7</v>
      </c>
      <c r="B36" s="9"/>
      <c r="C36" s="9"/>
      <c r="D36" s="9"/>
      <c r="E36" s="129"/>
      <c r="F36" s="9"/>
      <c r="G36" s="9"/>
      <c r="H36" s="9"/>
      <c r="I36" s="2"/>
      <c r="J36" s="9"/>
      <c r="K36" s="58"/>
      <c r="L36" s="43"/>
      <c r="M36" s="43"/>
      <c r="N36" s="43"/>
      <c r="O36" s="57"/>
    </row>
    <row r="37" spans="1:15" ht="102" x14ac:dyDescent="0.25">
      <c r="A37" s="12">
        <v>1</v>
      </c>
      <c r="B37" s="6" t="s">
        <v>19</v>
      </c>
      <c r="C37" s="6"/>
      <c r="D37" s="1" t="s">
        <v>5</v>
      </c>
      <c r="E37" s="127"/>
      <c r="F37" s="42">
        <v>0</v>
      </c>
      <c r="G37" s="42">
        <v>0.05</v>
      </c>
      <c r="H37" s="126">
        <f t="shared" ref="H37:H55" si="7">E37*(1+F37)</f>
        <v>0</v>
      </c>
      <c r="I37" s="43">
        <f t="shared" ref="I37:I55" si="8">E37*(1+G37)</f>
        <v>0</v>
      </c>
      <c r="J37" s="56">
        <v>15</v>
      </c>
      <c r="K37" s="44">
        <f t="shared" si="2"/>
        <v>7.5</v>
      </c>
      <c r="L37" s="43">
        <f t="shared" si="3"/>
        <v>0</v>
      </c>
      <c r="M37" s="43">
        <f t="shared" si="4"/>
        <v>0</v>
      </c>
      <c r="N37" s="48">
        <f t="shared" si="5"/>
        <v>0</v>
      </c>
      <c r="O37" s="52">
        <f t="shared" si="6"/>
        <v>0</v>
      </c>
    </row>
    <row r="38" spans="1:15" ht="63.75" x14ac:dyDescent="0.25">
      <c r="A38" s="12">
        <v>2</v>
      </c>
      <c r="B38" s="6" t="s">
        <v>20</v>
      </c>
      <c r="C38" s="6"/>
      <c r="D38" s="1" t="s">
        <v>5</v>
      </c>
      <c r="E38" s="127"/>
      <c r="F38" s="42">
        <v>0</v>
      </c>
      <c r="G38" s="42">
        <v>0.05</v>
      </c>
      <c r="H38" s="126">
        <f t="shared" si="7"/>
        <v>0</v>
      </c>
      <c r="I38" s="43">
        <f t="shared" si="8"/>
        <v>0</v>
      </c>
      <c r="J38" s="56">
        <v>50</v>
      </c>
      <c r="K38" s="44">
        <f t="shared" si="2"/>
        <v>25</v>
      </c>
      <c r="L38" s="43">
        <f t="shared" si="3"/>
        <v>0</v>
      </c>
      <c r="M38" s="43">
        <f t="shared" si="4"/>
        <v>0</v>
      </c>
      <c r="N38" s="48">
        <f t="shared" si="5"/>
        <v>0</v>
      </c>
      <c r="O38" s="52">
        <f t="shared" si="6"/>
        <v>0</v>
      </c>
    </row>
    <row r="39" spans="1:15" ht="63.75" x14ac:dyDescent="0.25">
      <c r="A39" s="12">
        <v>3</v>
      </c>
      <c r="B39" s="6" t="s">
        <v>21</v>
      </c>
      <c r="C39" s="6"/>
      <c r="D39" s="1" t="s">
        <v>5</v>
      </c>
      <c r="E39" s="127"/>
      <c r="F39" s="42">
        <v>0</v>
      </c>
      <c r="G39" s="42">
        <v>0.05</v>
      </c>
      <c r="H39" s="126">
        <f t="shared" si="7"/>
        <v>0</v>
      </c>
      <c r="I39" s="43">
        <f t="shared" si="8"/>
        <v>0</v>
      </c>
      <c r="J39" s="56">
        <v>80</v>
      </c>
      <c r="K39" s="44">
        <f t="shared" si="2"/>
        <v>40</v>
      </c>
      <c r="L39" s="43">
        <f t="shared" si="3"/>
        <v>0</v>
      </c>
      <c r="M39" s="43">
        <f t="shared" si="4"/>
        <v>0</v>
      </c>
      <c r="N39" s="48">
        <f t="shared" si="5"/>
        <v>0</v>
      </c>
      <c r="O39" s="52">
        <f t="shared" si="6"/>
        <v>0</v>
      </c>
    </row>
    <row r="40" spans="1:15" ht="51" x14ac:dyDescent="0.25">
      <c r="A40" s="12">
        <v>4</v>
      </c>
      <c r="B40" s="6" t="s">
        <v>22</v>
      </c>
      <c r="C40" s="6"/>
      <c r="D40" s="1" t="s">
        <v>5</v>
      </c>
      <c r="E40" s="127"/>
      <c r="F40" s="42">
        <v>0</v>
      </c>
      <c r="G40" s="42">
        <v>0.05</v>
      </c>
      <c r="H40" s="126">
        <f t="shared" si="7"/>
        <v>0</v>
      </c>
      <c r="I40" s="43">
        <f t="shared" si="8"/>
        <v>0</v>
      </c>
      <c r="J40" s="56">
        <v>1</v>
      </c>
      <c r="K40" s="44">
        <f t="shared" si="2"/>
        <v>0.5</v>
      </c>
      <c r="L40" s="43">
        <f t="shared" si="3"/>
        <v>0</v>
      </c>
      <c r="M40" s="43">
        <f t="shared" si="4"/>
        <v>0</v>
      </c>
      <c r="N40" s="48">
        <f t="shared" si="5"/>
        <v>0</v>
      </c>
      <c r="O40" s="52">
        <f t="shared" si="6"/>
        <v>0</v>
      </c>
    </row>
    <row r="41" spans="1:15" ht="51" x14ac:dyDescent="0.25">
      <c r="A41" s="12">
        <v>5</v>
      </c>
      <c r="B41" s="6" t="s">
        <v>23</v>
      </c>
      <c r="C41" s="6"/>
      <c r="D41" s="1" t="s">
        <v>5</v>
      </c>
      <c r="E41" s="127"/>
      <c r="F41" s="42">
        <v>0</v>
      </c>
      <c r="G41" s="42">
        <v>0.05</v>
      </c>
      <c r="H41" s="126">
        <f t="shared" si="7"/>
        <v>0</v>
      </c>
      <c r="I41" s="43">
        <f t="shared" si="8"/>
        <v>0</v>
      </c>
      <c r="J41" s="56">
        <v>1</v>
      </c>
      <c r="K41" s="44">
        <f t="shared" si="2"/>
        <v>0.5</v>
      </c>
      <c r="L41" s="43">
        <f t="shared" si="3"/>
        <v>0</v>
      </c>
      <c r="M41" s="43">
        <f t="shared" si="4"/>
        <v>0</v>
      </c>
      <c r="N41" s="48">
        <f t="shared" si="5"/>
        <v>0</v>
      </c>
      <c r="O41" s="52">
        <f t="shared" si="6"/>
        <v>0</v>
      </c>
    </row>
    <row r="42" spans="1:15" ht="25.5" x14ac:dyDescent="0.25">
      <c r="A42" s="12">
        <v>6</v>
      </c>
      <c r="B42" s="6" t="s">
        <v>24</v>
      </c>
      <c r="C42" s="6"/>
      <c r="D42" s="1" t="s">
        <v>5</v>
      </c>
      <c r="E42" s="127"/>
      <c r="F42" s="42">
        <v>0</v>
      </c>
      <c r="G42" s="42">
        <v>0.05</v>
      </c>
      <c r="H42" s="126">
        <f t="shared" si="7"/>
        <v>0</v>
      </c>
      <c r="I42" s="43">
        <f t="shared" si="8"/>
        <v>0</v>
      </c>
      <c r="J42" s="56">
        <v>20</v>
      </c>
      <c r="K42" s="44">
        <f t="shared" si="2"/>
        <v>10</v>
      </c>
      <c r="L42" s="43">
        <f t="shared" si="3"/>
        <v>0</v>
      </c>
      <c r="M42" s="43">
        <f t="shared" si="4"/>
        <v>0</v>
      </c>
      <c r="N42" s="48">
        <f t="shared" si="5"/>
        <v>0</v>
      </c>
      <c r="O42" s="52">
        <f t="shared" si="6"/>
        <v>0</v>
      </c>
    </row>
    <row r="43" spans="1:15" ht="38.25" x14ac:dyDescent="0.25">
      <c r="A43" s="12">
        <v>7</v>
      </c>
      <c r="B43" s="6" t="s">
        <v>25</v>
      </c>
      <c r="C43" s="6"/>
      <c r="D43" s="1" t="s">
        <v>5</v>
      </c>
      <c r="E43" s="127"/>
      <c r="F43" s="42">
        <v>0</v>
      </c>
      <c r="G43" s="42">
        <v>0.05</v>
      </c>
      <c r="H43" s="126">
        <f t="shared" si="7"/>
        <v>0</v>
      </c>
      <c r="I43" s="43">
        <f t="shared" si="8"/>
        <v>0</v>
      </c>
      <c r="J43" s="56">
        <v>1</v>
      </c>
      <c r="K43" s="44">
        <f t="shared" si="2"/>
        <v>0.5</v>
      </c>
      <c r="L43" s="43">
        <f t="shared" si="3"/>
        <v>0</v>
      </c>
      <c r="M43" s="43">
        <f t="shared" si="4"/>
        <v>0</v>
      </c>
      <c r="N43" s="48">
        <f t="shared" si="5"/>
        <v>0</v>
      </c>
      <c r="O43" s="52">
        <f t="shared" si="6"/>
        <v>0</v>
      </c>
    </row>
    <row r="44" spans="1:15" ht="89.25" x14ac:dyDescent="0.25">
      <c r="A44" s="12">
        <v>8</v>
      </c>
      <c r="B44" s="6" t="s">
        <v>26</v>
      </c>
      <c r="C44" s="6"/>
      <c r="D44" s="1" t="s">
        <v>5</v>
      </c>
      <c r="E44" s="127"/>
      <c r="F44" s="42">
        <v>0</v>
      </c>
      <c r="G44" s="42">
        <v>0.05</v>
      </c>
      <c r="H44" s="126">
        <f t="shared" si="7"/>
        <v>0</v>
      </c>
      <c r="I44" s="43">
        <f t="shared" si="8"/>
        <v>0</v>
      </c>
      <c r="J44" s="56">
        <v>20</v>
      </c>
      <c r="K44" s="44">
        <f t="shared" si="2"/>
        <v>10</v>
      </c>
      <c r="L44" s="43">
        <f t="shared" si="3"/>
        <v>0</v>
      </c>
      <c r="M44" s="43">
        <f t="shared" si="4"/>
        <v>0</v>
      </c>
      <c r="N44" s="48">
        <f t="shared" si="5"/>
        <v>0</v>
      </c>
      <c r="O44" s="52">
        <f t="shared" si="6"/>
        <v>0</v>
      </c>
    </row>
    <row r="45" spans="1:15" ht="102" x14ac:dyDescent="0.25">
      <c r="A45" s="12">
        <v>9</v>
      </c>
      <c r="B45" s="6" t="s">
        <v>27</v>
      </c>
      <c r="C45" s="6"/>
      <c r="D45" s="1" t="s">
        <v>5</v>
      </c>
      <c r="E45" s="127"/>
      <c r="F45" s="42">
        <v>0</v>
      </c>
      <c r="G45" s="42">
        <v>0.05</v>
      </c>
      <c r="H45" s="126">
        <f t="shared" si="7"/>
        <v>0</v>
      </c>
      <c r="I45" s="43">
        <f t="shared" si="8"/>
        <v>0</v>
      </c>
      <c r="J45" s="56">
        <v>20</v>
      </c>
      <c r="K45" s="44">
        <f t="shared" si="2"/>
        <v>10</v>
      </c>
      <c r="L45" s="43">
        <f t="shared" si="3"/>
        <v>0</v>
      </c>
      <c r="M45" s="43">
        <f t="shared" si="4"/>
        <v>0</v>
      </c>
      <c r="N45" s="48">
        <f t="shared" si="5"/>
        <v>0</v>
      </c>
      <c r="O45" s="52">
        <f t="shared" si="6"/>
        <v>0</v>
      </c>
    </row>
    <row r="46" spans="1:15" ht="51" x14ac:dyDescent="0.25">
      <c r="A46" s="12">
        <v>10</v>
      </c>
      <c r="B46" s="6" t="s">
        <v>28</v>
      </c>
      <c r="C46" s="6"/>
      <c r="D46" s="1" t="s">
        <v>5</v>
      </c>
      <c r="E46" s="127"/>
      <c r="F46" s="42">
        <v>0</v>
      </c>
      <c r="G46" s="42">
        <v>0.05</v>
      </c>
      <c r="H46" s="126">
        <f t="shared" si="7"/>
        <v>0</v>
      </c>
      <c r="I46" s="43">
        <f t="shared" si="8"/>
        <v>0</v>
      </c>
      <c r="J46" s="56">
        <f t="shared" ref="J46" si="9">(I46/10.5)*12</f>
        <v>0</v>
      </c>
      <c r="K46" s="44">
        <f t="shared" si="2"/>
        <v>0</v>
      </c>
      <c r="L46" s="43">
        <f t="shared" si="3"/>
        <v>0</v>
      </c>
      <c r="M46" s="43">
        <f t="shared" si="4"/>
        <v>0</v>
      </c>
      <c r="N46" s="48">
        <f t="shared" si="5"/>
        <v>0</v>
      </c>
      <c r="O46" s="52">
        <f t="shared" si="6"/>
        <v>0</v>
      </c>
    </row>
    <row r="47" spans="1:15" ht="76.5" x14ac:dyDescent="0.25">
      <c r="A47" s="12">
        <v>11</v>
      </c>
      <c r="B47" s="6" t="s">
        <v>29</v>
      </c>
      <c r="C47" s="6"/>
      <c r="D47" s="1" t="s">
        <v>5</v>
      </c>
      <c r="E47" s="127"/>
      <c r="F47" s="42">
        <v>0</v>
      </c>
      <c r="G47" s="42">
        <v>0.05</v>
      </c>
      <c r="H47" s="126">
        <f t="shared" si="7"/>
        <v>0</v>
      </c>
      <c r="I47" s="43">
        <f t="shared" si="8"/>
        <v>0</v>
      </c>
      <c r="J47" s="56">
        <v>150</v>
      </c>
      <c r="K47" s="44">
        <f t="shared" si="2"/>
        <v>75</v>
      </c>
      <c r="L47" s="43">
        <f t="shared" si="3"/>
        <v>0</v>
      </c>
      <c r="M47" s="43">
        <f t="shared" si="4"/>
        <v>0</v>
      </c>
      <c r="N47" s="48">
        <f t="shared" si="5"/>
        <v>0</v>
      </c>
      <c r="O47" s="52">
        <f t="shared" si="6"/>
        <v>0</v>
      </c>
    </row>
    <row r="48" spans="1:15" ht="102" x14ac:dyDescent="0.25">
      <c r="A48" s="12">
        <v>12</v>
      </c>
      <c r="B48" s="6" t="s">
        <v>30</v>
      </c>
      <c r="C48" s="6"/>
      <c r="D48" s="1" t="s">
        <v>5</v>
      </c>
      <c r="E48" s="127"/>
      <c r="F48" s="42">
        <v>0</v>
      </c>
      <c r="G48" s="42">
        <v>0.05</v>
      </c>
      <c r="H48" s="126">
        <f t="shared" si="7"/>
        <v>0</v>
      </c>
      <c r="I48" s="43">
        <f t="shared" si="8"/>
        <v>0</v>
      </c>
      <c r="J48" s="56">
        <v>180</v>
      </c>
      <c r="K48" s="44">
        <f t="shared" si="2"/>
        <v>90</v>
      </c>
      <c r="L48" s="43">
        <f t="shared" si="3"/>
        <v>0</v>
      </c>
      <c r="M48" s="43">
        <f t="shared" si="4"/>
        <v>0</v>
      </c>
      <c r="N48" s="48">
        <f t="shared" si="5"/>
        <v>0</v>
      </c>
      <c r="O48" s="52">
        <f t="shared" si="6"/>
        <v>0</v>
      </c>
    </row>
    <row r="49" spans="1:15" ht="76.5" x14ac:dyDescent="0.25">
      <c r="A49" s="12">
        <v>13</v>
      </c>
      <c r="B49" s="6" t="s">
        <v>31</v>
      </c>
      <c r="C49" s="6"/>
      <c r="D49" s="1" t="s">
        <v>5</v>
      </c>
      <c r="E49" s="127"/>
      <c r="F49" s="42">
        <v>0</v>
      </c>
      <c r="G49" s="42">
        <v>0.05</v>
      </c>
      <c r="H49" s="126">
        <f t="shared" si="7"/>
        <v>0</v>
      </c>
      <c r="I49" s="43">
        <f t="shared" si="8"/>
        <v>0</v>
      </c>
      <c r="J49" s="56">
        <v>1</v>
      </c>
      <c r="K49" s="44">
        <f t="shared" si="2"/>
        <v>0.5</v>
      </c>
      <c r="L49" s="43">
        <f t="shared" si="3"/>
        <v>0</v>
      </c>
      <c r="M49" s="43">
        <f t="shared" si="4"/>
        <v>0</v>
      </c>
      <c r="N49" s="48">
        <f t="shared" si="5"/>
        <v>0</v>
      </c>
      <c r="O49" s="52">
        <f t="shared" si="6"/>
        <v>0</v>
      </c>
    </row>
    <row r="50" spans="1:15" ht="25.5" x14ac:dyDescent="0.25">
      <c r="A50" s="12">
        <v>14</v>
      </c>
      <c r="B50" s="6" t="s">
        <v>55</v>
      </c>
      <c r="C50" s="6"/>
      <c r="D50" s="1" t="s">
        <v>5</v>
      </c>
      <c r="E50" s="127"/>
      <c r="F50" s="42">
        <v>0</v>
      </c>
      <c r="G50" s="42">
        <v>0.05</v>
      </c>
      <c r="H50" s="126">
        <f t="shared" si="7"/>
        <v>0</v>
      </c>
      <c r="I50" s="43">
        <f t="shared" si="8"/>
        <v>0</v>
      </c>
      <c r="J50" s="56">
        <v>80</v>
      </c>
      <c r="K50" s="44">
        <f t="shared" si="2"/>
        <v>40</v>
      </c>
      <c r="L50" s="43">
        <f t="shared" si="3"/>
        <v>0</v>
      </c>
      <c r="M50" s="43">
        <f t="shared" si="4"/>
        <v>0</v>
      </c>
      <c r="N50" s="48">
        <f t="shared" si="5"/>
        <v>0</v>
      </c>
      <c r="O50" s="52">
        <f t="shared" si="6"/>
        <v>0</v>
      </c>
    </row>
    <row r="51" spans="1:15" ht="38.25" x14ac:dyDescent="0.25">
      <c r="A51" s="12">
        <v>15</v>
      </c>
      <c r="B51" s="6" t="s">
        <v>32</v>
      </c>
      <c r="C51" s="6"/>
      <c r="D51" s="1" t="s">
        <v>5</v>
      </c>
      <c r="E51" s="127"/>
      <c r="F51" s="42">
        <v>0</v>
      </c>
      <c r="G51" s="42">
        <v>0.05</v>
      </c>
      <c r="H51" s="126">
        <f t="shared" si="7"/>
        <v>0</v>
      </c>
      <c r="I51" s="43">
        <f t="shared" si="8"/>
        <v>0</v>
      </c>
      <c r="J51" s="56">
        <v>60</v>
      </c>
      <c r="K51" s="44">
        <f t="shared" si="2"/>
        <v>30</v>
      </c>
      <c r="L51" s="43">
        <f t="shared" si="3"/>
        <v>0</v>
      </c>
      <c r="M51" s="43">
        <f t="shared" si="4"/>
        <v>0</v>
      </c>
      <c r="N51" s="48">
        <f t="shared" si="5"/>
        <v>0</v>
      </c>
      <c r="O51" s="52">
        <f t="shared" si="6"/>
        <v>0</v>
      </c>
    </row>
    <row r="52" spans="1:15" ht="63.75" x14ac:dyDescent="0.25">
      <c r="A52" s="12">
        <v>16</v>
      </c>
      <c r="B52" s="6" t="s">
        <v>33</v>
      </c>
      <c r="C52" s="6"/>
      <c r="D52" s="1" t="s">
        <v>5</v>
      </c>
      <c r="E52" s="127"/>
      <c r="F52" s="42">
        <v>0</v>
      </c>
      <c r="G52" s="42">
        <v>0.05</v>
      </c>
      <c r="H52" s="126">
        <f t="shared" si="7"/>
        <v>0</v>
      </c>
      <c r="I52" s="43">
        <f t="shared" si="8"/>
        <v>0</v>
      </c>
      <c r="J52" s="56">
        <v>60</v>
      </c>
      <c r="K52" s="44">
        <f t="shared" si="2"/>
        <v>30</v>
      </c>
      <c r="L52" s="43">
        <f t="shared" si="3"/>
        <v>0</v>
      </c>
      <c r="M52" s="43">
        <f t="shared" si="4"/>
        <v>0</v>
      </c>
      <c r="N52" s="48">
        <f t="shared" si="5"/>
        <v>0</v>
      </c>
      <c r="O52" s="52">
        <f t="shared" si="6"/>
        <v>0</v>
      </c>
    </row>
    <row r="53" spans="1:15" ht="25.5" x14ac:dyDescent="0.25">
      <c r="A53" s="12">
        <v>17</v>
      </c>
      <c r="B53" s="6" t="s">
        <v>34</v>
      </c>
      <c r="C53" s="6"/>
      <c r="D53" s="1" t="s">
        <v>5</v>
      </c>
      <c r="E53" s="127"/>
      <c r="F53" s="42">
        <v>0</v>
      </c>
      <c r="G53" s="42">
        <v>0.05</v>
      </c>
      <c r="H53" s="126">
        <f t="shared" si="7"/>
        <v>0</v>
      </c>
      <c r="I53" s="43">
        <f t="shared" si="8"/>
        <v>0</v>
      </c>
      <c r="J53" s="56">
        <v>1</v>
      </c>
      <c r="K53" s="44">
        <f t="shared" si="2"/>
        <v>0.5</v>
      </c>
      <c r="L53" s="43">
        <f t="shared" si="3"/>
        <v>0</v>
      </c>
      <c r="M53" s="43">
        <f t="shared" si="4"/>
        <v>0</v>
      </c>
      <c r="N53" s="48">
        <f t="shared" si="5"/>
        <v>0</v>
      </c>
      <c r="O53" s="52">
        <f t="shared" si="6"/>
        <v>0</v>
      </c>
    </row>
    <row r="54" spans="1:15" ht="38.25" x14ac:dyDescent="0.25">
      <c r="A54" s="12">
        <v>18</v>
      </c>
      <c r="B54" s="6" t="s">
        <v>35</v>
      </c>
      <c r="C54" s="6"/>
      <c r="D54" s="1" t="s">
        <v>5</v>
      </c>
      <c r="E54" s="127"/>
      <c r="F54" s="42">
        <v>0</v>
      </c>
      <c r="G54" s="42">
        <v>0.05</v>
      </c>
      <c r="H54" s="126">
        <f t="shared" si="7"/>
        <v>0</v>
      </c>
      <c r="I54" s="43">
        <f t="shared" si="8"/>
        <v>0</v>
      </c>
      <c r="J54" s="56">
        <v>170</v>
      </c>
      <c r="K54" s="44">
        <f t="shared" si="2"/>
        <v>85</v>
      </c>
      <c r="L54" s="43">
        <f t="shared" si="3"/>
        <v>0</v>
      </c>
      <c r="M54" s="43">
        <f t="shared" si="4"/>
        <v>0</v>
      </c>
      <c r="N54" s="48">
        <f t="shared" si="5"/>
        <v>0</v>
      </c>
      <c r="O54" s="52">
        <f t="shared" si="6"/>
        <v>0</v>
      </c>
    </row>
    <row r="55" spans="1:15" ht="25.5" x14ac:dyDescent="0.25">
      <c r="A55" s="12">
        <v>19</v>
      </c>
      <c r="B55" s="6" t="s">
        <v>36</v>
      </c>
      <c r="C55" s="6"/>
      <c r="D55" s="1" t="s">
        <v>5</v>
      </c>
      <c r="E55" s="127"/>
      <c r="F55" s="42">
        <v>0</v>
      </c>
      <c r="G55" s="42">
        <v>0.05</v>
      </c>
      <c r="H55" s="126">
        <f t="shared" si="7"/>
        <v>0</v>
      </c>
      <c r="I55" s="43">
        <f t="shared" si="8"/>
        <v>0</v>
      </c>
      <c r="J55" s="56">
        <v>50</v>
      </c>
      <c r="K55" s="44">
        <f t="shared" si="2"/>
        <v>25</v>
      </c>
      <c r="L55" s="43">
        <f t="shared" si="3"/>
        <v>0</v>
      </c>
      <c r="M55" s="43">
        <f t="shared" si="4"/>
        <v>0</v>
      </c>
      <c r="N55" s="48">
        <f t="shared" si="5"/>
        <v>0</v>
      </c>
      <c r="O55" s="52">
        <f t="shared" si="6"/>
        <v>0</v>
      </c>
    </row>
    <row r="56" spans="1:15" x14ac:dyDescent="0.25">
      <c r="A56" s="61"/>
      <c r="B56" s="61"/>
      <c r="C56" s="61"/>
      <c r="D56" s="61"/>
      <c r="E56" s="128"/>
      <c r="F56" s="61"/>
      <c r="G56" s="61"/>
      <c r="H56" s="61"/>
      <c r="I56" s="59"/>
      <c r="J56" s="59"/>
      <c r="K56" s="108" t="s">
        <v>185</v>
      </c>
      <c r="L56" s="109"/>
      <c r="M56" s="110"/>
      <c r="N56" s="63">
        <f>SUM(N37:N55)</f>
        <v>0</v>
      </c>
      <c r="O56" s="63">
        <f>SUM(O37:O55)</f>
        <v>0</v>
      </c>
    </row>
    <row r="57" spans="1:15" x14ac:dyDescent="0.25">
      <c r="A57" s="9" t="s">
        <v>8</v>
      </c>
      <c r="B57" s="9"/>
      <c r="C57" s="9"/>
      <c r="D57" s="9"/>
      <c r="E57" s="129"/>
      <c r="F57" s="9"/>
      <c r="G57" s="9"/>
      <c r="H57" s="9"/>
      <c r="I57" s="9"/>
      <c r="J57" s="9"/>
      <c r="K57" s="20"/>
      <c r="L57" s="41"/>
      <c r="M57" s="41"/>
      <c r="N57" s="41"/>
      <c r="O57" s="41"/>
    </row>
    <row r="58" spans="1:15" ht="38.25" x14ac:dyDescent="0.25">
      <c r="A58" s="12">
        <v>1</v>
      </c>
      <c r="B58" s="6" t="s">
        <v>42</v>
      </c>
      <c r="C58" s="6"/>
      <c r="D58" s="1" t="s">
        <v>5</v>
      </c>
      <c r="E58" s="127"/>
      <c r="F58" s="42">
        <v>0</v>
      </c>
      <c r="G58" s="42">
        <v>0.05</v>
      </c>
      <c r="H58" s="126">
        <f t="shared" ref="H58:H72" si="10">E58*(1+F58)</f>
        <v>0</v>
      </c>
      <c r="I58" s="43">
        <f t="shared" ref="I58:I72" si="11">E58*(1+G58)</f>
        <v>0</v>
      </c>
      <c r="J58" s="56">
        <v>420</v>
      </c>
      <c r="K58" s="44">
        <f t="shared" si="2"/>
        <v>210</v>
      </c>
      <c r="L58" s="43">
        <f t="shared" si="3"/>
        <v>0</v>
      </c>
      <c r="M58" s="43">
        <f t="shared" si="4"/>
        <v>0</v>
      </c>
      <c r="N58" s="48">
        <f t="shared" si="5"/>
        <v>0</v>
      </c>
      <c r="O58" s="52">
        <f t="shared" si="6"/>
        <v>0</v>
      </c>
    </row>
    <row r="59" spans="1:15" ht="38.25" x14ac:dyDescent="0.25">
      <c r="A59" s="12">
        <v>2</v>
      </c>
      <c r="B59" s="6" t="s">
        <v>43</v>
      </c>
      <c r="C59" s="6"/>
      <c r="D59" s="1" t="s">
        <v>5</v>
      </c>
      <c r="E59" s="127"/>
      <c r="F59" s="42">
        <v>0</v>
      </c>
      <c r="G59" s="42">
        <v>0.05</v>
      </c>
      <c r="H59" s="126">
        <f t="shared" si="10"/>
        <v>0</v>
      </c>
      <c r="I59" s="43">
        <f t="shared" si="11"/>
        <v>0</v>
      </c>
      <c r="J59" s="56">
        <v>320</v>
      </c>
      <c r="K59" s="44">
        <f t="shared" si="2"/>
        <v>160</v>
      </c>
      <c r="L59" s="43">
        <f t="shared" si="3"/>
        <v>0</v>
      </c>
      <c r="M59" s="43">
        <f t="shared" si="4"/>
        <v>0</v>
      </c>
      <c r="N59" s="48">
        <f t="shared" si="5"/>
        <v>0</v>
      </c>
      <c r="O59" s="52">
        <f t="shared" si="6"/>
        <v>0</v>
      </c>
    </row>
    <row r="60" spans="1:15" ht="38.25" x14ac:dyDescent="0.25">
      <c r="A60" s="12">
        <v>3</v>
      </c>
      <c r="B60" s="6" t="s">
        <v>44</v>
      </c>
      <c r="C60" s="6"/>
      <c r="D60" s="1" t="s">
        <v>5</v>
      </c>
      <c r="E60" s="127"/>
      <c r="F60" s="42">
        <v>0</v>
      </c>
      <c r="G60" s="42">
        <v>0.05</v>
      </c>
      <c r="H60" s="126">
        <f t="shared" si="10"/>
        <v>0</v>
      </c>
      <c r="I60" s="43">
        <f t="shared" si="11"/>
        <v>0</v>
      </c>
      <c r="J60" s="56">
        <v>840</v>
      </c>
      <c r="K60" s="44">
        <f t="shared" si="2"/>
        <v>420</v>
      </c>
      <c r="L60" s="43">
        <f t="shared" si="3"/>
        <v>0</v>
      </c>
      <c r="M60" s="43">
        <f t="shared" si="4"/>
        <v>0</v>
      </c>
      <c r="N60" s="48">
        <f t="shared" si="5"/>
        <v>0</v>
      </c>
      <c r="O60" s="52">
        <f t="shared" si="6"/>
        <v>0</v>
      </c>
    </row>
    <row r="61" spans="1:15" ht="38.25" x14ac:dyDescent="0.25">
      <c r="A61" s="12">
        <v>4</v>
      </c>
      <c r="B61" s="6" t="s">
        <v>48</v>
      </c>
      <c r="C61" s="6"/>
      <c r="D61" s="1" t="s">
        <v>5</v>
      </c>
      <c r="E61" s="127"/>
      <c r="F61" s="42">
        <v>0</v>
      </c>
      <c r="G61" s="42">
        <v>0.05</v>
      </c>
      <c r="H61" s="126">
        <f t="shared" si="10"/>
        <v>0</v>
      </c>
      <c r="I61" s="43">
        <f t="shared" si="11"/>
        <v>0</v>
      </c>
      <c r="J61" s="56">
        <v>160</v>
      </c>
      <c r="K61" s="44">
        <f t="shared" si="2"/>
        <v>80</v>
      </c>
      <c r="L61" s="43">
        <f t="shared" si="3"/>
        <v>0</v>
      </c>
      <c r="M61" s="43">
        <f t="shared" si="4"/>
        <v>0</v>
      </c>
      <c r="N61" s="48">
        <f t="shared" si="5"/>
        <v>0</v>
      </c>
      <c r="O61" s="52">
        <f t="shared" si="6"/>
        <v>0</v>
      </c>
    </row>
    <row r="62" spans="1:15" ht="38.25" x14ac:dyDescent="0.25">
      <c r="A62" s="12">
        <v>5</v>
      </c>
      <c r="B62" s="6" t="s">
        <v>49</v>
      </c>
      <c r="C62" s="6"/>
      <c r="D62" s="1" t="s">
        <v>5</v>
      </c>
      <c r="E62" s="127"/>
      <c r="F62" s="42">
        <v>0</v>
      </c>
      <c r="G62" s="42">
        <v>0.05</v>
      </c>
      <c r="H62" s="126">
        <f t="shared" si="10"/>
        <v>0</v>
      </c>
      <c r="I62" s="43">
        <f t="shared" si="11"/>
        <v>0</v>
      </c>
      <c r="J62" s="56">
        <v>70</v>
      </c>
      <c r="K62" s="44">
        <f t="shared" si="2"/>
        <v>35</v>
      </c>
      <c r="L62" s="43">
        <f t="shared" si="3"/>
        <v>0</v>
      </c>
      <c r="M62" s="43">
        <f t="shared" si="4"/>
        <v>0</v>
      </c>
      <c r="N62" s="48">
        <f t="shared" si="5"/>
        <v>0</v>
      </c>
      <c r="O62" s="52">
        <f t="shared" si="6"/>
        <v>0</v>
      </c>
    </row>
    <row r="63" spans="1:15" ht="25.5" x14ac:dyDescent="0.25">
      <c r="A63" s="12">
        <v>6</v>
      </c>
      <c r="B63" s="6" t="s">
        <v>47</v>
      </c>
      <c r="C63" s="6"/>
      <c r="D63" s="1" t="s">
        <v>5</v>
      </c>
      <c r="E63" s="127"/>
      <c r="F63" s="42">
        <v>0</v>
      </c>
      <c r="G63" s="42">
        <v>0.05</v>
      </c>
      <c r="H63" s="126">
        <f t="shared" si="10"/>
        <v>0</v>
      </c>
      <c r="I63" s="43">
        <f t="shared" si="11"/>
        <v>0</v>
      </c>
      <c r="J63" s="56">
        <v>130</v>
      </c>
      <c r="K63" s="44">
        <f t="shared" si="2"/>
        <v>65</v>
      </c>
      <c r="L63" s="43">
        <f t="shared" si="3"/>
        <v>0</v>
      </c>
      <c r="M63" s="43">
        <f t="shared" si="4"/>
        <v>0</v>
      </c>
      <c r="N63" s="48">
        <f t="shared" si="5"/>
        <v>0</v>
      </c>
      <c r="O63" s="52">
        <f t="shared" si="6"/>
        <v>0</v>
      </c>
    </row>
    <row r="64" spans="1:15" ht="48" x14ac:dyDescent="0.25">
      <c r="A64" s="12">
        <v>7</v>
      </c>
      <c r="B64" s="23" t="s">
        <v>163</v>
      </c>
      <c r="C64" s="23"/>
      <c r="D64" s="1" t="s">
        <v>5</v>
      </c>
      <c r="E64" s="127"/>
      <c r="F64" s="42">
        <v>0</v>
      </c>
      <c r="G64" s="42">
        <v>0.05</v>
      </c>
      <c r="H64" s="126">
        <f t="shared" si="10"/>
        <v>0</v>
      </c>
      <c r="I64" s="43">
        <f t="shared" si="11"/>
        <v>0</v>
      </c>
      <c r="J64" s="56">
        <v>90</v>
      </c>
      <c r="K64" s="44">
        <f t="shared" si="2"/>
        <v>45</v>
      </c>
      <c r="L64" s="43">
        <f t="shared" si="3"/>
        <v>0</v>
      </c>
      <c r="M64" s="43">
        <f t="shared" si="4"/>
        <v>0</v>
      </c>
      <c r="N64" s="48">
        <f t="shared" si="5"/>
        <v>0</v>
      </c>
      <c r="O64" s="52">
        <f t="shared" si="6"/>
        <v>0</v>
      </c>
    </row>
    <row r="65" spans="1:15" ht="38.25" x14ac:dyDescent="0.25">
      <c r="A65" s="12">
        <v>8</v>
      </c>
      <c r="B65" s="6" t="s">
        <v>46</v>
      </c>
      <c r="C65" s="6"/>
      <c r="D65" s="1" t="s">
        <v>5</v>
      </c>
      <c r="E65" s="127"/>
      <c r="F65" s="42">
        <v>0</v>
      </c>
      <c r="G65" s="42">
        <v>0.05</v>
      </c>
      <c r="H65" s="126">
        <f t="shared" si="10"/>
        <v>0</v>
      </c>
      <c r="I65" s="43">
        <f t="shared" si="11"/>
        <v>0</v>
      </c>
      <c r="J65" s="56">
        <v>5</v>
      </c>
      <c r="K65" s="44">
        <f t="shared" si="2"/>
        <v>2.5</v>
      </c>
      <c r="L65" s="43">
        <f t="shared" si="3"/>
        <v>0</v>
      </c>
      <c r="M65" s="43">
        <f t="shared" si="4"/>
        <v>0</v>
      </c>
      <c r="N65" s="48">
        <f t="shared" si="5"/>
        <v>0</v>
      </c>
      <c r="O65" s="52">
        <f t="shared" si="6"/>
        <v>0</v>
      </c>
    </row>
    <row r="66" spans="1:15" ht="25.5" x14ac:dyDescent="0.25">
      <c r="A66" s="12">
        <v>9</v>
      </c>
      <c r="B66" s="6" t="s">
        <v>60</v>
      </c>
      <c r="C66" s="6"/>
      <c r="D66" s="1" t="s">
        <v>5</v>
      </c>
      <c r="E66" s="127"/>
      <c r="F66" s="42">
        <v>0</v>
      </c>
      <c r="G66" s="42">
        <v>0.05</v>
      </c>
      <c r="H66" s="126">
        <f t="shared" si="10"/>
        <v>0</v>
      </c>
      <c r="I66" s="43">
        <f t="shared" si="11"/>
        <v>0</v>
      </c>
      <c r="J66" s="56">
        <v>25</v>
      </c>
      <c r="K66" s="44">
        <f t="shared" si="2"/>
        <v>12.5</v>
      </c>
      <c r="L66" s="43">
        <f t="shared" si="3"/>
        <v>0</v>
      </c>
      <c r="M66" s="43">
        <f t="shared" si="4"/>
        <v>0</v>
      </c>
      <c r="N66" s="48">
        <f t="shared" si="5"/>
        <v>0</v>
      </c>
      <c r="O66" s="52">
        <f t="shared" si="6"/>
        <v>0</v>
      </c>
    </row>
    <row r="67" spans="1:15" ht="25.5" x14ac:dyDescent="0.25">
      <c r="A67" s="12">
        <v>10</v>
      </c>
      <c r="B67" s="6" t="s">
        <v>50</v>
      </c>
      <c r="C67" s="6"/>
      <c r="D67" s="1" t="s">
        <v>5</v>
      </c>
      <c r="E67" s="127"/>
      <c r="F67" s="42">
        <v>0</v>
      </c>
      <c r="G67" s="42">
        <v>0.05</v>
      </c>
      <c r="H67" s="126">
        <f t="shared" si="10"/>
        <v>0</v>
      </c>
      <c r="I67" s="43">
        <f t="shared" si="11"/>
        <v>0</v>
      </c>
      <c r="J67" s="56">
        <v>1</v>
      </c>
      <c r="K67" s="44">
        <f t="shared" si="2"/>
        <v>0.5</v>
      </c>
      <c r="L67" s="43">
        <f t="shared" si="3"/>
        <v>0</v>
      </c>
      <c r="M67" s="43">
        <f t="shared" si="4"/>
        <v>0</v>
      </c>
      <c r="N67" s="48">
        <f t="shared" si="5"/>
        <v>0</v>
      </c>
      <c r="O67" s="52">
        <f t="shared" si="6"/>
        <v>0</v>
      </c>
    </row>
    <row r="68" spans="1:15" ht="38.25" x14ac:dyDescent="0.25">
      <c r="A68" s="12">
        <v>11</v>
      </c>
      <c r="B68" s="6" t="s">
        <v>56</v>
      </c>
      <c r="C68" s="6"/>
      <c r="D68" s="1" t="s">
        <v>5</v>
      </c>
      <c r="E68" s="127"/>
      <c r="F68" s="42">
        <v>0</v>
      </c>
      <c r="G68" s="42">
        <v>0.05</v>
      </c>
      <c r="H68" s="126">
        <f t="shared" si="10"/>
        <v>0</v>
      </c>
      <c r="I68" s="43">
        <f t="shared" si="11"/>
        <v>0</v>
      </c>
      <c r="J68" s="56">
        <v>700</v>
      </c>
      <c r="K68" s="44">
        <f t="shared" si="2"/>
        <v>350</v>
      </c>
      <c r="L68" s="43">
        <f t="shared" si="3"/>
        <v>0</v>
      </c>
      <c r="M68" s="43">
        <f t="shared" si="4"/>
        <v>0</v>
      </c>
      <c r="N68" s="48">
        <f t="shared" si="5"/>
        <v>0</v>
      </c>
      <c r="O68" s="52">
        <f t="shared" si="6"/>
        <v>0</v>
      </c>
    </row>
    <row r="69" spans="1:15" ht="38.25" x14ac:dyDescent="0.25">
      <c r="A69" s="12">
        <v>12</v>
      </c>
      <c r="B69" s="6" t="s">
        <v>45</v>
      </c>
      <c r="C69" s="6"/>
      <c r="D69" s="1" t="s">
        <v>5</v>
      </c>
      <c r="E69" s="127"/>
      <c r="F69" s="42">
        <v>0</v>
      </c>
      <c r="G69" s="42">
        <v>0.05</v>
      </c>
      <c r="H69" s="126">
        <f t="shared" si="10"/>
        <v>0</v>
      </c>
      <c r="I69" s="43">
        <f t="shared" si="11"/>
        <v>0</v>
      </c>
      <c r="J69" s="56">
        <v>70</v>
      </c>
      <c r="K69" s="44">
        <f t="shared" si="2"/>
        <v>35</v>
      </c>
      <c r="L69" s="43">
        <f t="shared" si="3"/>
        <v>0</v>
      </c>
      <c r="M69" s="43">
        <f t="shared" si="4"/>
        <v>0</v>
      </c>
      <c r="N69" s="48">
        <f t="shared" si="5"/>
        <v>0</v>
      </c>
      <c r="O69" s="52">
        <f t="shared" si="6"/>
        <v>0</v>
      </c>
    </row>
    <row r="70" spans="1:15" ht="25.5" x14ac:dyDescent="0.25">
      <c r="A70" s="12">
        <v>13</v>
      </c>
      <c r="B70" s="6" t="s">
        <v>57</v>
      </c>
      <c r="C70" s="6"/>
      <c r="D70" s="1" t="s">
        <v>5</v>
      </c>
      <c r="E70" s="127"/>
      <c r="F70" s="42">
        <v>0</v>
      </c>
      <c r="G70" s="42">
        <v>0.05</v>
      </c>
      <c r="H70" s="126">
        <f t="shared" si="10"/>
        <v>0</v>
      </c>
      <c r="I70" s="43">
        <f t="shared" si="11"/>
        <v>0</v>
      </c>
      <c r="J70" s="56">
        <v>80</v>
      </c>
      <c r="K70" s="44">
        <f t="shared" si="2"/>
        <v>40</v>
      </c>
      <c r="L70" s="43">
        <f>H70*K70</f>
        <v>0</v>
      </c>
      <c r="M70" s="43">
        <f t="shared" si="4"/>
        <v>0</v>
      </c>
      <c r="N70" s="48">
        <f t="shared" si="5"/>
        <v>0</v>
      </c>
      <c r="O70" s="52">
        <f t="shared" si="6"/>
        <v>0</v>
      </c>
    </row>
    <row r="71" spans="1:15" ht="25.5" x14ac:dyDescent="0.25">
      <c r="A71" s="12">
        <v>14</v>
      </c>
      <c r="B71" s="6" t="s">
        <v>58</v>
      </c>
      <c r="C71" s="6"/>
      <c r="D71" s="1" t="s">
        <v>5</v>
      </c>
      <c r="E71" s="127"/>
      <c r="F71" s="42">
        <v>0</v>
      </c>
      <c r="G71" s="42">
        <v>0.05</v>
      </c>
      <c r="H71" s="126">
        <f t="shared" si="10"/>
        <v>0</v>
      </c>
      <c r="I71" s="43">
        <f t="shared" si="11"/>
        <v>0</v>
      </c>
      <c r="J71" s="56">
        <v>1</v>
      </c>
      <c r="K71" s="44">
        <f t="shared" si="2"/>
        <v>0.5</v>
      </c>
      <c r="L71" s="43">
        <f t="shared" si="3"/>
        <v>0</v>
      </c>
      <c r="M71" s="43">
        <f t="shared" si="4"/>
        <v>0</v>
      </c>
      <c r="N71" s="48">
        <f t="shared" si="5"/>
        <v>0</v>
      </c>
      <c r="O71" s="52">
        <f t="shared" si="6"/>
        <v>0</v>
      </c>
    </row>
    <row r="72" spans="1:15" ht="25.5" x14ac:dyDescent="0.25">
      <c r="A72" s="12">
        <v>15</v>
      </c>
      <c r="B72" s="6" t="s">
        <v>59</v>
      </c>
      <c r="C72" s="6"/>
      <c r="D72" s="1" t="s">
        <v>5</v>
      </c>
      <c r="E72" s="127"/>
      <c r="F72" s="42">
        <v>0</v>
      </c>
      <c r="G72" s="42">
        <v>0.05</v>
      </c>
      <c r="H72" s="126">
        <f t="shared" si="10"/>
        <v>0</v>
      </c>
      <c r="I72" s="43">
        <f t="shared" si="11"/>
        <v>0</v>
      </c>
      <c r="J72" s="56">
        <v>60</v>
      </c>
      <c r="K72" s="44">
        <f t="shared" si="2"/>
        <v>30</v>
      </c>
      <c r="L72" s="43">
        <f t="shared" si="3"/>
        <v>0</v>
      </c>
      <c r="M72" s="43">
        <f t="shared" si="4"/>
        <v>0</v>
      </c>
      <c r="N72" s="48">
        <f t="shared" si="5"/>
        <v>0</v>
      </c>
      <c r="O72" s="52">
        <f t="shared" si="6"/>
        <v>0</v>
      </c>
    </row>
    <row r="73" spans="1:15" x14ac:dyDescent="0.25">
      <c r="A73" s="64"/>
      <c r="B73" s="65"/>
      <c r="C73" s="65"/>
      <c r="D73" s="65"/>
      <c r="E73" s="65"/>
      <c r="F73" s="65"/>
      <c r="G73" s="65"/>
      <c r="H73" s="65"/>
      <c r="I73" s="65"/>
      <c r="J73" s="65"/>
      <c r="K73" s="111" t="s">
        <v>187</v>
      </c>
      <c r="L73" s="111"/>
      <c r="M73" s="111"/>
      <c r="N73" s="66">
        <f>SUM(N58:N72)</f>
        <v>0</v>
      </c>
      <c r="O73" s="66">
        <f>SUM(O58:O72)</f>
        <v>0</v>
      </c>
    </row>
    <row r="74" spans="1:15" ht="38.25" customHeight="1" x14ac:dyDescent="0.25">
      <c r="A74" s="69"/>
      <c r="B74" s="69"/>
      <c r="C74" s="69"/>
      <c r="D74" s="69"/>
      <c r="E74" s="69"/>
      <c r="F74" s="69"/>
      <c r="G74" s="69"/>
      <c r="H74" s="69"/>
      <c r="I74" s="70"/>
      <c r="J74" s="71"/>
      <c r="K74" s="112" t="s">
        <v>154</v>
      </c>
      <c r="L74" s="112"/>
      <c r="M74" s="112"/>
      <c r="N74" s="67">
        <f>N73+N56+N35</f>
        <v>0</v>
      </c>
      <c r="O74" s="67">
        <f>O73+O56+O35</f>
        <v>0</v>
      </c>
    </row>
    <row r="75" spans="1:15" ht="36.75" customHeight="1" x14ac:dyDescent="0.25">
      <c r="A75" s="68"/>
      <c r="B75" s="113" t="s">
        <v>183</v>
      </c>
      <c r="C75" s="113"/>
      <c r="D75" s="113"/>
      <c r="E75" s="113"/>
      <c r="F75" s="113"/>
      <c r="G75" s="113"/>
      <c r="H75" s="113"/>
      <c r="I75" s="113"/>
      <c r="J75" s="113"/>
      <c r="K75" s="114"/>
      <c r="L75" s="114"/>
      <c r="M75" s="114"/>
      <c r="N75" s="114"/>
      <c r="O75" s="114"/>
    </row>
    <row r="76" spans="1:15" ht="33" customHeight="1" x14ac:dyDescent="0.25">
      <c r="A76" s="3"/>
      <c r="B76" s="106" t="s">
        <v>184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</row>
    <row r="77" spans="1:15" ht="89.25" customHeight="1" x14ac:dyDescent="0.25">
      <c r="B77" s="107" t="s">
        <v>161</v>
      </c>
      <c r="C77" s="107"/>
      <c r="D77" s="107"/>
      <c r="E77" s="107"/>
      <c r="F77" s="107" t="s">
        <v>162</v>
      </c>
      <c r="G77" s="107"/>
      <c r="H77" s="107"/>
      <c r="I77" s="107"/>
      <c r="J77" s="107"/>
      <c r="K77" s="107"/>
      <c r="L77" s="107"/>
      <c r="M77" s="107"/>
      <c r="N77" s="107"/>
      <c r="O77" s="107"/>
    </row>
  </sheetData>
  <sortState xmlns:xlrd2="http://schemas.microsoft.com/office/spreadsheetml/2017/richdata2" ref="B58:J72">
    <sortCondition ref="B58:B72"/>
  </sortState>
  <mergeCells count="33">
    <mergeCell ref="B76:O76"/>
    <mergeCell ref="B77:E77"/>
    <mergeCell ref="F77:O77"/>
    <mergeCell ref="K35:M35"/>
    <mergeCell ref="K56:M56"/>
    <mergeCell ref="K73:M73"/>
    <mergeCell ref="K74:M74"/>
    <mergeCell ref="B75:O75"/>
    <mergeCell ref="A12:O12"/>
    <mergeCell ref="F13:G13"/>
    <mergeCell ref="K13:K14"/>
    <mergeCell ref="L13:L14"/>
    <mergeCell ref="M13:M14"/>
    <mergeCell ref="N13:N14"/>
    <mergeCell ref="O13:O14"/>
    <mergeCell ref="I13:I14"/>
    <mergeCell ref="J13:J14"/>
    <mergeCell ref="C13:C14"/>
    <mergeCell ref="H13:H14"/>
    <mergeCell ref="A13:A14"/>
    <mergeCell ref="B13:B14"/>
    <mergeCell ref="D13:D14"/>
    <mergeCell ref="E13:E14"/>
    <mergeCell ref="A6:L6"/>
    <mergeCell ref="A7:O7"/>
    <mergeCell ref="A8:O9"/>
    <mergeCell ref="A10:O10"/>
    <mergeCell ref="A11:O11"/>
    <mergeCell ref="A1:O1"/>
    <mergeCell ref="A2:O2"/>
    <mergeCell ref="A3:O3"/>
    <mergeCell ref="A4:O4"/>
    <mergeCell ref="A5:L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2223-FD69-4C3E-83D4-E6B1D713CC1C}">
  <sheetPr>
    <pageSetUpPr fitToPage="1"/>
  </sheetPr>
  <dimension ref="A1:S113"/>
  <sheetViews>
    <sheetView view="pageBreakPreview" topLeftCell="A2" zoomScaleNormal="100" zoomScaleSheetLayoutView="100" workbookViewId="0">
      <selection activeCell="B21" sqref="B20:B21"/>
    </sheetView>
  </sheetViews>
  <sheetFormatPr defaultRowHeight="12" x14ac:dyDescent="0.2"/>
  <cols>
    <col min="1" max="1" width="3.85546875" style="15" customWidth="1"/>
    <col min="2" max="2" width="24.28515625" style="15" customWidth="1"/>
    <col min="3" max="3" width="7.28515625" style="15" customWidth="1"/>
    <col min="4" max="4" width="5.140625" style="37" customWidth="1"/>
    <col min="5" max="5" width="9" style="32" customWidth="1"/>
    <col min="6" max="6" width="7.85546875" style="37" customWidth="1"/>
    <col min="7" max="7" width="6.140625" style="37" customWidth="1"/>
    <col min="8" max="9" width="7.42578125" style="15" customWidth="1"/>
    <col min="10" max="10" width="8.42578125" style="15" customWidth="1"/>
    <col min="11" max="11" width="10.28515625" style="15" customWidth="1"/>
    <col min="12" max="12" width="10.5703125" style="15" customWidth="1"/>
    <col min="13" max="13" width="12" style="15" customWidth="1"/>
    <col min="14" max="14" width="10.140625" style="15" customWidth="1"/>
    <col min="15" max="15" width="10.5703125" style="15" customWidth="1"/>
    <col min="16" max="16384" width="9.140625" style="15"/>
  </cols>
  <sheetData>
    <row r="1" spans="1:15" ht="35.25" customHeight="1" x14ac:dyDescent="0.2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15.75" customHeight="1" x14ac:dyDescent="0.2">
      <c r="A2" s="83" t="s">
        <v>62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1" customHeight="1" x14ac:dyDescent="0.2">
      <c r="A3" s="84" t="s">
        <v>51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3.5" customHeight="1" x14ac:dyDescent="0.2">
      <c r="A4" s="85" t="s">
        <v>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2" customHeight="1" x14ac:dyDescent="0.2">
      <c r="A5" s="86" t="s">
        <v>53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36"/>
      <c r="N5" s="36"/>
      <c r="O5" s="36"/>
    </row>
    <row r="6" spans="1:15" ht="64.5" customHeight="1" x14ac:dyDescent="0.2">
      <c r="A6" s="87" t="s">
        <v>171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16"/>
      <c r="N6" s="16"/>
      <c r="O6" s="16"/>
    </row>
    <row r="7" spans="1:15" ht="64.5" customHeight="1" x14ac:dyDescent="0.2">
      <c r="A7" s="89" t="s">
        <v>173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ht="23.25" customHeight="1" x14ac:dyDescent="0.2">
      <c r="A8" s="90" t="s">
        <v>168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19.5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35.25" customHeight="1" x14ac:dyDescent="0.2">
      <c r="A10" s="91" t="s">
        <v>170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54.75" customHeight="1" x14ac:dyDescent="0.2">
      <c r="A11" s="92" t="s">
        <v>165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ht="37.5" customHeight="1" thickBot="1" x14ac:dyDescent="0.25">
      <c r="A12" s="93" t="s">
        <v>169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</row>
    <row r="13" spans="1:15" ht="43.5" customHeight="1" x14ac:dyDescent="0.2">
      <c r="A13" s="115" t="s">
        <v>0</v>
      </c>
      <c r="B13" s="117" t="s">
        <v>1</v>
      </c>
      <c r="C13" s="94" t="s">
        <v>172</v>
      </c>
      <c r="D13" s="94" t="s">
        <v>2</v>
      </c>
      <c r="E13" s="119" t="s">
        <v>3</v>
      </c>
      <c r="F13" s="94" t="s">
        <v>4</v>
      </c>
      <c r="G13" s="94"/>
      <c r="H13" s="94" t="s">
        <v>179</v>
      </c>
      <c r="I13" s="94" t="s">
        <v>180</v>
      </c>
      <c r="J13" s="94" t="s">
        <v>174</v>
      </c>
      <c r="K13" s="94" t="s">
        <v>175</v>
      </c>
      <c r="L13" s="94" t="s">
        <v>176</v>
      </c>
      <c r="M13" s="94" t="s">
        <v>177</v>
      </c>
      <c r="N13" s="94" t="s">
        <v>181</v>
      </c>
      <c r="O13" s="96" t="s">
        <v>178</v>
      </c>
    </row>
    <row r="14" spans="1:15" ht="39.75" customHeight="1" thickBot="1" x14ac:dyDescent="0.25">
      <c r="A14" s="116"/>
      <c r="B14" s="118"/>
      <c r="C14" s="95"/>
      <c r="D14" s="95"/>
      <c r="E14" s="120"/>
      <c r="F14" s="38">
        <v>0</v>
      </c>
      <c r="G14" s="38">
        <v>0.05</v>
      </c>
      <c r="H14" s="95"/>
      <c r="I14" s="95"/>
      <c r="J14" s="95"/>
      <c r="K14" s="95"/>
      <c r="L14" s="95"/>
      <c r="M14" s="95"/>
      <c r="N14" s="95"/>
      <c r="O14" s="97"/>
    </row>
    <row r="15" spans="1:15" ht="12.75" thickBot="1" x14ac:dyDescent="0.25">
      <c r="A15" s="45">
        <v>1</v>
      </c>
      <c r="B15" s="46">
        <v>2</v>
      </c>
      <c r="C15" s="46">
        <v>3</v>
      </c>
      <c r="D15" s="46">
        <v>4</v>
      </c>
      <c r="E15" s="46">
        <v>5</v>
      </c>
      <c r="F15" s="46">
        <v>6</v>
      </c>
      <c r="G15" s="46">
        <v>7</v>
      </c>
      <c r="H15" s="46">
        <v>8</v>
      </c>
      <c r="I15" s="46">
        <v>9</v>
      </c>
      <c r="J15" s="46">
        <v>10</v>
      </c>
      <c r="K15" s="46">
        <v>11</v>
      </c>
      <c r="L15" s="46">
        <v>12</v>
      </c>
      <c r="M15" s="46">
        <v>13</v>
      </c>
      <c r="N15" s="46">
        <v>14</v>
      </c>
      <c r="O15" s="47">
        <v>15</v>
      </c>
    </row>
    <row r="16" spans="1:15" x14ac:dyDescent="0.2">
      <c r="A16" s="72">
        <v>1</v>
      </c>
      <c r="B16" s="73" t="s">
        <v>63</v>
      </c>
      <c r="C16" s="73"/>
      <c r="D16" s="74" t="s">
        <v>151</v>
      </c>
      <c r="E16" s="75"/>
      <c r="F16" s="76">
        <v>0</v>
      </c>
      <c r="G16" s="76">
        <v>0.05</v>
      </c>
      <c r="H16" s="77">
        <f>E16*(1+F16)</f>
        <v>0</v>
      </c>
      <c r="I16" s="78">
        <f>E16*(1+G16)</f>
        <v>0</v>
      </c>
      <c r="J16" s="121">
        <v>15</v>
      </c>
      <c r="K16" s="79">
        <f>J16/2</f>
        <v>7.5</v>
      </c>
      <c r="L16" s="78">
        <f>H16*K16</f>
        <v>0</v>
      </c>
      <c r="M16" s="78">
        <f>I16*K16</f>
        <v>0</v>
      </c>
      <c r="N16" s="80">
        <f>E16*J16</f>
        <v>0</v>
      </c>
      <c r="O16" s="81">
        <f>L16+M16</f>
        <v>0</v>
      </c>
    </row>
    <row r="17" spans="1:15" x14ac:dyDescent="0.2">
      <c r="A17" s="17">
        <v>2</v>
      </c>
      <c r="B17" s="18" t="s">
        <v>64</v>
      </c>
      <c r="C17" s="18"/>
      <c r="D17" s="24" t="s">
        <v>5</v>
      </c>
      <c r="E17" s="50"/>
      <c r="F17" s="39">
        <v>0</v>
      </c>
      <c r="G17" s="39">
        <v>0.05</v>
      </c>
      <c r="H17" s="41">
        <f>E17*(1+F17)</f>
        <v>0</v>
      </c>
      <c r="I17" s="41">
        <f t="shared" ref="I17:I80" si="0">E17*(1+G17)</f>
        <v>0</v>
      </c>
      <c r="J17" s="122">
        <v>400</v>
      </c>
      <c r="K17" s="20">
        <f>J17/2</f>
        <v>200</v>
      </c>
      <c r="L17" s="43">
        <f>H17*K17</f>
        <v>0</v>
      </c>
      <c r="M17" s="41">
        <f>I17*K17</f>
        <v>0</v>
      </c>
      <c r="N17" s="49">
        <f>E17*J17</f>
        <v>0</v>
      </c>
      <c r="O17" s="52">
        <f t="shared" ref="O17:O80" si="1">L17+M17</f>
        <v>0</v>
      </c>
    </row>
    <row r="18" spans="1:15" x14ac:dyDescent="0.2">
      <c r="A18" s="17">
        <v>3</v>
      </c>
      <c r="B18" s="18" t="s">
        <v>65</v>
      </c>
      <c r="C18" s="18"/>
      <c r="D18" s="24" t="s">
        <v>5</v>
      </c>
      <c r="E18" s="50"/>
      <c r="F18" s="39">
        <v>0</v>
      </c>
      <c r="G18" s="39">
        <v>0.05</v>
      </c>
      <c r="H18" s="41">
        <f t="shared" ref="H18:H81" si="2">E18*(1+F18)</f>
        <v>0</v>
      </c>
      <c r="I18" s="41">
        <f t="shared" si="0"/>
        <v>0</v>
      </c>
      <c r="J18" s="122">
        <v>5</v>
      </c>
      <c r="K18" s="20">
        <f t="shared" ref="K18:K81" si="3">J18/2</f>
        <v>2.5</v>
      </c>
      <c r="L18" s="19">
        <f>H18*K18</f>
        <v>0</v>
      </c>
      <c r="M18" s="41">
        <f t="shared" ref="M18:M81" si="4">I18*K18</f>
        <v>0</v>
      </c>
      <c r="N18" s="49">
        <f t="shared" ref="N18:N81" si="5">E18*J18</f>
        <v>0</v>
      </c>
      <c r="O18" s="52">
        <f>L18+M18</f>
        <v>0</v>
      </c>
    </row>
    <row r="19" spans="1:15" x14ac:dyDescent="0.2">
      <c r="A19" s="17">
        <v>4</v>
      </c>
      <c r="B19" s="18" t="s">
        <v>66</v>
      </c>
      <c r="C19" s="18"/>
      <c r="D19" s="24" t="s">
        <v>5</v>
      </c>
      <c r="E19" s="50"/>
      <c r="F19" s="39">
        <v>0</v>
      </c>
      <c r="G19" s="39">
        <v>0.05</v>
      </c>
      <c r="H19" s="41">
        <f t="shared" si="2"/>
        <v>0</v>
      </c>
      <c r="I19" s="41">
        <f t="shared" si="0"/>
        <v>0</v>
      </c>
      <c r="J19" s="122">
        <v>800</v>
      </c>
      <c r="K19" s="20">
        <f t="shared" si="3"/>
        <v>400</v>
      </c>
      <c r="L19" s="19">
        <f t="shared" ref="L19:L82" si="6">H19*K19</f>
        <v>0</v>
      </c>
      <c r="M19" s="41">
        <f t="shared" si="4"/>
        <v>0</v>
      </c>
      <c r="N19" s="49">
        <f>E19*J19</f>
        <v>0</v>
      </c>
      <c r="O19" s="52">
        <f t="shared" si="1"/>
        <v>0</v>
      </c>
    </row>
    <row r="20" spans="1:15" ht="24" x14ac:dyDescent="0.2">
      <c r="A20" s="17">
        <v>5</v>
      </c>
      <c r="B20" s="18" t="s">
        <v>67</v>
      </c>
      <c r="C20" s="18"/>
      <c r="D20" s="24" t="s">
        <v>5</v>
      </c>
      <c r="E20" s="50"/>
      <c r="F20" s="39">
        <v>0</v>
      </c>
      <c r="G20" s="39">
        <v>0.05</v>
      </c>
      <c r="H20" s="41">
        <f t="shared" si="2"/>
        <v>0</v>
      </c>
      <c r="I20" s="41">
        <f t="shared" si="0"/>
        <v>0</v>
      </c>
      <c r="J20" s="122">
        <v>5</v>
      </c>
      <c r="K20" s="20">
        <f t="shared" si="3"/>
        <v>2.5</v>
      </c>
      <c r="L20" s="19">
        <f t="shared" si="6"/>
        <v>0</v>
      </c>
      <c r="M20" s="41">
        <f t="shared" si="4"/>
        <v>0</v>
      </c>
      <c r="N20" s="49">
        <f>E20*J20</f>
        <v>0</v>
      </c>
      <c r="O20" s="52">
        <f t="shared" si="1"/>
        <v>0</v>
      </c>
    </row>
    <row r="21" spans="1:15" ht="24" x14ac:dyDescent="0.2">
      <c r="A21" s="17">
        <v>6</v>
      </c>
      <c r="B21" s="18" t="s">
        <v>68</v>
      </c>
      <c r="C21" s="18"/>
      <c r="D21" s="24" t="s">
        <v>152</v>
      </c>
      <c r="E21" s="50"/>
      <c r="F21" s="39">
        <v>0</v>
      </c>
      <c r="G21" s="39">
        <v>0.05</v>
      </c>
      <c r="H21" s="41">
        <f t="shared" si="2"/>
        <v>0</v>
      </c>
      <c r="I21" s="41">
        <f t="shared" si="0"/>
        <v>0</v>
      </c>
      <c r="J21" s="122">
        <v>200</v>
      </c>
      <c r="K21" s="20">
        <f t="shared" si="3"/>
        <v>100</v>
      </c>
      <c r="L21" s="19">
        <f t="shared" si="6"/>
        <v>0</v>
      </c>
      <c r="M21" s="41">
        <f t="shared" si="4"/>
        <v>0</v>
      </c>
      <c r="N21" s="49">
        <f>E21*J21</f>
        <v>0</v>
      </c>
      <c r="O21" s="52">
        <f t="shared" si="1"/>
        <v>0</v>
      </c>
    </row>
    <row r="22" spans="1:15" ht="24" x14ac:dyDescent="0.2">
      <c r="A22" s="17">
        <v>7</v>
      </c>
      <c r="B22" s="18" t="s">
        <v>69</v>
      </c>
      <c r="C22" s="18"/>
      <c r="D22" s="24" t="s">
        <v>151</v>
      </c>
      <c r="E22" s="50"/>
      <c r="F22" s="39">
        <v>0</v>
      </c>
      <c r="G22" s="39">
        <v>0.05</v>
      </c>
      <c r="H22" s="41">
        <f t="shared" si="2"/>
        <v>0</v>
      </c>
      <c r="I22" s="41">
        <f t="shared" si="0"/>
        <v>0</v>
      </c>
      <c r="J22" s="122">
        <v>50</v>
      </c>
      <c r="K22" s="20">
        <f t="shared" si="3"/>
        <v>25</v>
      </c>
      <c r="L22" s="19">
        <f t="shared" si="6"/>
        <v>0</v>
      </c>
      <c r="M22" s="41">
        <f t="shared" si="4"/>
        <v>0</v>
      </c>
      <c r="N22" s="49">
        <f>E22*J22</f>
        <v>0</v>
      </c>
      <c r="O22" s="52">
        <f t="shared" si="1"/>
        <v>0</v>
      </c>
    </row>
    <row r="23" spans="1:15" ht="24" x14ac:dyDescent="0.2">
      <c r="A23" s="17">
        <v>8</v>
      </c>
      <c r="B23" s="18" t="s">
        <v>70</v>
      </c>
      <c r="C23" s="18"/>
      <c r="D23" s="24" t="s">
        <v>5</v>
      </c>
      <c r="E23" s="50"/>
      <c r="F23" s="39">
        <v>0</v>
      </c>
      <c r="G23" s="39">
        <v>0.05</v>
      </c>
      <c r="H23" s="41">
        <f t="shared" si="2"/>
        <v>0</v>
      </c>
      <c r="I23" s="41">
        <f t="shared" si="0"/>
        <v>0</v>
      </c>
      <c r="J23" s="122">
        <v>220</v>
      </c>
      <c r="K23" s="20">
        <f t="shared" si="3"/>
        <v>110</v>
      </c>
      <c r="L23" s="19">
        <f t="shared" si="6"/>
        <v>0</v>
      </c>
      <c r="M23" s="41">
        <f t="shared" si="4"/>
        <v>0</v>
      </c>
      <c r="N23" s="49">
        <f>E23*J23</f>
        <v>0</v>
      </c>
      <c r="O23" s="52">
        <f t="shared" si="1"/>
        <v>0</v>
      </c>
    </row>
    <row r="24" spans="1:15" x14ac:dyDescent="0.2">
      <c r="A24" s="17">
        <v>9</v>
      </c>
      <c r="B24" s="18" t="s">
        <v>71</v>
      </c>
      <c r="C24" s="18"/>
      <c r="D24" s="24" t="s">
        <v>5</v>
      </c>
      <c r="E24" s="50"/>
      <c r="F24" s="39">
        <v>0</v>
      </c>
      <c r="G24" s="39">
        <v>0.05</v>
      </c>
      <c r="H24" s="41">
        <f t="shared" si="2"/>
        <v>0</v>
      </c>
      <c r="I24" s="41">
        <f t="shared" si="0"/>
        <v>0</v>
      </c>
      <c r="J24" s="122">
        <v>60</v>
      </c>
      <c r="K24" s="20">
        <f t="shared" si="3"/>
        <v>30</v>
      </c>
      <c r="L24" s="19">
        <f t="shared" si="6"/>
        <v>0</v>
      </c>
      <c r="M24" s="41">
        <f t="shared" si="4"/>
        <v>0</v>
      </c>
      <c r="N24" s="49">
        <f t="shared" si="5"/>
        <v>0</v>
      </c>
      <c r="O24" s="52">
        <f t="shared" si="1"/>
        <v>0</v>
      </c>
    </row>
    <row r="25" spans="1:15" x14ac:dyDescent="0.2">
      <c r="A25" s="17">
        <v>10</v>
      </c>
      <c r="B25" s="18" t="s">
        <v>72</v>
      </c>
      <c r="C25" s="18"/>
      <c r="D25" s="24" t="s">
        <v>5</v>
      </c>
      <c r="E25" s="50"/>
      <c r="F25" s="39">
        <v>0</v>
      </c>
      <c r="G25" s="39">
        <v>0.05</v>
      </c>
      <c r="H25" s="41">
        <f t="shared" si="2"/>
        <v>0</v>
      </c>
      <c r="I25" s="41">
        <f t="shared" si="0"/>
        <v>0</v>
      </c>
      <c r="J25" s="122">
        <v>100</v>
      </c>
      <c r="K25" s="20">
        <f t="shared" si="3"/>
        <v>50</v>
      </c>
      <c r="L25" s="19">
        <f t="shared" si="6"/>
        <v>0</v>
      </c>
      <c r="M25" s="41">
        <f t="shared" si="4"/>
        <v>0</v>
      </c>
      <c r="N25" s="49">
        <f>E25*J25</f>
        <v>0</v>
      </c>
      <c r="O25" s="52">
        <f t="shared" si="1"/>
        <v>0</v>
      </c>
    </row>
    <row r="26" spans="1:15" x14ac:dyDescent="0.2">
      <c r="A26" s="17">
        <v>11</v>
      </c>
      <c r="B26" s="18" t="s">
        <v>73</v>
      </c>
      <c r="C26" s="18"/>
      <c r="D26" s="24" t="s">
        <v>5</v>
      </c>
      <c r="E26" s="50"/>
      <c r="F26" s="39">
        <v>0</v>
      </c>
      <c r="G26" s="39">
        <v>0.05</v>
      </c>
      <c r="H26" s="41">
        <f t="shared" si="2"/>
        <v>0</v>
      </c>
      <c r="I26" s="41">
        <f t="shared" si="0"/>
        <v>0</v>
      </c>
      <c r="J26" s="122">
        <v>50</v>
      </c>
      <c r="K26" s="20">
        <f t="shared" si="3"/>
        <v>25</v>
      </c>
      <c r="L26" s="19">
        <f t="shared" si="6"/>
        <v>0</v>
      </c>
      <c r="M26" s="41">
        <f t="shared" si="4"/>
        <v>0</v>
      </c>
      <c r="N26" s="49">
        <f t="shared" si="5"/>
        <v>0</v>
      </c>
      <c r="O26" s="52">
        <f t="shared" si="1"/>
        <v>0</v>
      </c>
    </row>
    <row r="27" spans="1:15" x14ac:dyDescent="0.2">
      <c r="A27" s="17">
        <v>12</v>
      </c>
      <c r="B27" s="18" t="s">
        <v>74</v>
      </c>
      <c r="C27" s="18"/>
      <c r="D27" s="24" t="s">
        <v>5</v>
      </c>
      <c r="E27" s="50"/>
      <c r="F27" s="39">
        <v>0</v>
      </c>
      <c r="G27" s="39">
        <v>0.05</v>
      </c>
      <c r="H27" s="41">
        <f t="shared" si="2"/>
        <v>0</v>
      </c>
      <c r="I27" s="41">
        <f t="shared" si="0"/>
        <v>0</v>
      </c>
      <c r="J27" s="122">
        <v>50</v>
      </c>
      <c r="K27" s="20">
        <f t="shared" si="3"/>
        <v>25</v>
      </c>
      <c r="L27" s="19">
        <f t="shared" si="6"/>
        <v>0</v>
      </c>
      <c r="M27" s="41">
        <f t="shared" si="4"/>
        <v>0</v>
      </c>
      <c r="N27" s="49">
        <f t="shared" si="5"/>
        <v>0</v>
      </c>
      <c r="O27" s="52">
        <f t="shared" si="1"/>
        <v>0</v>
      </c>
    </row>
    <row r="28" spans="1:15" ht="24" x14ac:dyDescent="0.2">
      <c r="A28" s="17">
        <v>13</v>
      </c>
      <c r="B28" s="18" t="s">
        <v>75</v>
      </c>
      <c r="C28" s="18"/>
      <c r="D28" s="24" t="s">
        <v>5</v>
      </c>
      <c r="E28" s="50"/>
      <c r="F28" s="39">
        <v>0</v>
      </c>
      <c r="G28" s="39">
        <v>0.05</v>
      </c>
      <c r="H28" s="41">
        <f t="shared" si="2"/>
        <v>0</v>
      </c>
      <c r="I28" s="41">
        <f t="shared" si="0"/>
        <v>0</v>
      </c>
      <c r="J28" s="122">
        <v>1</v>
      </c>
      <c r="K28" s="20">
        <f t="shared" si="3"/>
        <v>0.5</v>
      </c>
      <c r="L28" s="19">
        <f t="shared" si="6"/>
        <v>0</v>
      </c>
      <c r="M28" s="41">
        <f t="shared" si="4"/>
        <v>0</v>
      </c>
      <c r="N28" s="49">
        <f t="shared" si="5"/>
        <v>0</v>
      </c>
      <c r="O28" s="52">
        <f t="shared" si="1"/>
        <v>0</v>
      </c>
    </row>
    <row r="29" spans="1:15" x14ac:dyDescent="0.2">
      <c r="A29" s="17">
        <v>14</v>
      </c>
      <c r="B29" s="18" t="s">
        <v>76</v>
      </c>
      <c r="C29" s="18"/>
      <c r="D29" s="24" t="s">
        <v>5</v>
      </c>
      <c r="E29" s="50"/>
      <c r="F29" s="39">
        <v>0</v>
      </c>
      <c r="G29" s="39">
        <v>0.05</v>
      </c>
      <c r="H29" s="41">
        <f t="shared" si="2"/>
        <v>0</v>
      </c>
      <c r="I29" s="41">
        <f t="shared" si="0"/>
        <v>0</v>
      </c>
      <c r="J29" s="122">
        <v>100</v>
      </c>
      <c r="K29" s="20">
        <f t="shared" si="3"/>
        <v>50</v>
      </c>
      <c r="L29" s="19">
        <f t="shared" si="6"/>
        <v>0</v>
      </c>
      <c r="M29" s="41">
        <f t="shared" si="4"/>
        <v>0</v>
      </c>
      <c r="N29" s="49">
        <f>E29*J29</f>
        <v>0</v>
      </c>
      <c r="O29" s="52">
        <f t="shared" si="1"/>
        <v>0</v>
      </c>
    </row>
    <row r="30" spans="1:15" x14ac:dyDescent="0.2">
      <c r="A30" s="17">
        <v>15</v>
      </c>
      <c r="B30" s="18" t="s">
        <v>77</v>
      </c>
      <c r="C30" s="18"/>
      <c r="D30" s="24" t="s">
        <v>5</v>
      </c>
      <c r="E30" s="50"/>
      <c r="F30" s="39">
        <v>0</v>
      </c>
      <c r="G30" s="39">
        <v>0.05</v>
      </c>
      <c r="H30" s="41">
        <f t="shared" si="2"/>
        <v>0</v>
      </c>
      <c r="I30" s="41">
        <f t="shared" si="0"/>
        <v>0</v>
      </c>
      <c r="J30" s="122">
        <v>100</v>
      </c>
      <c r="K30" s="20">
        <f t="shared" si="3"/>
        <v>50</v>
      </c>
      <c r="L30" s="19">
        <f t="shared" si="6"/>
        <v>0</v>
      </c>
      <c r="M30" s="41">
        <f t="shared" si="4"/>
        <v>0</v>
      </c>
      <c r="N30" s="49">
        <f t="shared" si="5"/>
        <v>0</v>
      </c>
      <c r="O30" s="52">
        <f t="shared" si="1"/>
        <v>0</v>
      </c>
    </row>
    <row r="31" spans="1:15" x14ac:dyDescent="0.2">
      <c r="A31" s="17">
        <v>16</v>
      </c>
      <c r="B31" s="18" t="s">
        <v>78</v>
      </c>
      <c r="C31" s="18"/>
      <c r="D31" s="24" t="s">
        <v>5</v>
      </c>
      <c r="E31" s="50"/>
      <c r="F31" s="39">
        <v>0</v>
      </c>
      <c r="G31" s="39">
        <v>0.05</v>
      </c>
      <c r="H31" s="41">
        <f t="shared" si="2"/>
        <v>0</v>
      </c>
      <c r="I31" s="41">
        <f t="shared" si="0"/>
        <v>0</v>
      </c>
      <c r="J31" s="122">
        <v>100</v>
      </c>
      <c r="K31" s="20">
        <f t="shared" si="3"/>
        <v>50</v>
      </c>
      <c r="L31" s="19">
        <f t="shared" si="6"/>
        <v>0</v>
      </c>
      <c r="M31" s="41">
        <f t="shared" si="4"/>
        <v>0</v>
      </c>
      <c r="N31" s="49">
        <f t="shared" si="5"/>
        <v>0</v>
      </c>
      <c r="O31" s="52">
        <f t="shared" si="1"/>
        <v>0</v>
      </c>
    </row>
    <row r="32" spans="1:15" x14ac:dyDescent="0.2">
      <c r="A32" s="17">
        <v>17</v>
      </c>
      <c r="B32" s="18" t="s">
        <v>79</v>
      </c>
      <c r="C32" s="18"/>
      <c r="D32" s="24" t="s">
        <v>5</v>
      </c>
      <c r="E32" s="50"/>
      <c r="F32" s="39">
        <v>0</v>
      </c>
      <c r="G32" s="39">
        <v>0.05</v>
      </c>
      <c r="H32" s="41">
        <f t="shared" si="2"/>
        <v>0</v>
      </c>
      <c r="I32" s="41">
        <f t="shared" si="0"/>
        <v>0</v>
      </c>
      <c r="J32" s="122">
        <v>50</v>
      </c>
      <c r="K32" s="20">
        <f t="shared" si="3"/>
        <v>25</v>
      </c>
      <c r="L32" s="19">
        <f t="shared" si="6"/>
        <v>0</v>
      </c>
      <c r="M32" s="41">
        <f t="shared" si="4"/>
        <v>0</v>
      </c>
      <c r="N32" s="49">
        <f t="shared" si="5"/>
        <v>0</v>
      </c>
      <c r="O32" s="52">
        <f t="shared" si="1"/>
        <v>0</v>
      </c>
    </row>
    <row r="33" spans="1:15" x14ac:dyDescent="0.2">
      <c r="A33" s="17">
        <v>18</v>
      </c>
      <c r="B33" s="18" t="s">
        <v>80</v>
      </c>
      <c r="C33" s="18"/>
      <c r="D33" s="24" t="s">
        <v>151</v>
      </c>
      <c r="E33" s="50"/>
      <c r="F33" s="39">
        <v>0</v>
      </c>
      <c r="G33" s="39">
        <v>0.05</v>
      </c>
      <c r="H33" s="41">
        <f t="shared" si="2"/>
        <v>0</v>
      </c>
      <c r="I33" s="41">
        <f t="shared" si="0"/>
        <v>0</v>
      </c>
      <c r="J33" s="122">
        <v>60</v>
      </c>
      <c r="K33" s="20">
        <f t="shared" si="3"/>
        <v>30</v>
      </c>
      <c r="L33" s="19">
        <f t="shared" si="6"/>
        <v>0</v>
      </c>
      <c r="M33" s="41">
        <f t="shared" si="4"/>
        <v>0</v>
      </c>
      <c r="N33" s="49">
        <f t="shared" si="5"/>
        <v>0</v>
      </c>
      <c r="O33" s="52">
        <f>L33+M33</f>
        <v>0</v>
      </c>
    </row>
    <row r="34" spans="1:15" x14ac:dyDescent="0.2">
      <c r="A34" s="17">
        <v>19</v>
      </c>
      <c r="B34" s="18" t="s">
        <v>81</v>
      </c>
      <c r="C34" s="18"/>
      <c r="D34" s="24" t="s">
        <v>5</v>
      </c>
      <c r="E34" s="50"/>
      <c r="F34" s="39">
        <v>0</v>
      </c>
      <c r="G34" s="39">
        <v>0.05</v>
      </c>
      <c r="H34" s="41">
        <f t="shared" si="2"/>
        <v>0</v>
      </c>
      <c r="I34" s="41">
        <f t="shared" si="0"/>
        <v>0</v>
      </c>
      <c r="J34" s="122">
        <v>20</v>
      </c>
      <c r="K34" s="20">
        <f t="shared" si="3"/>
        <v>10</v>
      </c>
      <c r="L34" s="19">
        <f t="shared" si="6"/>
        <v>0</v>
      </c>
      <c r="M34" s="41">
        <f t="shared" si="4"/>
        <v>0</v>
      </c>
      <c r="N34" s="49">
        <f t="shared" si="5"/>
        <v>0</v>
      </c>
      <c r="O34" s="52">
        <f t="shared" si="1"/>
        <v>0</v>
      </c>
    </row>
    <row r="35" spans="1:15" ht="24" x14ac:dyDescent="0.2">
      <c r="A35" s="17">
        <v>20</v>
      </c>
      <c r="B35" s="18" t="s">
        <v>82</v>
      </c>
      <c r="C35" s="18"/>
      <c r="D35" s="24" t="s">
        <v>5</v>
      </c>
      <c r="E35" s="50"/>
      <c r="F35" s="39">
        <v>0</v>
      </c>
      <c r="G35" s="39">
        <v>0.05</v>
      </c>
      <c r="H35" s="41">
        <f t="shared" si="2"/>
        <v>0</v>
      </c>
      <c r="I35" s="41">
        <f t="shared" si="0"/>
        <v>0</v>
      </c>
      <c r="J35" s="122">
        <v>50</v>
      </c>
      <c r="K35" s="20">
        <f t="shared" si="3"/>
        <v>25</v>
      </c>
      <c r="L35" s="19">
        <f t="shared" si="6"/>
        <v>0</v>
      </c>
      <c r="M35" s="41">
        <f t="shared" si="4"/>
        <v>0</v>
      </c>
      <c r="N35" s="49">
        <f t="shared" si="5"/>
        <v>0</v>
      </c>
      <c r="O35" s="52">
        <f t="shared" si="1"/>
        <v>0</v>
      </c>
    </row>
    <row r="36" spans="1:15" x14ac:dyDescent="0.2">
      <c r="A36" s="17">
        <v>21</v>
      </c>
      <c r="B36" s="18" t="s">
        <v>83</v>
      </c>
      <c r="C36" s="18"/>
      <c r="D36" s="24" t="s">
        <v>5</v>
      </c>
      <c r="E36" s="50"/>
      <c r="F36" s="39">
        <v>0</v>
      </c>
      <c r="G36" s="39">
        <v>0.05</v>
      </c>
      <c r="H36" s="41">
        <f t="shared" si="2"/>
        <v>0</v>
      </c>
      <c r="I36" s="41">
        <f t="shared" si="0"/>
        <v>0</v>
      </c>
      <c r="J36" s="122">
        <v>60</v>
      </c>
      <c r="K36" s="20">
        <f t="shared" si="3"/>
        <v>30</v>
      </c>
      <c r="L36" s="19">
        <f t="shared" si="6"/>
        <v>0</v>
      </c>
      <c r="M36" s="41">
        <f t="shared" si="4"/>
        <v>0</v>
      </c>
      <c r="N36" s="49">
        <f t="shared" si="5"/>
        <v>0</v>
      </c>
      <c r="O36" s="52">
        <f t="shared" si="1"/>
        <v>0</v>
      </c>
    </row>
    <row r="37" spans="1:15" x14ac:dyDescent="0.2">
      <c r="A37" s="17">
        <v>22</v>
      </c>
      <c r="B37" s="18" t="s">
        <v>84</v>
      </c>
      <c r="C37" s="18"/>
      <c r="D37" s="24" t="s">
        <v>5</v>
      </c>
      <c r="E37" s="50"/>
      <c r="F37" s="39">
        <v>0</v>
      </c>
      <c r="G37" s="39">
        <v>0.05</v>
      </c>
      <c r="H37" s="41">
        <f t="shared" si="2"/>
        <v>0</v>
      </c>
      <c r="I37" s="41">
        <f t="shared" si="0"/>
        <v>0</v>
      </c>
      <c r="J37" s="122">
        <v>1000</v>
      </c>
      <c r="K37" s="20">
        <f t="shared" si="3"/>
        <v>500</v>
      </c>
      <c r="L37" s="19">
        <f t="shared" si="6"/>
        <v>0</v>
      </c>
      <c r="M37" s="41">
        <f t="shared" si="4"/>
        <v>0</v>
      </c>
      <c r="N37" s="49">
        <f t="shared" si="5"/>
        <v>0</v>
      </c>
      <c r="O37" s="52">
        <f t="shared" si="1"/>
        <v>0</v>
      </c>
    </row>
    <row r="38" spans="1:15" x14ac:dyDescent="0.2">
      <c r="A38" s="17">
        <v>23</v>
      </c>
      <c r="B38" s="18" t="s">
        <v>85</v>
      </c>
      <c r="C38" s="18"/>
      <c r="D38" s="24" t="s">
        <v>5</v>
      </c>
      <c r="E38" s="50"/>
      <c r="F38" s="39">
        <v>0</v>
      </c>
      <c r="G38" s="39">
        <v>0.05</v>
      </c>
      <c r="H38" s="41">
        <f t="shared" si="2"/>
        <v>0</v>
      </c>
      <c r="I38" s="41">
        <f t="shared" si="0"/>
        <v>0</v>
      </c>
      <c r="J38" s="122">
        <v>2000</v>
      </c>
      <c r="K38" s="20">
        <f t="shared" si="3"/>
        <v>1000</v>
      </c>
      <c r="L38" s="19">
        <f t="shared" si="6"/>
        <v>0</v>
      </c>
      <c r="M38" s="41">
        <f t="shared" si="4"/>
        <v>0</v>
      </c>
      <c r="N38" s="49">
        <f t="shared" si="5"/>
        <v>0</v>
      </c>
      <c r="O38" s="52">
        <f t="shared" si="1"/>
        <v>0</v>
      </c>
    </row>
    <row r="39" spans="1:15" x14ac:dyDescent="0.2">
      <c r="A39" s="17">
        <v>24</v>
      </c>
      <c r="B39" s="18" t="s">
        <v>86</v>
      </c>
      <c r="C39" s="18"/>
      <c r="D39" s="24" t="s">
        <v>151</v>
      </c>
      <c r="E39" s="50"/>
      <c r="F39" s="39">
        <v>0</v>
      </c>
      <c r="G39" s="39">
        <v>0.05</v>
      </c>
      <c r="H39" s="41">
        <f t="shared" si="2"/>
        <v>0</v>
      </c>
      <c r="I39" s="41">
        <f t="shared" si="0"/>
        <v>0</v>
      </c>
      <c r="J39" s="122">
        <v>30</v>
      </c>
      <c r="K39" s="20">
        <f t="shared" si="3"/>
        <v>15</v>
      </c>
      <c r="L39" s="19">
        <f t="shared" si="6"/>
        <v>0</v>
      </c>
      <c r="M39" s="41">
        <f t="shared" si="4"/>
        <v>0</v>
      </c>
      <c r="N39" s="49">
        <f t="shared" si="5"/>
        <v>0</v>
      </c>
      <c r="O39" s="52">
        <f t="shared" si="1"/>
        <v>0</v>
      </c>
    </row>
    <row r="40" spans="1:15" x14ac:dyDescent="0.2">
      <c r="A40" s="17">
        <v>25</v>
      </c>
      <c r="B40" s="18" t="s">
        <v>87</v>
      </c>
      <c r="C40" s="18"/>
      <c r="D40" s="24" t="s">
        <v>151</v>
      </c>
      <c r="E40" s="50"/>
      <c r="F40" s="39">
        <v>0</v>
      </c>
      <c r="G40" s="39">
        <v>0.05</v>
      </c>
      <c r="H40" s="41">
        <f t="shared" si="2"/>
        <v>0</v>
      </c>
      <c r="I40" s="41">
        <f t="shared" si="0"/>
        <v>0</v>
      </c>
      <c r="J40" s="122">
        <v>20</v>
      </c>
      <c r="K40" s="20">
        <f t="shared" si="3"/>
        <v>10</v>
      </c>
      <c r="L40" s="19">
        <f t="shared" si="6"/>
        <v>0</v>
      </c>
      <c r="M40" s="41">
        <f t="shared" si="4"/>
        <v>0</v>
      </c>
      <c r="N40" s="49">
        <f t="shared" si="5"/>
        <v>0</v>
      </c>
      <c r="O40" s="52">
        <f t="shared" si="1"/>
        <v>0</v>
      </c>
    </row>
    <row r="41" spans="1:15" x14ac:dyDescent="0.2">
      <c r="A41" s="17">
        <v>26</v>
      </c>
      <c r="B41" s="18" t="s">
        <v>88</v>
      </c>
      <c r="C41" s="18"/>
      <c r="D41" s="24" t="s">
        <v>5</v>
      </c>
      <c r="E41" s="50"/>
      <c r="F41" s="39">
        <v>0</v>
      </c>
      <c r="G41" s="39">
        <v>0.05</v>
      </c>
      <c r="H41" s="41">
        <f t="shared" si="2"/>
        <v>0</v>
      </c>
      <c r="I41" s="41">
        <f t="shared" si="0"/>
        <v>0</v>
      </c>
      <c r="J41" s="122">
        <v>950</v>
      </c>
      <c r="K41" s="20">
        <f t="shared" si="3"/>
        <v>475</v>
      </c>
      <c r="L41" s="19">
        <f t="shared" si="6"/>
        <v>0</v>
      </c>
      <c r="M41" s="41">
        <f t="shared" si="4"/>
        <v>0</v>
      </c>
      <c r="N41" s="49">
        <f t="shared" si="5"/>
        <v>0</v>
      </c>
      <c r="O41" s="52">
        <f t="shared" si="1"/>
        <v>0</v>
      </c>
    </row>
    <row r="42" spans="1:15" x14ac:dyDescent="0.2">
      <c r="A42" s="17">
        <v>27</v>
      </c>
      <c r="B42" s="18" t="s">
        <v>89</v>
      </c>
      <c r="C42" s="18"/>
      <c r="D42" s="24" t="s">
        <v>5</v>
      </c>
      <c r="E42" s="50"/>
      <c r="F42" s="39">
        <v>0</v>
      </c>
      <c r="G42" s="39">
        <v>0.05</v>
      </c>
      <c r="H42" s="41">
        <f t="shared" si="2"/>
        <v>0</v>
      </c>
      <c r="I42" s="41">
        <f t="shared" si="0"/>
        <v>0</v>
      </c>
      <c r="J42" s="122">
        <v>650</v>
      </c>
      <c r="K42" s="20">
        <f t="shared" si="3"/>
        <v>325</v>
      </c>
      <c r="L42" s="19">
        <f t="shared" si="6"/>
        <v>0</v>
      </c>
      <c r="M42" s="41">
        <f t="shared" si="4"/>
        <v>0</v>
      </c>
      <c r="N42" s="49">
        <f t="shared" si="5"/>
        <v>0</v>
      </c>
      <c r="O42" s="52">
        <f t="shared" si="1"/>
        <v>0</v>
      </c>
    </row>
    <row r="43" spans="1:15" ht="24" x14ac:dyDescent="0.2">
      <c r="A43" s="17">
        <v>28</v>
      </c>
      <c r="B43" s="18" t="s">
        <v>90</v>
      </c>
      <c r="C43" s="18"/>
      <c r="D43" s="24" t="s">
        <v>5</v>
      </c>
      <c r="E43" s="50"/>
      <c r="F43" s="39">
        <v>0</v>
      </c>
      <c r="G43" s="39">
        <v>0.05</v>
      </c>
      <c r="H43" s="41">
        <f t="shared" si="2"/>
        <v>0</v>
      </c>
      <c r="I43" s="41">
        <f t="shared" si="0"/>
        <v>0</v>
      </c>
      <c r="J43" s="122">
        <v>700</v>
      </c>
      <c r="K43" s="20">
        <f t="shared" si="3"/>
        <v>350</v>
      </c>
      <c r="L43" s="19">
        <f t="shared" si="6"/>
        <v>0</v>
      </c>
      <c r="M43" s="41">
        <f t="shared" si="4"/>
        <v>0</v>
      </c>
      <c r="N43" s="49">
        <f t="shared" si="5"/>
        <v>0</v>
      </c>
      <c r="O43" s="52">
        <f t="shared" si="1"/>
        <v>0</v>
      </c>
    </row>
    <row r="44" spans="1:15" ht="36" x14ac:dyDescent="0.2">
      <c r="A44" s="17">
        <v>29</v>
      </c>
      <c r="B44" s="18" t="s">
        <v>91</v>
      </c>
      <c r="C44" s="18"/>
      <c r="D44" s="24" t="s">
        <v>5</v>
      </c>
      <c r="E44" s="50"/>
      <c r="F44" s="39">
        <v>0</v>
      </c>
      <c r="G44" s="39">
        <v>0.05</v>
      </c>
      <c r="H44" s="41">
        <f t="shared" si="2"/>
        <v>0</v>
      </c>
      <c r="I44" s="41">
        <f t="shared" si="0"/>
        <v>0</v>
      </c>
      <c r="J44" s="122">
        <v>70</v>
      </c>
      <c r="K44" s="20">
        <f t="shared" si="3"/>
        <v>35</v>
      </c>
      <c r="L44" s="19">
        <f t="shared" si="6"/>
        <v>0</v>
      </c>
      <c r="M44" s="41">
        <f t="shared" si="4"/>
        <v>0</v>
      </c>
      <c r="N44" s="49">
        <f t="shared" si="5"/>
        <v>0</v>
      </c>
      <c r="O44" s="52">
        <f t="shared" si="1"/>
        <v>0</v>
      </c>
    </row>
    <row r="45" spans="1:15" ht="24" x14ac:dyDescent="0.2">
      <c r="A45" s="17">
        <v>30</v>
      </c>
      <c r="B45" s="18" t="s">
        <v>92</v>
      </c>
      <c r="C45" s="18"/>
      <c r="D45" s="24" t="s">
        <v>5</v>
      </c>
      <c r="E45" s="50"/>
      <c r="F45" s="39">
        <v>0</v>
      </c>
      <c r="G45" s="39">
        <v>0.05</v>
      </c>
      <c r="H45" s="41">
        <f t="shared" si="2"/>
        <v>0</v>
      </c>
      <c r="I45" s="41">
        <f t="shared" si="0"/>
        <v>0</v>
      </c>
      <c r="J45" s="122">
        <v>150</v>
      </c>
      <c r="K45" s="20">
        <f t="shared" si="3"/>
        <v>75</v>
      </c>
      <c r="L45" s="19">
        <f t="shared" si="6"/>
        <v>0</v>
      </c>
      <c r="M45" s="41">
        <f t="shared" si="4"/>
        <v>0</v>
      </c>
      <c r="N45" s="49">
        <f t="shared" si="5"/>
        <v>0</v>
      </c>
      <c r="O45" s="52">
        <f t="shared" si="1"/>
        <v>0</v>
      </c>
    </row>
    <row r="46" spans="1:15" ht="24" x14ac:dyDescent="0.2">
      <c r="A46" s="17">
        <v>31</v>
      </c>
      <c r="B46" s="18" t="s">
        <v>93</v>
      </c>
      <c r="C46" s="18"/>
      <c r="D46" s="24" t="s">
        <v>5</v>
      </c>
      <c r="E46" s="50"/>
      <c r="F46" s="39">
        <v>0</v>
      </c>
      <c r="G46" s="39">
        <v>0.05</v>
      </c>
      <c r="H46" s="41">
        <f t="shared" si="2"/>
        <v>0</v>
      </c>
      <c r="I46" s="41">
        <f t="shared" si="0"/>
        <v>0</v>
      </c>
      <c r="J46" s="122">
        <v>400</v>
      </c>
      <c r="K46" s="20">
        <f t="shared" si="3"/>
        <v>200</v>
      </c>
      <c r="L46" s="19">
        <f t="shared" si="6"/>
        <v>0</v>
      </c>
      <c r="M46" s="41">
        <f t="shared" si="4"/>
        <v>0</v>
      </c>
      <c r="N46" s="49">
        <f t="shared" si="5"/>
        <v>0</v>
      </c>
      <c r="O46" s="52">
        <f t="shared" si="1"/>
        <v>0</v>
      </c>
    </row>
    <row r="47" spans="1:15" ht="24" x14ac:dyDescent="0.2">
      <c r="A47" s="17">
        <v>32</v>
      </c>
      <c r="B47" s="18" t="s">
        <v>94</v>
      </c>
      <c r="C47" s="18"/>
      <c r="D47" s="24" t="s">
        <v>5</v>
      </c>
      <c r="E47" s="50"/>
      <c r="F47" s="39">
        <v>0</v>
      </c>
      <c r="G47" s="39">
        <v>0.05</v>
      </c>
      <c r="H47" s="41">
        <f t="shared" si="2"/>
        <v>0</v>
      </c>
      <c r="I47" s="41">
        <f t="shared" si="0"/>
        <v>0</v>
      </c>
      <c r="J47" s="122">
        <v>300</v>
      </c>
      <c r="K47" s="20">
        <f t="shared" si="3"/>
        <v>150</v>
      </c>
      <c r="L47" s="19">
        <f t="shared" si="6"/>
        <v>0</v>
      </c>
      <c r="M47" s="41">
        <f t="shared" si="4"/>
        <v>0</v>
      </c>
      <c r="N47" s="49">
        <f t="shared" si="5"/>
        <v>0</v>
      </c>
      <c r="O47" s="52">
        <f t="shared" si="1"/>
        <v>0</v>
      </c>
    </row>
    <row r="48" spans="1:15" x14ac:dyDescent="0.2">
      <c r="A48" s="17">
        <v>33</v>
      </c>
      <c r="B48" s="18" t="s">
        <v>95</v>
      </c>
      <c r="C48" s="18"/>
      <c r="D48" s="24" t="s">
        <v>5</v>
      </c>
      <c r="E48" s="50"/>
      <c r="F48" s="39">
        <v>0</v>
      </c>
      <c r="G48" s="39">
        <v>0.05</v>
      </c>
      <c r="H48" s="41">
        <f t="shared" si="2"/>
        <v>0</v>
      </c>
      <c r="I48" s="41">
        <f t="shared" si="0"/>
        <v>0</v>
      </c>
      <c r="J48" s="122">
        <v>450</v>
      </c>
      <c r="K48" s="20">
        <f t="shared" si="3"/>
        <v>225</v>
      </c>
      <c r="L48" s="19">
        <f t="shared" si="6"/>
        <v>0</v>
      </c>
      <c r="M48" s="41">
        <f t="shared" si="4"/>
        <v>0</v>
      </c>
      <c r="N48" s="49">
        <f t="shared" si="5"/>
        <v>0</v>
      </c>
      <c r="O48" s="52">
        <f t="shared" si="1"/>
        <v>0</v>
      </c>
    </row>
    <row r="49" spans="1:19" x14ac:dyDescent="0.2">
      <c r="A49" s="17">
        <v>34</v>
      </c>
      <c r="B49" s="18" t="s">
        <v>166</v>
      </c>
      <c r="C49" s="18"/>
      <c r="D49" s="24" t="s">
        <v>153</v>
      </c>
      <c r="E49" s="50"/>
      <c r="F49" s="39">
        <v>0</v>
      </c>
      <c r="G49" s="39">
        <v>0.05</v>
      </c>
      <c r="H49" s="41">
        <f t="shared" si="2"/>
        <v>0</v>
      </c>
      <c r="I49" s="41">
        <f t="shared" si="0"/>
        <v>0</v>
      </c>
      <c r="J49" s="122">
        <v>70</v>
      </c>
      <c r="K49" s="20">
        <f t="shared" si="3"/>
        <v>35</v>
      </c>
      <c r="L49" s="19">
        <f t="shared" si="6"/>
        <v>0</v>
      </c>
      <c r="M49" s="41">
        <f t="shared" si="4"/>
        <v>0</v>
      </c>
      <c r="N49" s="49">
        <f t="shared" si="5"/>
        <v>0</v>
      </c>
      <c r="O49" s="52">
        <f t="shared" si="1"/>
        <v>0</v>
      </c>
    </row>
    <row r="50" spans="1:19" x14ac:dyDescent="0.2">
      <c r="A50" s="17">
        <v>35</v>
      </c>
      <c r="B50" s="18" t="s">
        <v>96</v>
      </c>
      <c r="C50" s="18"/>
      <c r="D50" s="24" t="s">
        <v>5</v>
      </c>
      <c r="E50" s="50"/>
      <c r="F50" s="39">
        <v>0</v>
      </c>
      <c r="G50" s="39">
        <v>0.05</v>
      </c>
      <c r="H50" s="41">
        <f t="shared" si="2"/>
        <v>0</v>
      </c>
      <c r="I50" s="41">
        <f t="shared" si="0"/>
        <v>0</v>
      </c>
      <c r="J50" s="122">
        <v>150</v>
      </c>
      <c r="K50" s="20">
        <f t="shared" si="3"/>
        <v>75</v>
      </c>
      <c r="L50" s="19">
        <f t="shared" si="6"/>
        <v>0</v>
      </c>
      <c r="M50" s="41">
        <f t="shared" si="4"/>
        <v>0</v>
      </c>
      <c r="N50" s="49">
        <f t="shared" si="5"/>
        <v>0</v>
      </c>
      <c r="O50" s="52">
        <f t="shared" si="1"/>
        <v>0</v>
      </c>
    </row>
    <row r="51" spans="1:19" x14ac:dyDescent="0.2">
      <c r="A51" s="17">
        <v>36</v>
      </c>
      <c r="B51" s="18" t="s">
        <v>97</v>
      </c>
      <c r="C51" s="18"/>
      <c r="D51" s="24" t="s">
        <v>152</v>
      </c>
      <c r="E51" s="50"/>
      <c r="F51" s="39">
        <v>0</v>
      </c>
      <c r="G51" s="39">
        <v>0.05</v>
      </c>
      <c r="H51" s="41">
        <f t="shared" si="2"/>
        <v>0</v>
      </c>
      <c r="I51" s="41">
        <f t="shared" si="0"/>
        <v>0</v>
      </c>
      <c r="J51" s="122">
        <v>1100</v>
      </c>
      <c r="K51" s="20">
        <f t="shared" si="3"/>
        <v>550</v>
      </c>
      <c r="L51" s="19">
        <f t="shared" si="6"/>
        <v>0</v>
      </c>
      <c r="M51" s="41">
        <f t="shared" si="4"/>
        <v>0</v>
      </c>
      <c r="N51" s="49">
        <f t="shared" si="5"/>
        <v>0</v>
      </c>
      <c r="O51" s="52">
        <f t="shared" si="1"/>
        <v>0</v>
      </c>
    </row>
    <row r="52" spans="1:19" x14ac:dyDescent="0.2">
      <c r="A52" s="17">
        <v>37</v>
      </c>
      <c r="B52" s="18" t="s">
        <v>98</v>
      </c>
      <c r="C52" s="18"/>
      <c r="D52" s="24" t="s">
        <v>152</v>
      </c>
      <c r="E52" s="50"/>
      <c r="F52" s="39">
        <v>0</v>
      </c>
      <c r="G52" s="39">
        <v>0.05</v>
      </c>
      <c r="H52" s="41">
        <f t="shared" si="2"/>
        <v>0</v>
      </c>
      <c r="I52" s="41">
        <f t="shared" si="0"/>
        <v>0</v>
      </c>
      <c r="J52" s="122">
        <v>15</v>
      </c>
      <c r="K52" s="20">
        <f t="shared" si="3"/>
        <v>7.5</v>
      </c>
      <c r="L52" s="19">
        <f t="shared" si="6"/>
        <v>0</v>
      </c>
      <c r="M52" s="41">
        <f t="shared" si="4"/>
        <v>0</v>
      </c>
      <c r="N52" s="49">
        <f t="shared" si="5"/>
        <v>0</v>
      </c>
      <c r="O52" s="52">
        <f t="shared" si="1"/>
        <v>0</v>
      </c>
    </row>
    <row r="53" spans="1:19" x14ac:dyDescent="0.2">
      <c r="A53" s="17">
        <v>38</v>
      </c>
      <c r="B53" s="18" t="s">
        <v>99</v>
      </c>
      <c r="C53" s="18"/>
      <c r="D53" s="24" t="s">
        <v>5</v>
      </c>
      <c r="E53" s="50"/>
      <c r="F53" s="39">
        <v>0</v>
      </c>
      <c r="G53" s="39">
        <v>0.05</v>
      </c>
      <c r="H53" s="41">
        <f t="shared" si="2"/>
        <v>0</v>
      </c>
      <c r="I53" s="41">
        <f t="shared" si="0"/>
        <v>0</v>
      </c>
      <c r="J53" s="122">
        <v>250</v>
      </c>
      <c r="K53" s="20">
        <f t="shared" si="3"/>
        <v>125</v>
      </c>
      <c r="L53" s="19">
        <f t="shared" si="6"/>
        <v>0</v>
      </c>
      <c r="M53" s="41">
        <f t="shared" si="4"/>
        <v>0</v>
      </c>
      <c r="N53" s="49">
        <f t="shared" si="5"/>
        <v>0</v>
      </c>
      <c r="O53" s="52">
        <f t="shared" si="1"/>
        <v>0</v>
      </c>
      <c r="P53" s="21"/>
      <c r="S53" s="21"/>
    </row>
    <row r="54" spans="1:19" x14ac:dyDescent="0.2">
      <c r="A54" s="17">
        <v>39</v>
      </c>
      <c r="B54" s="18" t="s">
        <v>100</v>
      </c>
      <c r="C54" s="18"/>
      <c r="D54" s="24" t="s">
        <v>5</v>
      </c>
      <c r="E54" s="50"/>
      <c r="F54" s="39">
        <v>0</v>
      </c>
      <c r="G54" s="39">
        <v>0.05</v>
      </c>
      <c r="H54" s="41">
        <f t="shared" si="2"/>
        <v>0</v>
      </c>
      <c r="I54" s="41">
        <f t="shared" si="0"/>
        <v>0</v>
      </c>
      <c r="J54" s="122">
        <v>500</v>
      </c>
      <c r="K54" s="20">
        <f t="shared" si="3"/>
        <v>250</v>
      </c>
      <c r="L54" s="19">
        <f t="shared" si="6"/>
        <v>0</v>
      </c>
      <c r="M54" s="41">
        <f t="shared" si="4"/>
        <v>0</v>
      </c>
      <c r="N54" s="49">
        <f t="shared" si="5"/>
        <v>0</v>
      </c>
      <c r="O54" s="52">
        <f t="shared" si="1"/>
        <v>0</v>
      </c>
      <c r="P54" s="21"/>
      <c r="S54" s="21"/>
    </row>
    <row r="55" spans="1:19" x14ac:dyDescent="0.2">
      <c r="A55" s="17">
        <v>40</v>
      </c>
      <c r="B55" s="18" t="s">
        <v>101</v>
      </c>
      <c r="C55" s="18"/>
      <c r="D55" s="24" t="s">
        <v>5</v>
      </c>
      <c r="E55" s="50"/>
      <c r="F55" s="39">
        <v>0</v>
      </c>
      <c r="G55" s="39">
        <v>0.05</v>
      </c>
      <c r="H55" s="41">
        <f t="shared" si="2"/>
        <v>0</v>
      </c>
      <c r="I55" s="41">
        <f t="shared" si="0"/>
        <v>0</v>
      </c>
      <c r="J55" s="122">
        <v>150</v>
      </c>
      <c r="K55" s="20">
        <f t="shared" si="3"/>
        <v>75</v>
      </c>
      <c r="L55" s="19">
        <f t="shared" si="6"/>
        <v>0</v>
      </c>
      <c r="M55" s="41">
        <f t="shared" si="4"/>
        <v>0</v>
      </c>
      <c r="N55" s="49">
        <f t="shared" si="5"/>
        <v>0</v>
      </c>
      <c r="O55" s="52">
        <f t="shared" si="1"/>
        <v>0</v>
      </c>
      <c r="P55" s="21"/>
      <c r="S55" s="21"/>
    </row>
    <row r="56" spans="1:19" x14ac:dyDescent="0.2">
      <c r="A56" s="17">
        <v>41</v>
      </c>
      <c r="B56" s="18" t="s">
        <v>102</v>
      </c>
      <c r="C56" s="18"/>
      <c r="D56" s="24" t="s">
        <v>5</v>
      </c>
      <c r="E56" s="50"/>
      <c r="F56" s="39">
        <v>0</v>
      </c>
      <c r="G56" s="39">
        <v>0.05</v>
      </c>
      <c r="H56" s="41">
        <f t="shared" si="2"/>
        <v>0</v>
      </c>
      <c r="I56" s="41">
        <f t="shared" si="0"/>
        <v>0</v>
      </c>
      <c r="J56" s="122">
        <v>300</v>
      </c>
      <c r="K56" s="20">
        <f t="shared" si="3"/>
        <v>150</v>
      </c>
      <c r="L56" s="19">
        <f t="shared" si="6"/>
        <v>0</v>
      </c>
      <c r="M56" s="41">
        <f t="shared" si="4"/>
        <v>0</v>
      </c>
      <c r="N56" s="49">
        <f t="shared" si="5"/>
        <v>0</v>
      </c>
      <c r="O56" s="52">
        <f t="shared" si="1"/>
        <v>0</v>
      </c>
      <c r="P56" s="21"/>
      <c r="S56" s="21"/>
    </row>
    <row r="57" spans="1:19" x14ac:dyDescent="0.2">
      <c r="A57" s="17">
        <v>42</v>
      </c>
      <c r="B57" s="18" t="s">
        <v>103</v>
      </c>
      <c r="C57" s="18"/>
      <c r="D57" s="24" t="s">
        <v>151</v>
      </c>
      <c r="E57" s="50"/>
      <c r="F57" s="39">
        <v>0</v>
      </c>
      <c r="G57" s="39">
        <v>0.05</v>
      </c>
      <c r="H57" s="41">
        <f t="shared" si="2"/>
        <v>0</v>
      </c>
      <c r="I57" s="41">
        <f t="shared" si="0"/>
        <v>0</v>
      </c>
      <c r="J57" s="122">
        <v>200</v>
      </c>
      <c r="K57" s="20">
        <f t="shared" si="3"/>
        <v>100</v>
      </c>
      <c r="L57" s="19">
        <f t="shared" si="6"/>
        <v>0</v>
      </c>
      <c r="M57" s="41">
        <f t="shared" si="4"/>
        <v>0</v>
      </c>
      <c r="N57" s="49">
        <f t="shared" si="5"/>
        <v>0</v>
      </c>
      <c r="O57" s="52">
        <f t="shared" si="1"/>
        <v>0</v>
      </c>
      <c r="P57" s="21"/>
      <c r="S57" s="21"/>
    </row>
    <row r="58" spans="1:19" x14ac:dyDescent="0.2">
      <c r="A58" s="17">
        <v>43</v>
      </c>
      <c r="B58" s="18" t="s">
        <v>104</v>
      </c>
      <c r="C58" s="18"/>
      <c r="D58" s="24" t="s">
        <v>5</v>
      </c>
      <c r="E58" s="50"/>
      <c r="F58" s="39">
        <v>0</v>
      </c>
      <c r="G58" s="39">
        <v>0.05</v>
      </c>
      <c r="H58" s="41">
        <f t="shared" si="2"/>
        <v>0</v>
      </c>
      <c r="I58" s="41">
        <f t="shared" si="0"/>
        <v>0</v>
      </c>
      <c r="J58" s="122">
        <v>15</v>
      </c>
      <c r="K58" s="20">
        <f t="shared" si="3"/>
        <v>7.5</v>
      </c>
      <c r="L58" s="19">
        <f t="shared" si="6"/>
        <v>0</v>
      </c>
      <c r="M58" s="41">
        <f t="shared" si="4"/>
        <v>0</v>
      </c>
      <c r="N58" s="49">
        <f t="shared" si="5"/>
        <v>0</v>
      </c>
      <c r="O58" s="52">
        <f t="shared" si="1"/>
        <v>0</v>
      </c>
    </row>
    <row r="59" spans="1:19" x14ac:dyDescent="0.2">
      <c r="A59" s="17">
        <v>44</v>
      </c>
      <c r="B59" s="18" t="s">
        <v>105</v>
      </c>
      <c r="C59" s="18"/>
      <c r="D59" s="24" t="s">
        <v>152</v>
      </c>
      <c r="E59" s="50"/>
      <c r="F59" s="39">
        <v>0</v>
      </c>
      <c r="G59" s="39">
        <v>0.05</v>
      </c>
      <c r="H59" s="41">
        <f t="shared" si="2"/>
        <v>0</v>
      </c>
      <c r="I59" s="41">
        <f t="shared" si="0"/>
        <v>0</v>
      </c>
      <c r="J59" s="122">
        <v>1000</v>
      </c>
      <c r="K59" s="20">
        <f t="shared" si="3"/>
        <v>500</v>
      </c>
      <c r="L59" s="19">
        <f t="shared" si="6"/>
        <v>0</v>
      </c>
      <c r="M59" s="41">
        <f t="shared" si="4"/>
        <v>0</v>
      </c>
      <c r="N59" s="49">
        <f>E59*J59</f>
        <v>0</v>
      </c>
      <c r="O59" s="52">
        <f>L59+M59</f>
        <v>0</v>
      </c>
    </row>
    <row r="60" spans="1:19" x14ac:dyDescent="0.2">
      <c r="A60" s="17">
        <v>45</v>
      </c>
      <c r="B60" s="18" t="s">
        <v>106</v>
      </c>
      <c r="C60" s="18"/>
      <c r="D60" s="24" t="s">
        <v>5</v>
      </c>
      <c r="E60" s="50"/>
      <c r="F60" s="39">
        <v>0</v>
      </c>
      <c r="G60" s="39">
        <v>0.05</v>
      </c>
      <c r="H60" s="41">
        <f t="shared" si="2"/>
        <v>0</v>
      </c>
      <c r="I60" s="41">
        <f t="shared" si="0"/>
        <v>0</v>
      </c>
      <c r="J60" s="122">
        <v>200</v>
      </c>
      <c r="K60" s="20">
        <f t="shared" si="3"/>
        <v>100</v>
      </c>
      <c r="L60" s="19">
        <f t="shared" si="6"/>
        <v>0</v>
      </c>
      <c r="M60" s="41">
        <f t="shared" si="4"/>
        <v>0</v>
      </c>
      <c r="N60" s="49">
        <f t="shared" si="5"/>
        <v>0</v>
      </c>
      <c r="O60" s="52">
        <f t="shared" si="1"/>
        <v>0</v>
      </c>
    </row>
    <row r="61" spans="1:19" ht="24" x14ac:dyDescent="0.2">
      <c r="A61" s="17">
        <v>46</v>
      </c>
      <c r="B61" s="18" t="s">
        <v>107</v>
      </c>
      <c r="C61" s="18"/>
      <c r="D61" s="24" t="s">
        <v>5</v>
      </c>
      <c r="E61" s="50"/>
      <c r="F61" s="39">
        <v>0</v>
      </c>
      <c r="G61" s="39">
        <v>0.05</v>
      </c>
      <c r="H61" s="41">
        <f t="shared" si="2"/>
        <v>0</v>
      </c>
      <c r="I61" s="41">
        <f t="shared" si="0"/>
        <v>0</v>
      </c>
      <c r="J61" s="122">
        <v>100</v>
      </c>
      <c r="K61" s="20">
        <f t="shared" si="3"/>
        <v>50</v>
      </c>
      <c r="L61" s="19">
        <f t="shared" si="6"/>
        <v>0</v>
      </c>
      <c r="M61" s="41">
        <f t="shared" si="4"/>
        <v>0</v>
      </c>
      <c r="N61" s="49">
        <f t="shared" si="5"/>
        <v>0</v>
      </c>
      <c r="O61" s="52">
        <f t="shared" si="1"/>
        <v>0</v>
      </c>
    </row>
    <row r="62" spans="1:19" ht="24" x14ac:dyDescent="0.2">
      <c r="A62" s="17">
        <v>47</v>
      </c>
      <c r="B62" s="18" t="s">
        <v>108</v>
      </c>
      <c r="C62" s="18"/>
      <c r="D62" s="24" t="s">
        <v>5</v>
      </c>
      <c r="E62" s="50"/>
      <c r="F62" s="39">
        <v>0</v>
      </c>
      <c r="G62" s="39">
        <v>0.05</v>
      </c>
      <c r="H62" s="41">
        <f t="shared" si="2"/>
        <v>0</v>
      </c>
      <c r="I62" s="41">
        <f t="shared" si="0"/>
        <v>0</v>
      </c>
      <c r="J62" s="122">
        <v>800</v>
      </c>
      <c r="K62" s="20">
        <f t="shared" si="3"/>
        <v>400</v>
      </c>
      <c r="L62" s="19">
        <f t="shared" si="6"/>
        <v>0</v>
      </c>
      <c r="M62" s="41">
        <f t="shared" si="4"/>
        <v>0</v>
      </c>
      <c r="N62" s="49">
        <f t="shared" si="5"/>
        <v>0</v>
      </c>
      <c r="O62" s="52">
        <f t="shared" si="1"/>
        <v>0</v>
      </c>
    </row>
    <row r="63" spans="1:19" ht="24" x14ac:dyDescent="0.2">
      <c r="A63" s="17">
        <v>48</v>
      </c>
      <c r="B63" s="18" t="s">
        <v>109</v>
      </c>
      <c r="C63" s="18"/>
      <c r="D63" s="24" t="s">
        <v>5</v>
      </c>
      <c r="E63" s="50"/>
      <c r="F63" s="39">
        <v>0</v>
      </c>
      <c r="G63" s="39">
        <v>0.05</v>
      </c>
      <c r="H63" s="41">
        <f t="shared" si="2"/>
        <v>0</v>
      </c>
      <c r="I63" s="41">
        <f t="shared" si="0"/>
        <v>0</v>
      </c>
      <c r="J63" s="122">
        <v>30</v>
      </c>
      <c r="K63" s="20">
        <f t="shared" si="3"/>
        <v>15</v>
      </c>
      <c r="L63" s="19">
        <f t="shared" si="6"/>
        <v>0</v>
      </c>
      <c r="M63" s="41">
        <f t="shared" si="4"/>
        <v>0</v>
      </c>
      <c r="N63" s="49">
        <f t="shared" si="5"/>
        <v>0</v>
      </c>
      <c r="O63" s="52">
        <f t="shared" si="1"/>
        <v>0</v>
      </c>
      <c r="P63" s="22"/>
    </row>
    <row r="64" spans="1:19" x14ac:dyDescent="0.2">
      <c r="A64" s="17">
        <v>49</v>
      </c>
      <c r="B64" s="18" t="s">
        <v>110</v>
      </c>
      <c r="C64" s="18"/>
      <c r="D64" s="24" t="s">
        <v>5</v>
      </c>
      <c r="E64" s="50"/>
      <c r="F64" s="39">
        <v>0</v>
      </c>
      <c r="G64" s="39">
        <v>0.05</v>
      </c>
      <c r="H64" s="41">
        <f t="shared" si="2"/>
        <v>0</v>
      </c>
      <c r="I64" s="41">
        <f t="shared" si="0"/>
        <v>0</v>
      </c>
      <c r="J64" s="122">
        <v>20</v>
      </c>
      <c r="K64" s="20">
        <f t="shared" si="3"/>
        <v>10</v>
      </c>
      <c r="L64" s="19">
        <f t="shared" si="6"/>
        <v>0</v>
      </c>
      <c r="M64" s="41">
        <f t="shared" si="4"/>
        <v>0</v>
      </c>
      <c r="N64" s="49">
        <f t="shared" si="5"/>
        <v>0</v>
      </c>
      <c r="O64" s="52">
        <f t="shared" si="1"/>
        <v>0</v>
      </c>
      <c r="P64" s="22"/>
    </row>
    <row r="65" spans="1:16" x14ac:dyDescent="0.2">
      <c r="A65" s="17">
        <v>50</v>
      </c>
      <c r="B65" s="18" t="s">
        <v>111</v>
      </c>
      <c r="C65" s="18"/>
      <c r="D65" s="24" t="s">
        <v>5</v>
      </c>
      <c r="E65" s="50"/>
      <c r="F65" s="39">
        <v>0</v>
      </c>
      <c r="G65" s="39">
        <v>0.05</v>
      </c>
      <c r="H65" s="41">
        <f t="shared" si="2"/>
        <v>0</v>
      </c>
      <c r="I65" s="41">
        <f t="shared" si="0"/>
        <v>0</v>
      </c>
      <c r="J65" s="122">
        <v>500</v>
      </c>
      <c r="K65" s="20">
        <f t="shared" si="3"/>
        <v>250</v>
      </c>
      <c r="L65" s="19">
        <f t="shared" si="6"/>
        <v>0</v>
      </c>
      <c r="M65" s="41">
        <f t="shared" si="4"/>
        <v>0</v>
      </c>
      <c r="N65" s="49">
        <f t="shared" si="5"/>
        <v>0</v>
      </c>
      <c r="O65" s="52">
        <f t="shared" si="1"/>
        <v>0</v>
      </c>
      <c r="P65" s="22"/>
    </row>
    <row r="66" spans="1:16" ht="24" x14ac:dyDescent="0.2">
      <c r="A66" s="17">
        <v>51</v>
      </c>
      <c r="B66" s="18" t="s">
        <v>112</v>
      </c>
      <c r="C66" s="18"/>
      <c r="D66" s="24" t="s">
        <v>5</v>
      </c>
      <c r="E66" s="50"/>
      <c r="F66" s="39">
        <v>0</v>
      </c>
      <c r="G66" s="39">
        <v>0.05</v>
      </c>
      <c r="H66" s="41">
        <f t="shared" si="2"/>
        <v>0</v>
      </c>
      <c r="I66" s="41">
        <f t="shared" si="0"/>
        <v>0</v>
      </c>
      <c r="J66" s="122">
        <v>150</v>
      </c>
      <c r="K66" s="20">
        <f t="shared" si="3"/>
        <v>75</v>
      </c>
      <c r="L66" s="19">
        <f t="shared" si="6"/>
        <v>0</v>
      </c>
      <c r="M66" s="41">
        <f t="shared" si="4"/>
        <v>0</v>
      </c>
      <c r="N66" s="49">
        <f t="shared" si="5"/>
        <v>0</v>
      </c>
      <c r="O66" s="52">
        <f t="shared" si="1"/>
        <v>0</v>
      </c>
      <c r="P66" s="22"/>
    </row>
    <row r="67" spans="1:16" ht="24" x14ac:dyDescent="0.2">
      <c r="A67" s="17">
        <v>52</v>
      </c>
      <c r="B67" s="18" t="s">
        <v>113</v>
      </c>
      <c r="C67" s="18"/>
      <c r="D67" s="24" t="s">
        <v>5</v>
      </c>
      <c r="E67" s="50"/>
      <c r="F67" s="39">
        <v>0</v>
      </c>
      <c r="G67" s="39">
        <v>0.05</v>
      </c>
      <c r="H67" s="41">
        <f t="shared" si="2"/>
        <v>0</v>
      </c>
      <c r="I67" s="41">
        <f t="shared" si="0"/>
        <v>0</v>
      </c>
      <c r="J67" s="122">
        <v>150</v>
      </c>
      <c r="K67" s="20">
        <f t="shared" si="3"/>
        <v>75</v>
      </c>
      <c r="L67" s="19">
        <f t="shared" si="6"/>
        <v>0</v>
      </c>
      <c r="M67" s="41">
        <f t="shared" si="4"/>
        <v>0</v>
      </c>
      <c r="N67" s="49">
        <f t="shared" si="5"/>
        <v>0</v>
      </c>
      <c r="O67" s="52">
        <f t="shared" si="1"/>
        <v>0</v>
      </c>
      <c r="P67" s="22"/>
    </row>
    <row r="68" spans="1:16" x14ac:dyDescent="0.2">
      <c r="A68" s="17">
        <v>53</v>
      </c>
      <c r="B68" s="18" t="s">
        <v>114</v>
      </c>
      <c r="C68" s="18"/>
      <c r="D68" s="24" t="s">
        <v>5</v>
      </c>
      <c r="E68" s="51"/>
      <c r="F68" s="39">
        <v>0</v>
      </c>
      <c r="G68" s="39">
        <v>0.05</v>
      </c>
      <c r="H68" s="41">
        <f t="shared" si="2"/>
        <v>0</v>
      </c>
      <c r="I68" s="41">
        <f t="shared" si="0"/>
        <v>0</v>
      </c>
      <c r="J68" s="122">
        <v>400</v>
      </c>
      <c r="K68" s="20">
        <f t="shared" si="3"/>
        <v>200</v>
      </c>
      <c r="L68" s="19">
        <f t="shared" si="6"/>
        <v>0</v>
      </c>
      <c r="M68" s="41">
        <f t="shared" si="4"/>
        <v>0</v>
      </c>
      <c r="N68" s="49">
        <f t="shared" si="5"/>
        <v>0</v>
      </c>
      <c r="O68" s="52">
        <f t="shared" si="1"/>
        <v>0</v>
      </c>
    </row>
    <row r="69" spans="1:16" x14ac:dyDescent="0.2">
      <c r="A69" s="17">
        <v>54</v>
      </c>
      <c r="B69" s="18" t="s">
        <v>115</v>
      </c>
      <c r="C69" s="18"/>
      <c r="D69" s="24" t="s">
        <v>5</v>
      </c>
      <c r="E69" s="51"/>
      <c r="F69" s="39">
        <v>0</v>
      </c>
      <c r="G69" s="39">
        <v>0.05</v>
      </c>
      <c r="H69" s="41">
        <f t="shared" si="2"/>
        <v>0</v>
      </c>
      <c r="I69" s="41">
        <f t="shared" si="0"/>
        <v>0</v>
      </c>
      <c r="J69" s="122">
        <v>100</v>
      </c>
      <c r="K69" s="20">
        <f t="shared" si="3"/>
        <v>50</v>
      </c>
      <c r="L69" s="19">
        <f t="shared" si="6"/>
        <v>0</v>
      </c>
      <c r="M69" s="41">
        <f t="shared" si="4"/>
        <v>0</v>
      </c>
      <c r="N69" s="49">
        <f t="shared" si="5"/>
        <v>0</v>
      </c>
      <c r="O69" s="52">
        <f t="shared" si="1"/>
        <v>0</v>
      </c>
    </row>
    <row r="70" spans="1:16" x14ac:dyDescent="0.2">
      <c r="A70" s="17">
        <v>55</v>
      </c>
      <c r="B70" s="18" t="s">
        <v>116</v>
      </c>
      <c r="C70" s="18"/>
      <c r="D70" s="24" t="s">
        <v>5</v>
      </c>
      <c r="E70" s="51"/>
      <c r="F70" s="39">
        <v>0</v>
      </c>
      <c r="G70" s="39">
        <v>0.05</v>
      </c>
      <c r="H70" s="41">
        <f t="shared" si="2"/>
        <v>0</v>
      </c>
      <c r="I70" s="41">
        <f t="shared" si="0"/>
        <v>0</v>
      </c>
      <c r="J70" s="122">
        <v>60</v>
      </c>
      <c r="K70" s="20">
        <f t="shared" si="3"/>
        <v>30</v>
      </c>
      <c r="L70" s="19">
        <f t="shared" si="6"/>
        <v>0</v>
      </c>
      <c r="M70" s="41">
        <f t="shared" si="4"/>
        <v>0</v>
      </c>
      <c r="N70" s="49">
        <f t="shared" si="5"/>
        <v>0</v>
      </c>
      <c r="O70" s="52">
        <f t="shared" si="1"/>
        <v>0</v>
      </c>
    </row>
    <row r="71" spans="1:16" x14ac:dyDescent="0.2">
      <c r="A71" s="17">
        <v>56</v>
      </c>
      <c r="B71" s="18" t="s">
        <v>117</v>
      </c>
      <c r="C71" s="18"/>
      <c r="D71" s="24" t="s">
        <v>5</v>
      </c>
      <c r="E71" s="51"/>
      <c r="F71" s="39">
        <v>0</v>
      </c>
      <c r="G71" s="39">
        <v>0.05</v>
      </c>
      <c r="H71" s="41">
        <f t="shared" si="2"/>
        <v>0</v>
      </c>
      <c r="I71" s="41">
        <f t="shared" si="0"/>
        <v>0</v>
      </c>
      <c r="J71" s="122">
        <v>400</v>
      </c>
      <c r="K71" s="20">
        <f t="shared" si="3"/>
        <v>200</v>
      </c>
      <c r="L71" s="19">
        <f t="shared" si="6"/>
        <v>0</v>
      </c>
      <c r="M71" s="41">
        <f t="shared" si="4"/>
        <v>0</v>
      </c>
      <c r="N71" s="49">
        <f t="shared" si="5"/>
        <v>0</v>
      </c>
      <c r="O71" s="52">
        <f t="shared" si="1"/>
        <v>0</v>
      </c>
    </row>
    <row r="72" spans="1:16" x14ac:dyDescent="0.2">
      <c r="A72" s="17">
        <v>57</v>
      </c>
      <c r="B72" s="18" t="s">
        <v>118</v>
      </c>
      <c r="C72" s="18"/>
      <c r="D72" s="24" t="s">
        <v>5</v>
      </c>
      <c r="E72" s="51"/>
      <c r="F72" s="39">
        <v>0</v>
      </c>
      <c r="G72" s="39">
        <v>0.05</v>
      </c>
      <c r="H72" s="41">
        <f t="shared" si="2"/>
        <v>0</v>
      </c>
      <c r="I72" s="41">
        <f t="shared" si="0"/>
        <v>0</v>
      </c>
      <c r="J72" s="122">
        <v>300</v>
      </c>
      <c r="K72" s="20">
        <f t="shared" si="3"/>
        <v>150</v>
      </c>
      <c r="L72" s="19">
        <f t="shared" si="6"/>
        <v>0</v>
      </c>
      <c r="M72" s="41">
        <f t="shared" si="4"/>
        <v>0</v>
      </c>
      <c r="N72" s="49">
        <f t="shared" si="5"/>
        <v>0</v>
      </c>
      <c r="O72" s="52">
        <f t="shared" si="1"/>
        <v>0</v>
      </c>
    </row>
    <row r="73" spans="1:16" x14ac:dyDescent="0.2">
      <c r="A73" s="17">
        <v>58</v>
      </c>
      <c r="B73" s="18" t="s">
        <v>119</v>
      </c>
      <c r="C73" s="18"/>
      <c r="D73" s="24" t="s">
        <v>5</v>
      </c>
      <c r="E73" s="51"/>
      <c r="F73" s="39">
        <v>0</v>
      </c>
      <c r="G73" s="39">
        <v>0.05</v>
      </c>
      <c r="H73" s="41">
        <f t="shared" si="2"/>
        <v>0</v>
      </c>
      <c r="I73" s="41">
        <f t="shared" si="0"/>
        <v>0</v>
      </c>
      <c r="J73" s="122">
        <v>300</v>
      </c>
      <c r="K73" s="20">
        <f t="shared" si="3"/>
        <v>150</v>
      </c>
      <c r="L73" s="19">
        <f t="shared" si="6"/>
        <v>0</v>
      </c>
      <c r="M73" s="41">
        <f t="shared" si="4"/>
        <v>0</v>
      </c>
      <c r="N73" s="49">
        <f t="shared" si="5"/>
        <v>0</v>
      </c>
      <c r="O73" s="52">
        <f t="shared" si="1"/>
        <v>0</v>
      </c>
    </row>
    <row r="74" spans="1:16" x14ac:dyDescent="0.2">
      <c r="A74" s="17">
        <v>59</v>
      </c>
      <c r="B74" s="18" t="s">
        <v>120</v>
      </c>
      <c r="C74" s="18"/>
      <c r="D74" s="24" t="s">
        <v>5</v>
      </c>
      <c r="E74" s="51"/>
      <c r="F74" s="39">
        <v>0</v>
      </c>
      <c r="G74" s="39">
        <v>0.05</v>
      </c>
      <c r="H74" s="41">
        <f t="shared" si="2"/>
        <v>0</v>
      </c>
      <c r="I74" s="41">
        <f t="shared" si="0"/>
        <v>0</v>
      </c>
      <c r="J74" s="122">
        <v>15</v>
      </c>
      <c r="K74" s="20">
        <f t="shared" si="3"/>
        <v>7.5</v>
      </c>
      <c r="L74" s="19">
        <f t="shared" si="6"/>
        <v>0</v>
      </c>
      <c r="M74" s="41">
        <f t="shared" si="4"/>
        <v>0</v>
      </c>
      <c r="N74" s="49">
        <f t="shared" si="5"/>
        <v>0</v>
      </c>
      <c r="O74" s="52">
        <f t="shared" si="1"/>
        <v>0</v>
      </c>
    </row>
    <row r="75" spans="1:16" x14ac:dyDescent="0.2">
      <c r="A75" s="17">
        <v>60</v>
      </c>
      <c r="B75" s="18" t="s">
        <v>121</v>
      </c>
      <c r="C75" s="18"/>
      <c r="D75" s="24" t="s">
        <v>5</v>
      </c>
      <c r="E75" s="51"/>
      <c r="F75" s="39">
        <v>0</v>
      </c>
      <c r="G75" s="39">
        <v>0.05</v>
      </c>
      <c r="H75" s="41">
        <f t="shared" si="2"/>
        <v>0</v>
      </c>
      <c r="I75" s="41">
        <f t="shared" si="0"/>
        <v>0</v>
      </c>
      <c r="J75" s="122">
        <v>40</v>
      </c>
      <c r="K75" s="20">
        <f t="shared" si="3"/>
        <v>20</v>
      </c>
      <c r="L75" s="19">
        <f t="shared" si="6"/>
        <v>0</v>
      </c>
      <c r="M75" s="41">
        <f t="shared" si="4"/>
        <v>0</v>
      </c>
      <c r="N75" s="49">
        <f t="shared" si="5"/>
        <v>0</v>
      </c>
      <c r="O75" s="52">
        <f t="shared" si="1"/>
        <v>0</v>
      </c>
    </row>
    <row r="76" spans="1:16" x14ac:dyDescent="0.2">
      <c r="A76" s="17">
        <v>61</v>
      </c>
      <c r="B76" s="18" t="s">
        <v>122</v>
      </c>
      <c r="C76" s="18"/>
      <c r="D76" s="24" t="s">
        <v>5</v>
      </c>
      <c r="E76" s="51"/>
      <c r="F76" s="39">
        <v>0</v>
      </c>
      <c r="G76" s="39">
        <v>0.05</v>
      </c>
      <c r="H76" s="41">
        <f t="shared" si="2"/>
        <v>0</v>
      </c>
      <c r="I76" s="41">
        <f t="shared" si="0"/>
        <v>0</v>
      </c>
      <c r="J76" s="122">
        <v>50</v>
      </c>
      <c r="K76" s="20">
        <f t="shared" si="3"/>
        <v>25</v>
      </c>
      <c r="L76" s="19">
        <f t="shared" si="6"/>
        <v>0</v>
      </c>
      <c r="M76" s="41">
        <f t="shared" si="4"/>
        <v>0</v>
      </c>
      <c r="N76" s="49">
        <f t="shared" si="5"/>
        <v>0</v>
      </c>
      <c r="O76" s="52">
        <f t="shared" si="1"/>
        <v>0</v>
      </c>
    </row>
    <row r="77" spans="1:16" x14ac:dyDescent="0.2">
      <c r="A77" s="17">
        <v>62</v>
      </c>
      <c r="B77" s="18" t="s">
        <v>123</v>
      </c>
      <c r="C77" s="18"/>
      <c r="D77" s="24" t="s">
        <v>151</v>
      </c>
      <c r="E77" s="51"/>
      <c r="F77" s="39">
        <v>0</v>
      </c>
      <c r="G77" s="39">
        <v>0.05</v>
      </c>
      <c r="H77" s="41">
        <f t="shared" si="2"/>
        <v>0</v>
      </c>
      <c r="I77" s="41">
        <f t="shared" si="0"/>
        <v>0</v>
      </c>
      <c r="J77" s="122">
        <v>150</v>
      </c>
      <c r="K77" s="20">
        <f t="shared" si="3"/>
        <v>75</v>
      </c>
      <c r="L77" s="19">
        <f t="shared" si="6"/>
        <v>0</v>
      </c>
      <c r="M77" s="41">
        <f t="shared" si="4"/>
        <v>0</v>
      </c>
      <c r="N77" s="49">
        <f t="shared" si="5"/>
        <v>0</v>
      </c>
      <c r="O77" s="52">
        <f t="shared" si="1"/>
        <v>0</v>
      </c>
    </row>
    <row r="78" spans="1:16" x14ac:dyDescent="0.2">
      <c r="A78" s="17">
        <v>63</v>
      </c>
      <c r="B78" s="18" t="s">
        <v>124</v>
      </c>
      <c r="C78" s="18"/>
      <c r="D78" s="24" t="s">
        <v>5</v>
      </c>
      <c r="E78" s="51"/>
      <c r="F78" s="39">
        <v>0</v>
      </c>
      <c r="G78" s="39">
        <v>0.05</v>
      </c>
      <c r="H78" s="41">
        <f t="shared" si="2"/>
        <v>0</v>
      </c>
      <c r="I78" s="41">
        <f t="shared" si="0"/>
        <v>0</v>
      </c>
      <c r="J78" s="122">
        <v>40</v>
      </c>
      <c r="K78" s="20">
        <f t="shared" si="3"/>
        <v>20</v>
      </c>
      <c r="L78" s="19">
        <f t="shared" si="6"/>
        <v>0</v>
      </c>
      <c r="M78" s="41">
        <f t="shared" si="4"/>
        <v>0</v>
      </c>
      <c r="N78" s="49">
        <f t="shared" si="5"/>
        <v>0</v>
      </c>
      <c r="O78" s="52">
        <f t="shared" si="1"/>
        <v>0</v>
      </c>
    </row>
    <row r="79" spans="1:16" ht="24" x14ac:dyDescent="0.2">
      <c r="A79" s="17">
        <v>64</v>
      </c>
      <c r="B79" s="18" t="s">
        <v>125</v>
      </c>
      <c r="C79" s="18"/>
      <c r="D79" s="24" t="s">
        <v>5</v>
      </c>
      <c r="E79" s="51"/>
      <c r="F79" s="39">
        <v>0</v>
      </c>
      <c r="G79" s="39">
        <v>0.05</v>
      </c>
      <c r="H79" s="41">
        <f t="shared" si="2"/>
        <v>0</v>
      </c>
      <c r="I79" s="41">
        <f t="shared" si="0"/>
        <v>0</v>
      </c>
      <c r="J79" s="122">
        <v>500</v>
      </c>
      <c r="K79" s="20">
        <f t="shared" si="3"/>
        <v>250</v>
      </c>
      <c r="L79" s="19">
        <f t="shared" si="6"/>
        <v>0</v>
      </c>
      <c r="M79" s="41">
        <f t="shared" si="4"/>
        <v>0</v>
      </c>
      <c r="N79" s="49">
        <f t="shared" si="5"/>
        <v>0</v>
      </c>
      <c r="O79" s="52">
        <f t="shared" si="1"/>
        <v>0</v>
      </c>
    </row>
    <row r="80" spans="1:16" ht="24" x14ac:dyDescent="0.2">
      <c r="A80" s="17">
        <v>65</v>
      </c>
      <c r="B80" s="18" t="s">
        <v>126</v>
      </c>
      <c r="C80" s="18"/>
      <c r="D80" s="24" t="s">
        <v>152</v>
      </c>
      <c r="E80" s="51"/>
      <c r="F80" s="39">
        <v>0</v>
      </c>
      <c r="G80" s="39">
        <v>0.05</v>
      </c>
      <c r="H80" s="41">
        <f t="shared" si="2"/>
        <v>0</v>
      </c>
      <c r="I80" s="41">
        <f t="shared" si="0"/>
        <v>0</v>
      </c>
      <c r="J80" s="122">
        <v>300</v>
      </c>
      <c r="K80" s="20">
        <f t="shared" si="3"/>
        <v>150</v>
      </c>
      <c r="L80" s="19">
        <f t="shared" si="6"/>
        <v>0</v>
      </c>
      <c r="M80" s="41">
        <f t="shared" si="4"/>
        <v>0</v>
      </c>
      <c r="N80" s="49">
        <f t="shared" si="5"/>
        <v>0</v>
      </c>
      <c r="O80" s="52">
        <f t="shared" si="1"/>
        <v>0</v>
      </c>
    </row>
    <row r="81" spans="1:15" x14ac:dyDescent="0.2">
      <c r="A81" s="17">
        <v>66</v>
      </c>
      <c r="B81" s="18" t="s">
        <v>127</v>
      </c>
      <c r="C81" s="18"/>
      <c r="D81" s="24" t="s">
        <v>151</v>
      </c>
      <c r="E81" s="51"/>
      <c r="F81" s="39">
        <v>0</v>
      </c>
      <c r="G81" s="39">
        <v>0.05</v>
      </c>
      <c r="H81" s="41">
        <f t="shared" si="2"/>
        <v>0</v>
      </c>
      <c r="I81" s="41">
        <f t="shared" ref="I81:I109" si="7">E81*(1+G81)</f>
        <v>0</v>
      </c>
      <c r="J81" s="122">
        <v>400</v>
      </c>
      <c r="K81" s="20">
        <f t="shared" si="3"/>
        <v>200</v>
      </c>
      <c r="L81" s="19">
        <f t="shared" si="6"/>
        <v>0</v>
      </c>
      <c r="M81" s="41">
        <f t="shared" si="4"/>
        <v>0</v>
      </c>
      <c r="N81" s="49">
        <f t="shared" si="5"/>
        <v>0</v>
      </c>
      <c r="O81" s="52">
        <f t="shared" ref="O81:O109" si="8">L81+M81</f>
        <v>0</v>
      </c>
    </row>
    <row r="82" spans="1:15" x14ac:dyDescent="0.2">
      <c r="A82" s="17">
        <v>67</v>
      </c>
      <c r="B82" s="18" t="s">
        <v>128</v>
      </c>
      <c r="C82" s="18"/>
      <c r="D82" s="24" t="s">
        <v>151</v>
      </c>
      <c r="E82" s="51"/>
      <c r="F82" s="39">
        <v>0</v>
      </c>
      <c r="G82" s="39">
        <v>0.05</v>
      </c>
      <c r="H82" s="41">
        <f t="shared" ref="H82:H109" si="9">E82*(1+F82)</f>
        <v>0</v>
      </c>
      <c r="I82" s="41">
        <f t="shared" si="7"/>
        <v>0</v>
      </c>
      <c r="J82" s="122">
        <v>400</v>
      </c>
      <c r="K82" s="20">
        <f t="shared" ref="K82:K109" si="10">J82/2</f>
        <v>200</v>
      </c>
      <c r="L82" s="19">
        <f t="shared" si="6"/>
        <v>0</v>
      </c>
      <c r="M82" s="41">
        <f t="shared" ref="M82:M109" si="11">I82*K82</f>
        <v>0</v>
      </c>
      <c r="N82" s="49">
        <f t="shared" ref="N82:N109" si="12">E82*J82</f>
        <v>0</v>
      </c>
      <c r="O82" s="52">
        <f t="shared" si="8"/>
        <v>0</v>
      </c>
    </row>
    <row r="83" spans="1:15" x14ac:dyDescent="0.2">
      <c r="A83" s="17">
        <v>68</v>
      </c>
      <c r="B83" s="18" t="s">
        <v>129</v>
      </c>
      <c r="C83" s="18"/>
      <c r="D83" s="24" t="s">
        <v>151</v>
      </c>
      <c r="E83" s="51"/>
      <c r="F83" s="39">
        <v>0</v>
      </c>
      <c r="G83" s="39">
        <v>0.05</v>
      </c>
      <c r="H83" s="41">
        <f t="shared" si="9"/>
        <v>0</v>
      </c>
      <c r="I83" s="41">
        <f t="shared" si="7"/>
        <v>0</v>
      </c>
      <c r="J83" s="122">
        <v>300</v>
      </c>
      <c r="K83" s="20">
        <f t="shared" si="10"/>
        <v>150</v>
      </c>
      <c r="L83" s="19">
        <f t="shared" ref="L83:L109" si="13">H83*K83</f>
        <v>0</v>
      </c>
      <c r="M83" s="41">
        <f t="shared" si="11"/>
        <v>0</v>
      </c>
      <c r="N83" s="49">
        <f t="shared" si="12"/>
        <v>0</v>
      </c>
      <c r="O83" s="52">
        <f t="shared" si="8"/>
        <v>0</v>
      </c>
    </row>
    <row r="84" spans="1:15" x14ac:dyDescent="0.2">
      <c r="A84" s="17">
        <v>69</v>
      </c>
      <c r="B84" s="18" t="s">
        <v>130</v>
      </c>
      <c r="C84" s="18"/>
      <c r="D84" s="24" t="s">
        <v>151</v>
      </c>
      <c r="E84" s="51"/>
      <c r="F84" s="39">
        <v>0</v>
      </c>
      <c r="G84" s="39">
        <v>0.05</v>
      </c>
      <c r="H84" s="41">
        <f t="shared" si="9"/>
        <v>0</v>
      </c>
      <c r="I84" s="41">
        <f t="shared" si="7"/>
        <v>0</v>
      </c>
      <c r="J84" s="122">
        <v>100</v>
      </c>
      <c r="K84" s="20">
        <f t="shared" si="10"/>
        <v>50</v>
      </c>
      <c r="L84" s="19">
        <f t="shared" si="13"/>
        <v>0</v>
      </c>
      <c r="M84" s="41">
        <f t="shared" si="11"/>
        <v>0</v>
      </c>
      <c r="N84" s="49">
        <f t="shared" si="12"/>
        <v>0</v>
      </c>
      <c r="O84" s="52">
        <f t="shared" si="8"/>
        <v>0</v>
      </c>
    </row>
    <row r="85" spans="1:15" x14ac:dyDescent="0.2">
      <c r="A85" s="17">
        <v>70</v>
      </c>
      <c r="B85" s="18" t="s">
        <v>131</v>
      </c>
      <c r="C85" s="18"/>
      <c r="D85" s="24" t="s">
        <v>151</v>
      </c>
      <c r="E85" s="51"/>
      <c r="F85" s="39">
        <v>0</v>
      </c>
      <c r="G85" s="39">
        <v>0.05</v>
      </c>
      <c r="H85" s="41">
        <f t="shared" si="9"/>
        <v>0</v>
      </c>
      <c r="I85" s="41">
        <f t="shared" si="7"/>
        <v>0</v>
      </c>
      <c r="J85" s="122">
        <v>100</v>
      </c>
      <c r="K85" s="20">
        <f t="shared" si="10"/>
        <v>50</v>
      </c>
      <c r="L85" s="19">
        <f t="shared" si="13"/>
        <v>0</v>
      </c>
      <c r="M85" s="41">
        <f t="shared" si="11"/>
        <v>0</v>
      </c>
      <c r="N85" s="49">
        <f t="shared" si="12"/>
        <v>0</v>
      </c>
      <c r="O85" s="52">
        <f t="shared" si="8"/>
        <v>0</v>
      </c>
    </row>
    <row r="86" spans="1:15" x14ac:dyDescent="0.2">
      <c r="A86" s="17">
        <v>71</v>
      </c>
      <c r="B86" s="18" t="s">
        <v>132</v>
      </c>
      <c r="C86" s="18"/>
      <c r="D86" s="24" t="s">
        <v>151</v>
      </c>
      <c r="E86" s="51"/>
      <c r="F86" s="39">
        <v>0</v>
      </c>
      <c r="G86" s="39">
        <v>0.05</v>
      </c>
      <c r="H86" s="41">
        <f t="shared" si="9"/>
        <v>0</v>
      </c>
      <c r="I86" s="41">
        <f t="shared" si="7"/>
        <v>0</v>
      </c>
      <c r="J86" s="122">
        <v>100</v>
      </c>
      <c r="K86" s="20">
        <f t="shared" si="10"/>
        <v>50</v>
      </c>
      <c r="L86" s="19">
        <f t="shared" si="13"/>
        <v>0</v>
      </c>
      <c r="M86" s="41">
        <f t="shared" si="11"/>
        <v>0</v>
      </c>
      <c r="N86" s="49">
        <f t="shared" si="12"/>
        <v>0</v>
      </c>
      <c r="O86" s="52">
        <f t="shared" si="8"/>
        <v>0</v>
      </c>
    </row>
    <row r="87" spans="1:15" x14ac:dyDescent="0.2">
      <c r="A87" s="17">
        <v>72</v>
      </c>
      <c r="B87" s="18" t="s">
        <v>133</v>
      </c>
      <c r="C87" s="18"/>
      <c r="D87" s="24" t="s">
        <v>151</v>
      </c>
      <c r="E87" s="51"/>
      <c r="F87" s="39">
        <v>0</v>
      </c>
      <c r="G87" s="39">
        <v>0.05</v>
      </c>
      <c r="H87" s="41">
        <f t="shared" si="9"/>
        <v>0</v>
      </c>
      <c r="I87" s="41">
        <f t="shared" si="7"/>
        <v>0</v>
      </c>
      <c r="J87" s="122">
        <v>30</v>
      </c>
      <c r="K87" s="20">
        <f t="shared" si="10"/>
        <v>15</v>
      </c>
      <c r="L87" s="19">
        <f t="shared" si="13"/>
        <v>0</v>
      </c>
      <c r="M87" s="41">
        <f t="shared" si="11"/>
        <v>0</v>
      </c>
      <c r="N87" s="49">
        <f t="shared" si="12"/>
        <v>0</v>
      </c>
      <c r="O87" s="52">
        <f t="shared" si="8"/>
        <v>0</v>
      </c>
    </row>
    <row r="88" spans="1:15" x14ac:dyDescent="0.2">
      <c r="A88" s="17">
        <v>73</v>
      </c>
      <c r="B88" s="18" t="s">
        <v>134</v>
      </c>
      <c r="C88" s="18"/>
      <c r="D88" s="24" t="s">
        <v>5</v>
      </c>
      <c r="E88" s="51"/>
      <c r="F88" s="39">
        <v>0</v>
      </c>
      <c r="G88" s="39">
        <v>0.05</v>
      </c>
      <c r="H88" s="41">
        <f t="shared" si="9"/>
        <v>0</v>
      </c>
      <c r="I88" s="41">
        <f t="shared" si="7"/>
        <v>0</v>
      </c>
      <c r="J88" s="122">
        <v>30</v>
      </c>
      <c r="K88" s="20">
        <f t="shared" si="10"/>
        <v>15</v>
      </c>
      <c r="L88" s="19">
        <f t="shared" si="13"/>
        <v>0</v>
      </c>
      <c r="M88" s="41">
        <f t="shared" si="11"/>
        <v>0</v>
      </c>
      <c r="N88" s="49">
        <f t="shared" si="12"/>
        <v>0</v>
      </c>
      <c r="O88" s="52">
        <f t="shared" si="8"/>
        <v>0</v>
      </c>
    </row>
    <row r="89" spans="1:15" x14ac:dyDescent="0.2">
      <c r="A89" s="17">
        <v>74</v>
      </c>
      <c r="B89" s="18" t="s">
        <v>135</v>
      </c>
      <c r="C89" s="18"/>
      <c r="D89" s="24" t="s">
        <v>151</v>
      </c>
      <c r="E89" s="51"/>
      <c r="F89" s="39">
        <v>0</v>
      </c>
      <c r="G89" s="39">
        <v>0.05</v>
      </c>
      <c r="H89" s="41">
        <f t="shared" si="9"/>
        <v>0</v>
      </c>
      <c r="I89" s="41">
        <f t="shared" si="7"/>
        <v>0</v>
      </c>
      <c r="J89" s="122">
        <v>30</v>
      </c>
      <c r="K89" s="20">
        <f t="shared" si="10"/>
        <v>15</v>
      </c>
      <c r="L89" s="19">
        <f t="shared" si="13"/>
        <v>0</v>
      </c>
      <c r="M89" s="41">
        <f t="shared" si="11"/>
        <v>0</v>
      </c>
      <c r="N89" s="49">
        <f t="shared" si="12"/>
        <v>0</v>
      </c>
      <c r="O89" s="52">
        <f t="shared" si="8"/>
        <v>0</v>
      </c>
    </row>
    <row r="90" spans="1:15" x14ac:dyDescent="0.2">
      <c r="A90" s="17">
        <v>75</v>
      </c>
      <c r="B90" s="18" t="s">
        <v>136</v>
      </c>
      <c r="C90" s="18"/>
      <c r="D90" s="24" t="s">
        <v>5</v>
      </c>
      <c r="E90" s="51"/>
      <c r="F90" s="39">
        <v>0</v>
      </c>
      <c r="G90" s="39">
        <v>0.05</v>
      </c>
      <c r="H90" s="41">
        <f t="shared" si="9"/>
        <v>0</v>
      </c>
      <c r="I90" s="41">
        <f t="shared" si="7"/>
        <v>0</v>
      </c>
      <c r="J90" s="122">
        <v>50</v>
      </c>
      <c r="K90" s="20">
        <f t="shared" si="10"/>
        <v>25</v>
      </c>
      <c r="L90" s="19">
        <f t="shared" si="13"/>
        <v>0</v>
      </c>
      <c r="M90" s="41">
        <f t="shared" si="11"/>
        <v>0</v>
      </c>
      <c r="N90" s="49">
        <f t="shared" si="12"/>
        <v>0</v>
      </c>
      <c r="O90" s="52">
        <f t="shared" si="8"/>
        <v>0</v>
      </c>
    </row>
    <row r="91" spans="1:15" x14ac:dyDescent="0.2">
      <c r="A91" s="17">
        <v>76</v>
      </c>
      <c r="B91" s="18" t="s">
        <v>137</v>
      </c>
      <c r="C91" s="18"/>
      <c r="D91" s="24" t="s">
        <v>152</v>
      </c>
      <c r="E91" s="51"/>
      <c r="F91" s="39">
        <v>0</v>
      </c>
      <c r="G91" s="39">
        <v>0.05</v>
      </c>
      <c r="H91" s="41">
        <f t="shared" si="9"/>
        <v>0</v>
      </c>
      <c r="I91" s="41">
        <f t="shared" si="7"/>
        <v>0</v>
      </c>
      <c r="J91" s="122">
        <v>800</v>
      </c>
      <c r="K91" s="20">
        <f t="shared" si="10"/>
        <v>400</v>
      </c>
      <c r="L91" s="19">
        <f t="shared" si="13"/>
        <v>0</v>
      </c>
      <c r="M91" s="41">
        <f t="shared" si="11"/>
        <v>0</v>
      </c>
      <c r="N91" s="49">
        <f t="shared" si="12"/>
        <v>0</v>
      </c>
      <c r="O91" s="52">
        <f t="shared" si="8"/>
        <v>0</v>
      </c>
    </row>
    <row r="92" spans="1:15" x14ac:dyDescent="0.2">
      <c r="A92" s="17">
        <v>77</v>
      </c>
      <c r="B92" s="18" t="s">
        <v>138</v>
      </c>
      <c r="C92" s="18"/>
      <c r="D92" s="24" t="s">
        <v>151</v>
      </c>
      <c r="E92" s="51"/>
      <c r="F92" s="39">
        <v>0</v>
      </c>
      <c r="G92" s="39">
        <v>0.05</v>
      </c>
      <c r="H92" s="41">
        <f t="shared" si="9"/>
        <v>0</v>
      </c>
      <c r="I92" s="41">
        <f t="shared" si="7"/>
        <v>0</v>
      </c>
      <c r="J92" s="122">
        <v>20</v>
      </c>
      <c r="K92" s="20">
        <f t="shared" si="10"/>
        <v>10</v>
      </c>
      <c r="L92" s="19">
        <f t="shared" si="13"/>
        <v>0</v>
      </c>
      <c r="M92" s="41">
        <f t="shared" si="11"/>
        <v>0</v>
      </c>
      <c r="N92" s="49">
        <f t="shared" si="12"/>
        <v>0</v>
      </c>
      <c r="O92" s="52">
        <f t="shared" si="8"/>
        <v>0</v>
      </c>
    </row>
    <row r="93" spans="1:15" x14ac:dyDescent="0.2">
      <c r="A93" s="17">
        <v>78</v>
      </c>
      <c r="B93" s="18" t="s">
        <v>139</v>
      </c>
      <c r="C93" s="18"/>
      <c r="D93" s="24" t="s">
        <v>5</v>
      </c>
      <c r="E93" s="51"/>
      <c r="F93" s="39">
        <v>0</v>
      </c>
      <c r="G93" s="39">
        <v>0.05</v>
      </c>
      <c r="H93" s="41">
        <f t="shared" si="9"/>
        <v>0</v>
      </c>
      <c r="I93" s="41">
        <f t="shared" si="7"/>
        <v>0</v>
      </c>
      <c r="J93" s="122">
        <v>10</v>
      </c>
      <c r="K93" s="20">
        <f t="shared" si="10"/>
        <v>5</v>
      </c>
      <c r="L93" s="19">
        <f t="shared" si="13"/>
        <v>0</v>
      </c>
      <c r="M93" s="41">
        <f t="shared" si="11"/>
        <v>0</v>
      </c>
      <c r="N93" s="49">
        <f t="shared" si="12"/>
        <v>0</v>
      </c>
      <c r="O93" s="52">
        <f t="shared" si="8"/>
        <v>0</v>
      </c>
    </row>
    <row r="94" spans="1:15" x14ac:dyDescent="0.2">
      <c r="A94" s="17">
        <v>79</v>
      </c>
      <c r="B94" s="18" t="s">
        <v>140</v>
      </c>
      <c r="C94" s="18"/>
      <c r="D94" s="24" t="s">
        <v>5</v>
      </c>
      <c r="E94" s="51"/>
      <c r="F94" s="39">
        <v>0</v>
      </c>
      <c r="G94" s="39">
        <v>0.05</v>
      </c>
      <c r="H94" s="41">
        <f t="shared" si="9"/>
        <v>0</v>
      </c>
      <c r="I94" s="41">
        <f t="shared" si="7"/>
        <v>0</v>
      </c>
      <c r="J94" s="122">
        <v>300</v>
      </c>
      <c r="K94" s="20">
        <f t="shared" si="10"/>
        <v>150</v>
      </c>
      <c r="L94" s="19">
        <f t="shared" si="13"/>
        <v>0</v>
      </c>
      <c r="M94" s="41">
        <f t="shared" si="11"/>
        <v>0</v>
      </c>
      <c r="N94" s="49">
        <f t="shared" si="12"/>
        <v>0</v>
      </c>
      <c r="O94" s="52">
        <f t="shared" si="8"/>
        <v>0</v>
      </c>
    </row>
    <row r="95" spans="1:15" ht="24" x14ac:dyDescent="0.2">
      <c r="A95" s="17">
        <v>80</v>
      </c>
      <c r="B95" s="23" t="s">
        <v>141</v>
      </c>
      <c r="C95" s="23"/>
      <c r="D95" s="24" t="s">
        <v>5</v>
      </c>
      <c r="E95" s="51"/>
      <c r="F95" s="39">
        <v>0</v>
      </c>
      <c r="G95" s="39">
        <v>0.05</v>
      </c>
      <c r="H95" s="41">
        <f t="shared" si="9"/>
        <v>0</v>
      </c>
      <c r="I95" s="41">
        <f t="shared" si="7"/>
        <v>0</v>
      </c>
      <c r="J95" s="122">
        <v>20</v>
      </c>
      <c r="K95" s="20">
        <f t="shared" si="10"/>
        <v>10</v>
      </c>
      <c r="L95" s="19">
        <f t="shared" si="13"/>
        <v>0</v>
      </c>
      <c r="M95" s="41">
        <f t="shared" si="11"/>
        <v>0</v>
      </c>
      <c r="N95" s="49">
        <f>E95*J95</f>
        <v>0</v>
      </c>
      <c r="O95" s="52">
        <f>L95+M95</f>
        <v>0</v>
      </c>
    </row>
    <row r="96" spans="1:15" x14ac:dyDescent="0.2">
      <c r="A96" s="17">
        <v>81</v>
      </c>
      <c r="B96" s="18" t="s">
        <v>142</v>
      </c>
      <c r="C96" s="18"/>
      <c r="D96" s="24" t="s">
        <v>5</v>
      </c>
      <c r="E96" s="51"/>
      <c r="F96" s="39">
        <v>0</v>
      </c>
      <c r="G96" s="39">
        <v>0.05</v>
      </c>
      <c r="H96" s="41">
        <f t="shared" si="9"/>
        <v>0</v>
      </c>
      <c r="I96" s="41">
        <f t="shared" si="7"/>
        <v>0</v>
      </c>
      <c r="J96" s="122">
        <v>200</v>
      </c>
      <c r="K96" s="20">
        <f t="shared" si="10"/>
        <v>100</v>
      </c>
      <c r="L96" s="19">
        <f t="shared" si="13"/>
        <v>0</v>
      </c>
      <c r="M96" s="41">
        <f t="shared" si="11"/>
        <v>0</v>
      </c>
      <c r="N96" s="49">
        <f t="shared" si="12"/>
        <v>0</v>
      </c>
      <c r="O96" s="52">
        <f t="shared" si="8"/>
        <v>0</v>
      </c>
    </row>
    <row r="97" spans="1:15" x14ac:dyDescent="0.2">
      <c r="A97" s="17">
        <v>82</v>
      </c>
      <c r="B97" s="18" t="s">
        <v>143</v>
      </c>
      <c r="C97" s="18"/>
      <c r="D97" s="24" t="s">
        <v>5</v>
      </c>
      <c r="E97" s="51"/>
      <c r="F97" s="39">
        <v>0</v>
      </c>
      <c r="G97" s="39">
        <v>0.05</v>
      </c>
      <c r="H97" s="41">
        <f t="shared" si="9"/>
        <v>0</v>
      </c>
      <c r="I97" s="41">
        <f t="shared" si="7"/>
        <v>0</v>
      </c>
      <c r="J97" s="122">
        <v>200</v>
      </c>
      <c r="K97" s="20">
        <f t="shared" si="10"/>
        <v>100</v>
      </c>
      <c r="L97" s="19">
        <f t="shared" si="13"/>
        <v>0</v>
      </c>
      <c r="M97" s="41">
        <f t="shared" si="11"/>
        <v>0</v>
      </c>
      <c r="N97" s="49">
        <f t="shared" si="12"/>
        <v>0</v>
      </c>
      <c r="O97" s="52">
        <f t="shared" si="8"/>
        <v>0</v>
      </c>
    </row>
    <row r="98" spans="1:15" x14ac:dyDescent="0.2">
      <c r="A98" s="17">
        <v>83</v>
      </c>
      <c r="B98" s="18" t="s">
        <v>144</v>
      </c>
      <c r="C98" s="18"/>
      <c r="D98" s="24" t="s">
        <v>5</v>
      </c>
      <c r="E98" s="51"/>
      <c r="F98" s="39">
        <v>0</v>
      </c>
      <c r="G98" s="39">
        <v>0.05</v>
      </c>
      <c r="H98" s="41">
        <f t="shared" si="9"/>
        <v>0</v>
      </c>
      <c r="I98" s="41">
        <f t="shared" si="7"/>
        <v>0</v>
      </c>
      <c r="J98" s="122">
        <v>200</v>
      </c>
      <c r="K98" s="20">
        <f t="shared" si="10"/>
        <v>100</v>
      </c>
      <c r="L98" s="19">
        <f t="shared" si="13"/>
        <v>0</v>
      </c>
      <c r="M98" s="41">
        <f t="shared" si="11"/>
        <v>0</v>
      </c>
      <c r="N98" s="49">
        <f t="shared" si="12"/>
        <v>0</v>
      </c>
      <c r="O98" s="52">
        <f t="shared" si="8"/>
        <v>0</v>
      </c>
    </row>
    <row r="99" spans="1:15" ht="36" x14ac:dyDescent="0.2">
      <c r="A99" s="17">
        <v>84</v>
      </c>
      <c r="B99" s="18" t="s">
        <v>145</v>
      </c>
      <c r="C99" s="18"/>
      <c r="D99" s="24" t="s">
        <v>151</v>
      </c>
      <c r="E99" s="51"/>
      <c r="F99" s="39">
        <v>0</v>
      </c>
      <c r="G99" s="39">
        <v>0.05</v>
      </c>
      <c r="H99" s="41">
        <f t="shared" si="9"/>
        <v>0</v>
      </c>
      <c r="I99" s="41">
        <f t="shared" si="7"/>
        <v>0</v>
      </c>
      <c r="J99" s="122">
        <v>14</v>
      </c>
      <c r="K99" s="20">
        <f t="shared" si="10"/>
        <v>7</v>
      </c>
      <c r="L99" s="19">
        <f t="shared" si="13"/>
        <v>0</v>
      </c>
      <c r="M99" s="41">
        <f t="shared" si="11"/>
        <v>0</v>
      </c>
      <c r="N99" s="49">
        <f t="shared" si="12"/>
        <v>0</v>
      </c>
      <c r="O99" s="52">
        <f t="shared" si="8"/>
        <v>0</v>
      </c>
    </row>
    <row r="100" spans="1:15" x14ac:dyDescent="0.2">
      <c r="A100" s="17">
        <v>85</v>
      </c>
      <c r="B100" s="18" t="s">
        <v>146</v>
      </c>
      <c r="C100" s="18"/>
      <c r="D100" s="24" t="s">
        <v>5</v>
      </c>
      <c r="E100" s="51"/>
      <c r="F100" s="39">
        <v>0</v>
      </c>
      <c r="G100" s="39">
        <v>0.05</v>
      </c>
      <c r="H100" s="41">
        <f t="shared" si="9"/>
        <v>0</v>
      </c>
      <c r="I100" s="41">
        <f t="shared" si="7"/>
        <v>0</v>
      </c>
      <c r="J100" s="122">
        <v>400</v>
      </c>
      <c r="K100" s="20">
        <f t="shared" si="10"/>
        <v>200</v>
      </c>
      <c r="L100" s="19">
        <f t="shared" si="13"/>
        <v>0</v>
      </c>
      <c r="M100" s="41">
        <f t="shared" si="11"/>
        <v>0</v>
      </c>
      <c r="N100" s="49">
        <f>E100*J100</f>
        <v>0</v>
      </c>
      <c r="O100" s="52">
        <f>L100+M100</f>
        <v>0</v>
      </c>
    </row>
    <row r="101" spans="1:15" x14ac:dyDescent="0.2">
      <c r="A101" s="17">
        <v>86</v>
      </c>
      <c r="B101" s="18" t="s">
        <v>147</v>
      </c>
      <c r="C101" s="18"/>
      <c r="D101" s="24" t="s">
        <v>5</v>
      </c>
      <c r="E101" s="51"/>
      <c r="F101" s="39">
        <v>0</v>
      </c>
      <c r="G101" s="39">
        <v>0.05</v>
      </c>
      <c r="H101" s="41">
        <f t="shared" si="9"/>
        <v>0</v>
      </c>
      <c r="I101" s="41">
        <f t="shared" si="7"/>
        <v>0</v>
      </c>
      <c r="J101" s="122">
        <v>300</v>
      </c>
      <c r="K101" s="20">
        <f t="shared" si="10"/>
        <v>150</v>
      </c>
      <c r="L101" s="19">
        <f t="shared" si="13"/>
        <v>0</v>
      </c>
      <c r="M101" s="41">
        <f t="shared" si="11"/>
        <v>0</v>
      </c>
      <c r="N101" s="49">
        <f t="shared" si="12"/>
        <v>0</v>
      </c>
      <c r="O101" s="52">
        <f t="shared" si="8"/>
        <v>0</v>
      </c>
    </row>
    <row r="102" spans="1:15" ht="24" x14ac:dyDescent="0.2">
      <c r="A102" s="17">
        <v>87</v>
      </c>
      <c r="B102" s="18" t="s">
        <v>148</v>
      </c>
      <c r="C102" s="18"/>
      <c r="D102" s="24" t="s">
        <v>5</v>
      </c>
      <c r="E102" s="51"/>
      <c r="F102" s="39">
        <v>0</v>
      </c>
      <c r="G102" s="39">
        <v>0.05</v>
      </c>
      <c r="H102" s="41">
        <f t="shared" si="9"/>
        <v>0</v>
      </c>
      <c r="I102" s="41">
        <f t="shared" si="7"/>
        <v>0</v>
      </c>
      <c r="J102" s="122">
        <v>1000</v>
      </c>
      <c r="K102" s="20">
        <f t="shared" si="10"/>
        <v>500</v>
      </c>
      <c r="L102" s="19">
        <f t="shared" si="13"/>
        <v>0</v>
      </c>
      <c r="M102" s="41">
        <f t="shared" si="11"/>
        <v>0</v>
      </c>
      <c r="N102" s="49">
        <f t="shared" si="12"/>
        <v>0</v>
      </c>
      <c r="O102" s="52">
        <f t="shared" si="8"/>
        <v>0</v>
      </c>
    </row>
    <row r="103" spans="1:15" x14ac:dyDescent="0.2">
      <c r="A103" s="17">
        <v>88</v>
      </c>
      <c r="B103" s="18" t="s">
        <v>149</v>
      </c>
      <c r="C103" s="18"/>
      <c r="D103" s="24" t="s">
        <v>5</v>
      </c>
      <c r="E103" s="51"/>
      <c r="F103" s="39">
        <v>0</v>
      </c>
      <c r="G103" s="39">
        <v>0.05</v>
      </c>
      <c r="H103" s="41">
        <f t="shared" si="9"/>
        <v>0</v>
      </c>
      <c r="I103" s="41">
        <f t="shared" si="7"/>
        <v>0</v>
      </c>
      <c r="J103" s="122">
        <v>500</v>
      </c>
      <c r="K103" s="20">
        <f t="shared" si="10"/>
        <v>250</v>
      </c>
      <c r="L103" s="19">
        <f t="shared" si="13"/>
        <v>0</v>
      </c>
      <c r="M103" s="41">
        <f t="shared" si="11"/>
        <v>0</v>
      </c>
      <c r="N103" s="49">
        <f t="shared" si="12"/>
        <v>0</v>
      </c>
      <c r="O103" s="52">
        <f t="shared" si="8"/>
        <v>0</v>
      </c>
    </row>
    <row r="104" spans="1:15" x14ac:dyDescent="0.2">
      <c r="A104" s="17">
        <v>89</v>
      </c>
      <c r="B104" s="18" t="s">
        <v>150</v>
      </c>
      <c r="C104" s="18"/>
      <c r="D104" s="24" t="s">
        <v>5</v>
      </c>
      <c r="E104" s="51"/>
      <c r="F104" s="39">
        <v>0</v>
      </c>
      <c r="G104" s="39">
        <v>0.05</v>
      </c>
      <c r="H104" s="41">
        <f t="shared" si="9"/>
        <v>0</v>
      </c>
      <c r="I104" s="41">
        <f t="shared" si="7"/>
        <v>0</v>
      </c>
      <c r="J104" s="122">
        <v>8000</v>
      </c>
      <c r="K104" s="20">
        <f t="shared" si="10"/>
        <v>4000</v>
      </c>
      <c r="L104" s="19">
        <f t="shared" si="13"/>
        <v>0</v>
      </c>
      <c r="M104" s="41">
        <f t="shared" si="11"/>
        <v>0</v>
      </c>
      <c r="N104" s="49">
        <f t="shared" si="12"/>
        <v>0</v>
      </c>
      <c r="O104" s="52">
        <f t="shared" si="8"/>
        <v>0</v>
      </c>
    </row>
    <row r="105" spans="1:15" ht="24" x14ac:dyDescent="0.2">
      <c r="A105" s="17">
        <v>90</v>
      </c>
      <c r="B105" s="18" t="s">
        <v>156</v>
      </c>
      <c r="C105" s="18"/>
      <c r="D105" s="24" t="s">
        <v>151</v>
      </c>
      <c r="E105" s="51"/>
      <c r="F105" s="39">
        <v>0</v>
      </c>
      <c r="G105" s="39">
        <v>0.05</v>
      </c>
      <c r="H105" s="41">
        <f t="shared" si="9"/>
        <v>0</v>
      </c>
      <c r="I105" s="41">
        <f t="shared" si="7"/>
        <v>0</v>
      </c>
      <c r="J105" s="122">
        <v>20</v>
      </c>
      <c r="K105" s="20">
        <f t="shared" si="10"/>
        <v>10</v>
      </c>
      <c r="L105" s="19">
        <f t="shared" si="13"/>
        <v>0</v>
      </c>
      <c r="M105" s="41">
        <f t="shared" si="11"/>
        <v>0</v>
      </c>
      <c r="N105" s="49">
        <f t="shared" si="12"/>
        <v>0</v>
      </c>
      <c r="O105" s="52">
        <f t="shared" si="8"/>
        <v>0</v>
      </c>
    </row>
    <row r="106" spans="1:15" ht="24" x14ac:dyDescent="0.2">
      <c r="A106" s="17">
        <v>91</v>
      </c>
      <c r="B106" s="18" t="s">
        <v>157</v>
      </c>
      <c r="C106" s="18"/>
      <c r="D106" s="24" t="s">
        <v>151</v>
      </c>
      <c r="E106" s="51"/>
      <c r="F106" s="39">
        <v>0</v>
      </c>
      <c r="G106" s="39">
        <v>0.05</v>
      </c>
      <c r="H106" s="41">
        <f t="shared" si="9"/>
        <v>0</v>
      </c>
      <c r="I106" s="41">
        <f t="shared" si="7"/>
        <v>0</v>
      </c>
      <c r="J106" s="122">
        <v>20</v>
      </c>
      <c r="K106" s="20">
        <f t="shared" si="10"/>
        <v>10</v>
      </c>
      <c r="L106" s="19">
        <f t="shared" si="13"/>
        <v>0</v>
      </c>
      <c r="M106" s="41">
        <f t="shared" si="11"/>
        <v>0</v>
      </c>
      <c r="N106" s="49">
        <f t="shared" si="12"/>
        <v>0</v>
      </c>
      <c r="O106" s="52">
        <f t="shared" si="8"/>
        <v>0</v>
      </c>
    </row>
    <row r="107" spans="1:15" x14ac:dyDescent="0.2">
      <c r="A107" s="17">
        <v>92</v>
      </c>
      <c r="B107" s="18" t="s">
        <v>158</v>
      </c>
      <c r="C107" s="18"/>
      <c r="D107" s="24" t="s">
        <v>151</v>
      </c>
      <c r="E107" s="51"/>
      <c r="F107" s="39">
        <v>0</v>
      </c>
      <c r="G107" s="39">
        <v>0.05</v>
      </c>
      <c r="H107" s="41">
        <f t="shared" si="9"/>
        <v>0</v>
      </c>
      <c r="I107" s="41">
        <f t="shared" si="7"/>
        <v>0</v>
      </c>
      <c r="J107" s="122">
        <v>20</v>
      </c>
      <c r="K107" s="20">
        <f t="shared" si="10"/>
        <v>10</v>
      </c>
      <c r="L107" s="19">
        <f t="shared" si="13"/>
        <v>0</v>
      </c>
      <c r="M107" s="41">
        <f t="shared" si="11"/>
        <v>0</v>
      </c>
      <c r="N107" s="49">
        <f t="shared" si="12"/>
        <v>0</v>
      </c>
      <c r="O107" s="52">
        <f t="shared" si="8"/>
        <v>0</v>
      </c>
    </row>
    <row r="108" spans="1:15" ht="24" x14ac:dyDescent="0.2">
      <c r="A108" s="17">
        <v>93</v>
      </c>
      <c r="B108" s="18" t="s">
        <v>159</v>
      </c>
      <c r="C108" s="18"/>
      <c r="D108" s="24" t="s">
        <v>151</v>
      </c>
      <c r="E108" s="51"/>
      <c r="F108" s="39">
        <v>0</v>
      </c>
      <c r="G108" s="39">
        <v>0.05</v>
      </c>
      <c r="H108" s="41">
        <f t="shared" si="9"/>
        <v>0</v>
      </c>
      <c r="I108" s="41">
        <f t="shared" si="7"/>
        <v>0</v>
      </c>
      <c r="J108" s="122">
        <v>20</v>
      </c>
      <c r="K108" s="20">
        <f t="shared" si="10"/>
        <v>10</v>
      </c>
      <c r="L108" s="19">
        <f t="shared" si="13"/>
        <v>0</v>
      </c>
      <c r="M108" s="41">
        <f t="shared" si="11"/>
        <v>0</v>
      </c>
      <c r="N108" s="49">
        <f>E108*J108</f>
        <v>0</v>
      </c>
      <c r="O108" s="52">
        <f>L108+M108</f>
        <v>0</v>
      </c>
    </row>
    <row r="109" spans="1:15" ht="21" customHeight="1" thickBot="1" x14ac:dyDescent="0.25">
      <c r="A109" s="25">
        <v>94</v>
      </c>
      <c r="B109" s="26" t="s">
        <v>160</v>
      </c>
      <c r="C109" s="26"/>
      <c r="D109" s="27" t="s">
        <v>151</v>
      </c>
      <c r="E109" s="53"/>
      <c r="F109" s="40">
        <v>0</v>
      </c>
      <c r="G109" s="40">
        <v>0.05</v>
      </c>
      <c r="H109" s="54">
        <f t="shared" si="9"/>
        <v>0</v>
      </c>
      <c r="I109" s="54">
        <f t="shared" si="7"/>
        <v>0</v>
      </c>
      <c r="J109" s="123">
        <v>20</v>
      </c>
      <c r="K109" s="29">
        <f t="shared" si="10"/>
        <v>10</v>
      </c>
      <c r="L109" s="28">
        <f t="shared" si="13"/>
        <v>0</v>
      </c>
      <c r="M109" s="54">
        <f t="shared" si="11"/>
        <v>0</v>
      </c>
      <c r="N109" s="55">
        <f t="shared" si="12"/>
        <v>0</v>
      </c>
      <c r="O109" s="82">
        <f t="shared" si="8"/>
        <v>0</v>
      </c>
    </row>
    <row r="110" spans="1:15" ht="31.5" customHeight="1" thickBot="1" x14ac:dyDescent="0.25">
      <c r="A110" s="30"/>
      <c r="B110" s="14"/>
      <c r="C110" s="14"/>
      <c r="D110" s="31"/>
      <c r="F110" s="30"/>
      <c r="G110" s="30"/>
      <c r="H110" s="33"/>
      <c r="I110" s="33"/>
      <c r="J110" s="34"/>
      <c r="K110" s="34"/>
      <c r="L110" s="33"/>
      <c r="M110" s="34" t="s">
        <v>155</v>
      </c>
      <c r="N110" s="35">
        <f>SUM(N16:N109)</f>
        <v>0</v>
      </c>
      <c r="O110" s="35">
        <f>SUM(O16:O109)</f>
        <v>0</v>
      </c>
    </row>
    <row r="111" spans="1:15" ht="28.5" customHeight="1" x14ac:dyDescent="0.2">
      <c r="B111" s="106" t="s">
        <v>188</v>
      </c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</row>
    <row r="112" spans="1:15" ht="21.75" customHeight="1" x14ac:dyDescent="0.2">
      <c r="B112" s="106" t="s">
        <v>189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</row>
    <row r="113" spans="2:15" ht="65.25" customHeight="1" x14ac:dyDescent="0.2">
      <c r="B113" s="107" t="s">
        <v>161</v>
      </c>
      <c r="C113" s="107"/>
      <c r="D113" s="107"/>
      <c r="E113" s="107"/>
      <c r="F113" s="107" t="s">
        <v>162</v>
      </c>
      <c r="G113" s="107"/>
      <c r="H113" s="107"/>
      <c r="I113" s="107"/>
      <c r="J113" s="107"/>
      <c r="K113" s="107"/>
      <c r="L113" s="107"/>
      <c r="M113" s="107"/>
      <c r="N113" s="107"/>
      <c r="O113" s="107"/>
    </row>
  </sheetData>
  <mergeCells count="29">
    <mergeCell ref="A1:O1"/>
    <mergeCell ref="C13:C14"/>
    <mergeCell ref="A13:A14"/>
    <mergeCell ref="B13:B14"/>
    <mergeCell ref="D13:D14"/>
    <mergeCell ref="E13:E14"/>
    <mergeCell ref="H13:H14"/>
    <mergeCell ref="J13:J14"/>
    <mergeCell ref="L13:L14"/>
    <mergeCell ref="A6:L6"/>
    <mergeCell ref="A5:L5"/>
    <mergeCell ref="A4:O4"/>
    <mergeCell ref="A3:O3"/>
    <mergeCell ref="A2:O2"/>
    <mergeCell ref="A7:O7"/>
    <mergeCell ref="A8:O9"/>
    <mergeCell ref="A12:O12"/>
    <mergeCell ref="A11:O11"/>
    <mergeCell ref="A10:O10"/>
    <mergeCell ref="B112:O112"/>
    <mergeCell ref="B111:O111"/>
    <mergeCell ref="F113:O113"/>
    <mergeCell ref="B113:E113"/>
    <mergeCell ref="K13:K14"/>
    <mergeCell ref="M13:M14"/>
    <mergeCell ref="F13:G13"/>
    <mergeCell ref="O13:O14"/>
    <mergeCell ref="I13:I14"/>
    <mergeCell ref="N13:N14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&amp;C&amp;P</oddFooter>
  </headerFooter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część I MIĘSA I WĘDLINY</vt:lpstr>
      <vt:lpstr>część II WARZYWA  I OWOCE</vt:lpstr>
      <vt:lpstr>'część I MIĘSA I WĘDLINY'!Obszar_wydruku</vt:lpstr>
      <vt:lpstr>'część II WARZYWA  I OWOCE'!Obszar_wydruku</vt:lpstr>
      <vt:lpstr>'część I MIĘSA I WĘDLINY'!Tytuły_wydruku</vt:lpstr>
      <vt:lpstr>'część II WARZYWA  I OWOCE'!Tytuły_wydruku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BIURO</cp:lastModifiedBy>
  <cp:lastPrinted>2022-12-08T12:39:57Z</cp:lastPrinted>
  <dcterms:created xsi:type="dcterms:W3CDTF">2015-06-05T18:19:34Z</dcterms:created>
  <dcterms:modified xsi:type="dcterms:W3CDTF">2022-12-08T15:29:35Z</dcterms:modified>
</cp:coreProperties>
</file>