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zytkownicy\r_szymczak\Desktop\Pisma - Dział TE\wniosek\Armatura 2024\Nowy\"/>
    </mc:Choice>
  </mc:AlternateContent>
  <xr:revisionPtr revIDLastSave="0" documentId="13_ncr:1_{F82CBD92-7648-43AC-83C3-1506983A62B7}" xr6:coauthVersionLast="47" xr6:coauthVersionMax="47" xr10:uidLastSave="{00000000-0000-0000-0000-000000000000}"/>
  <bookViews>
    <workbookView xWindow="-120" yWindow="-120" windowWidth="29040" windowHeight="16440" tabRatio="905" xr2:uid="{5041708F-02EC-410E-938B-302BE2539F22}"/>
  </bookViews>
  <sheets>
    <sheet name="Łacznik R-R i R-K do PCV PE PP" sheetId="1" r:id="rId1"/>
    <sheet name="Łącz.zab R-R i R-K do st żel AC" sheetId="2" r:id="rId2"/>
    <sheet name="Łącznik R-R i R-K do st żel AC" sheetId="3" r:id="rId3"/>
    <sheet name="Zasuwy kołnierzowe" sheetId="4" r:id="rId4"/>
    <sheet name="Zasuwy gwintowane" sheetId="6" r:id="rId5"/>
    <sheet name="Opaski na rury st żel AC" sheetId="7" r:id="rId6"/>
    <sheet name="Obejmy na rury PE i PCV" sheetId="8" r:id="rId7"/>
    <sheet name="Hydrant nadziemny" sheetId="9" r:id="rId8"/>
    <sheet name="Hydrant podziem. równoprzelot." sheetId="10" r:id="rId9"/>
    <sheet name="Hydrant podz. z podw zamkn." sheetId="11" r:id="rId10"/>
    <sheet name="Hydrant podwyższonej wydajności" sheetId="12" r:id="rId11"/>
    <sheet name="Zawory odpowietrzające" sheetId="13" r:id="rId12"/>
    <sheet name="Włazy kanałowe" sheetId="14" r:id="rId13"/>
    <sheet name="Skrzynki do zasuw i hydrantów" sheetId="15" r:id="rId14"/>
    <sheet name="Doszczelniacze" sheetId="16" r:id="rId15"/>
    <sheet name="Kształtki żeliwne" sheetId="17" r:id="rId16"/>
    <sheet name="Kształtki ocynkowane" sheetId="18" r:id="rId17"/>
    <sheet name="Kształtki PE" sheetId="19" r:id="rId18"/>
    <sheet name="Kształtki PCV wod" sheetId="20" r:id="rId19"/>
    <sheet name="Rury PCV woda" sheetId="21" r:id="rId20"/>
    <sheet name="Rury PE" sheetId="22" r:id="rId21"/>
    <sheet name="Rury Stalowe" sheetId="23" r:id="rId22"/>
    <sheet name="Rury PCV Kanał" sheetId="24" r:id="rId23"/>
    <sheet name="Kształtki PCV  kanał" sheetId="25" r:id="rId24"/>
    <sheet name="Adaptery do łączenia rur kan." sheetId="30" r:id="rId25"/>
    <sheet name="Kształtki PE elektrooporowe" sheetId="31" r:id="rId26"/>
    <sheet name="Zawory kulowe" sheetId="26" r:id="rId27"/>
    <sheet name="Opaski naprawcze" sheetId="27" r:id="rId28"/>
    <sheet name="Obudowy do zasuw" sheetId="28" r:id="rId29"/>
    <sheet name="Uszczelki" sheetId="29" r:id="rId30"/>
    <sheet name="Śruby" sheetId="32" r:id="rId31"/>
    <sheet name="Pozostały asortyment" sheetId="33" r:id="rId32"/>
    <sheet name="Tablica wodociągowa" sheetId="38" r:id="rId33"/>
    <sheet name="Półśrubunki wodomierzowe" sheetId="40" r:id="rId34"/>
    <sheet name="Półśrubunki wodomierzowe telesk" sheetId="41" r:id="rId35"/>
    <sheet name="Redukcja mosiężna" sheetId="39" r:id="rId36"/>
    <sheet name="Przedłużka mosiężna" sheetId="42" r:id="rId37"/>
    <sheet name="Uszczelki wodomierzowe" sheetId="43" r:id="rId38"/>
    <sheet name="Plomba zawiasowa" sheetId="44" r:id="rId39"/>
    <sheet name="Kompensator wodomierzowy" sheetId="45" r:id="rId40"/>
    <sheet name="RAZEM" sheetId="36" r:id="rId41"/>
  </sheets>
  <definedNames>
    <definedName name="_xlnm._FilterDatabase" localSheetId="0" hidden="1">'Łacznik R-R i R-K do PCV PE PP'!$A$15:$F$37</definedName>
    <definedName name="_Hlk40179257" localSheetId="3">'Zasuwy kołnierzowe'!$A$6</definedName>
    <definedName name="_Hlk40179683" localSheetId="3">'Zasuwy kołnierzowe'!$A$12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6" l="1"/>
  <c r="C43" i="36"/>
  <c r="B4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3" i="36"/>
  <c r="D3" i="36" s="1"/>
  <c r="F13" i="45"/>
  <c r="G13" i="45" s="1"/>
  <c r="H13" i="45" s="1"/>
  <c r="G12" i="45"/>
  <c r="H12" i="45" s="1"/>
  <c r="F12" i="45"/>
  <c r="F11" i="45"/>
  <c r="G11" i="45" s="1"/>
  <c r="H11" i="45" s="1"/>
  <c r="G10" i="45"/>
  <c r="H10" i="45" s="1"/>
  <c r="F10" i="45"/>
  <c r="F9" i="45"/>
  <c r="G9" i="45" s="1"/>
  <c r="E15" i="44"/>
  <c r="F15" i="44" s="1"/>
  <c r="G15" i="44" s="1"/>
  <c r="E14" i="44"/>
  <c r="F14" i="44" s="1"/>
  <c r="G14" i="44" s="1"/>
  <c r="E13" i="44"/>
  <c r="F13" i="44" s="1"/>
  <c r="G13" i="44" s="1"/>
  <c r="E12" i="44"/>
  <c r="F12" i="44" s="1"/>
  <c r="G12" i="44" s="1"/>
  <c r="E11" i="44"/>
  <c r="F11" i="44" s="1"/>
  <c r="E11" i="43"/>
  <c r="F11" i="43" s="1"/>
  <c r="G11" i="43" s="1"/>
  <c r="E10" i="43"/>
  <c r="F10" i="43" s="1"/>
  <c r="G10" i="43" s="1"/>
  <c r="E9" i="43"/>
  <c r="F9" i="43" s="1"/>
  <c r="G9" i="43" s="1"/>
  <c r="F8" i="43"/>
  <c r="G8" i="43" s="1"/>
  <c r="E8" i="43"/>
  <c r="E7" i="43"/>
  <c r="F7" i="43" s="1"/>
  <c r="F11" i="42"/>
  <c r="G11" i="42" s="1"/>
  <c r="H11" i="42" s="1"/>
  <c r="F10" i="42"/>
  <c r="G10" i="42" s="1"/>
  <c r="H10" i="42" s="1"/>
  <c r="F9" i="42"/>
  <c r="G9" i="42" s="1"/>
  <c r="H9" i="42" s="1"/>
  <c r="F8" i="42"/>
  <c r="G8" i="42" s="1"/>
  <c r="H8" i="42" s="1"/>
  <c r="F7" i="42"/>
  <c r="E10" i="39"/>
  <c r="F10" i="39" s="1"/>
  <c r="G10" i="39" s="1"/>
  <c r="E9" i="39"/>
  <c r="F9" i="39" s="1"/>
  <c r="G9" i="39" s="1"/>
  <c r="E8" i="39"/>
  <c r="F8" i="39" s="1"/>
  <c r="G8" i="39" s="1"/>
  <c r="E7" i="39"/>
  <c r="E11" i="39" s="1"/>
  <c r="E9" i="41"/>
  <c r="F9" i="41" s="1"/>
  <c r="G9" i="41" s="1"/>
  <c r="E8" i="41"/>
  <c r="F8" i="41" s="1"/>
  <c r="G8" i="41" s="1"/>
  <c r="E7" i="41"/>
  <c r="E10" i="41" s="1"/>
  <c r="E11" i="40"/>
  <c r="F11" i="40" s="1"/>
  <c r="G11" i="40" s="1"/>
  <c r="E10" i="40"/>
  <c r="F10" i="40" s="1"/>
  <c r="G10" i="40" s="1"/>
  <c r="E9" i="40"/>
  <c r="F9" i="40" s="1"/>
  <c r="G9" i="40" s="1"/>
  <c r="E8" i="40"/>
  <c r="F8" i="40" s="1"/>
  <c r="G8" i="40" s="1"/>
  <c r="E7" i="40"/>
  <c r="F7" i="40" s="1"/>
  <c r="G31" i="38"/>
  <c r="H31" i="38"/>
  <c r="F31" i="38"/>
  <c r="G16" i="38"/>
  <c r="H16" i="38"/>
  <c r="F16" i="38"/>
  <c r="F15" i="38"/>
  <c r="G15" i="38"/>
  <c r="H15" i="38"/>
  <c r="F27" i="38"/>
  <c r="G27" i="38" s="1"/>
  <c r="H27" i="38" s="1"/>
  <c r="F14" i="38"/>
  <c r="G14" i="38" s="1"/>
  <c r="H14" i="38" s="1"/>
  <c r="F13" i="38"/>
  <c r="E21" i="22"/>
  <c r="F21" i="22" s="1"/>
  <c r="E20" i="22"/>
  <c r="F20" i="22" s="1"/>
  <c r="G36" i="1"/>
  <c r="H36" i="1" s="1"/>
  <c r="G35" i="1"/>
  <c r="H35" i="1" s="1"/>
  <c r="G34" i="1"/>
  <c r="H34" i="1" s="1"/>
  <c r="G33" i="1"/>
  <c r="H33" i="1" s="1"/>
  <c r="G32" i="1"/>
  <c r="H32" i="1" s="1"/>
  <c r="G30" i="1"/>
  <c r="H30" i="1" s="1"/>
  <c r="G19" i="1"/>
  <c r="H19" i="1"/>
  <c r="G22" i="1"/>
  <c r="H22" i="1" s="1"/>
  <c r="G23" i="1"/>
  <c r="H23" i="1"/>
  <c r="G24" i="1"/>
  <c r="H24" i="1" s="1"/>
  <c r="G25" i="1"/>
  <c r="H25" i="1"/>
  <c r="G36" i="2"/>
  <c r="H36" i="2" s="1"/>
  <c r="G41" i="2"/>
  <c r="H41" i="2"/>
  <c r="G42" i="2"/>
  <c r="H42" i="2" s="1"/>
  <c r="G43" i="2"/>
  <c r="H43" i="2"/>
  <c r="G44" i="2"/>
  <c r="H44" i="2" s="1"/>
  <c r="G45" i="2"/>
  <c r="H45" i="2"/>
  <c r="G46" i="2"/>
  <c r="H46" i="2" s="1"/>
  <c r="G47" i="2"/>
  <c r="H47" i="2"/>
  <c r="G48" i="2"/>
  <c r="H48" i="2" s="1"/>
  <c r="G35" i="2"/>
  <c r="H35" i="2" s="1"/>
  <c r="G20" i="2"/>
  <c r="H20" i="2" s="1"/>
  <c r="G21" i="2"/>
  <c r="H21" i="2"/>
  <c r="G26" i="2"/>
  <c r="H26" i="2" s="1"/>
  <c r="G27" i="2"/>
  <c r="H27" i="2"/>
  <c r="G28" i="2"/>
  <c r="H28" i="2" s="1"/>
  <c r="G29" i="2"/>
  <c r="H29" i="2"/>
  <c r="G30" i="2"/>
  <c r="H30" i="2" s="1"/>
  <c r="G31" i="2"/>
  <c r="H31" i="2"/>
  <c r="G32" i="2"/>
  <c r="H32" i="2" s="1"/>
  <c r="G19" i="2"/>
  <c r="H19" i="2" s="1"/>
  <c r="G34" i="3"/>
  <c r="H34" i="3" s="1"/>
  <c r="G35" i="3"/>
  <c r="H35" i="3"/>
  <c r="G36" i="3"/>
  <c r="H36" i="3" s="1"/>
  <c r="G42" i="3"/>
  <c r="H42" i="3" s="1"/>
  <c r="G43" i="3"/>
  <c r="H43" i="3"/>
  <c r="G44" i="3"/>
  <c r="H44" i="3" s="1"/>
  <c r="G45" i="3"/>
  <c r="H45" i="3"/>
  <c r="G46" i="3"/>
  <c r="H46" i="3" s="1"/>
  <c r="G33" i="3"/>
  <c r="H33" i="3" s="1"/>
  <c r="G18" i="3"/>
  <c r="H18" i="3" s="1"/>
  <c r="G19" i="3"/>
  <c r="H19" i="3"/>
  <c r="G26" i="3"/>
  <c r="H26" i="3" s="1"/>
  <c r="G27" i="3"/>
  <c r="H27" i="3"/>
  <c r="G28" i="3"/>
  <c r="H28" i="3" s="1"/>
  <c r="G29" i="3"/>
  <c r="H29" i="3"/>
  <c r="G30" i="3"/>
  <c r="H30" i="3" s="1"/>
  <c r="G17" i="3"/>
  <c r="H17" i="3" s="1"/>
  <c r="G26" i="4"/>
  <c r="H26" i="4"/>
  <c r="G27" i="4"/>
  <c r="H27" i="4" s="1"/>
  <c r="G28" i="4"/>
  <c r="H28" i="4"/>
  <c r="G20" i="4"/>
  <c r="H20" i="4" s="1"/>
  <c r="G19" i="6"/>
  <c r="H19" i="6" s="1"/>
  <c r="F28" i="12"/>
  <c r="G28" i="12" s="1"/>
  <c r="F11" i="14"/>
  <c r="G11" i="14" s="1"/>
  <c r="F12" i="14"/>
  <c r="G12" i="14"/>
  <c r="F15" i="14"/>
  <c r="G15" i="14" s="1"/>
  <c r="F16" i="14"/>
  <c r="G16" i="14"/>
  <c r="F10" i="14"/>
  <c r="G10" i="14" s="1"/>
  <c r="F18" i="16"/>
  <c r="G18" i="16"/>
  <c r="F20" i="16"/>
  <c r="G20" i="16"/>
  <c r="E12" i="16"/>
  <c r="F12" i="16"/>
  <c r="G12" i="16" s="1"/>
  <c r="F90" i="17"/>
  <c r="G90" i="17"/>
  <c r="F81" i="17"/>
  <c r="G81" i="17" s="1"/>
  <c r="F82" i="17"/>
  <c r="G82" i="17"/>
  <c r="F83" i="17"/>
  <c r="G83" i="17" s="1"/>
  <c r="F84" i="17"/>
  <c r="G84" i="17"/>
  <c r="F85" i="17"/>
  <c r="G85" i="17" s="1"/>
  <c r="F86" i="17"/>
  <c r="G86" i="17"/>
  <c r="F87" i="17"/>
  <c r="G87" i="17" s="1"/>
  <c r="F88" i="17"/>
  <c r="G88" i="17"/>
  <c r="F89" i="17"/>
  <c r="G89" i="17" s="1"/>
  <c r="F80" i="17"/>
  <c r="G80" i="17" s="1"/>
  <c r="F78" i="17"/>
  <c r="G78" i="17"/>
  <c r="F75" i="17"/>
  <c r="G75" i="17" s="1"/>
  <c r="F76" i="17"/>
  <c r="G76" i="17"/>
  <c r="F77" i="17"/>
  <c r="G77" i="17" s="1"/>
  <c r="F74" i="17"/>
  <c r="G74" i="17" s="1"/>
  <c r="F42" i="17"/>
  <c r="G42" i="17" s="1"/>
  <c r="F43" i="17"/>
  <c r="G43" i="17"/>
  <c r="F45" i="17"/>
  <c r="G45" i="17"/>
  <c r="F41" i="17"/>
  <c r="G41" i="17" s="1"/>
  <c r="F22" i="17"/>
  <c r="G22" i="17" s="1"/>
  <c r="F25" i="17"/>
  <c r="G25" i="17"/>
  <c r="F28" i="17"/>
  <c r="G28" i="17" s="1"/>
  <c r="F29" i="17"/>
  <c r="G29" i="17"/>
  <c r="F30" i="17"/>
  <c r="G30" i="17" s="1"/>
  <c r="F31" i="17"/>
  <c r="G31" i="17"/>
  <c r="F32" i="17"/>
  <c r="G32" i="17" s="1"/>
  <c r="F33" i="17"/>
  <c r="G33" i="17"/>
  <c r="F34" i="17"/>
  <c r="G34" i="17" s="1"/>
  <c r="F35" i="17"/>
  <c r="G35" i="17"/>
  <c r="F36" i="17"/>
  <c r="G36" i="17" s="1"/>
  <c r="F37" i="17"/>
  <c r="G37" i="17"/>
  <c r="F38" i="17"/>
  <c r="G38" i="17" s="1"/>
  <c r="F21" i="17"/>
  <c r="G21" i="17" s="1"/>
  <c r="F149" i="18"/>
  <c r="G149" i="18"/>
  <c r="F135" i="18"/>
  <c r="G135" i="18" s="1"/>
  <c r="F136" i="18"/>
  <c r="G136" i="18"/>
  <c r="F137" i="18"/>
  <c r="G137" i="18" s="1"/>
  <c r="F138" i="18"/>
  <c r="G138" i="18"/>
  <c r="F139" i="18"/>
  <c r="G139" i="18" s="1"/>
  <c r="F140" i="18"/>
  <c r="G140" i="18"/>
  <c r="F141" i="18"/>
  <c r="G141" i="18" s="1"/>
  <c r="F142" i="18"/>
  <c r="G142" i="18"/>
  <c r="F143" i="18"/>
  <c r="G143" i="18" s="1"/>
  <c r="F144" i="18"/>
  <c r="G144" i="18"/>
  <c r="F145" i="18"/>
  <c r="G145" i="18" s="1"/>
  <c r="F146" i="18"/>
  <c r="G146" i="18"/>
  <c r="F147" i="18"/>
  <c r="G147" i="18" s="1"/>
  <c r="F148" i="18"/>
  <c r="G148" i="18"/>
  <c r="F134" i="18"/>
  <c r="G134" i="18" s="1"/>
  <c r="F130" i="18"/>
  <c r="G130" i="18" s="1"/>
  <c r="F131" i="18"/>
  <c r="G131" i="18"/>
  <c r="F116" i="18"/>
  <c r="G116" i="18" s="1"/>
  <c r="F120" i="18"/>
  <c r="G120" i="18" s="1"/>
  <c r="F115" i="18"/>
  <c r="G115" i="18" s="1"/>
  <c r="F71" i="18"/>
  <c r="G71" i="18" s="1"/>
  <c r="F13" i="18"/>
  <c r="G13" i="18" s="1"/>
  <c r="F24" i="18"/>
  <c r="G24" i="18"/>
  <c r="F25" i="18"/>
  <c r="G25" i="18" s="1"/>
  <c r="F26" i="18"/>
  <c r="G26" i="18"/>
  <c r="F27" i="18"/>
  <c r="G27" i="18" s="1"/>
  <c r="F28" i="18"/>
  <c r="G28" i="18"/>
  <c r="F29" i="18"/>
  <c r="G29" i="18" s="1"/>
  <c r="F66" i="19"/>
  <c r="G66" i="19"/>
  <c r="F67" i="19"/>
  <c r="G67" i="19" s="1"/>
  <c r="F68" i="19"/>
  <c r="G68" i="19"/>
  <c r="F69" i="19"/>
  <c r="G69" i="19" s="1"/>
  <c r="F37" i="19"/>
  <c r="G37" i="19"/>
  <c r="F38" i="19"/>
  <c r="G38" i="19" s="1"/>
  <c r="F42" i="19"/>
  <c r="G42" i="19" s="1"/>
  <c r="F43" i="19"/>
  <c r="G43" i="19"/>
  <c r="F44" i="19"/>
  <c r="G44" i="19" s="1"/>
  <c r="F45" i="19"/>
  <c r="G45" i="19"/>
  <c r="F19" i="19"/>
  <c r="G19" i="19"/>
  <c r="F8" i="19"/>
  <c r="G8" i="19" s="1"/>
  <c r="F9" i="19"/>
  <c r="G9" i="19"/>
  <c r="F10" i="19"/>
  <c r="G10" i="19" s="1"/>
  <c r="F11" i="19"/>
  <c r="G11" i="19"/>
  <c r="F12" i="19"/>
  <c r="G12" i="19" s="1"/>
  <c r="F13" i="19"/>
  <c r="G13" i="19"/>
  <c r="F14" i="19"/>
  <c r="G14" i="19" s="1"/>
  <c r="F15" i="19"/>
  <c r="G15" i="19"/>
  <c r="F16" i="19"/>
  <c r="G16" i="19" s="1"/>
  <c r="F17" i="19"/>
  <c r="G17" i="19"/>
  <c r="F18" i="19"/>
  <c r="G18" i="19" s="1"/>
  <c r="F7" i="19"/>
  <c r="G7" i="19" s="1"/>
  <c r="F10" i="20"/>
  <c r="G10" i="20"/>
  <c r="F8" i="20"/>
  <c r="G8" i="20" s="1"/>
  <c r="F9" i="20"/>
  <c r="G9" i="20"/>
  <c r="F7" i="20"/>
  <c r="G7" i="20" s="1"/>
  <c r="F10" i="21"/>
  <c r="G10" i="21"/>
  <c r="F11" i="21"/>
  <c r="G11" i="21" s="1"/>
  <c r="F12" i="21"/>
  <c r="G12" i="21"/>
  <c r="F6" i="23"/>
  <c r="G6" i="23" s="1"/>
  <c r="F7" i="23"/>
  <c r="G7" i="23"/>
  <c r="F5" i="23"/>
  <c r="G5" i="23" s="1"/>
  <c r="F25" i="24"/>
  <c r="G25" i="24"/>
  <c r="F22" i="24"/>
  <c r="G22" i="24" s="1"/>
  <c r="F23" i="24"/>
  <c r="G23" i="24"/>
  <c r="F24" i="24"/>
  <c r="G24" i="24" s="1"/>
  <c r="F21" i="24"/>
  <c r="G21" i="24" s="1"/>
  <c r="F16" i="24"/>
  <c r="G16" i="24"/>
  <c r="F17" i="24"/>
  <c r="G17" i="24"/>
  <c r="F41" i="25"/>
  <c r="G41" i="25"/>
  <c r="F40" i="25"/>
  <c r="G40" i="25" s="1"/>
  <c r="F39" i="25"/>
  <c r="G39" i="25" s="1"/>
  <c r="F38" i="25"/>
  <c r="G38" i="25" s="1"/>
  <c r="F36" i="25"/>
  <c r="G36" i="25"/>
  <c r="F35" i="25"/>
  <c r="G35" i="25" s="1"/>
  <c r="F34" i="25"/>
  <c r="G34" i="25" s="1"/>
  <c r="F33" i="25"/>
  <c r="G33" i="25" s="1"/>
  <c r="F31" i="25"/>
  <c r="G31" i="25"/>
  <c r="F30" i="25"/>
  <c r="G30" i="25" s="1"/>
  <c r="F29" i="25"/>
  <c r="G29" i="25" s="1"/>
  <c r="F10" i="25"/>
  <c r="G10" i="25"/>
  <c r="F7" i="25"/>
  <c r="G7" i="25" s="1"/>
  <c r="F8" i="25"/>
  <c r="G8" i="25"/>
  <c r="F9" i="25"/>
  <c r="G9" i="25" s="1"/>
  <c r="F6" i="25"/>
  <c r="G6" i="25" s="1"/>
  <c r="H20" i="30"/>
  <c r="I20" i="30"/>
  <c r="H31" i="30"/>
  <c r="I31" i="30"/>
  <c r="H24" i="30"/>
  <c r="I24" i="30" s="1"/>
  <c r="H25" i="30"/>
  <c r="I25" i="30"/>
  <c r="H26" i="30"/>
  <c r="I26" i="30" s="1"/>
  <c r="H27" i="30"/>
  <c r="I27" i="30"/>
  <c r="H28" i="30"/>
  <c r="I28" i="30" s="1"/>
  <c r="H29" i="30"/>
  <c r="I29" i="30"/>
  <c r="H30" i="30"/>
  <c r="I30" i="30" s="1"/>
  <c r="H23" i="30"/>
  <c r="I23" i="30" s="1"/>
  <c r="H19" i="30"/>
  <c r="I19" i="30" s="1"/>
  <c r="H18" i="30"/>
  <c r="I18" i="30" s="1"/>
  <c r="H17" i="30"/>
  <c r="I17" i="30" s="1"/>
  <c r="H16" i="30"/>
  <c r="I16" i="30" s="1"/>
  <c r="H13" i="30"/>
  <c r="I13" i="30"/>
  <c r="H6" i="30"/>
  <c r="I6" i="30" s="1"/>
  <c r="H7" i="30"/>
  <c r="I7" i="30"/>
  <c r="H8" i="30"/>
  <c r="I8" i="30" s="1"/>
  <c r="H9" i="30"/>
  <c r="I9" i="30"/>
  <c r="H10" i="30"/>
  <c r="I10" i="30" s="1"/>
  <c r="H11" i="30"/>
  <c r="I11" i="30"/>
  <c r="H12" i="30"/>
  <c r="I12" i="30" s="1"/>
  <c r="H5" i="30"/>
  <c r="I5" i="30" s="1"/>
  <c r="F32" i="26"/>
  <c r="G32" i="26"/>
  <c r="F16" i="27"/>
  <c r="G16" i="27"/>
  <c r="F17" i="27"/>
  <c r="G17" i="27" s="1"/>
  <c r="E5" i="29"/>
  <c r="F5" i="29"/>
  <c r="G5" i="29" s="1"/>
  <c r="G6" i="33"/>
  <c r="H6" i="33" s="1"/>
  <c r="G7" i="33"/>
  <c r="H7" i="33"/>
  <c r="G8" i="33"/>
  <c r="H8" i="33" s="1"/>
  <c r="G9" i="33"/>
  <c r="H9" i="33"/>
  <c r="G10" i="33"/>
  <c r="H10" i="33" s="1"/>
  <c r="G11" i="33"/>
  <c r="H11" i="33"/>
  <c r="F6" i="33"/>
  <c r="F7" i="33"/>
  <c r="F8" i="33"/>
  <c r="F9" i="33"/>
  <c r="F10" i="33"/>
  <c r="F11" i="33"/>
  <c r="F5" i="33"/>
  <c r="G5" i="33" s="1"/>
  <c r="H5" i="33" s="1"/>
  <c r="F12" i="42" l="1"/>
  <c r="G7" i="42"/>
  <c r="G12" i="42" s="1"/>
  <c r="F7" i="39"/>
  <c r="G7" i="39" s="1"/>
  <c r="G11" i="39" s="1"/>
  <c r="G12" i="33"/>
  <c r="H12" i="33"/>
  <c r="G14" i="45"/>
  <c r="H9" i="45"/>
  <c r="H14" i="45" s="1"/>
  <c r="F14" i="45"/>
  <c r="F16" i="44"/>
  <c r="G11" i="44"/>
  <c r="G16" i="44" s="1"/>
  <c r="E16" i="44"/>
  <c r="F12" i="43"/>
  <c r="G7" i="43"/>
  <c r="G12" i="43" s="1"/>
  <c r="E12" i="43"/>
  <c r="H7" i="42"/>
  <c r="H12" i="42" s="1"/>
  <c r="F11" i="39"/>
  <c r="F7" i="41"/>
  <c r="F12" i="40"/>
  <c r="G7" i="40"/>
  <c r="G12" i="40" s="1"/>
  <c r="E12" i="40"/>
  <c r="F28" i="38"/>
  <c r="G13" i="38"/>
  <c r="G21" i="22"/>
  <c r="G20" i="22"/>
  <c r="F22" i="6"/>
  <c r="G22" i="6" s="1"/>
  <c r="H22" i="6" s="1"/>
  <c r="F10" i="41" l="1"/>
  <c r="G7" i="41"/>
  <c r="G10" i="41" s="1"/>
  <c r="G28" i="38"/>
  <c r="H13" i="38"/>
  <c r="H28" i="38" s="1"/>
  <c r="E33" i="18"/>
  <c r="F33" i="18" s="1"/>
  <c r="G33" i="18" s="1"/>
  <c r="E34" i="18"/>
  <c r="F34" i="18" s="1"/>
  <c r="G34" i="18" s="1"/>
  <c r="E35" i="18"/>
  <c r="F35" i="18" s="1"/>
  <c r="G35" i="18" s="1"/>
  <c r="E36" i="18"/>
  <c r="F36" i="18" s="1"/>
  <c r="G36" i="18" s="1"/>
  <c r="E37" i="18"/>
  <c r="F37" i="18" s="1"/>
  <c r="G37" i="18" s="1"/>
  <c r="E38" i="18"/>
  <c r="F38" i="18" s="1"/>
  <c r="G38" i="18" s="1"/>
  <c r="E39" i="18"/>
  <c r="F39" i="18" s="1"/>
  <c r="G39" i="18" s="1"/>
  <c r="E40" i="18"/>
  <c r="F40" i="18" s="1"/>
  <c r="G40" i="18" s="1"/>
  <c r="E7" i="18"/>
  <c r="F7" i="18" s="1"/>
  <c r="G7" i="18" s="1"/>
  <c r="E8" i="18"/>
  <c r="F8" i="18" s="1"/>
  <c r="G8" i="18" s="1"/>
  <c r="E9" i="18"/>
  <c r="F9" i="18" s="1"/>
  <c r="G9" i="18" s="1"/>
  <c r="E10" i="18"/>
  <c r="F10" i="18" s="1"/>
  <c r="G10" i="18" s="1"/>
  <c r="E11" i="18"/>
  <c r="F11" i="18" s="1"/>
  <c r="G11" i="18" s="1"/>
  <c r="E12" i="18"/>
  <c r="F12" i="18" s="1"/>
  <c r="G12" i="18" s="1"/>
  <c r="E13" i="18"/>
  <c r="E14" i="18"/>
  <c r="F14" i="18" s="1"/>
  <c r="G14" i="18" s="1"/>
  <c r="E15" i="18"/>
  <c r="F15" i="18" s="1"/>
  <c r="G15" i="18" s="1"/>
  <c r="E16" i="18"/>
  <c r="F16" i="18" s="1"/>
  <c r="G16" i="18" s="1"/>
  <c r="E17" i="18"/>
  <c r="F17" i="18" s="1"/>
  <c r="G17" i="18" s="1"/>
  <c r="E18" i="18"/>
  <c r="F18" i="18" s="1"/>
  <c r="G18" i="18" s="1"/>
  <c r="E19" i="18"/>
  <c r="F19" i="18" s="1"/>
  <c r="G19" i="18" s="1"/>
  <c r="E20" i="18"/>
  <c r="F20" i="18" s="1"/>
  <c r="G20" i="18" s="1"/>
  <c r="E21" i="18"/>
  <c r="F21" i="18" s="1"/>
  <c r="G21" i="18" s="1"/>
  <c r="E22" i="18"/>
  <c r="F22" i="18" s="1"/>
  <c r="G22" i="18" s="1"/>
  <c r="E23" i="18"/>
  <c r="F23" i="18" s="1"/>
  <c r="G23" i="18" s="1"/>
  <c r="E24" i="18"/>
  <c r="E25" i="18"/>
  <c r="E26" i="18"/>
  <c r="E27" i="18"/>
  <c r="E28" i="18"/>
  <c r="E29" i="18"/>
  <c r="E6" i="18"/>
  <c r="F6" i="18" s="1"/>
  <c r="E81" i="17"/>
  <c r="E82" i="17"/>
  <c r="E83" i="17"/>
  <c r="E84" i="17"/>
  <c r="E85" i="17"/>
  <c r="E86" i="17"/>
  <c r="E87" i="17"/>
  <c r="E88" i="17"/>
  <c r="E89" i="17"/>
  <c r="E68" i="17"/>
  <c r="F68" i="17" s="1"/>
  <c r="G68" i="17" s="1"/>
  <c r="E61" i="17"/>
  <c r="F61" i="17" s="1"/>
  <c r="G61" i="17" s="1"/>
  <c r="E62" i="17"/>
  <c r="F62" i="17" s="1"/>
  <c r="G62" i="17" s="1"/>
  <c r="E63" i="17"/>
  <c r="F63" i="17" s="1"/>
  <c r="G63" i="17" s="1"/>
  <c r="E64" i="17"/>
  <c r="F64" i="17" s="1"/>
  <c r="G64" i="17" s="1"/>
  <c r="E65" i="17"/>
  <c r="F65" i="17" s="1"/>
  <c r="G65" i="17" s="1"/>
  <c r="E66" i="17"/>
  <c r="F66" i="17" s="1"/>
  <c r="G66" i="17" s="1"/>
  <c r="E67" i="17"/>
  <c r="F67" i="17" s="1"/>
  <c r="G67" i="17" s="1"/>
  <c r="E53" i="17"/>
  <c r="F53" i="17" s="1"/>
  <c r="G53" i="17" s="1"/>
  <c r="E54" i="17"/>
  <c r="F54" i="17" s="1"/>
  <c r="G54" i="17" s="1"/>
  <c r="E55" i="17"/>
  <c r="F55" i="17" s="1"/>
  <c r="G55" i="17" s="1"/>
  <c r="E56" i="17"/>
  <c r="F56" i="17" s="1"/>
  <c r="G56" i="17" s="1"/>
  <c r="E57" i="17"/>
  <c r="F57" i="17" s="1"/>
  <c r="G57" i="17" s="1"/>
  <c r="E58" i="17"/>
  <c r="F58" i="17" s="1"/>
  <c r="G58" i="17" s="1"/>
  <c r="E51" i="17"/>
  <c r="F51" i="17" s="1"/>
  <c r="G51" i="17" s="1"/>
  <c r="E49" i="17"/>
  <c r="F49" i="17" s="1"/>
  <c r="G49" i="17" s="1"/>
  <c r="E50" i="17"/>
  <c r="F50" i="17" s="1"/>
  <c r="G50" i="17" s="1"/>
  <c r="E48" i="17"/>
  <c r="F48" i="17" s="1"/>
  <c r="E42" i="17"/>
  <c r="E43" i="17"/>
  <c r="E44" i="17"/>
  <c r="F44" i="17" s="1"/>
  <c r="E45" i="17"/>
  <c r="E41" i="17"/>
  <c r="E36" i="17"/>
  <c r="E37" i="17"/>
  <c r="E38" i="17"/>
  <c r="E35" i="17"/>
  <c r="E34" i="17"/>
  <c r="E22" i="17"/>
  <c r="E23" i="17"/>
  <c r="F23" i="17" s="1"/>
  <c r="E24" i="17"/>
  <c r="F24" i="17" s="1"/>
  <c r="G24" i="17" s="1"/>
  <c r="E25" i="17"/>
  <c r="E26" i="17"/>
  <c r="F26" i="17" s="1"/>
  <c r="G26" i="17" s="1"/>
  <c r="E27" i="17"/>
  <c r="F27" i="17" s="1"/>
  <c r="G27" i="17" s="1"/>
  <c r="E28" i="17"/>
  <c r="E29" i="17"/>
  <c r="E30" i="17"/>
  <c r="E31" i="17"/>
  <c r="E32" i="17"/>
  <c r="E33" i="17"/>
  <c r="E21" i="17"/>
  <c r="E75" i="17"/>
  <c r="E76" i="17"/>
  <c r="E77" i="17"/>
  <c r="E74" i="17"/>
  <c r="E71" i="17"/>
  <c r="F71" i="17" s="1"/>
  <c r="G71" i="17" s="1"/>
  <c r="E13" i="16"/>
  <c r="F13" i="16" s="1"/>
  <c r="E14" i="16"/>
  <c r="F14" i="16" s="1"/>
  <c r="G14" i="16" s="1"/>
  <c r="E15" i="16"/>
  <c r="F15" i="16" s="1"/>
  <c r="G15" i="16" s="1"/>
  <c r="E16" i="16"/>
  <c r="F16" i="16" s="1"/>
  <c r="G16" i="16" s="1"/>
  <c r="E17" i="16"/>
  <c r="F17" i="16" s="1"/>
  <c r="G17" i="16" s="1"/>
  <c r="E18" i="16"/>
  <c r="E19" i="16"/>
  <c r="F19" i="16" s="1"/>
  <c r="G19" i="16" s="1"/>
  <c r="E20" i="16"/>
  <c r="E20" i="14"/>
  <c r="F20" i="14" s="1"/>
  <c r="E17" i="11"/>
  <c r="F17" i="11" s="1"/>
  <c r="E25" i="9"/>
  <c r="F25" i="9" s="1"/>
  <c r="G25" i="9" s="1"/>
  <c r="E23" i="9"/>
  <c r="F23" i="9" s="1"/>
  <c r="E14" i="8"/>
  <c r="F14" i="8" s="1"/>
  <c r="G14" i="8" s="1"/>
  <c r="E15" i="8"/>
  <c r="F15" i="8" s="1"/>
  <c r="G15" i="8" s="1"/>
  <c r="E16" i="8"/>
  <c r="F16" i="8" s="1"/>
  <c r="G16" i="8" s="1"/>
  <c r="E17" i="8"/>
  <c r="F17" i="8" s="1"/>
  <c r="G17" i="8" s="1"/>
  <c r="E18" i="8"/>
  <c r="F18" i="8" s="1"/>
  <c r="G18" i="8" s="1"/>
  <c r="E19" i="8"/>
  <c r="F19" i="8" s="1"/>
  <c r="G19" i="8" s="1"/>
  <c r="E20" i="8"/>
  <c r="F20" i="8" s="1"/>
  <c r="G20" i="8" s="1"/>
  <c r="E21" i="8"/>
  <c r="F21" i="8" s="1"/>
  <c r="G21" i="8" s="1"/>
  <c r="E22" i="8"/>
  <c r="F22" i="8" s="1"/>
  <c r="G22" i="8" s="1"/>
  <c r="E23" i="8"/>
  <c r="F23" i="8" s="1"/>
  <c r="G23" i="8" s="1"/>
  <c r="E24" i="8"/>
  <c r="F24" i="8" s="1"/>
  <c r="G24" i="8" s="1"/>
  <c r="E25" i="8"/>
  <c r="F25" i="8" s="1"/>
  <c r="G25" i="8" s="1"/>
  <c r="E26" i="8"/>
  <c r="F26" i="8" s="1"/>
  <c r="G26" i="8" s="1"/>
  <c r="E27" i="8"/>
  <c r="F27" i="8" s="1"/>
  <c r="G27" i="8" s="1"/>
  <c r="E28" i="8"/>
  <c r="F28" i="8" s="1"/>
  <c r="G28" i="8" s="1"/>
  <c r="E29" i="8"/>
  <c r="F29" i="8" s="1"/>
  <c r="G29" i="8" s="1"/>
  <c r="E30" i="8"/>
  <c r="F30" i="8" s="1"/>
  <c r="G30" i="8" s="1"/>
  <c r="E31" i="8"/>
  <c r="F31" i="8" s="1"/>
  <c r="G31" i="8" s="1"/>
  <c r="E32" i="8"/>
  <c r="F32" i="8" s="1"/>
  <c r="G32" i="8" s="1"/>
  <c r="E33" i="8"/>
  <c r="F33" i="8" s="1"/>
  <c r="G33" i="8" s="1"/>
  <c r="E34" i="8"/>
  <c r="F34" i="8" s="1"/>
  <c r="G34" i="8" s="1"/>
  <c r="E35" i="8"/>
  <c r="F35" i="8" s="1"/>
  <c r="G35" i="8" s="1"/>
  <c r="E36" i="8"/>
  <c r="F36" i="8" s="1"/>
  <c r="G36" i="8" s="1"/>
  <c r="E37" i="8"/>
  <c r="F37" i="8" s="1"/>
  <c r="G37" i="8" s="1"/>
  <c r="E13" i="8"/>
  <c r="F13" i="8" s="1"/>
  <c r="F20" i="6"/>
  <c r="G20" i="6" s="1"/>
  <c r="F21" i="6"/>
  <c r="G21" i="6" s="1"/>
  <c r="H21" i="6" s="1"/>
  <c r="F19" i="6"/>
  <c r="F21" i="4"/>
  <c r="G21" i="4" s="1"/>
  <c r="F22" i="4"/>
  <c r="G22" i="4" s="1"/>
  <c r="H22" i="4" s="1"/>
  <c r="F23" i="4"/>
  <c r="G23" i="4" s="1"/>
  <c r="H23" i="4" s="1"/>
  <c r="F24" i="4"/>
  <c r="G24" i="4" s="1"/>
  <c r="H24" i="4" s="1"/>
  <c r="F25" i="4"/>
  <c r="G25" i="4" s="1"/>
  <c r="H25" i="4" s="1"/>
  <c r="F26" i="4"/>
  <c r="F27" i="4"/>
  <c r="F28" i="4"/>
  <c r="F20" i="4"/>
  <c r="F18" i="3"/>
  <c r="F19" i="3"/>
  <c r="F20" i="3"/>
  <c r="G20" i="3" s="1"/>
  <c r="F21" i="3"/>
  <c r="G21" i="3" s="1"/>
  <c r="H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F27" i="3"/>
  <c r="F28" i="3"/>
  <c r="F29" i="3"/>
  <c r="F30" i="3"/>
  <c r="F17" i="3"/>
  <c r="F35" i="2"/>
  <c r="F25" i="1"/>
  <c r="F17" i="1"/>
  <c r="G17" i="1" s="1"/>
  <c r="G6" i="18" l="1"/>
  <c r="G30" i="18" s="1"/>
  <c r="F30" i="18"/>
  <c r="G48" i="17"/>
  <c r="G44" i="17"/>
  <c r="G46" i="17" s="1"/>
  <c r="F46" i="17"/>
  <c r="F39" i="17"/>
  <c r="G23" i="17"/>
  <c r="G39" i="17" s="1"/>
  <c r="G13" i="16"/>
  <c r="G21" i="16" s="1"/>
  <c r="F21" i="16"/>
  <c r="G20" i="14"/>
  <c r="G23" i="9"/>
  <c r="G13" i="8"/>
  <c r="G38" i="8" s="1"/>
  <c r="F38" i="8"/>
  <c r="H21" i="4"/>
  <c r="H29" i="4" s="1"/>
  <c r="G29" i="4"/>
  <c r="H20" i="3"/>
  <c r="H31" i="3" s="1"/>
  <c r="G31" i="3"/>
  <c r="H17" i="1"/>
  <c r="H20" i="6"/>
  <c r="H23" i="6" s="1"/>
  <c r="G23" i="6"/>
  <c r="G17" i="11"/>
  <c r="E38" i="8"/>
  <c r="E21" i="16"/>
  <c r="F23" i="6"/>
  <c r="F31" i="3"/>
  <c r="E46" i="17"/>
  <c r="E78" i="17"/>
  <c r="E30" i="18"/>
  <c r="E9" i="31" l="1"/>
  <c r="F9" i="31" s="1"/>
  <c r="G9" i="31" s="1"/>
  <c r="E10" i="31"/>
  <c r="F10" i="31" s="1"/>
  <c r="G10" i="31" s="1"/>
  <c r="E11" i="31"/>
  <c r="F11" i="31" s="1"/>
  <c r="G11" i="31" s="1"/>
  <c r="E12" i="31"/>
  <c r="F12" i="31" s="1"/>
  <c r="G12" i="31" s="1"/>
  <c r="E13" i="31"/>
  <c r="F13" i="31" s="1"/>
  <c r="G13" i="31" s="1"/>
  <c r="E14" i="31"/>
  <c r="F14" i="31" s="1"/>
  <c r="G14" i="31" s="1"/>
  <c r="E18" i="32" l="1"/>
  <c r="F18" i="32" s="1"/>
  <c r="G18" i="32" s="1"/>
  <c r="E17" i="32"/>
  <c r="F17" i="32" s="1"/>
  <c r="G17" i="32" s="1"/>
  <c r="E16" i="32"/>
  <c r="E13" i="32"/>
  <c r="F13" i="32" s="1"/>
  <c r="G13" i="32" s="1"/>
  <c r="E12" i="32"/>
  <c r="F12" i="32" s="1"/>
  <c r="G12" i="32" s="1"/>
  <c r="E11" i="32"/>
  <c r="F11" i="32" s="1"/>
  <c r="E7" i="32"/>
  <c r="F7" i="32" s="1"/>
  <c r="G7" i="32" s="1"/>
  <c r="E8" i="32"/>
  <c r="F8" i="32" s="1"/>
  <c r="G8" i="32" s="1"/>
  <c r="E6" i="32"/>
  <c r="F6" i="32" s="1"/>
  <c r="E6" i="29"/>
  <c r="F6" i="29" s="1"/>
  <c r="E7" i="29"/>
  <c r="F7" i="29" s="1"/>
  <c r="G7" i="29" s="1"/>
  <c r="E8" i="29"/>
  <c r="F8" i="29" s="1"/>
  <c r="G8" i="29" s="1"/>
  <c r="E9" i="29"/>
  <c r="F9" i="29" s="1"/>
  <c r="G9" i="29" s="1"/>
  <c r="E10" i="29"/>
  <c r="F10" i="29" s="1"/>
  <c r="G10" i="29" s="1"/>
  <c r="E11" i="29"/>
  <c r="F11" i="29" s="1"/>
  <c r="G11" i="29" s="1"/>
  <c r="E12" i="29"/>
  <c r="F12" i="29" s="1"/>
  <c r="G12" i="29" s="1"/>
  <c r="E13" i="29"/>
  <c r="F13" i="29" s="1"/>
  <c r="G13" i="29" s="1"/>
  <c r="E14" i="29"/>
  <c r="F14" i="29" s="1"/>
  <c r="G14" i="29" s="1"/>
  <c r="E15" i="29"/>
  <c r="F15" i="29" s="1"/>
  <c r="G15" i="29" s="1"/>
  <c r="E16" i="29"/>
  <c r="F16" i="29" s="1"/>
  <c r="G16" i="29" s="1"/>
  <c r="E8" i="28"/>
  <c r="F8" i="28" s="1"/>
  <c r="G8" i="28" s="1"/>
  <c r="E9" i="28"/>
  <c r="F9" i="28" s="1"/>
  <c r="G9" i="28" s="1"/>
  <c r="E10" i="28"/>
  <c r="F10" i="28" s="1"/>
  <c r="G10" i="28" s="1"/>
  <c r="E11" i="28"/>
  <c r="F11" i="28" s="1"/>
  <c r="G11" i="28" s="1"/>
  <c r="E7" i="28"/>
  <c r="E22" i="27"/>
  <c r="F22" i="27" s="1"/>
  <c r="G22" i="27" s="1"/>
  <c r="E23" i="27"/>
  <c r="F23" i="27" s="1"/>
  <c r="G23" i="27" s="1"/>
  <c r="E24" i="27"/>
  <c r="F24" i="27" s="1"/>
  <c r="G24" i="27" s="1"/>
  <c r="E25" i="27"/>
  <c r="F25" i="27" s="1"/>
  <c r="G25" i="27" s="1"/>
  <c r="E26" i="27"/>
  <c r="F26" i="27" s="1"/>
  <c r="G26" i="27" s="1"/>
  <c r="E27" i="27"/>
  <c r="F27" i="27" s="1"/>
  <c r="G27" i="27" s="1"/>
  <c r="E28" i="27"/>
  <c r="F28" i="27" s="1"/>
  <c r="G28" i="27" s="1"/>
  <c r="E21" i="27"/>
  <c r="F21" i="27" s="1"/>
  <c r="E7" i="27"/>
  <c r="F7" i="27" s="1"/>
  <c r="G7" i="27" s="1"/>
  <c r="E8" i="27"/>
  <c r="F8" i="27" s="1"/>
  <c r="G8" i="27" s="1"/>
  <c r="E9" i="27"/>
  <c r="F9" i="27" s="1"/>
  <c r="G9" i="27" s="1"/>
  <c r="E10" i="27"/>
  <c r="F10" i="27" s="1"/>
  <c r="G10" i="27" s="1"/>
  <c r="E11" i="27"/>
  <c r="F11" i="27" s="1"/>
  <c r="G11" i="27" s="1"/>
  <c r="E12" i="27"/>
  <c r="F12" i="27" s="1"/>
  <c r="G12" i="27" s="1"/>
  <c r="E13" i="27"/>
  <c r="F13" i="27" s="1"/>
  <c r="G13" i="27" s="1"/>
  <c r="E14" i="27"/>
  <c r="F14" i="27" s="1"/>
  <c r="G14" i="27" s="1"/>
  <c r="E15" i="27"/>
  <c r="F15" i="27" s="1"/>
  <c r="G15" i="27" s="1"/>
  <c r="E16" i="27"/>
  <c r="E17" i="27"/>
  <c r="E18" i="27"/>
  <c r="F18" i="27" s="1"/>
  <c r="G18" i="27" s="1"/>
  <c r="E6" i="27"/>
  <c r="F6" i="27" s="1"/>
  <c r="E25" i="26"/>
  <c r="F25" i="26" s="1"/>
  <c r="G25" i="26" s="1"/>
  <c r="E26" i="26"/>
  <c r="F26" i="26" s="1"/>
  <c r="G26" i="26" s="1"/>
  <c r="E27" i="26"/>
  <c r="F27" i="26" s="1"/>
  <c r="G27" i="26" s="1"/>
  <c r="E28" i="26"/>
  <c r="F28" i="26" s="1"/>
  <c r="G28" i="26" s="1"/>
  <c r="E29" i="26"/>
  <c r="F29" i="26" s="1"/>
  <c r="G29" i="26" s="1"/>
  <c r="E30" i="26"/>
  <c r="F30" i="26" s="1"/>
  <c r="G30" i="26" s="1"/>
  <c r="E31" i="26"/>
  <c r="F31" i="26" s="1"/>
  <c r="G31" i="26" s="1"/>
  <c r="E32" i="26"/>
  <c r="E24" i="26"/>
  <c r="F24" i="26" s="1"/>
  <c r="E20" i="26"/>
  <c r="F20" i="26" s="1"/>
  <c r="G20" i="26" s="1"/>
  <c r="E21" i="26"/>
  <c r="F21" i="26" s="1"/>
  <c r="G21" i="26" s="1"/>
  <c r="E15" i="26"/>
  <c r="F15" i="26" s="1"/>
  <c r="G15" i="26" s="1"/>
  <c r="E16" i="26"/>
  <c r="F16" i="26" s="1"/>
  <c r="G16" i="26" s="1"/>
  <c r="E17" i="26"/>
  <c r="F17" i="26" s="1"/>
  <c r="G17" i="26" s="1"/>
  <c r="E18" i="26"/>
  <c r="F18" i="26" s="1"/>
  <c r="G18" i="26" s="1"/>
  <c r="E19" i="26"/>
  <c r="F19" i="26" s="1"/>
  <c r="G19" i="26" s="1"/>
  <c r="E14" i="26"/>
  <c r="F14" i="26" s="1"/>
  <c r="E10" i="26"/>
  <c r="F10" i="26" s="1"/>
  <c r="G10" i="26" s="1"/>
  <c r="E11" i="26"/>
  <c r="F11" i="26" s="1"/>
  <c r="G11" i="26" s="1"/>
  <c r="E9" i="26"/>
  <c r="F9" i="26" s="1"/>
  <c r="G9" i="26" s="1"/>
  <c r="E7" i="26"/>
  <c r="F7" i="26" s="1"/>
  <c r="G7" i="26" s="1"/>
  <c r="E8" i="26"/>
  <c r="F8" i="26" s="1"/>
  <c r="G8" i="26" s="1"/>
  <c r="E6" i="26"/>
  <c r="E7" i="31"/>
  <c r="F7" i="31" s="1"/>
  <c r="G7" i="31" s="1"/>
  <c r="E8" i="31"/>
  <c r="F8" i="31" s="1"/>
  <c r="G8" i="31" s="1"/>
  <c r="E6" i="31"/>
  <c r="F6" i="31" s="1"/>
  <c r="G6" i="30"/>
  <c r="G7" i="30"/>
  <c r="G9" i="30"/>
  <c r="G11" i="30"/>
  <c r="G5" i="30"/>
  <c r="G12" i="30"/>
  <c r="G8" i="30"/>
  <c r="G16" i="30"/>
  <c r="G17" i="30"/>
  <c r="G19" i="30"/>
  <c r="G23" i="30"/>
  <c r="G24" i="30"/>
  <c r="G25" i="30"/>
  <c r="G26" i="30"/>
  <c r="G27" i="30"/>
  <c r="G28" i="30"/>
  <c r="G29" i="30"/>
  <c r="G30" i="30"/>
  <c r="G18" i="30"/>
  <c r="G10" i="30"/>
  <c r="E39" i="25"/>
  <c r="E40" i="25"/>
  <c r="E38" i="25"/>
  <c r="E34" i="25"/>
  <c r="E35" i="25"/>
  <c r="E33" i="25"/>
  <c r="E30" i="25"/>
  <c r="E29" i="25"/>
  <c r="E26" i="25"/>
  <c r="F26" i="25" s="1"/>
  <c r="G26" i="25" s="1"/>
  <c r="E25" i="25"/>
  <c r="F25" i="25" s="1"/>
  <c r="G25" i="25" s="1"/>
  <c r="E24" i="25"/>
  <c r="F24" i="25" s="1"/>
  <c r="G24" i="25" s="1"/>
  <c r="E23" i="25"/>
  <c r="F23" i="25" s="1"/>
  <c r="G23" i="25" s="1"/>
  <c r="E22" i="25"/>
  <c r="F22" i="25" s="1"/>
  <c r="G22" i="25" s="1"/>
  <c r="E21" i="25"/>
  <c r="F21" i="25" s="1"/>
  <c r="G21" i="25" s="1"/>
  <c r="E20" i="25"/>
  <c r="F20" i="25" s="1"/>
  <c r="G20" i="25" s="1"/>
  <c r="E19" i="25"/>
  <c r="F19" i="25" s="1"/>
  <c r="G19" i="25" s="1"/>
  <c r="E18" i="25"/>
  <c r="F18" i="25" s="1"/>
  <c r="G18" i="25" s="1"/>
  <c r="E17" i="25"/>
  <c r="F17" i="25" s="1"/>
  <c r="E12" i="25"/>
  <c r="F12" i="25" s="1"/>
  <c r="E13" i="25"/>
  <c r="F13" i="25" s="1"/>
  <c r="G13" i="25" s="1"/>
  <c r="E14" i="25"/>
  <c r="F14" i="25" s="1"/>
  <c r="G14" i="25" s="1"/>
  <c r="E7" i="25"/>
  <c r="E8" i="25"/>
  <c r="E9" i="25"/>
  <c r="E6" i="25"/>
  <c r="E22" i="24"/>
  <c r="E23" i="24"/>
  <c r="E24" i="24"/>
  <c r="E21" i="24"/>
  <c r="E6" i="24"/>
  <c r="F6" i="24" s="1"/>
  <c r="G6" i="24" s="1"/>
  <c r="E7" i="24"/>
  <c r="F7" i="24" s="1"/>
  <c r="G7" i="24" s="1"/>
  <c r="E8" i="24"/>
  <c r="F8" i="24" s="1"/>
  <c r="G8" i="24" s="1"/>
  <c r="E9" i="24"/>
  <c r="F9" i="24" s="1"/>
  <c r="G9" i="24" s="1"/>
  <c r="E10" i="24"/>
  <c r="F10" i="24" s="1"/>
  <c r="G10" i="24" s="1"/>
  <c r="E11" i="24"/>
  <c r="F11" i="24" s="1"/>
  <c r="G11" i="24" s="1"/>
  <c r="E12" i="24"/>
  <c r="F12" i="24" s="1"/>
  <c r="G12" i="24" s="1"/>
  <c r="E13" i="24"/>
  <c r="F13" i="24" s="1"/>
  <c r="G13" i="24" s="1"/>
  <c r="E14" i="24"/>
  <c r="F14" i="24" s="1"/>
  <c r="G14" i="24" s="1"/>
  <c r="E15" i="24"/>
  <c r="F15" i="24" s="1"/>
  <c r="G15" i="24" s="1"/>
  <c r="E16" i="24"/>
  <c r="E17" i="24"/>
  <c r="E5" i="24"/>
  <c r="F5" i="24" s="1"/>
  <c r="E6" i="23"/>
  <c r="E7" i="23"/>
  <c r="E8" i="23"/>
  <c r="F8" i="23" s="1"/>
  <c r="E9" i="23"/>
  <c r="F9" i="23" s="1"/>
  <c r="G9" i="23" s="1"/>
  <c r="E10" i="23"/>
  <c r="F10" i="23" s="1"/>
  <c r="G10" i="23" s="1"/>
  <c r="E11" i="23"/>
  <c r="F11" i="23" s="1"/>
  <c r="G11" i="23" s="1"/>
  <c r="E12" i="23"/>
  <c r="F12" i="23" s="1"/>
  <c r="G12" i="23" s="1"/>
  <c r="E13" i="23"/>
  <c r="F13" i="23" s="1"/>
  <c r="G13" i="23" s="1"/>
  <c r="E5" i="23"/>
  <c r="E7" i="22"/>
  <c r="F7" i="22" s="1"/>
  <c r="G7" i="22" s="1"/>
  <c r="E8" i="22"/>
  <c r="E9" i="22"/>
  <c r="F9" i="22" s="1"/>
  <c r="G9" i="22" s="1"/>
  <c r="E10" i="22"/>
  <c r="F10" i="22" s="1"/>
  <c r="G10" i="22" s="1"/>
  <c r="E11" i="22"/>
  <c r="F11" i="22" s="1"/>
  <c r="G11" i="22" s="1"/>
  <c r="E12" i="22"/>
  <c r="F12" i="22" s="1"/>
  <c r="G12" i="22" s="1"/>
  <c r="E13" i="22"/>
  <c r="F13" i="22" s="1"/>
  <c r="G13" i="22" s="1"/>
  <c r="E14" i="22"/>
  <c r="F14" i="22" s="1"/>
  <c r="G14" i="22" s="1"/>
  <c r="E15" i="22"/>
  <c r="F15" i="22" s="1"/>
  <c r="G15" i="22" s="1"/>
  <c r="E16" i="22"/>
  <c r="F16" i="22" s="1"/>
  <c r="G16" i="22" s="1"/>
  <c r="E17" i="22"/>
  <c r="F17" i="22" s="1"/>
  <c r="G17" i="22" s="1"/>
  <c r="E18" i="22"/>
  <c r="F18" i="22" s="1"/>
  <c r="G18" i="22" s="1"/>
  <c r="E19" i="22"/>
  <c r="F19" i="22" s="1"/>
  <c r="G19" i="22" s="1"/>
  <c r="E6" i="22"/>
  <c r="F6" i="22" s="1"/>
  <c r="E12" i="21"/>
  <c r="E11" i="21"/>
  <c r="E10" i="21"/>
  <c r="E9" i="21"/>
  <c r="F9" i="21" s="1"/>
  <c r="G9" i="21" s="1"/>
  <c r="E8" i="21"/>
  <c r="F8" i="21" s="1"/>
  <c r="G8" i="21" s="1"/>
  <c r="E7" i="21"/>
  <c r="F7" i="21" s="1"/>
  <c r="G7" i="21" s="1"/>
  <c r="E6" i="21"/>
  <c r="F6" i="21" s="1"/>
  <c r="E14" i="20"/>
  <c r="F14" i="20" s="1"/>
  <c r="G14" i="20" s="1"/>
  <c r="E13" i="20"/>
  <c r="F13" i="20" s="1"/>
  <c r="G13" i="20" s="1"/>
  <c r="E12" i="20"/>
  <c r="F12" i="20" s="1"/>
  <c r="E8" i="20"/>
  <c r="E9" i="20"/>
  <c r="E7" i="20"/>
  <c r="E119" i="19"/>
  <c r="F119" i="19" s="1"/>
  <c r="G119" i="19" s="1"/>
  <c r="E120" i="19"/>
  <c r="F120" i="19" s="1"/>
  <c r="G120" i="19" s="1"/>
  <c r="E121" i="19"/>
  <c r="F121" i="19" s="1"/>
  <c r="G121" i="19" s="1"/>
  <c r="E122" i="19"/>
  <c r="F122" i="19" s="1"/>
  <c r="G122" i="19" s="1"/>
  <c r="E118" i="19"/>
  <c r="F118" i="19" s="1"/>
  <c r="E109" i="19"/>
  <c r="F109" i="19" s="1"/>
  <c r="G109" i="19" s="1"/>
  <c r="E111" i="19"/>
  <c r="F111" i="19" s="1"/>
  <c r="G111" i="19" s="1"/>
  <c r="E110" i="19"/>
  <c r="F110" i="19" s="1"/>
  <c r="G110" i="19" s="1"/>
  <c r="E108" i="19"/>
  <c r="F108" i="19" s="1"/>
  <c r="G108" i="19" s="1"/>
  <c r="E112" i="19"/>
  <c r="F112" i="19" s="1"/>
  <c r="G112" i="19" s="1"/>
  <c r="E113" i="19"/>
  <c r="F113" i="19" s="1"/>
  <c r="G113" i="19" s="1"/>
  <c r="E114" i="19"/>
  <c r="F114" i="19" s="1"/>
  <c r="G114" i="19" s="1"/>
  <c r="E115" i="19"/>
  <c r="F115" i="19" s="1"/>
  <c r="G115" i="19" s="1"/>
  <c r="E107" i="19"/>
  <c r="F107" i="19" s="1"/>
  <c r="E73" i="19"/>
  <c r="F73" i="19" s="1"/>
  <c r="G73" i="19" s="1"/>
  <c r="E74" i="19"/>
  <c r="F74" i="19" s="1"/>
  <c r="G74" i="19" s="1"/>
  <c r="E75" i="19"/>
  <c r="F75" i="19" s="1"/>
  <c r="G75" i="19" s="1"/>
  <c r="E76" i="19"/>
  <c r="F76" i="19" s="1"/>
  <c r="G76" i="19" s="1"/>
  <c r="E77" i="19"/>
  <c r="F77" i="19" s="1"/>
  <c r="G77" i="19" s="1"/>
  <c r="E78" i="19"/>
  <c r="F78" i="19" s="1"/>
  <c r="G78" i="19" s="1"/>
  <c r="E79" i="19"/>
  <c r="F79" i="19" s="1"/>
  <c r="G79" i="19" s="1"/>
  <c r="E80" i="19"/>
  <c r="F80" i="19" s="1"/>
  <c r="G80" i="19" s="1"/>
  <c r="E81" i="19"/>
  <c r="F81" i="19" s="1"/>
  <c r="G81" i="19" s="1"/>
  <c r="E82" i="19"/>
  <c r="F82" i="19" s="1"/>
  <c r="G82" i="19" s="1"/>
  <c r="E83" i="19"/>
  <c r="F83" i="19" s="1"/>
  <c r="G83" i="19" s="1"/>
  <c r="E84" i="19"/>
  <c r="F84" i="19" s="1"/>
  <c r="G84" i="19" s="1"/>
  <c r="E85" i="19"/>
  <c r="F85" i="19" s="1"/>
  <c r="G85" i="19" s="1"/>
  <c r="E86" i="19"/>
  <c r="F86" i="19" s="1"/>
  <c r="G86" i="19" s="1"/>
  <c r="E87" i="19"/>
  <c r="F87" i="19" s="1"/>
  <c r="G87" i="19" s="1"/>
  <c r="E88" i="19"/>
  <c r="F88" i="19" s="1"/>
  <c r="G88" i="19" s="1"/>
  <c r="E89" i="19"/>
  <c r="F89" i="19" s="1"/>
  <c r="G89" i="19" s="1"/>
  <c r="E90" i="19"/>
  <c r="F90" i="19" s="1"/>
  <c r="G90" i="19" s="1"/>
  <c r="E91" i="19"/>
  <c r="F91" i="19" s="1"/>
  <c r="G91" i="19" s="1"/>
  <c r="E92" i="19"/>
  <c r="F92" i="19" s="1"/>
  <c r="G92" i="19" s="1"/>
  <c r="E93" i="19"/>
  <c r="F93" i="19" s="1"/>
  <c r="G93" i="19" s="1"/>
  <c r="E94" i="19"/>
  <c r="F94" i="19" s="1"/>
  <c r="G94" i="19" s="1"/>
  <c r="E95" i="19"/>
  <c r="F95" i="19" s="1"/>
  <c r="G95" i="19" s="1"/>
  <c r="E96" i="19"/>
  <c r="F96" i="19" s="1"/>
  <c r="G96" i="19" s="1"/>
  <c r="E97" i="19"/>
  <c r="F97" i="19" s="1"/>
  <c r="G97" i="19" s="1"/>
  <c r="E98" i="19"/>
  <c r="F98" i="19" s="1"/>
  <c r="G98" i="19" s="1"/>
  <c r="E99" i="19"/>
  <c r="F99" i="19" s="1"/>
  <c r="G99" i="19" s="1"/>
  <c r="E100" i="19"/>
  <c r="F100" i="19" s="1"/>
  <c r="G100" i="19" s="1"/>
  <c r="E101" i="19"/>
  <c r="F101" i="19" s="1"/>
  <c r="G101" i="19" s="1"/>
  <c r="E102" i="19"/>
  <c r="F102" i="19" s="1"/>
  <c r="G102" i="19" s="1"/>
  <c r="E103" i="19"/>
  <c r="F103" i="19" s="1"/>
  <c r="G103" i="19" s="1"/>
  <c r="E104" i="19"/>
  <c r="F104" i="19" s="1"/>
  <c r="G104" i="19" s="1"/>
  <c r="E72" i="19"/>
  <c r="E49" i="19"/>
  <c r="F49" i="19" s="1"/>
  <c r="G49" i="19" s="1"/>
  <c r="E50" i="19"/>
  <c r="F50" i="19" s="1"/>
  <c r="G50" i="19" s="1"/>
  <c r="E51" i="19"/>
  <c r="F51" i="19" s="1"/>
  <c r="G51" i="19" s="1"/>
  <c r="E52" i="19"/>
  <c r="F52" i="19" s="1"/>
  <c r="G52" i="19" s="1"/>
  <c r="E53" i="19"/>
  <c r="F53" i="19" s="1"/>
  <c r="G53" i="19" s="1"/>
  <c r="E54" i="19"/>
  <c r="F54" i="19" s="1"/>
  <c r="G54" i="19" s="1"/>
  <c r="E55" i="19"/>
  <c r="F55" i="19" s="1"/>
  <c r="G55" i="19" s="1"/>
  <c r="E56" i="19"/>
  <c r="F56" i="19" s="1"/>
  <c r="G56" i="19" s="1"/>
  <c r="E57" i="19"/>
  <c r="F57" i="19" s="1"/>
  <c r="G57" i="19" s="1"/>
  <c r="E58" i="19"/>
  <c r="F58" i="19" s="1"/>
  <c r="G58" i="19" s="1"/>
  <c r="E59" i="19"/>
  <c r="F59" i="19" s="1"/>
  <c r="G59" i="19" s="1"/>
  <c r="E60" i="19"/>
  <c r="F60" i="19" s="1"/>
  <c r="G60" i="19" s="1"/>
  <c r="E61" i="19"/>
  <c r="F61" i="19" s="1"/>
  <c r="G61" i="19" s="1"/>
  <c r="E62" i="19"/>
  <c r="F62" i="19" s="1"/>
  <c r="G62" i="19" s="1"/>
  <c r="E63" i="19"/>
  <c r="F63" i="19" s="1"/>
  <c r="G63" i="19" s="1"/>
  <c r="E64" i="19"/>
  <c r="F64" i="19" s="1"/>
  <c r="G64" i="19" s="1"/>
  <c r="E65" i="19"/>
  <c r="F65" i="19" s="1"/>
  <c r="G65" i="19" s="1"/>
  <c r="E66" i="19"/>
  <c r="E67" i="19"/>
  <c r="E68" i="19"/>
  <c r="E69" i="19"/>
  <c r="E48" i="19"/>
  <c r="F48" i="19" s="1"/>
  <c r="E22" i="19"/>
  <c r="F22" i="19" s="1"/>
  <c r="G22" i="19" s="1"/>
  <c r="E23" i="19"/>
  <c r="F23" i="19" s="1"/>
  <c r="G23" i="19" s="1"/>
  <c r="E24" i="19"/>
  <c r="F24" i="19" s="1"/>
  <c r="G24" i="19" s="1"/>
  <c r="E25" i="19"/>
  <c r="F25" i="19" s="1"/>
  <c r="G25" i="19" s="1"/>
  <c r="E26" i="19"/>
  <c r="F26" i="19" s="1"/>
  <c r="G26" i="19" s="1"/>
  <c r="E27" i="19"/>
  <c r="F27" i="19" s="1"/>
  <c r="G27" i="19" s="1"/>
  <c r="E28" i="19"/>
  <c r="F28" i="19" s="1"/>
  <c r="G28" i="19" s="1"/>
  <c r="E29" i="19"/>
  <c r="F29" i="19" s="1"/>
  <c r="G29" i="19" s="1"/>
  <c r="E30" i="19"/>
  <c r="F30" i="19" s="1"/>
  <c r="G30" i="19" s="1"/>
  <c r="E31" i="19"/>
  <c r="F31" i="19" s="1"/>
  <c r="G31" i="19" s="1"/>
  <c r="E32" i="19"/>
  <c r="F32" i="19" s="1"/>
  <c r="G32" i="19" s="1"/>
  <c r="E33" i="19"/>
  <c r="F33" i="19" s="1"/>
  <c r="G33" i="19" s="1"/>
  <c r="E34" i="19"/>
  <c r="F34" i="19" s="1"/>
  <c r="G34" i="19" s="1"/>
  <c r="E35" i="19"/>
  <c r="F35" i="19" s="1"/>
  <c r="G35" i="19" s="1"/>
  <c r="E36" i="19"/>
  <c r="F36" i="19" s="1"/>
  <c r="G36" i="19" s="1"/>
  <c r="E37" i="19"/>
  <c r="E38" i="19"/>
  <c r="E39" i="19"/>
  <c r="F39" i="19" s="1"/>
  <c r="G39" i="19" s="1"/>
  <c r="E40" i="19"/>
  <c r="F40" i="19" s="1"/>
  <c r="G40" i="19" s="1"/>
  <c r="E41" i="19"/>
  <c r="F41" i="19" s="1"/>
  <c r="G41" i="19" s="1"/>
  <c r="E42" i="19"/>
  <c r="E43" i="19"/>
  <c r="E44" i="19"/>
  <c r="E45" i="19"/>
  <c r="E21" i="19"/>
  <c r="F21" i="19" s="1"/>
  <c r="E8" i="19"/>
  <c r="E9" i="19"/>
  <c r="E10" i="19"/>
  <c r="E11" i="19"/>
  <c r="E12" i="19"/>
  <c r="E13" i="19"/>
  <c r="E14" i="19"/>
  <c r="E15" i="19"/>
  <c r="E16" i="19"/>
  <c r="E17" i="19"/>
  <c r="E18" i="19"/>
  <c r="E7" i="19"/>
  <c r="E152" i="18"/>
  <c r="F152" i="18" s="1"/>
  <c r="G152" i="18" s="1"/>
  <c r="E153" i="18"/>
  <c r="F153" i="18" s="1"/>
  <c r="E154" i="18"/>
  <c r="F154" i="18" s="1"/>
  <c r="G154" i="18" s="1"/>
  <c r="E155" i="18"/>
  <c r="F155" i="18" s="1"/>
  <c r="G155" i="18" s="1"/>
  <c r="E156" i="18"/>
  <c r="F156" i="18" s="1"/>
  <c r="G156" i="18" s="1"/>
  <c r="E157" i="18"/>
  <c r="F157" i="18" s="1"/>
  <c r="G157" i="18" s="1"/>
  <c r="E151" i="18"/>
  <c r="F151" i="18" s="1"/>
  <c r="G151" i="18" s="1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34" i="18"/>
  <c r="E124" i="18"/>
  <c r="F124" i="18" s="1"/>
  <c r="G124" i="18" s="1"/>
  <c r="E125" i="18"/>
  <c r="F125" i="18" s="1"/>
  <c r="G125" i="18" s="1"/>
  <c r="E126" i="18"/>
  <c r="F126" i="18" s="1"/>
  <c r="G126" i="18" s="1"/>
  <c r="E127" i="18"/>
  <c r="F127" i="18" s="1"/>
  <c r="G127" i="18" s="1"/>
  <c r="E128" i="18"/>
  <c r="F128" i="18" s="1"/>
  <c r="G128" i="18" s="1"/>
  <c r="E129" i="18"/>
  <c r="F129" i="18" s="1"/>
  <c r="G129" i="18" s="1"/>
  <c r="E130" i="18"/>
  <c r="E131" i="18"/>
  <c r="E123" i="18"/>
  <c r="F123" i="18" s="1"/>
  <c r="E116" i="18"/>
  <c r="E117" i="18"/>
  <c r="F117" i="18" s="1"/>
  <c r="E118" i="18"/>
  <c r="F118" i="18" s="1"/>
  <c r="G118" i="18" s="1"/>
  <c r="E119" i="18"/>
  <c r="F119" i="18" s="1"/>
  <c r="G119" i="18" s="1"/>
  <c r="E120" i="18"/>
  <c r="E115" i="18"/>
  <c r="E105" i="18"/>
  <c r="F105" i="18" s="1"/>
  <c r="G105" i="18" s="1"/>
  <c r="E106" i="18"/>
  <c r="F106" i="18" s="1"/>
  <c r="G106" i="18" s="1"/>
  <c r="E107" i="18"/>
  <c r="F107" i="18" s="1"/>
  <c r="G107" i="18" s="1"/>
  <c r="E108" i="18"/>
  <c r="F108" i="18" s="1"/>
  <c r="G108" i="18" s="1"/>
  <c r="E109" i="18"/>
  <c r="F109" i="18" s="1"/>
  <c r="G109" i="18" s="1"/>
  <c r="E110" i="18"/>
  <c r="F110" i="18" s="1"/>
  <c r="G110" i="18" s="1"/>
  <c r="E111" i="18"/>
  <c r="F111" i="18" s="1"/>
  <c r="G111" i="18" s="1"/>
  <c r="E112" i="18"/>
  <c r="F112" i="18" s="1"/>
  <c r="G112" i="18" s="1"/>
  <c r="E104" i="18"/>
  <c r="F104" i="18" s="1"/>
  <c r="E98" i="18"/>
  <c r="F98" i="18" s="1"/>
  <c r="G98" i="18" s="1"/>
  <c r="E99" i="18"/>
  <c r="F99" i="18" s="1"/>
  <c r="G99" i="18" s="1"/>
  <c r="E100" i="18"/>
  <c r="F100" i="18" s="1"/>
  <c r="G100" i="18" s="1"/>
  <c r="E101" i="18"/>
  <c r="F101" i="18" s="1"/>
  <c r="G101" i="18" s="1"/>
  <c r="E95" i="18"/>
  <c r="F95" i="18" s="1"/>
  <c r="G95" i="18" s="1"/>
  <c r="E96" i="18"/>
  <c r="F96" i="18" s="1"/>
  <c r="G96" i="18" s="1"/>
  <c r="E97" i="18"/>
  <c r="F97" i="18" s="1"/>
  <c r="G97" i="18" s="1"/>
  <c r="E94" i="18"/>
  <c r="F94" i="18" s="1"/>
  <c r="E85" i="18"/>
  <c r="F85" i="18" s="1"/>
  <c r="G85" i="18" s="1"/>
  <c r="E86" i="18"/>
  <c r="F86" i="18" s="1"/>
  <c r="G86" i="18" s="1"/>
  <c r="E87" i="18"/>
  <c r="F87" i="18" s="1"/>
  <c r="G87" i="18" s="1"/>
  <c r="E88" i="18"/>
  <c r="F88" i="18" s="1"/>
  <c r="G88" i="18" s="1"/>
  <c r="E89" i="18"/>
  <c r="F89" i="18" s="1"/>
  <c r="G89" i="18" s="1"/>
  <c r="E90" i="18"/>
  <c r="F90" i="18" s="1"/>
  <c r="G90" i="18" s="1"/>
  <c r="E91" i="18"/>
  <c r="F91" i="18" s="1"/>
  <c r="G91" i="18" s="1"/>
  <c r="E84" i="18"/>
  <c r="F84" i="18" s="1"/>
  <c r="E75" i="18"/>
  <c r="F75" i="18" s="1"/>
  <c r="G75" i="18" s="1"/>
  <c r="E76" i="18"/>
  <c r="F76" i="18" s="1"/>
  <c r="G76" i="18" s="1"/>
  <c r="E77" i="18"/>
  <c r="F77" i="18" s="1"/>
  <c r="G77" i="18" s="1"/>
  <c r="E78" i="18"/>
  <c r="F78" i="18" s="1"/>
  <c r="G78" i="18" s="1"/>
  <c r="E79" i="18"/>
  <c r="F79" i="18" s="1"/>
  <c r="G79" i="18" s="1"/>
  <c r="E80" i="18"/>
  <c r="F80" i="18" s="1"/>
  <c r="G80" i="18" s="1"/>
  <c r="E81" i="18"/>
  <c r="F81" i="18" s="1"/>
  <c r="G81" i="18" s="1"/>
  <c r="E74" i="18"/>
  <c r="F74" i="18" s="1"/>
  <c r="E65" i="18"/>
  <c r="F65" i="18" s="1"/>
  <c r="G65" i="18" s="1"/>
  <c r="E66" i="18"/>
  <c r="F66" i="18" s="1"/>
  <c r="G66" i="18" s="1"/>
  <c r="E67" i="18"/>
  <c r="F67" i="18" s="1"/>
  <c r="G67" i="18" s="1"/>
  <c r="E68" i="18"/>
  <c r="F68" i="18" s="1"/>
  <c r="G68" i="18" s="1"/>
  <c r="E69" i="18"/>
  <c r="F69" i="18" s="1"/>
  <c r="G69" i="18" s="1"/>
  <c r="E70" i="18"/>
  <c r="F70" i="18" s="1"/>
  <c r="G70" i="18" s="1"/>
  <c r="E71" i="18"/>
  <c r="E64" i="18"/>
  <c r="F64" i="18" s="1"/>
  <c r="E58" i="18"/>
  <c r="F58" i="18" s="1"/>
  <c r="G58" i="18" s="1"/>
  <c r="E59" i="18"/>
  <c r="F59" i="18" s="1"/>
  <c r="G59" i="18" s="1"/>
  <c r="E60" i="18"/>
  <c r="F60" i="18" s="1"/>
  <c r="G60" i="18" s="1"/>
  <c r="E61" i="18"/>
  <c r="F61" i="18" s="1"/>
  <c r="G61" i="18" s="1"/>
  <c r="E57" i="18"/>
  <c r="F57" i="18" s="1"/>
  <c r="E44" i="18"/>
  <c r="F44" i="18" s="1"/>
  <c r="G44" i="18" s="1"/>
  <c r="E45" i="18"/>
  <c r="F45" i="18" s="1"/>
  <c r="G45" i="18" s="1"/>
  <c r="E46" i="18"/>
  <c r="F46" i="18" s="1"/>
  <c r="G46" i="18" s="1"/>
  <c r="E47" i="18"/>
  <c r="F47" i="18" s="1"/>
  <c r="G47" i="18" s="1"/>
  <c r="E48" i="18"/>
  <c r="F48" i="18" s="1"/>
  <c r="G48" i="18" s="1"/>
  <c r="E49" i="18"/>
  <c r="F49" i="18" s="1"/>
  <c r="G49" i="18" s="1"/>
  <c r="E50" i="18"/>
  <c r="F50" i="18" s="1"/>
  <c r="G50" i="18" s="1"/>
  <c r="E51" i="18"/>
  <c r="F51" i="18" s="1"/>
  <c r="G51" i="18" s="1"/>
  <c r="E52" i="18"/>
  <c r="F52" i="18" s="1"/>
  <c r="G52" i="18" s="1"/>
  <c r="E53" i="18"/>
  <c r="F53" i="18" s="1"/>
  <c r="G53" i="18" s="1"/>
  <c r="E54" i="18"/>
  <c r="F54" i="18" s="1"/>
  <c r="G54" i="18" s="1"/>
  <c r="E43" i="18"/>
  <c r="F43" i="18" s="1"/>
  <c r="E32" i="18"/>
  <c r="E80" i="17"/>
  <c r="E90" i="17" s="1"/>
  <c r="E70" i="17"/>
  <c r="F70" i="17" s="1"/>
  <c r="G70" i="17" s="1"/>
  <c r="E69" i="17"/>
  <c r="F69" i="17" s="1"/>
  <c r="G69" i="17" s="1"/>
  <c r="E59" i="17"/>
  <c r="F59" i="17" s="1"/>
  <c r="G59" i="17" s="1"/>
  <c r="E60" i="17"/>
  <c r="F60" i="17" s="1"/>
  <c r="G60" i="17" s="1"/>
  <c r="E52" i="17"/>
  <c r="F52" i="17" s="1"/>
  <c r="E15" i="15"/>
  <c r="E11" i="15"/>
  <c r="F11" i="15" s="1"/>
  <c r="G11" i="15" s="1"/>
  <c r="E10" i="15"/>
  <c r="F10" i="15" s="1"/>
  <c r="E21" i="14"/>
  <c r="E11" i="14"/>
  <c r="E12" i="14"/>
  <c r="E13" i="14"/>
  <c r="F13" i="14" s="1"/>
  <c r="E14" i="14"/>
  <c r="F14" i="14" s="1"/>
  <c r="G14" i="14" s="1"/>
  <c r="E15" i="14"/>
  <c r="E16" i="14"/>
  <c r="E10" i="14"/>
  <c r="E15" i="13"/>
  <c r="F15" i="13" s="1"/>
  <c r="G15" i="13" s="1"/>
  <c r="E28" i="12"/>
  <c r="E16" i="10"/>
  <c r="E24" i="9"/>
  <c r="E19" i="7"/>
  <c r="F19" i="7" s="1"/>
  <c r="G19" i="7" s="1"/>
  <c r="E22" i="7"/>
  <c r="F22" i="7" s="1"/>
  <c r="G22" i="7" s="1"/>
  <c r="E23" i="7"/>
  <c r="F23" i="7" s="1"/>
  <c r="G23" i="7" s="1"/>
  <c r="E25" i="7"/>
  <c r="F25" i="7" s="1"/>
  <c r="G25" i="7" s="1"/>
  <c r="E26" i="7"/>
  <c r="F26" i="7" s="1"/>
  <c r="G26" i="7" s="1"/>
  <c r="E30" i="7"/>
  <c r="F30" i="7" s="1"/>
  <c r="G30" i="7" s="1"/>
  <c r="E31" i="7"/>
  <c r="F31" i="7" s="1"/>
  <c r="G31" i="7" s="1"/>
  <c r="E33" i="7"/>
  <c r="F33" i="7" s="1"/>
  <c r="G33" i="7" s="1"/>
  <c r="E34" i="7"/>
  <c r="F34" i="7" s="1"/>
  <c r="G34" i="7" s="1"/>
  <c r="E39" i="7"/>
  <c r="F39" i="7" s="1"/>
  <c r="G39" i="7" s="1"/>
  <c r="E18" i="7"/>
  <c r="F18" i="7" s="1"/>
  <c r="F19" i="1"/>
  <c r="F20" i="1"/>
  <c r="G20" i="1" s="1"/>
  <c r="H20" i="1" s="1"/>
  <c r="E38" i="7"/>
  <c r="F38" i="7" s="1"/>
  <c r="G38" i="7" s="1"/>
  <c r="E40" i="7"/>
  <c r="F40" i="7" s="1"/>
  <c r="G40" i="7" s="1"/>
  <c r="E42" i="7"/>
  <c r="F42" i="7" s="1"/>
  <c r="G42" i="7" s="1"/>
  <c r="F46" i="3"/>
  <c r="F45" i="3"/>
  <c r="F44" i="3"/>
  <c r="F43" i="3"/>
  <c r="F39" i="3"/>
  <c r="G39" i="3" s="1"/>
  <c r="H39" i="3" s="1"/>
  <c r="F35" i="3"/>
  <c r="F34" i="3"/>
  <c r="F33" i="3"/>
  <c r="F48" i="2"/>
  <c r="F47" i="2"/>
  <c r="F44" i="2"/>
  <c r="F45" i="2"/>
  <c r="F46" i="2"/>
  <c r="F36" i="2"/>
  <c r="F37" i="2"/>
  <c r="G37" i="2" s="1"/>
  <c r="F38" i="2"/>
  <c r="G38" i="2" s="1"/>
  <c r="H38" i="2" s="1"/>
  <c r="F39" i="2"/>
  <c r="G39" i="2" s="1"/>
  <c r="H39" i="2" s="1"/>
  <c r="F40" i="2"/>
  <c r="G40" i="2" s="1"/>
  <c r="H40" i="2" s="1"/>
  <c r="F41" i="2"/>
  <c r="F42" i="2"/>
  <c r="F43" i="2"/>
  <c r="F27" i="2"/>
  <c r="F30" i="2"/>
  <c r="F20" i="2"/>
  <c r="F23" i="2"/>
  <c r="G23" i="2" s="1"/>
  <c r="H23" i="2" s="1"/>
  <c r="F24" i="2"/>
  <c r="G24" i="2" s="1"/>
  <c r="H24" i="2" s="1"/>
  <c r="F19" i="2"/>
  <c r="F29" i="1"/>
  <c r="G29" i="1" s="1"/>
  <c r="H29" i="1" s="1"/>
  <c r="F30" i="1"/>
  <c r="F31" i="1"/>
  <c r="G31" i="1" s="1"/>
  <c r="H31" i="1" s="1"/>
  <c r="F32" i="1"/>
  <c r="F33" i="1"/>
  <c r="F34" i="1"/>
  <c r="F35" i="1"/>
  <c r="F36" i="1"/>
  <c r="F28" i="1"/>
  <c r="F21" i="1"/>
  <c r="G21" i="1" s="1"/>
  <c r="H21" i="1" s="1"/>
  <c r="F24" i="1"/>
  <c r="E37" i="7"/>
  <c r="F37" i="7" s="1"/>
  <c r="G37" i="7" s="1"/>
  <c r="E20" i="7"/>
  <c r="F20" i="7" s="1"/>
  <c r="G20" i="7" s="1"/>
  <c r="E21" i="7"/>
  <c r="F21" i="7" s="1"/>
  <c r="G21" i="7" s="1"/>
  <c r="E24" i="7"/>
  <c r="F24" i="7" s="1"/>
  <c r="G24" i="7" s="1"/>
  <c r="E41" i="7"/>
  <c r="F41" i="7" s="1"/>
  <c r="G41" i="7" s="1"/>
  <c r="E32" i="7"/>
  <c r="F32" i="7" s="1"/>
  <c r="G32" i="7" s="1"/>
  <c r="E35" i="7"/>
  <c r="F35" i="7" s="1"/>
  <c r="G35" i="7" s="1"/>
  <c r="E36" i="7"/>
  <c r="F36" i="7" s="1"/>
  <c r="G36" i="7" s="1"/>
  <c r="E29" i="7"/>
  <c r="F29" i="7" s="1"/>
  <c r="G29" i="7" s="1"/>
  <c r="E28" i="7"/>
  <c r="F28" i="7" s="1"/>
  <c r="G28" i="7" s="1"/>
  <c r="E27" i="7"/>
  <c r="F27" i="7" s="1"/>
  <c r="G27" i="7" s="1"/>
  <c r="F40" i="3"/>
  <c r="G40" i="3" s="1"/>
  <c r="H40" i="3" s="1"/>
  <c r="F36" i="3"/>
  <c r="F37" i="3"/>
  <c r="G37" i="3" s="1"/>
  <c r="F38" i="3"/>
  <c r="G38" i="3" s="1"/>
  <c r="H38" i="3" s="1"/>
  <c r="F41" i="3"/>
  <c r="G41" i="3" s="1"/>
  <c r="H41" i="3" s="1"/>
  <c r="F42" i="3"/>
  <c r="F21" i="2"/>
  <c r="F22" i="2"/>
  <c r="G22" i="2" s="1"/>
  <c r="F25" i="2"/>
  <c r="G25" i="2" s="1"/>
  <c r="H25" i="2" s="1"/>
  <c r="F26" i="2"/>
  <c r="F28" i="2"/>
  <c r="F29" i="2"/>
  <c r="F31" i="2"/>
  <c r="F32" i="2"/>
  <c r="F18" i="1"/>
  <c r="G18" i="1" s="1"/>
  <c r="F22" i="1"/>
  <c r="F23" i="1"/>
  <c r="E19" i="32" l="1"/>
  <c r="F16" i="32"/>
  <c r="F14" i="32"/>
  <c r="G11" i="32"/>
  <c r="G14" i="32" s="1"/>
  <c r="G6" i="32"/>
  <c r="G9" i="32" s="1"/>
  <c r="F9" i="32"/>
  <c r="G6" i="29"/>
  <c r="G17" i="29" s="1"/>
  <c r="F17" i="29"/>
  <c r="G21" i="27"/>
  <c r="G29" i="27" s="1"/>
  <c r="F29" i="27"/>
  <c r="G6" i="27"/>
  <c r="G19" i="27" s="1"/>
  <c r="F19" i="27"/>
  <c r="G24" i="26"/>
  <c r="G33" i="26" s="1"/>
  <c r="F33" i="26"/>
  <c r="G14" i="26"/>
  <c r="G22" i="26" s="1"/>
  <c r="F22" i="26"/>
  <c r="E12" i="26"/>
  <c r="F6" i="26"/>
  <c r="G6" i="31"/>
  <c r="G15" i="31" s="1"/>
  <c r="F15" i="31"/>
  <c r="G17" i="25"/>
  <c r="G27" i="25" s="1"/>
  <c r="F27" i="25"/>
  <c r="G12" i="25"/>
  <c r="G15" i="25" s="1"/>
  <c r="F15" i="25"/>
  <c r="G5" i="24"/>
  <c r="G18" i="24" s="1"/>
  <c r="F18" i="24"/>
  <c r="G8" i="23"/>
  <c r="G14" i="23" s="1"/>
  <c r="F14" i="23"/>
  <c r="G6" i="21"/>
  <c r="G13" i="21" s="1"/>
  <c r="F13" i="21"/>
  <c r="G12" i="20"/>
  <c r="G15" i="20" s="1"/>
  <c r="F15" i="20"/>
  <c r="G118" i="19"/>
  <c r="G123" i="19" s="1"/>
  <c r="F123" i="19"/>
  <c r="G107" i="19"/>
  <c r="G116" i="19" s="1"/>
  <c r="F116" i="19"/>
  <c r="E105" i="19"/>
  <c r="F72" i="19"/>
  <c r="G48" i="19"/>
  <c r="G70" i="19" s="1"/>
  <c r="F70" i="19"/>
  <c r="G21" i="19"/>
  <c r="G46" i="19" s="1"/>
  <c r="F46" i="19"/>
  <c r="G123" i="18"/>
  <c r="G132" i="18" s="1"/>
  <c r="F132" i="18"/>
  <c r="F121" i="18"/>
  <c r="G117" i="18"/>
  <c r="G121" i="18" s="1"/>
  <c r="G104" i="18"/>
  <c r="G113" i="18" s="1"/>
  <c r="F113" i="18"/>
  <c r="G94" i="18"/>
  <c r="G102" i="18" s="1"/>
  <c r="F102" i="18"/>
  <c r="G84" i="18"/>
  <c r="G92" i="18" s="1"/>
  <c r="F92" i="18"/>
  <c r="G74" i="18"/>
  <c r="G82" i="18" s="1"/>
  <c r="F82" i="18"/>
  <c r="G64" i="18"/>
  <c r="G72" i="18" s="1"/>
  <c r="F72" i="18"/>
  <c r="G57" i="18"/>
  <c r="G62" i="18" s="1"/>
  <c r="F62" i="18"/>
  <c r="G43" i="18"/>
  <c r="G55" i="18" s="1"/>
  <c r="F55" i="18"/>
  <c r="E41" i="18"/>
  <c r="F32" i="18"/>
  <c r="G52" i="17"/>
  <c r="G72" i="17" s="1"/>
  <c r="F72" i="17"/>
  <c r="E16" i="15"/>
  <c r="F15" i="15"/>
  <c r="G10" i="15"/>
  <c r="G12" i="15" s="1"/>
  <c r="F12" i="15"/>
  <c r="E22" i="14"/>
  <c r="F21" i="14"/>
  <c r="E26" i="9"/>
  <c r="F24" i="9"/>
  <c r="G18" i="7"/>
  <c r="G43" i="7" s="1"/>
  <c r="F43" i="7"/>
  <c r="H37" i="3"/>
  <c r="H47" i="3" s="1"/>
  <c r="G47" i="3"/>
  <c r="G49" i="2"/>
  <c r="H37" i="2"/>
  <c r="H49" i="2" s="1"/>
  <c r="H22" i="2"/>
  <c r="H33" i="2" s="1"/>
  <c r="G33" i="2"/>
  <c r="G28" i="1"/>
  <c r="F37" i="1"/>
  <c r="H18" i="1"/>
  <c r="H26" i="1" s="1"/>
  <c r="G26" i="1"/>
  <c r="F8" i="22"/>
  <c r="E22" i="22"/>
  <c r="G153" i="18"/>
  <c r="G158" i="18" s="1"/>
  <c r="F158" i="18"/>
  <c r="G13" i="14"/>
  <c r="G17" i="14" s="1"/>
  <c r="F17" i="14"/>
  <c r="E12" i="28"/>
  <c r="F7" i="28"/>
  <c r="G6" i="22"/>
  <c r="F16" i="10"/>
  <c r="E17" i="29"/>
  <c r="E31" i="25"/>
  <c r="E27" i="25"/>
  <c r="E18" i="24"/>
  <c r="E14" i="23"/>
  <c r="E70" i="19"/>
  <c r="E123" i="19"/>
  <c r="E55" i="18"/>
  <c r="E62" i="18"/>
  <c r="E72" i="18"/>
  <c r="E92" i="18"/>
  <c r="E113" i="18"/>
  <c r="E149" i="18"/>
  <c r="E158" i="18"/>
  <c r="E14" i="32"/>
  <c r="E9" i="32"/>
  <c r="E29" i="27"/>
  <c r="E19" i="27"/>
  <c r="E33" i="26"/>
  <c r="E22" i="26"/>
  <c r="E15" i="31"/>
  <c r="G31" i="30"/>
  <c r="G20" i="30"/>
  <c r="G13" i="30"/>
  <c r="E41" i="25"/>
  <c r="E36" i="25"/>
  <c r="E15" i="25"/>
  <c r="E10" i="25"/>
  <c r="E25" i="24"/>
  <c r="E13" i="21"/>
  <c r="E15" i="20"/>
  <c r="E10" i="20"/>
  <c r="E116" i="19"/>
  <c r="E46" i="19"/>
  <c r="E19" i="19"/>
  <c r="E132" i="18"/>
  <c r="E121" i="18"/>
  <c r="E102" i="18"/>
  <c r="E82" i="18"/>
  <c r="E72" i="17"/>
  <c r="E12" i="15"/>
  <c r="E17" i="14"/>
  <c r="F47" i="3"/>
  <c r="F49" i="2"/>
  <c r="F33" i="2"/>
  <c r="F26" i="1"/>
  <c r="F12" i="33"/>
  <c r="E39" i="17"/>
  <c r="E43" i="7"/>
  <c r="F29" i="4"/>
  <c r="A34" i="36"/>
  <c r="A33" i="36"/>
  <c r="A32" i="36"/>
  <c r="A31" i="36"/>
  <c r="A30" i="36"/>
  <c r="A29" i="36"/>
  <c r="A28" i="36"/>
  <c r="A26" i="36"/>
  <c r="A25" i="36"/>
  <c r="A24" i="36"/>
  <c r="A23" i="36"/>
  <c r="A22" i="36"/>
  <c r="A21" i="36"/>
  <c r="A20" i="36"/>
  <c r="A19" i="36"/>
  <c r="A27" i="36"/>
  <c r="A18" i="36"/>
  <c r="A15" i="36"/>
  <c r="A17" i="36"/>
  <c r="A16" i="36"/>
  <c r="A14" i="36"/>
  <c r="A13" i="36"/>
  <c r="A12" i="36"/>
  <c r="A11" i="36"/>
  <c r="A10" i="36"/>
  <c r="A9" i="36"/>
  <c r="A8" i="36"/>
  <c r="A7" i="36"/>
  <c r="A6" i="36"/>
  <c r="A5" i="36"/>
  <c r="A4" i="36"/>
  <c r="A3" i="36"/>
  <c r="G16" i="32" l="1"/>
  <c r="G19" i="32" s="1"/>
  <c r="F19" i="32"/>
  <c r="G6" i="26"/>
  <c r="G12" i="26" s="1"/>
  <c r="F12" i="26"/>
  <c r="G72" i="19"/>
  <c r="G105" i="19" s="1"/>
  <c r="F105" i="19"/>
  <c r="G32" i="18"/>
  <c r="G41" i="18" s="1"/>
  <c r="F41" i="18"/>
  <c r="G15" i="15"/>
  <c r="G16" i="15" s="1"/>
  <c r="F16" i="15"/>
  <c r="G21" i="14"/>
  <c r="G22" i="14" s="1"/>
  <c r="F22" i="14"/>
  <c r="G24" i="9"/>
  <c r="G26" i="9" s="1"/>
  <c r="F26" i="9"/>
  <c r="H28" i="1"/>
  <c r="H37" i="1" s="1"/>
  <c r="G37" i="1"/>
  <c r="G8" i="22"/>
  <c r="G22" i="22" s="1"/>
  <c r="F22" i="22"/>
  <c r="G7" i="28"/>
  <c r="G12" i="28" s="1"/>
  <c r="F12" i="28"/>
  <c r="G16" i="10"/>
</calcChain>
</file>

<file path=xl/sharedStrings.xml><?xml version="1.0" encoding="utf-8"?>
<sst xmlns="http://schemas.openxmlformats.org/spreadsheetml/2006/main" count="1441" uniqueCount="1010">
  <si>
    <t>Łączniki typu rura – rura, rura – kołnierz, równoprzelotowe:</t>
  </si>
  <si>
    <t>·   korpus wykonany z żeliwa sferoidalnego min. GJS 400,</t>
  </si>
  <si>
    <t>·   pierścień dociskowy wykonany z żeliwa sferoidalnego min GJS 400,</t>
  </si>
  <si>
    <t>·   zabezpieczenie antykorozyjne wewnątrz i na zewnątrz farbą epoksydową o gr. min. 250μm,</t>
  </si>
  <si>
    <t>·   elementy zabezpieczające przed przesunięciem, wykonane z mosiądzu lub brązu,</t>
  </si>
  <si>
    <t>·   tuleja wzmacniająca zabezpieczająca przewód przed deformacją,</t>
  </si>
  <si>
    <t>·   tuleja wzmacniająca wykonana z mosiądzu lub stali nierdzewnej,</t>
  </si>
  <si>
    <t>·   guma EPDM przeznaczona do kontaktu z wodą pitną,</t>
  </si>
  <si>
    <t>·   ciśnienie robocze min. 1MPa,</t>
  </si>
  <si>
    <t>·   śruby i nakrętki wykonane ze stali nierdzewnej,</t>
  </si>
  <si>
    <t>·   połączenia kołnierzowe zwymiarowane i odwiercone, zgodne z normą PN-EN1092-2.</t>
  </si>
  <si>
    <t>Asortyment  - ciśnienie robocze min 10 bar</t>
  </si>
  <si>
    <t>Szt.</t>
  </si>
  <si>
    <t>Cena jednostkowa netto w zł.</t>
  </si>
  <si>
    <t>Wartość netto w zł</t>
  </si>
  <si>
    <t xml:space="preserve">Łącznik rurowo kołnierzowy </t>
  </si>
  <si>
    <t>Łącznik rurowo kołnierzowy</t>
  </si>
  <si>
    <t xml:space="preserve">Łącznik rurowo kołnierzowy  </t>
  </si>
  <si>
    <t>Łącznik rurowo - rurowy</t>
  </si>
  <si>
    <t>Średnica nominalna  w mm</t>
  </si>
  <si>
    <t xml:space="preserve">·   elementy zabezpieczające przed przesunięciem wykonane ze stali nierdzewnej lub brązu armatniego dla rur żeliwnych, stalowych, </t>
  </si>
  <si>
    <t>·   śruby i nakrętki wykonane ze stali nierdzewnej powlekane substancją przeciwcierną,</t>
  </si>
  <si>
    <t>·   odchylenie osiowe min 4°,</t>
  </si>
  <si>
    <t>·   dopuszczamy zwiększenie średnic zakresu obejmowanych rur,</t>
  </si>
  <si>
    <t>Asortyment - ciśnienie robocze min 10 bar</t>
  </si>
  <si>
    <t xml:space="preserve">Zakres średnic </t>
  </si>
  <si>
    <t>dn min 48 - max 71</t>
  </si>
  <si>
    <t>dn  min 69 - max 91</t>
  </si>
  <si>
    <t>dn  min 82 - max 106</t>
  </si>
  <si>
    <t>dn  min 104 - max 133</t>
  </si>
  <si>
    <t>dn min 132 - max 159</t>
  </si>
  <si>
    <t>dn min 159 - max 188</t>
  </si>
  <si>
    <t>dn min 193 - max 227</t>
  </si>
  <si>
    <t>dn min 224 - max 257</t>
  </si>
  <si>
    <t>dn min 266 - max 301</t>
  </si>
  <si>
    <t>dn min 314 – max 356</t>
  </si>
  <si>
    <t>dn min 352 - max 396</t>
  </si>
  <si>
    <t>dn min 392 - max 442</t>
  </si>
  <si>
    <t>dn min 498 – max 552</t>
  </si>
  <si>
    <t>dn min 604 - max 652</t>
  </si>
  <si>
    <t>Łącznik rura - kołnierz średn. nom..50 mm</t>
  </si>
  <si>
    <t>Łącznik rura - kołnierz</t>
  </si>
  <si>
    <t>Łącznik rura - kołnierz średn. nom. 65 mm</t>
  </si>
  <si>
    <t>Łącznik rura - kołnierz średn. nom. 80 mm</t>
  </si>
  <si>
    <t>Łącznik rura - kołnierz średn. nom. 100 mm</t>
  </si>
  <si>
    <t>Łącznik rura - kołnierz średn. nom. 150 mm</t>
  </si>
  <si>
    <t>Łącznik rura - kołnierz średn. nom. 200 mm</t>
  </si>
  <si>
    <t>Łącznik rura - kołnierz średn. nom. 250 mm</t>
  </si>
  <si>
    <t>Łącznik rura - kołnierz średn. nom. 300 mm</t>
  </si>
  <si>
    <t>Łącznik rura - kołnierz średn. nom. 350 mm</t>
  </si>
  <si>
    <t>Łącznik rura - kołnierz średn. nom. 400 mm</t>
  </si>
  <si>
    <t>Łącznik rura - kołnierz średn. nom. 500 mm</t>
  </si>
  <si>
    <t>Łącznik rura - kołnierz średn. nom. 600 mm</t>
  </si>
  <si>
    <t>Łącznik rura - rura</t>
  </si>
  <si>
    <t>Łącznik rura - rura średn. nom. 50</t>
  </si>
  <si>
    <t>Łącznik rura - rura średn. nom. 65</t>
  </si>
  <si>
    <t>Łącznik rura - rura średn. nom. 80</t>
  </si>
  <si>
    <t>Łącznik rura - rura średn. nom. 100</t>
  </si>
  <si>
    <t>Łącznik rura - rura średn. nom.  100</t>
  </si>
  <si>
    <t>Łącznik rura - rura średn. nom. 150</t>
  </si>
  <si>
    <t>Łącznik rura - rura średn. nom. 200</t>
  </si>
  <si>
    <t>Łącznik rura - rura średn. nom. 250</t>
  </si>
  <si>
    <t>Łącznik rura - rura średn. nom. 300</t>
  </si>
  <si>
    <t>Łącznik rura - rura  średn. nom.350</t>
  </si>
  <si>
    <t>Łącznik rura - rura średn. nom. 400</t>
  </si>
  <si>
    <t>Łącznik rura - rura średn. nom. 500</t>
  </si>
  <si>
    <t>Łącznik rura - rura średn. nom. 600</t>
  </si>
  <si>
    <t>Łączniki typu rura – rura, rura – kołnierz, równoprzelotowe dla rur żeliwnych, stalowych i AC:</t>
  </si>
  <si>
    <t>dn min 46 - max 63</t>
  </si>
  <si>
    <t>dn  min 57 - max 74</t>
  </si>
  <si>
    <t>dn  min 68 - max 85</t>
  </si>
  <si>
    <t>dn  min 84 - max 106</t>
  </si>
  <si>
    <t>dn min 99 - max 119</t>
  </si>
  <si>
    <t>dn min 109 - max 133</t>
  </si>
  <si>
    <t>dn min 157 - max 183</t>
  </si>
  <si>
    <t>dn min 176 - max 201</t>
  </si>
  <si>
    <t>dn min 193 - max 215</t>
  </si>
  <si>
    <t>dn min 218 - max 242</t>
  </si>
  <si>
    <t>dn min 242 - max 268</t>
  </si>
  <si>
    <t>dn min 301 - max 327</t>
  </si>
  <si>
    <t>dn min 324 - max 350</t>
  </si>
  <si>
    <t>dn min 410 - max 436</t>
  </si>
  <si>
    <t>Łącznik rura - kołnierz średn. nom..dn. 40</t>
  </si>
  <si>
    <t>Łącznik rura - kołnierz średn. nom.dn. 50</t>
  </si>
  <si>
    <t>Łącznik rura - kołnierz średn. nom.dn. 65</t>
  </si>
  <si>
    <t>Łącznik rura - kołnierz średn. nom.dn. 80</t>
  </si>
  <si>
    <t>Łącznik rura - kołnierz średn. nom.dn. 100</t>
  </si>
  <si>
    <t>Łącznik rura - kołnierz średn. nom.dn. 150</t>
  </si>
  <si>
    <t>Łącznik rura - kołnierz średn. nom.dn. 200</t>
  </si>
  <si>
    <t>Łącznik rura - kołnierz średn. nom.dn. 250</t>
  </si>
  <si>
    <t>Łącznik rura - kołnierz średn. nom.dn. 300</t>
  </si>
  <si>
    <t>Łącznik rura - kołnierz średn. nom.dn. 400</t>
  </si>
  <si>
    <t>Łącznik rura - rura średn. nom.dn. 40</t>
  </si>
  <si>
    <t>Łącznik rura - rura średn. nom.dn. 50</t>
  </si>
  <si>
    <t>Łącznik rura - rura średn. nom.dn. 65</t>
  </si>
  <si>
    <t>Łącznik rura - rura średn. nom.dn. 80</t>
  </si>
  <si>
    <t>Łącznik rura - rura średn. nom.dn. 100</t>
  </si>
  <si>
    <t>Łącznik rura - rura średn. nom.dn. 150</t>
  </si>
  <si>
    <t>Łącznik rura - rura średn. nom.dn. 200</t>
  </si>
  <si>
    <t>Łącznik rura - rura średn. nom.dn. 250</t>
  </si>
  <si>
    <t>Łącznik rura - rura średn. nom.dn. 300</t>
  </si>
  <si>
    <t>Łącznik rura - rura średn. nom.dn. 400</t>
  </si>
  <si>
    <t>·    Zasuwa na ciśnienie robocze min. 10 bar,</t>
  </si>
  <si>
    <t>·    Równoprzelotowa bez przewężeń, przeznaczona do kontaktu z woda pitną,</t>
  </si>
  <si>
    <t xml:space="preserve">·    Wykonana z żeliwa sferoidalnego min. GJS400, </t>
  </si>
  <si>
    <t>·    Długość zabudowy z zgodna z PN-EN 558-1,</t>
  </si>
  <si>
    <t xml:space="preserve">·    Trzpień wykonany ze stali nierdzewnej z gwintem walcowanym na zimno, </t>
  </si>
  <si>
    <t>·    Połączenie kołnierzowe zwymiarowane i odwiercone, zgodne z normą PN-EN1092-2,</t>
  </si>
  <si>
    <t>·    Zabezpieczenie antykorozyjne pokrywy i korpusu żywicą epoksydową o gr. min. 250μm wykonane w technologii fluidyzacyjnej zgodnie z zaleceniami jakości i odbioru robót wynikających ze znaku jakości RAL/GSK lub równoważne,</t>
  </si>
  <si>
    <t>·    Zasuwa powinna posiadać min. 3 O-ringi,</t>
  </si>
  <si>
    <t>·    Klin z żeliwa sferoidalnego nawulkanizowany z gumy EPDM na całej powierzchni (dopuszczonej do kontaktu z wodą pitną),</t>
  </si>
  <si>
    <t>·    Śruby pokrywy muszą być wpuszczane i zalane na gorąco,</t>
  </si>
  <si>
    <t>·    śruby wykonane ze stali ocynkowanej lub ze stali nierdzewnej,</t>
  </si>
  <si>
    <t>·    Zasuwa powinna mieć kolor niebieski.</t>
  </si>
  <si>
    <t>·    Niewymienna wkrętka klina wykonana z mosiądzu, zaprasowana lub zalana w klinie na stałe, (nie dopuszcza się zasuw z wymienną wkrętką klina)</t>
  </si>
  <si>
    <t>Średnica mm.</t>
  </si>
  <si>
    <t xml:space="preserve">Zasuwa kołnierzowa </t>
  </si>
  <si>
    <t>Asortyment - zasuwa ze złączem kołnierzowym</t>
  </si>
  <si>
    <t>·    Przyłącza z gwintem wewnętrznym,</t>
  </si>
  <si>
    <t>·    Zabezpieczenie antykorozyjne pokrywy i korpusu farbą epoksydową o gr. min. 250μm wykonane w technologii fluidyzacyjnej zgodnie z zaleceniami jakości i odbioru robót wynikających ze znaku jakości RAL/GSK lub równoważne,</t>
  </si>
  <si>
    <t>·    Klin z żeliwa sferoidalnego lub mosiężny nawulkanizowany z gumy EPDM na całej powierzchni (dopuszczonej do kontaktu z wodą pitną),</t>
  </si>
  <si>
    <t>·    Prowadzenie klina zabezpieczające przed drganiem klina,</t>
  </si>
  <si>
    <t>·    Niewymienna wkrętka klina wykonana z mosiądzu, zintegrowana, zaprasowana lub zalana w klinie na stałe, (nie dopuszcza się zasuw z wymienną wkrętką klina)</t>
  </si>
  <si>
    <t>Asortyment - zasywy ze złączem gwintowanym</t>
  </si>
  <si>
    <t>Zasuwa z gwintem wewnętrzny</t>
  </si>
  <si>
    <t xml:space="preserve">Zamawiający wymaga wyceny kompletnego przyłącza składającego się z opaski raz obejmy siodłowej. </t>
  </si>
  <si>
    <t>·   taśma ze stali nierdzewnej,</t>
  </si>
  <si>
    <t>·   grubość taśmy min. 1,5mm</t>
  </si>
  <si>
    <t>·   szerokość taśmy min. 60 mm,</t>
  </si>
  <si>
    <t>·   podkładka gumowa pod taśmą,</t>
  </si>
  <si>
    <t>·   obejma siodłowa żeliwna min GJS 400,</t>
  </si>
  <si>
    <t>·   korpus obejmy siodłowej wykonany z żeliwa min. GJS400 z odejściem gwintowanym lub kołnierzowym,</t>
  </si>
  <si>
    <t>·   zabezpieczona antykorozyjnie farbą epoksydową o gr. min. 250μm,</t>
  </si>
  <si>
    <t>·   śruby, nakrętki, podkładki ze stali nierdzewnej lub ocynkowanej</t>
  </si>
  <si>
    <t>·   uszczelka siodłowa dopasowana i osadzona w korpusie.</t>
  </si>
  <si>
    <t>Kpl.</t>
  </si>
  <si>
    <t>Obejma siodłowa z przyłączem gwin. dn   80/32</t>
  </si>
  <si>
    <t>Obejma siodłowa z przyłączem gwin. dn 100/32</t>
  </si>
  <si>
    <t>Obejma siodłowa z przyłączem gwin. dn 100/40</t>
  </si>
  <si>
    <t xml:space="preserve">Obejma siodłowa z przyłączem gwin. dn 125/32 </t>
  </si>
  <si>
    <t>Obejma siodłowa z przyłączem gwin. dn 125/40</t>
  </si>
  <si>
    <t>Obejma siodłowa z przyłączem gwin. dn 125/50</t>
  </si>
  <si>
    <t>Obejma siodłowa z przyłączem gwin. dn 150/32</t>
  </si>
  <si>
    <t>Obejma siodłowa z przyłączem gwin. dn 150/40</t>
  </si>
  <si>
    <t>Obejma siodłowa z przyłączem gwin. dn 150/50</t>
  </si>
  <si>
    <t>Obejma siodłowa z przyłączem gwin. dn 200/32</t>
  </si>
  <si>
    <t>Obejma siodłowa z przyłączem gwin. dn 200/40</t>
  </si>
  <si>
    <t>Obejma siodłowa z przyłączem gwin. dn 200/50</t>
  </si>
  <si>
    <t>Obejma siodłowa z przyłączem gwin. dn 250/32</t>
  </si>
  <si>
    <t>Obejma siodłowa z przyłączem gwin. dn 250/40</t>
  </si>
  <si>
    <t>Obejma siodłowa z przyłączem gwin. dn 250/50</t>
  </si>
  <si>
    <t>Obejma siodłowa z przyłączem gwin. dn 300/32</t>
  </si>
  <si>
    <t>Obejma siodłowa z przyłączem gwin. dn 300/40</t>
  </si>
  <si>
    <t>Obejma siodłowa z przyłączem kołn. dn 150/80</t>
  </si>
  <si>
    <t>Obejma siodłowa z przyłączem kołn. dn 200/80</t>
  </si>
  <si>
    <t>Obejma siodłowa z przyłączem kołn. dn 250/100</t>
  </si>
  <si>
    <t>Obejma siodłowa z przyłączem kołn. dn 300/100</t>
  </si>
  <si>
    <t>Obejma siodłowa z przyłączem kołn. dn 300/150</t>
  </si>
  <si>
    <t>Obejma siodłowa z przyłączem kołn. dn 350/100</t>
  </si>
  <si>
    <t>Obejma siodłowa z przyłączem kołn. dn 400/150</t>
  </si>
  <si>
    <t>Obejma siodłowa z przyłączem kołn. dn 500/150</t>
  </si>
  <si>
    <t>Asortyment – obejma siodłowa z opaską na rury sałowe, żeliwne i AC</t>
  </si>
  <si>
    <t>·   opaska żeliwna min GJS 400,</t>
  </si>
  <si>
    <t>·   korpus obejmy wykonany z żeliwa min. GJS400 z odejściem gwintowanym lub kołnierzowym,</t>
  </si>
  <si>
    <t>·   Obejma wyłożona na całej powierzchni wewnętrznej gumą dopuszczoną do kontaktu z wodą pitną.</t>
  </si>
  <si>
    <t>·   śruby, nakrętki, podkładki ze stali nierdzewnej, lub ocynkowasnej</t>
  </si>
  <si>
    <t>szt.</t>
  </si>
  <si>
    <t>Obejma dwudzielna z przyłączem gwin. dn   90/25</t>
  </si>
  <si>
    <t>Asortyment – obejmy dwudzielne do przyłącz wodociągowych do rur PE i PCV</t>
  </si>
  <si>
    <t>Obejma dwudzielna z przyłączem gwin. dn 90/32</t>
  </si>
  <si>
    <t>Obejma dwudzielna z przyłączem gwin. dn 90/40</t>
  </si>
  <si>
    <t>Obejma dwudzielna z przyłączem gwin. dn 110/25</t>
  </si>
  <si>
    <t>Obejma dwudzielna z przyłączem gwin. dn 110/32</t>
  </si>
  <si>
    <t>Obejmadwudzielna z przyłączem gwin. dn 110/40</t>
  </si>
  <si>
    <t>Obejma dwudzielna z przyłączem gwin. dn 110/50</t>
  </si>
  <si>
    <t>Obejma dwudzielna z przyłączem gwin. dn 160/32</t>
  </si>
  <si>
    <t>Obejma dwudzielna z przyłączem gwin. dn 160/40</t>
  </si>
  <si>
    <t>Obejma dwudzielna z przyłączem gwin. dn 160/50</t>
  </si>
  <si>
    <t>Obejma dwudzielna z przyłączem gwin. dn 180/32</t>
  </si>
  <si>
    <t>Obejma dwudzielna z przyłączem gwin. dn 180/40</t>
  </si>
  <si>
    <t>Obejma dwudzielna z przyłączem gwin. dn 180/50</t>
  </si>
  <si>
    <t>Obejma dwudzielna z przyłączem gwin. dn 200/32</t>
  </si>
  <si>
    <t>Obejma dwudzielnaz przyłączem gwin. dn 200/40</t>
  </si>
  <si>
    <t>Obejma dwudzielna z przyłączem gwin. dn 200/50</t>
  </si>
  <si>
    <t>Obejma dwudzielna z przyłączem gwin. dn 250/40</t>
  </si>
  <si>
    <t>Obejma dwudzielna z przyłączem gwin. dn 250/50</t>
  </si>
  <si>
    <t>Obejma dwudzielna z przyłączem gwin. dn 315/32</t>
  </si>
  <si>
    <t>Obejma dwudzielna z przyłączem gwin. dn 315/40</t>
  </si>
  <si>
    <t>Obejma dwudzielna z przyłączem gwin. dn 315/50</t>
  </si>
  <si>
    <t>Obejma dwudzielna z przyłączem kołn. dn 315/150</t>
  </si>
  <si>
    <t>Obejma dwudzielna z przyłączem kołn. dn 355/150</t>
  </si>
  <si>
    <t>·   Ciśnienie robocze PN16,</t>
  </si>
  <si>
    <t>·   Odporność na przebicie metodą iskrową 3kV,</t>
  </si>
  <si>
    <t>·   Powłoka odporna na promieniowanie UV,</t>
  </si>
  <si>
    <t xml:space="preserve">·   Korpus górny i dolny, kolumna podziemna, kołnierz górny i dolny wykonany z żeliwa sferoidalnego min. GJS400 lub ze stali kwasoodpornej, </t>
  </si>
  <si>
    <t>·   Tłok wykonany z żeliwa sferoidalnego min. GJS400 lub z miękkiego mosiądzu, zawulkanizowany na całej powierzchni EPDM,</t>
  </si>
  <si>
    <t>·   Uszczelnienie hydrantu poprzez tłok współpracujący z tuleją z materiału nierdzewnego,</t>
  </si>
  <si>
    <t xml:space="preserve">·   Nie dopuszcza się kontaktu gumowanego tłoka z surowym odlewem żeliwnym, </t>
  </si>
  <si>
    <t>·   Wrzeciono i trzpień z gwintem walcowanym wykonane ze stali nierdzewnej,</t>
  </si>
  <si>
    <t>·   Zamkniecie podwójne za pomocą kuli wykonanej z aluminium, żeliwa lub tworzywa sztucznego, przy czym kula z tworzywa sztucznego musi posiadać budowę wielokomorową pokrytą gumą elastomerową dopuszczoną do kontaktu z wodą pitną,</t>
  </si>
  <si>
    <t>·   Kolumna dzielona na poziomie gruntu i połączona za pomocą śrub o ograniczonej wytrzymałości,</t>
  </si>
  <si>
    <t>·   Zabezpieczony przed wypływem wody w przypadku złamania,</t>
  </si>
  <si>
    <t>·   Wys. Hydrantu min. 1,85m max. 2,15m,</t>
  </si>
  <si>
    <t>·   Kolor czerwony,</t>
  </si>
  <si>
    <t>·   Obrotowa część nadziemna o 360o,</t>
  </si>
  <si>
    <t>·   Hydrant wyposażony w automatyczne odwodnienie, działające jedynie podczas zamkniętej pozycji tłoka hydrantu, w położeniach pośrednich odwodnieni ma być szczelne.</t>
  </si>
  <si>
    <t>szt</t>
  </si>
  <si>
    <t>Hydrant nadziemny dn. 80</t>
  </si>
  <si>
    <t>Hydrant nadziemny dn. 100</t>
  </si>
  <si>
    <t xml:space="preserve">Asortyment – hydrant nadziemny </t>
  </si>
  <si>
    <t>·   Zabezpieczenie antykorozyjne wewnątrz i na zewnątrz żywicą epoksydową o gr. min. 250μmw  technologii fluidyzacyjnej, potwierdzona certyfikatem RAL/GSK lub równoważne.</t>
  </si>
  <si>
    <t>·   Nasady B75 wykonane z aluminium,</t>
  </si>
  <si>
    <t>·   Hydrant równoprzelotowy,</t>
  </si>
  <si>
    <t>·   Zabezpieczenie antykorozyjne wewnątrz i na zewnątrz żywicą epoksydową o gr. min. 250μm w technologii fluidyzacyjnej, potwierdzona certyfikatem RAL/GSK lub równoważne,</t>
  </si>
  <si>
    <t>·   Odporność na przebicie metoda iskrową 3kV,</t>
  </si>
  <si>
    <t>·   Kolumna wykonana ze stali nierdzewnej,</t>
  </si>
  <si>
    <t>·   Wrzeciono i trzpień wykonane ze stali nierdzewnej,</t>
  </si>
  <si>
    <t>·   Zamykanie i otwieranie za pomocą płyty odcinającej wykonanej ze stali nierdzewnej,</t>
  </si>
  <si>
    <t>·   Odwodnienie zabezpieczone przed ciśnieniowym wypływem wody,</t>
  </si>
  <si>
    <t>·   Głębokość zabudowy Rd=1,25m,</t>
  </si>
  <si>
    <t>·   Hydrant wyposażony w automatyczne odwodnienie działający jedynie podczas zamkniętej pozycji elementu zamykającego,</t>
  </si>
  <si>
    <t>Asortyment – hydrant podziemny równoprzelotowy DN 80</t>
  </si>
  <si>
    <t>Hydrant podziemny równoprzelotowy dn. 80</t>
  </si>
  <si>
    <t>·     Ciśnienie robocze PN16,</t>
  </si>
  <si>
    <t>·     Korpus górny, dolny, kulowy, przyłącze stojaka wykonane z żeliwa sferoidalnego miń. EN – GJS 400,</t>
  </si>
  <si>
    <t>·     Zamknięcie pierwsze tłokowe, zamknięcie drugie kulowe,</t>
  </si>
  <si>
    <t>·     Uszczelnienie hydrantu poprzez tłok współpracujący z tuleją z materiału nierdzewnego,</t>
  </si>
  <si>
    <t xml:space="preserve">·     Nie dopuszcza się kontaktu gumowanego tłoka z surowym odlewem żeliwnym, </t>
  </si>
  <si>
    <t>·     Zabezpieczenie antykorozyjne wewnątrz i na zewnątrz farbą epoksydową o gr. min. 250μm w technologii fluidyzacyjnej, potwierdzona certyfikatem RAL/GSK lub równoważne w tym :</t>
  </si>
  <si>
    <t>- Odporność na przebicie metodą iskrową 3KV,</t>
  </si>
  <si>
    <t>·     Trzpień dolny i górny wykonane ze stali nierdzewnej 1.4021,</t>
  </si>
  <si>
    <t>·     Odwodnienie kolumny po całkowitym zamknięciu hydrantu,</t>
  </si>
  <si>
    <t>Hydrant podziemny dn. 80</t>
  </si>
  <si>
    <t>·     Tłok hydrantu oraz kula zaworu kulowego zawulkanizowana gumą EPDM lub NBR o twardości 70º Sh. Dopuszcza się zamknięcie kulowe wykonane z tworzywa sztucznego.</t>
  </si>
  <si>
    <t>·     Złącze kołnierzowe</t>
  </si>
  <si>
    <t>·         ciśnienie robocze PN 16.</t>
  </si>
  <si>
    <t>·         dwie nasady boczne typ B (75mm) i jedna nasada typu A (110mm).</t>
  </si>
  <si>
    <t>·         całość wykonana z materiałów odpornych na korozję.</t>
  </si>
  <si>
    <t>·         głowica z żeliwa sferoidalnego EN-GJS-400, epoksydowana, wraz z dodatkową zewnętrzną powłoką proszkową na bazie poliestrowej – odporna na promieniowanie UV.</t>
  </si>
  <si>
    <t>·         uszczelnienie typu O-ring z elastomeru.</t>
  </si>
  <si>
    <t>·         kolumna stalowa, ze wszystkich stron ocynkowana ogniowo wraz z zewnętrzną dwuskładnikową powłoką poliuretanową.</t>
  </si>
  <si>
    <t>·         stopa z żeliwa sferoidalnego EN-GJS-400, epoksydowana.</t>
  </si>
  <si>
    <t>·         trzpień ze stali nierdzewnej 1.4301.</t>
  </si>
  <si>
    <t>·         grzybek zamykający z mosiądzu pokryty całkowicie powłoką elastomerową.</t>
  </si>
  <si>
    <t>·         zawór napowietrzający z mosiądzu zabudowany w głowicy hydrantu</t>
  </si>
  <si>
    <t>·         uszczelnienie wrzeciona za pomocą uszczelek O-ring.</t>
  </si>
  <si>
    <t>·         kołnierz zwymiarowany i odwiercony zgodnie z PN-EN 1092-2 PN16.</t>
  </si>
  <si>
    <t>·         samoczynne odwodnienie działające tylko przy pełnym zamknięciu hydrantu.</t>
  </si>
  <si>
    <t>·         całkowite odwodnienie kolumny w stanie zamkniętym – zabezpieczone przed ciśnieniowym wypływem wody z odwodnienia.</t>
  </si>
  <si>
    <t>·         możliwość obrotu głowicy hydrantu od 0° do 360°.</t>
  </si>
  <si>
    <t>·         bezproblemowa wymiana wszystkich części wewnętrznych bez konieczności odkopywania</t>
  </si>
  <si>
    <t>hydrantu.</t>
  </si>
  <si>
    <t>·         wrzeciono ze stali nierdzewnej 1.4021 z utwardzonym rolkami gwintem trapezowym.</t>
  </si>
  <si>
    <t>·         kolano odwadniające z mosiądzu z możliwością podłączenia rury PE</t>
  </si>
  <si>
    <t>·         głębokość przykrycia Rd: 1,25 lub 1,5 m.</t>
  </si>
  <si>
    <t>·         zabezpieczenie antykorozyjne (wewnątrz i zewnątrz) poprzez pokrycie żywicą epoksydową w technologii fluidyzacyjnej, zapewniające minimalną grubość powłoki 250 µm, przyczepność min. 12 N/mm2.</t>
  </si>
  <si>
    <t>·          odporność na przebicie metodą iskrową 3KV.</t>
  </si>
  <si>
    <t>Asortyment – Hydrant nadziemny podwyższonej wydajności</t>
  </si>
  <si>
    <t>·   Korpus i pokrywa żeliwo sferoidalne min GJS - 400.</t>
  </si>
  <si>
    <t>·   Zabezpieczenie antykorozyjnie farbą epoksydową o gr min 250 μm.</t>
  </si>
  <si>
    <t>·   Pływak zaworu z poliwęglanu lub z polipropylenu.</t>
  </si>
  <si>
    <t>·   Śruby i nakrętki wykonane ze stali nierdzewnej lub ocynkowane.</t>
  </si>
  <si>
    <t>·   Ciśnienie robocze od 0,2 do 16 bar.</t>
  </si>
  <si>
    <t>·   Średnica DN 80.</t>
  </si>
  <si>
    <t>·   Połączenie kołnierzowe.</t>
  </si>
  <si>
    <t>·   Uszczelka dopuszczona do kontaktu z wodą pitną.</t>
  </si>
  <si>
    <t>·   Gniazdo wykonane z mosiądzu lub brązu.</t>
  </si>
  <si>
    <t>Zawór jednostopniowy odpowietrzający dn. 80</t>
  </si>
  <si>
    <t>Asortyment - zawory odpowietrzające</t>
  </si>
  <si>
    <t>·   Wykonane z  żeliwa szarego,</t>
  </si>
  <si>
    <t>·   Zabezpieczony antykorozyjnie,</t>
  </si>
  <si>
    <t xml:space="preserve">·   Bez zawiasowe, </t>
  </si>
  <si>
    <t>·   Z logo MPWiK.</t>
  </si>
  <si>
    <t>Asortyment  - właz kanałowy o średnicy DN 600, 425, 315.</t>
  </si>
  <si>
    <t>Właz kanałowy DN 600 – 6 T</t>
  </si>
  <si>
    <t>Właz kanałowy DN 600 – 15 T</t>
  </si>
  <si>
    <t>Właz kanałowy DN 600 – 25 T</t>
  </si>
  <si>
    <t>Właz kanałowy DN 600 – 40 T</t>
  </si>
  <si>
    <t>Właz kanałowy DN 600 – 40 T - wentylowany</t>
  </si>
  <si>
    <t>Właz kanałowy DN 425 – 40 T</t>
  </si>
  <si>
    <t>Właz kanałowy DN 315 – 40 T</t>
  </si>
  <si>
    <t>Asortyment  - pokrywa włazu o średnicy DN 600</t>
  </si>
  <si>
    <t>Pokrywa włazu DN 600 – 40 T</t>
  </si>
  <si>
    <t>Pokrywa włazu DN 600 – 25T</t>
  </si>
  <si>
    <t>·   Wykonane z żeliwa szarego z deklem żeliwnym.</t>
  </si>
  <si>
    <t>·    Zabezpieczone antykorozyjnie.</t>
  </si>
  <si>
    <t>·   Typ skrzynki do zasuw 4056</t>
  </si>
  <si>
    <t>·   Typ skrzynki do hydrantu owalny 4055</t>
  </si>
  <si>
    <t>Asortyment  - skrzynki do zasuw i hydrantów</t>
  </si>
  <si>
    <t>Skrzynka do zasuw wodnych</t>
  </si>
  <si>
    <t>Skrzynka do hydrantu</t>
  </si>
  <si>
    <t>Asortyment  - pokrywa skrzynki do zasuw typ 4056</t>
  </si>
  <si>
    <t>Pokrywa skrzynki do zasuw</t>
  </si>
  <si>
    <t>·   Korpus wykonany z żeliwa sferoidalnego min GJS 400 lub ze stali węglowej.</t>
  </si>
  <si>
    <t>·    Zabezpieczone antykorozyjnie farbą epoksydową grubość warstwy nie mniej niż 250 μm</t>
  </si>
  <si>
    <t>·   Ciśnienie robocze PN10 (1MPa)</t>
  </si>
  <si>
    <t>·   Śruby ze stali ocynkowanej lub ze stali nierdzewnej</t>
  </si>
  <si>
    <t>·   Uszczelka z gumy dopuszczonej do kontaktu z wodą pitną.</t>
  </si>
  <si>
    <t>Doszczelniacz do połączeń kielichowych rur DN 80</t>
  </si>
  <si>
    <t>Doszczelniacz do połączeń kielichowych rur DN 100</t>
  </si>
  <si>
    <t>Doszczelniacz do połączeń kielichowych rur DN 150</t>
  </si>
  <si>
    <t>Doszczelniacz do połączeń kielichowych rur DN 200</t>
  </si>
  <si>
    <t>Doszczelniacz do połączeń kielichowych rur DN 250</t>
  </si>
  <si>
    <t>Doszczelniacz do połączeń kielichowych rur DN 300</t>
  </si>
  <si>
    <t>Doszczelniacz do połączeń kielichowych rur DN 350</t>
  </si>
  <si>
    <t>Doszczelniacz do połączeń kielichowych rur DN 400</t>
  </si>
  <si>
    <t>Doszczelniacz do połączeń kielichowych rur DN 500</t>
  </si>
  <si>
    <t>Asortyment  - doszczelniacze do połączeń kielichowych rur z żeliwa</t>
  </si>
  <si>
    <t>1. Dla średnic do dn. 80:</t>
  </si>
  <si>
    <t>·   Masa antykorozyjna dopuszczona do kontaktu z wodą pitną.</t>
  </si>
  <si>
    <t>·    Kształtki muszą posiadać atest PZH.</t>
  </si>
  <si>
    <t>·   Ciśnienie robocze min PN10 (1MPa).</t>
  </si>
  <si>
    <t>2. Dla średnic od dn. 100 – 300 :</t>
  </si>
  <si>
    <t>·   Żeliwo sferoidalne GJS – 500 - 7.</t>
  </si>
  <si>
    <t>·   Zabezpieczenie antykorozyjne farbą  epoksydową od zewnątrz i wewnątrz.</t>
  </si>
  <si>
    <t>·   Farba antykorozyjna dopuszczona do kontaktu z wodą pitną.</t>
  </si>
  <si>
    <t>Trójniki kołnierzowe</t>
  </si>
  <si>
    <t>Trójnik kołnierzowy dn. 80/50</t>
  </si>
  <si>
    <t>Trójnik kołnierzowy dn. 80/80</t>
  </si>
  <si>
    <t>Trójnik kołnierzowy dn. 100/80</t>
  </si>
  <si>
    <t>Trójnik kołnierzowy dn. 100/100</t>
  </si>
  <si>
    <t>Trójnik kołnierzowy dn. 150/80</t>
  </si>
  <si>
    <t>Trójnik kołnierzowy dn. 150/100</t>
  </si>
  <si>
    <t>Trójnik kołnierzowy dn. 150/150</t>
  </si>
  <si>
    <t>Trójnik kołnierzowy dn. 200/80</t>
  </si>
  <si>
    <t>Trójnik kołnierzowy dn. 200/100</t>
  </si>
  <si>
    <t>Trójnik kołnierzowy dn. 200/200</t>
  </si>
  <si>
    <t>Trójnik kołnierzowy dn. 250/80</t>
  </si>
  <si>
    <t>Trójnik kołnierzowy dn. 250/100</t>
  </si>
  <si>
    <t>Trójnik kołnierzowy dn. 250/150</t>
  </si>
  <si>
    <t>Trójnik kołnierzowy dn. 250/200</t>
  </si>
  <si>
    <t>Trójnik kołnierzowy dn. 300/80</t>
  </si>
  <si>
    <t>Trójnik kołnierzowy dn. 300/100</t>
  </si>
  <si>
    <t>Trójnik kołnierzowy dn. 300/150</t>
  </si>
  <si>
    <t>Trójnik kołnierzowy dn. 300/200</t>
  </si>
  <si>
    <t>Kolana kołnierzowe Q i N</t>
  </si>
  <si>
    <t>Kolano dn. 80 - 90°</t>
  </si>
  <si>
    <t>Kolano dn. 100 - 90°</t>
  </si>
  <si>
    <t>Kolano dn. 150 - 90°</t>
  </si>
  <si>
    <t>Kolano stopowe dn. 80 - 90°</t>
  </si>
  <si>
    <t>Kolano stopowe dn. 100 - 90°</t>
  </si>
  <si>
    <t>Króciaki kołnierzowe FF</t>
  </si>
  <si>
    <t>Króciak żeliwny kołn. FF 50/500</t>
  </si>
  <si>
    <t>Króciak żeliwny kołn. FF 50/600</t>
  </si>
  <si>
    <t>Króciak żeliwny kołn. FF 50/400</t>
  </si>
  <si>
    <t>Króciak żeliwny kołn. FF 50/200</t>
  </si>
  <si>
    <t>Króciak żeliwny kołn. FF 80/500</t>
  </si>
  <si>
    <t>Króciak żeliwny kołn. FF 80/600</t>
  </si>
  <si>
    <t>Króciak żeliwny kołn. FF 80/400</t>
  </si>
  <si>
    <t>Króciak żeliwny kołn. FF 80/200</t>
  </si>
  <si>
    <t>Króciak żeliwny kołn. FF 80/300</t>
  </si>
  <si>
    <t>Króciak żeliwny kołn. FF 100/500</t>
  </si>
  <si>
    <t>Króciak żeliwny kołn. FF 100/600</t>
  </si>
  <si>
    <t>Króciak żeliwny kołn. FF 100/400</t>
  </si>
  <si>
    <t>Króciak żeliwny kołn. FF 100/300</t>
  </si>
  <si>
    <t>Króciak żeliwny kołn. FF 100/200</t>
  </si>
  <si>
    <t>Króciak żeliwny kołn. FF 150/500</t>
  </si>
  <si>
    <t>Króciak żeliwny kołn. FF 150/400</t>
  </si>
  <si>
    <t>Króciak żeliwny kołn. FF 150/300</t>
  </si>
  <si>
    <t>Króciak żeliwny kołn. FF 150/200</t>
  </si>
  <si>
    <t>Króciak żeliwny kołn. FF 200/500</t>
  </si>
  <si>
    <t>Króciak żeliwny kołn. FF 200/400</t>
  </si>
  <si>
    <t>Króciak żeliwny kołn. FF 200/300</t>
  </si>
  <si>
    <t>Króciak żeliwny kołn. FF 200/200</t>
  </si>
  <si>
    <t>Kołnierz ślepy dn.80</t>
  </si>
  <si>
    <t>Kołnierz ślepy dn.100</t>
  </si>
  <si>
    <t>Kołnierz ślepy dn.150</t>
  </si>
  <si>
    <t>Kołnierz ślepy dn.200</t>
  </si>
  <si>
    <t>Zwężki żeliwne kołnierzowe FFR</t>
  </si>
  <si>
    <t>Zwężka żeliwna kołn. dn 80/50</t>
  </si>
  <si>
    <t>Zwężka żeliwna kołn. dn 100/80</t>
  </si>
  <si>
    <t>Zwężka żeliwna kołn. dn 150/80</t>
  </si>
  <si>
    <t>Zwężka żeliwna FFR dn 150/100</t>
  </si>
  <si>
    <t>Zwężka żeliwna kołn. dn 200/100</t>
  </si>
  <si>
    <t>Zwężka żeliwna kołn. dn 200/150</t>
  </si>
  <si>
    <t>Zwężka żeliwna kołn. dn 250/150</t>
  </si>
  <si>
    <t>Zwężka żeliwna kołn. dn 250/200</t>
  </si>
  <si>
    <t>Zwężka żeliwna kołn. dn 300/150</t>
  </si>
  <si>
    <t>Zwężka żeliwna kołn. dn 300/200</t>
  </si>
  <si>
    <t>Asortyment - kształtki żeliwne</t>
  </si>
  <si>
    <t>Kołnierze</t>
  </si>
  <si>
    <t>Redukcja oc dn   20/15</t>
  </si>
  <si>
    <t>Redukcja oc dn   25/15</t>
  </si>
  <si>
    <t>Redukcja oc dn   25/20</t>
  </si>
  <si>
    <t>Redukcja oc dn   32/15</t>
  </si>
  <si>
    <t>Redukcja oc dn   32/20</t>
  </si>
  <si>
    <t>Redukcja oc dn   32/25</t>
  </si>
  <si>
    <t>Redukcja oc dn   40 25</t>
  </si>
  <si>
    <t>Redukcja oc dn   40/15</t>
  </si>
  <si>
    <t>Redukcja oc dn   40/20</t>
  </si>
  <si>
    <t>Redukcja oc dn   40/32</t>
  </si>
  <si>
    <t>Redukcja oc dn   50/20</t>
  </si>
  <si>
    <t>Redukcja oc dn   50/25</t>
  </si>
  <si>
    <t>Redukcja oc dn   50/32</t>
  </si>
  <si>
    <t>Redukcja oc dn   50/40</t>
  </si>
  <si>
    <t>Redukcja oc dn   65/25</t>
  </si>
  <si>
    <t>Redukcja oc dn   65/32</t>
  </si>
  <si>
    <t>Redukcja oc dn   65/40</t>
  </si>
  <si>
    <t>Redukcja oc dn   65/50</t>
  </si>
  <si>
    <t>Redukcja oc dn   80/32</t>
  </si>
  <si>
    <t>Redukcja oc dn   80/40</t>
  </si>
  <si>
    <t>Redukcja oc dn   80/50</t>
  </si>
  <si>
    <t>Redukcja oc dn   80/65</t>
  </si>
  <si>
    <t>Redukcja oc dn 100/65</t>
  </si>
  <si>
    <t>Redukcja oc dn 100/80</t>
  </si>
  <si>
    <t>Asortyment - kształtki stalowe ocynkowane</t>
  </si>
  <si>
    <t>Redukcje</t>
  </si>
  <si>
    <t>Nypel oc dn   15</t>
  </si>
  <si>
    <t>Nypel oc dn   20</t>
  </si>
  <si>
    <t>Nypel oc dn   25</t>
  </si>
  <si>
    <t>Nypel oc dn   32</t>
  </si>
  <si>
    <t>Nypel oc dn   40</t>
  </si>
  <si>
    <t>Nypel oc dn   50</t>
  </si>
  <si>
    <t>Nypel oc dn   65</t>
  </si>
  <si>
    <t>Nypel oc dn   80</t>
  </si>
  <si>
    <t>Nypel oc dn 100</t>
  </si>
  <si>
    <t>Nypel red oc. 20/15</t>
  </si>
  <si>
    <t>Nypel red oc. 25/20</t>
  </si>
  <si>
    <t>Nypel red oc. 32/20</t>
  </si>
  <si>
    <t>Nypel red oc. 32/25</t>
  </si>
  <si>
    <t>Nypel red oc. 40/20</t>
  </si>
  <si>
    <t>Nypel red oc. 40/32</t>
  </si>
  <si>
    <t>Nypel red oc. 50/32</t>
  </si>
  <si>
    <t>Nypel red oc. 50/40</t>
  </si>
  <si>
    <t>Nypel red oc. 65/40</t>
  </si>
  <si>
    <t>Nypel red oc. 65/50</t>
  </si>
  <si>
    <t>Nypel red oc. 80/50</t>
  </si>
  <si>
    <t>Nypel red oc. 80/65</t>
  </si>
  <si>
    <t>Nyple</t>
  </si>
  <si>
    <t>Nyple redukcyjne</t>
  </si>
  <si>
    <t>Mufa redukcyjna oc dn 25/20</t>
  </si>
  <si>
    <t>Mufa redukcyjna oc dn 32/25</t>
  </si>
  <si>
    <t>Mufa redukcyjna oc dn 40/32</t>
  </si>
  <si>
    <t>Mufa redukcyjna oc dn 50/40</t>
  </si>
  <si>
    <t>Mufa redukcyjna oc dn 65/50</t>
  </si>
  <si>
    <t>Mufy redukcyjne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</si>
  <si>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</si>
  <si>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</si>
  <si>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</si>
  <si>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</si>
  <si>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</si>
  <si>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</si>
  <si>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</si>
  <si>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</si>
  <si>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Korek oc dn 15</t>
  </si>
  <si>
    <t>Korek oc dn 20</t>
  </si>
  <si>
    <t>Korek oc dn 25</t>
  </si>
  <si>
    <t>Korek oc dn 32</t>
  </si>
  <si>
    <t>Korek oc dn 40</t>
  </si>
  <si>
    <t>Korek oc dn 50</t>
  </si>
  <si>
    <t>Korek oc dn 65</t>
  </si>
  <si>
    <t>Korek oc dn 80</t>
  </si>
  <si>
    <t>Mufy</t>
  </si>
  <si>
    <t>korki</t>
  </si>
  <si>
    <t>Króćce gwintowane</t>
  </si>
  <si>
    <t>Kolano oc dn   15</t>
  </si>
  <si>
    <t>Kolano oc dn   20</t>
  </si>
  <si>
    <t>Kolano oc dn   25</t>
  </si>
  <si>
    <t>Kolano oc dn   32</t>
  </si>
  <si>
    <t>Kolano oc dn   40</t>
  </si>
  <si>
    <t>Kolano oc dn   50</t>
  </si>
  <si>
    <t>Kolano oc dn   65</t>
  </si>
  <si>
    <t>Kolano oc dn   80</t>
  </si>
  <si>
    <t>Kolano oc dn 100</t>
  </si>
  <si>
    <t>Kolano oc n/w dn 15</t>
  </si>
  <si>
    <t>Kolano oc n/w dn 20</t>
  </si>
  <si>
    <t>Kolano oc n/w dn 25</t>
  </si>
  <si>
    <t>kolano oc n/w dn 32</t>
  </si>
  <si>
    <t>kolano oc n/w dn 40</t>
  </si>
  <si>
    <t>Kolano oc n/w dn 50</t>
  </si>
  <si>
    <t>Kolana</t>
  </si>
  <si>
    <t>Kolana wkrętno/nakrętne</t>
  </si>
  <si>
    <t>Trójnik oc dn   15</t>
  </si>
  <si>
    <t>Trójnik oc dn   20</t>
  </si>
  <si>
    <t>Trójnik oc dn   25</t>
  </si>
  <si>
    <t>Trójnik oc dn   32</t>
  </si>
  <si>
    <t>Trójnik oc dn   40</t>
  </si>
  <si>
    <t>Trójnik oc dn   50</t>
  </si>
  <si>
    <t>Trójnik oc dn   65</t>
  </si>
  <si>
    <t>Trójnik oc dn   80</t>
  </si>
  <si>
    <t>Trójnik oc dn 100</t>
  </si>
  <si>
    <t>Trójnik PE dn  32</t>
  </si>
  <si>
    <t>Trójnik PE dn  40</t>
  </si>
  <si>
    <t>Trójnik PE dn  50</t>
  </si>
  <si>
    <t>Trójnik PE dn  80</t>
  </si>
  <si>
    <t>Trójnik redukcyjny oc.20/15</t>
  </si>
  <si>
    <t>Trójnik redukcyjny oc.25/15</t>
  </si>
  <si>
    <t>Trójnik redukcyjny oc.25/20</t>
  </si>
  <si>
    <t>Trójnik redukcyjny oc.32/15</t>
  </si>
  <si>
    <t>Trójnik redukcyjny oc.32/20</t>
  </si>
  <si>
    <t>Trójnik redukcyjny oc.32/25</t>
  </si>
  <si>
    <t>Trójnik redukcyjny oc.40/20</t>
  </si>
  <si>
    <t>Trójnik redukcyjny oc.40/25</t>
  </si>
  <si>
    <t>Trójnik redukcyjny oc.40/32</t>
  </si>
  <si>
    <t>Trójnik redukcyjny oc.50/20</t>
  </si>
  <si>
    <t>Trójnik redukcyjny oc.50/25</t>
  </si>
  <si>
    <t>Trójnik redukcyjny oc.50/32</t>
  </si>
  <si>
    <t>Trójnik redukcyjny oc.50/40</t>
  </si>
  <si>
    <t>Trójnik redukcyjny oc.65/40</t>
  </si>
  <si>
    <t>Trójnik redukcyjny oc.65/50</t>
  </si>
  <si>
    <t>Trójniki</t>
  </si>
  <si>
    <t>Trójniki redukcyjne</t>
  </si>
  <si>
    <t>Trójniki PE redukcyjne 25/20</t>
  </si>
  <si>
    <t>Trójniki PE redukcyjne 32/20</t>
  </si>
  <si>
    <t>Trójniki PE redukcyjne 32/25</t>
  </si>
  <si>
    <t>Trójniki PE redukcyjne 40/20</t>
  </si>
  <si>
    <t>Trójniki PE redukcyjne 40/25</t>
  </si>
  <si>
    <t>Trójniki PE redukcyjne 50/25</t>
  </si>
  <si>
    <t>Trójniki PE redukcyjne 50/32</t>
  </si>
  <si>
    <t>Trójniki PE redukcyjne 63/32</t>
  </si>
  <si>
    <t>Trójniki PE redukcyjne 63/40</t>
  </si>
  <si>
    <t>Trójniki PE redukcyjne 63/50</t>
  </si>
  <si>
    <t>Trójniki PE redukcyjne 75/63</t>
  </si>
  <si>
    <t>Trójniki PE redukcyjne 90/75</t>
  </si>
  <si>
    <t>Kolano PE dn   20</t>
  </si>
  <si>
    <t>Kolano PE dn   20 GW</t>
  </si>
  <si>
    <t>Kolano PE dn   20 GZ</t>
  </si>
  <si>
    <t>Kolano PE dn   25</t>
  </si>
  <si>
    <t>Kolano PE dn   25 GW</t>
  </si>
  <si>
    <t>Kolano PE dn   25 GZ</t>
  </si>
  <si>
    <t>Kolano PE dn   32</t>
  </si>
  <si>
    <t>Kolano PE dn   32 GW</t>
  </si>
  <si>
    <t>Kolano PE dn   32 GZ</t>
  </si>
  <si>
    <t xml:space="preserve">Kolano PE dn   40 </t>
  </si>
  <si>
    <t>Kolano PE dn   40 GW</t>
  </si>
  <si>
    <t>Kolano PE dn   40 GZ</t>
  </si>
  <si>
    <t>Kolano PE dn   50</t>
  </si>
  <si>
    <t>Kolano PE dn   50 GW</t>
  </si>
  <si>
    <t>Kolano PE dn   50 GZ</t>
  </si>
  <si>
    <t>Kolano PE dn   63</t>
  </si>
  <si>
    <t>Kolano PE dn   65 GW</t>
  </si>
  <si>
    <t>Kolano PE dn   65 GZ</t>
  </si>
  <si>
    <t>Kolano PE dn   80</t>
  </si>
  <si>
    <t>Kolano PE dn   80 GW</t>
  </si>
  <si>
    <t>Kolano PE dn   80 GZ</t>
  </si>
  <si>
    <t>Kolano PE dn   90</t>
  </si>
  <si>
    <t>Kolano PE dn   90 GW</t>
  </si>
  <si>
    <t>Kolano PE dn   90 GZ</t>
  </si>
  <si>
    <t>Kolano PE dn 110</t>
  </si>
  <si>
    <t>Kolano PE dn 20/15 GW</t>
  </si>
  <si>
    <t>Kolano PE dn 20/15 GZ</t>
  </si>
  <si>
    <t>Kolano PE dn 25/20 GW</t>
  </si>
  <si>
    <t>Kolano PE dn 25/20 GZ</t>
  </si>
  <si>
    <t>Kolano PE dn 32/15 GW</t>
  </si>
  <si>
    <t>Kolano PE dn 32/15 GZ</t>
  </si>
  <si>
    <t>Kolano PE dn 32/20 GW</t>
  </si>
  <si>
    <t>Kolano PE dn 32/20 GZ</t>
  </si>
  <si>
    <t>Kolano PE dn 32/25 GW</t>
  </si>
  <si>
    <t>Kolano PE dn 32/25 GZ</t>
  </si>
  <si>
    <t>Kolano PE dn 40/25 GW</t>
  </si>
  <si>
    <t>Kolano PE dn 40/25 GZ</t>
  </si>
  <si>
    <t>Kolano PE dn 50/32 GW</t>
  </si>
  <si>
    <t>Kolano PE dn 50/32 GZ</t>
  </si>
  <si>
    <t>Kolano PE dn 63/32 GW</t>
  </si>
  <si>
    <t>Kolano PE dn 63/32 GZ</t>
  </si>
  <si>
    <t>Kolano PE dn 63/50 GW</t>
  </si>
  <si>
    <t>Kolano PE dn 63/50 GZ</t>
  </si>
  <si>
    <t>Kolano PE dn 75/50 GW</t>
  </si>
  <si>
    <t>Kolano PE dn 75/50 GZ</t>
  </si>
  <si>
    <t>Kolano PE dn 75/65 GW</t>
  </si>
  <si>
    <t>Kolano PE dn 75/65 GZ</t>
  </si>
  <si>
    <t>Złączka PE gwint wew. 20/15</t>
  </si>
  <si>
    <t>Złączka PE gwint wew. 20/20</t>
  </si>
  <si>
    <t>Złączka PE gwint wew. 25/15</t>
  </si>
  <si>
    <t>Złączka PE gwint wew. 25/20</t>
  </si>
  <si>
    <t>Złączka PE gwint wew. 25/25</t>
  </si>
  <si>
    <t>Złączka PE gwint wew. 32/20</t>
  </si>
  <si>
    <t>Złączka PE gwint wew. 32/25</t>
  </si>
  <si>
    <t>Złączka PE gwint wew. 32/32</t>
  </si>
  <si>
    <t>Złączka PE gwint wew. 50/32</t>
  </si>
  <si>
    <t>Złączka PE gwint wew. 50/50</t>
  </si>
  <si>
    <t>Złączka PE gwint wew. 63/50</t>
  </si>
  <si>
    <t>Złączka PE gwint wew. 75/50</t>
  </si>
  <si>
    <t>Złączka PE gwint wew. 90/50</t>
  </si>
  <si>
    <t>Złączka PE gwint wew. 90/65</t>
  </si>
  <si>
    <t>Złączka PE gwint zew. 20/15</t>
  </si>
  <si>
    <t>Złączka PE gwint zew. 20/20</t>
  </si>
  <si>
    <t>Złączka PE gwint zew. 20/25</t>
  </si>
  <si>
    <t>Złączka PE gwint zew. 25/15</t>
  </si>
  <si>
    <t>Złączka PE gwint zew. 25/20</t>
  </si>
  <si>
    <t>Złączka PE gwint zew. 25/25</t>
  </si>
  <si>
    <t>Złączka PE gwint zew. 32/20</t>
  </si>
  <si>
    <t>Złączka PE gwint zew. 32/25</t>
  </si>
  <si>
    <t>Złączka PE gwint zew. 32/32</t>
  </si>
  <si>
    <t>Złączka PE gwint zew. 40/25</t>
  </si>
  <si>
    <t>Złączka PE gwint zew. 40/32</t>
  </si>
  <si>
    <t>Złączka PE gwint zew. 40/50</t>
  </si>
  <si>
    <t>Złączka PE gwint zew. 50/25</t>
  </si>
  <si>
    <t>Złączka PE gwint zew. 50/32</t>
  </si>
  <si>
    <t>Złączka PE gwint zew. 63/32</t>
  </si>
  <si>
    <t>Złączka PE gwint zew. 63/50</t>
  </si>
  <si>
    <t>Złączka PE gwint zew. 75/50</t>
  </si>
  <si>
    <t>Złączka PE gwint zew. 75/65</t>
  </si>
  <si>
    <t>Złączka PE gwint zew. 90/50</t>
  </si>
  <si>
    <t>Złączka PE -gwint zewnętrzny</t>
  </si>
  <si>
    <t>Mufa PE dn 15</t>
  </si>
  <si>
    <t>Mufa PE dn 20</t>
  </si>
  <si>
    <t>Mufa PE dn 40</t>
  </si>
  <si>
    <t>Mufa PE dn 32</t>
  </si>
  <si>
    <t>Mufa PE dn 25</t>
  </si>
  <si>
    <t>Mufa PE dn 50</t>
  </si>
  <si>
    <t>Mufa PE dn 63</t>
  </si>
  <si>
    <t>Mufa PE dn 80</t>
  </si>
  <si>
    <t>Mufa PE dn 100</t>
  </si>
  <si>
    <t>Łuki PCV wod  110/30</t>
  </si>
  <si>
    <t>Łuki PCV wod  110/60</t>
  </si>
  <si>
    <t>Łuki PCV wod  110/90</t>
  </si>
  <si>
    <t>Łuki</t>
  </si>
  <si>
    <t>Asortyment - kształtki skręcane do rur PE</t>
  </si>
  <si>
    <t>Asortyment - rury wodociagowe PCV</t>
  </si>
  <si>
    <t>m.</t>
  </si>
  <si>
    <t>Rura PE 100 RC dn   20 na PN 10</t>
  </si>
  <si>
    <t>Rura PE 100 RC dn   25 na PN 10</t>
  </si>
  <si>
    <t>Rura PE 100 RC dn   32 na PN 10</t>
  </si>
  <si>
    <t>Rura PE 100 RC dn   40 na PN 10</t>
  </si>
  <si>
    <t>Rura PE 100 RC dn   50 na PN 10</t>
  </si>
  <si>
    <t>Rura PE 100 RC dn   63 na PN 10</t>
  </si>
  <si>
    <t>Rura PE 100 RC dn   90 na PN 10</t>
  </si>
  <si>
    <t>Rura PE 100 RC dn 100 na PN 10</t>
  </si>
  <si>
    <t>Rura PE 100 RC dn 125 na PN 10</t>
  </si>
  <si>
    <t>Rura PE 100 RC dn 160 na PN 10</t>
  </si>
  <si>
    <t>Rura PE 100 RC dn 200 na PN 10</t>
  </si>
  <si>
    <t>Rura PE 100 RC dn 225 na PN 10</t>
  </si>
  <si>
    <t>Rura PE 100 RC dn 250 na PN 10</t>
  </si>
  <si>
    <t>Rura PE 100 RC dn   80 na PN 10</t>
  </si>
  <si>
    <t>Asortyment - rury wodociagowe PE 100 SDR 17 RC</t>
  </si>
  <si>
    <t>Asortyment - rury wodociagowe stalowe ocynkowane</t>
  </si>
  <si>
    <t>Rura stalowa oc dn   15</t>
  </si>
  <si>
    <t>Rura stalowa oc dn   20</t>
  </si>
  <si>
    <t>Rura stalowa oc dn   25</t>
  </si>
  <si>
    <t>Rura stalowa oc dn   32</t>
  </si>
  <si>
    <t>Rura stalowa oc dn   40</t>
  </si>
  <si>
    <t>Rura stalowa oc dn   50</t>
  </si>
  <si>
    <t>Rura stalowa oc dn   65</t>
  </si>
  <si>
    <t>Rura stalowa oc dn   80</t>
  </si>
  <si>
    <t>Rura stalowa oc dn 100</t>
  </si>
  <si>
    <t>Rura kanalizacyjne  PCV DN160/500 - SN4</t>
  </si>
  <si>
    <t>Rura kanalizacjna PCV 0 160/1000 - SN4</t>
  </si>
  <si>
    <t>Rura kanalizacyjna PCV 160/2000 - SN8</t>
  </si>
  <si>
    <t>Rury kanalizacyjne PCV dn 160/2000 - SN4</t>
  </si>
  <si>
    <t>Rury kanalizacyjne PCV dn 200/1000 - SN4</t>
  </si>
  <si>
    <t>Rury kanalizacyjne PCV dn 200/2000 - SN4</t>
  </si>
  <si>
    <t>Asortyment - rury kanalizacyjne PCV</t>
  </si>
  <si>
    <t>Asortyment - kształtki do rur kanalizacyjnych PCV</t>
  </si>
  <si>
    <t>Złączka GEBO dn 15</t>
  </si>
  <si>
    <t>Złączka GEBO dn 20</t>
  </si>
  <si>
    <t>Złączka GEBO dn 25</t>
  </si>
  <si>
    <t>Złączka GEBO dn 32</t>
  </si>
  <si>
    <t>Złączka GEBO dn 40</t>
  </si>
  <si>
    <t>Złączka GEBO dn 50</t>
  </si>
  <si>
    <t>Złączka GEBO dn 65</t>
  </si>
  <si>
    <t>Złączki GEBO</t>
  </si>
  <si>
    <t>Trójnik kan PCV 160/45</t>
  </si>
  <si>
    <t>Trójnik kan PCV 160/90</t>
  </si>
  <si>
    <t>Trójnik kan PCV 200/45</t>
  </si>
  <si>
    <t>Trójnik kan PCV 200/90</t>
  </si>
  <si>
    <t>trójniki</t>
  </si>
  <si>
    <t>Rura karbowana  dn 315/3000</t>
  </si>
  <si>
    <t>Rura karbowana  dn 315/6000</t>
  </si>
  <si>
    <t>Asortyment - rury kanalizacyjne PCV karbowane</t>
  </si>
  <si>
    <t>Rura karbowana  dn 425/3000</t>
  </si>
  <si>
    <t>Rura karbowana  dn 425/6000</t>
  </si>
  <si>
    <t>Mufa kan przesuwna 160</t>
  </si>
  <si>
    <t>Mufa kan przesuwna 200</t>
  </si>
  <si>
    <t>Mufa kan przesuwna 110</t>
  </si>
  <si>
    <t>Kolano kan PCV dn 160/15</t>
  </si>
  <si>
    <t>Kolano kan PCV dn 160/30</t>
  </si>
  <si>
    <t>Kolano kan PCV dn 160/45</t>
  </si>
  <si>
    <t>Kolano kan PCV dn 160/67</t>
  </si>
  <si>
    <t>Kolano kan PCV dn 160/90</t>
  </si>
  <si>
    <t>Kolano kan PCV dn 200/15</t>
  </si>
  <si>
    <t>Kolano kan PCV dn 200/30</t>
  </si>
  <si>
    <t>Kolano kan PCV dn 200/45</t>
  </si>
  <si>
    <t>Kolano kan PCV dn 200/67</t>
  </si>
  <si>
    <t>Kolano kan PCV dn 200/90</t>
  </si>
  <si>
    <t>Klapy zwrotne</t>
  </si>
  <si>
    <t>Klapa zwrotna PCV dn 160</t>
  </si>
  <si>
    <t>Klapa zwrotna PCV dn 200</t>
  </si>
  <si>
    <t>Nasuwki PCV woda dn 110</t>
  </si>
  <si>
    <t>Nasuwki PCV woda dn 160</t>
  </si>
  <si>
    <t>Nasuwki</t>
  </si>
  <si>
    <t>Nasuwki PCV woda dn 200</t>
  </si>
  <si>
    <t>Korki</t>
  </si>
  <si>
    <t>Korek PCV dn 160</t>
  </si>
  <si>
    <t>Korek PCV dn 110</t>
  </si>
  <si>
    <t>Korek PCV dn 200</t>
  </si>
  <si>
    <t>Asortyment - przejściówki do łączenia rur kanalizacyjnych</t>
  </si>
  <si>
    <t>Asortyment - przejściówki do podłączania przykanalików</t>
  </si>
  <si>
    <t>Adapter do włączenia przykanalików do kanału głównego</t>
  </si>
  <si>
    <t>kamionka 300 mm</t>
  </si>
  <si>
    <t>kamionka 350 mm</t>
  </si>
  <si>
    <t>kamionka 400 mm</t>
  </si>
  <si>
    <t>Materiał i średnica kanału głównego</t>
  </si>
  <si>
    <t>beton 250 mm</t>
  </si>
  <si>
    <t>beton 300 mm</t>
  </si>
  <si>
    <t>beton 350 mm</t>
  </si>
  <si>
    <t>beton 400 mm</t>
  </si>
  <si>
    <t>beton 500 mm</t>
  </si>
  <si>
    <t>PCV 160</t>
  </si>
  <si>
    <t>PCV 200</t>
  </si>
  <si>
    <t>Redukcja PCV 160/110</t>
  </si>
  <si>
    <t>materiał i średnica przykanalika</t>
  </si>
  <si>
    <t>Mufa elektrooporowa PE dn. 125</t>
  </si>
  <si>
    <t>Mufa elektrooporowa PE dn. 160</t>
  </si>
  <si>
    <t>Mufa elektrooporowa PE dn. 110</t>
  </si>
  <si>
    <t>Tuleja PE z luźnym kołnierzem dn 110</t>
  </si>
  <si>
    <t>Tuleja PE z luźnym kołnierzem dn 125</t>
  </si>
  <si>
    <t>Tuleja PE z luźnym kołnierzem dn 160</t>
  </si>
  <si>
    <t>Asortyment - kształtki do zgrzewania PE</t>
  </si>
  <si>
    <t>Zawór kul. N/W dn 20</t>
  </si>
  <si>
    <t>Zawór kul. N/W dn 25</t>
  </si>
  <si>
    <t>Zawór kul. N/W dn 32</t>
  </si>
  <si>
    <t>Zawór kul. N/W dn 40</t>
  </si>
  <si>
    <t>Zawór kul. N/W dn 50</t>
  </si>
  <si>
    <t>Zawór kulowy do gazu dn 15</t>
  </si>
  <si>
    <t>Zawór kulowy do gazu dn 20</t>
  </si>
  <si>
    <t>Zawór kulowy do gazu dn 25</t>
  </si>
  <si>
    <t>Zawór kulowy do gazu dn 32</t>
  </si>
  <si>
    <t>Zawór kulowy do gazu dn 40</t>
  </si>
  <si>
    <t>Zawór kulowy do gazu dn 50</t>
  </si>
  <si>
    <t>Zawór kulowy do gazu dn 65</t>
  </si>
  <si>
    <t>Zawór kulowy do gazu dn 80</t>
  </si>
  <si>
    <t>Zawór kulowy do wody dn 15</t>
  </si>
  <si>
    <t>Zawór kulowy do wody dn 20</t>
  </si>
  <si>
    <t>Zawór kulowy do wody dn 25</t>
  </si>
  <si>
    <t>Zawór kulowy do wody dn 32</t>
  </si>
  <si>
    <t>Zawór kulowy do wody dn 40</t>
  </si>
  <si>
    <t>Zawór kulowy do wody dn 50</t>
  </si>
  <si>
    <t>Zawór kulowy do wody dn 65</t>
  </si>
  <si>
    <t>Zawór kulowy do wody dn 80</t>
  </si>
  <si>
    <t>Zawór kulowy do wody dn 100</t>
  </si>
  <si>
    <t>Zawór kul. N/W dn 15</t>
  </si>
  <si>
    <t>Asortyment - zawory kulowe</t>
  </si>
  <si>
    <t>Asortyment - opaski naprawcze</t>
  </si>
  <si>
    <t>Opaska naprawcza dn   32</t>
  </si>
  <si>
    <t>Opaska naprawcza dn   40</t>
  </si>
  <si>
    <t>Opaska naprawcza dn   50</t>
  </si>
  <si>
    <t>Opaska naprawcza dn   65</t>
  </si>
  <si>
    <t>Opaska naprawcza dn   80</t>
  </si>
  <si>
    <t>Opaska naprawcza dn 100</t>
  </si>
  <si>
    <t>Opaska naprawcza dn 125</t>
  </si>
  <si>
    <t>Opaska naprawcza dn 150</t>
  </si>
  <si>
    <t>Opaska naprawcza dn 200</t>
  </si>
  <si>
    <t>Opaska naprawcza dn 250</t>
  </si>
  <si>
    <t>Opaska naprawcza dn 300</t>
  </si>
  <si>
    <t>Opaska naprawcza dn 350</t>
  </si>
  <si>
    <t>Opaska naprawcza dn 400</t>
  </si>
  <si>
    <t>Opaska dwudzielna dn   20</t>
  </si>
  <si>
    <t>Opaska dwudzielna dn   25</t>
  </si>
  <si>
    <t>Opaska dwudzielna dn   32</t>
  </si>
  <si>
    <t>Opaska dwudzielna dn   40</t>
  </si>
  <si>
    <t>Opaska dwudzielna dn   50</t>
  </si>
  <si>
    <t>Opaska dwudzielna dn   65</t>
  </si>
  <si>
    <t>Opaska dwudzielna dn   80</t>
  </si>
  <si>
    <t>Opaska dwudzielna dn 100</t>
  </si>
  <si>
    <t>Asortyment - obudowy do zasuw</t>
  </si>
  <si>
    <t>Obudowa sztywna do zasuw  RD 1,5m</t>
  </si>
  <si>
    <t>Obudowa sztywna do zasuw do przyłączy domowych RD 1,0m</t>
  </si>
  <si>
    <t>Obudowa sztywna do zasuw do przyłączy domowych RD 1,25m</t>
  </si>
  <si>
    <t>Obudowa sztywna do zasuw do przyłączy domowych RD 1,5m</t>
  </si>
  <si>
    <t>Obudowa teleskopowa do zasuw RD 1,3-1,8m</t>
  </si>
  <si>
    <t>Uszczelka gumowa dn 50 - z wkładką aluminiową.</t>
  </si>
  <si>
    <t>Uszczelka gumowa dn 150 - z wkładką aluminiową.</t>
  </si>
  <si>
    <t>Uszczelka gumowa dn 100 - z wkładką aluminiową.</t>
  </si>
  <si>
    <t>Uszczelka gumowa dn 200 - z wkładką aluminiową.</t>
  </si>
  <si>
    <t>Uszczelka gumowa dn 80 - z wkładką aluminiową.</t>
  </si>
  <si>
    <t>Uszczelka gumowa dn. 250 z wkładką aluminiową</t>
  </si>
  <si>
    <t>Uszczelka gumowa dn. 300 z wkładką aluminiową</t>
  </si>
  <si>
    <t>Uszczelka gumowa dn. 400 z wkładką aluminiową</t>
  </si>
  <si>
    <t>Uszczelka gumowa dn 80 - bez wkładki</t>
  </si>
  <si>
    <t>Asortyment - uszczelki</t>
  </si>
  <si>
    <t>Uszczelka gumowa dn 100 - bez wkładki</t>
  </si>
  <si>
    <t>Uszczelka gumowa dn 150 - bez wkładki</t>
  </si>
  <si>
    <t>Uszczelka gumowa dn 200 - bez wkładki</t>
  </si>
  <si>
    <t>kg.</t>
  </si>
  <si>
    <t>Asortyment - śruby, nakrętki, podkładki</t>
  </si>
  <si>
    <t>Śruba oc M 12</t>
  </si>
  <si>
    <t xml:space="preserve">Śruba oc M 16 </t>
  </si>
  <si>
    <t xml:space="preserve">Śruba oc M 20 </t>
  </si>
  <si>
    <t>Śruby</t>
  </si>
  <si>
    <t xml:space="preserve">Podkładka oc dn 13 </t>
  </si>
  <si>
    <t xml:space="preserve">Podkładka oc dn 17 </t>
  </si>
  <si>
    <t xml:space="preserve">Podkładka oc dn 21 </t>
  </si>
  <si>
    <t>Podkładki</t>
  </si>
  <si>
    <t>Nakrętki</t>
  </si>
  <si>
    <t xml:space="preserve">Nakrętka oc M 12 </t>
  </si>
  <si>
    <t xml:space="preserve">Nakrętka oc M 16 </t>
  </si>
  <si>
    <t xml:space="preserve">Nakrętka oc M 20 </t>
  </si>
  <si>
    <t>Asortyment  - inny</t>
  </si>
  <si>
    <t>ilość</t>
  </si>
  <si>
    <t>Guma uszczelniająca płaska (paraguma)</t>
  </si>
  <si>
    <t>Otulina termoizolacyjna</t>
  </si>
  <si>
    <t>Przedłużka mosiężna dn 25</t>
  </si>
  <si>
    <t>Przedłużka mosiężna dn 20</t>
  </si>
  <si>
    <t xml:space="preserve">Pasta uszczelniająca do gwintów </t>
  </si>
  <si>
    <t>Pakuły do uszczelniania gwintów  opakowanie 0,1 kg</t>
  </si>
  <si>
    <t>Uszczelka włazu</t>
  </si>
  <si>
    <t>Opaska naprawcza</t>
  </si>
  <si>
    <t>Opaska naprawcza dwudzielna</t>
  </si>
  <si>
    <t>Zawór kulowy mufowy do gazu</t>
  </si>
  <si>
    <t>Zawór kulowy mufowy do wody</t>
  </si>
  <si>
    <t>Geowłóknina do zabezpieczenia odwodnienia hydrantu</t>
  </si>
  <si>
    <t>Asortyment – Hydrant podziemny z podwójnym zamknieciem</t>
  </si>
  <si>
    <t>·         wydajność hydrantu Q (m3/h) przy spadku ciśnienia o 1 bar ma wynosić dla DN100: 245 m3/h.</t>
  </si>
  <si>
    <t>Kolana redukcyjne</t>
  </si>
  <si>
    <t>Złączka PE przelotowa skręcana (mufa PE)</t>
  </si>
  <si>
    <t>Rura  PCV dn 110/3000  10 bar woda</t>
  </si>
  <si>
    <t>Rura  PCV dn 160/3000  10 bar woda</t>
  </si>
  <si>
    <t>Rura  PCV dn 200/3000  10 bar woda</t>
  </si>
  <si>
    <t>Rura  PCV dn 250/3000  10 bar woda</t>
  </si>
  <si>
    <t>Kolano segmentowe PE dn 110/90</t>
  </si>
  <si>
    <t>Kolano segmentowe PE dn 125/90</t>
  </si>
  <si>
    <t>Kolano segmentowe PE dn 160/90</t>
  </si>
  <si>
    <t>Rura kanalizacyjna PCV 160/1000 - SN8</t>
  </si>
  <si>
    <t>Rura kanalizacyjna PCV 200/1000 - SN8</t>
  </si>
  <si>
    <t>Rura kanalizacyjna PCV 200/2000 - SN8</t>
  </si>
  <si>
    <t>Kołnierz ślepy oc dn   50</t>
  </si>
  <si>
    <t>Kołnierz ślepy oc dn   80</t>
  </si>
  <si>
    <t>Kołnierz ślepy oc dn 100</t>
  </si>
  <si>
    <t>Kołnierz ślepy oc dn 150</t>
  </si>
  <si>
    <t>Króciak z gwintem dn 25 - dł. 60 - 100 cm</t>
  </si>
  <si>
    <t>Króciak z gwintem dn 32 - dł. 60 - 100 cm</t>
  </si>
  <si>
    <t>Króciak z gwintem dn 40 - dł. 60 - 100 cm</t>
  </si>
  <si>
    <t>Króciak z gwintem dn 50 - dł. 60 - 100 cm</t>
  </si>
  <si>
    <t>Zawór kulowy wkrętno nakrętny (nyplowy) do wody</t>
  </si>
  <si>
    <t xml:space="preserve">* Zamawiający dopuszcza zastosowanie opaski stalowej od średnicy dn. 315 </t>
  </si>
  <si>
    <t>Króciak żeliwny kołn. FF 50/350</t>
  </si>
  <si>
    <t>Króciak żeliwny kołn. FF 150/100</t>
  </si>
  <si>
    <t>·   Żeliwo sferoidalne GJS - 500 -7 lub żeliwo szare min GJL – 250.</t>
  </si>
  <si>
    <t xml:space="preserve">·   Zabezpieczenie antykorozyjne masą bitumiczną od zewnątrz i wewnątrz lub farbą epoksydową. </t>
  </si>
  <si>
    <t>Kołnierz oc. z gwintem   80/25-50</t>
  </si>
  <si>
    <t>Kołnierz oc. z gwintem 100/25-50</t>
  </si>
  <si>
    <t>Kołnierz oc. z gwintem 150/25-50</t>
  </si>
  <si>
    <t>Kołnierz oc. z gwintem 200/25-50</t>
  </si>
  <si>
    <t>Króciak z gwintem dn 25 -  dł. 15 - 50 cm</t>
  </si>
  <si>
    <t>Króciak z gwintem dn 32 -  dł 15 - 50 cm</t>
  </si>
  <si>
    <t>Króciak z gwintem dn 40 -  dł 15 -  50 cm</t>
  </si>
  <si>
    <t>Króciak z gwintem dn 50 - dł 15 - 50 cm</t>
  </si>
  <si>
    <t>Asortyment - kształtki do rur wodociągowych PCV</t>
  </si>
  <si>
    <t>Rura kanalizacyjne PCV  dn 110/500  SN8</t>
  </si>
  <si>
    <t>Rura kanalizacyjne PCV  dn 110/1000  SN8</t>
  </si>
  <si>
    <t>Rura kanalizacyjne PCV  dn 110/2000  SN8</t>
  </si>
  <si>
    <t>Rury kanalizacyjne  PCV dn 110/3000  - SN8</t>
  </si>
  <si>
    <t>Mufy/Nasuwka</t>
  </si>
  <si>
    <t>Resukcja PCV 250/200</t>
  </si>
  <si>
    <t>Adapter do łączenia rur kanalizacyjnych Żeliwo - PVC</t>
  </si>
  <si>
    <t xml:space="preserve">Adapter do łączenia rur kanalizacyjnych PVC - Kamionka </t>
  </si>
  <si>
    <t>Średnica rury PVC</t>
  </si>
  <si>
    <t xml:space="preserve">Średnica łączonej rury </t>
  </si>
  <si>
    <t xml:space="preserve">Adapter do łączenia rur kanalizacyjnych Kamionka - PVC </t>
  </si>
  <si>
    <t>Obejma dwudzielna z przyłączem kołn. dn 250/150</t>
  </si>
  <si>
    <t>Obejma dwudzielna z przyłączem kołn. dn 280/150</t>
  </si>
  <si>
    <t>Trójniki PE-PE/-PE</t>
  </si>
  <si>
    <t>Trójnik PE dn  63</t>
  </si>
  <si>
    <t>Adapter uniwersalny do łączenia rur Bet - PVC</t>
  </si>
  <si>
    <t>145 - 155</t>
  </si>
  <si>
    <t>123 - 161</t>
  </si>
  <si>
    <t>195 - 205</t>
  </si>
  <si>
    <t>183 - 226</t>
  </si>
  <si>
    <t>245 - 255</t>
  </si>
  <si>
    <t>220 - 261</t>
  </si>
  <si>
    <t>295 - 305</t>
  </si>
  <si>
    <t>270 - 324</t>
  </si>
  <si>
    <t>Adapter uniwersalny do łączenia rur Bet/Kam - PVC - 150</t>
  </si>
  <si>
    <t>Adapter uniwersalny do łączenia rur Bet/Kam - PVC - 200</t>
  </si>
  <si>
    <t>Adapter uniwersalny do łączenia rur Bet/Kam - PVC - 250</t>
  </si>
  <si>
    <t>Adapter uniwersalny do łączenia rur Bet/Kam - PVC - 300</t>
  </si>
  <si>
    <t xml:space="preserve">średnica wewnętrzna rury </t>
  </si>
  <si>
    <t>średnica zewnętrzna rury</t>
  </si>
  <si>
    <t>Rura  PCV dn 300/6000  10 bar woda</t>
  </si>
  <si>
    <t>Rura  PCV dn 400/6000  10 bar woda</t>
  </si>
  <si>
    <t>Rura  PCV dn 500/6000  10 bar woda</t>
  </si>
  <si>
    <t>Redukcja PCV 160/200</t>
  </si>
  <si>
    <t>Nr załącznika</t>
  </si>
  <si>
    <t>RAZEM</t>
  </si>
  <si>
    <t xml:space="preserve">szt </t>
  </si>
  <si>
    <t>jm.</t>
  </si>
  <si>
    <t>m²</t>
  </si>
  <si>
    <t>mb</t>
  </si>
  <si>
    <t>Wartość brutto w zł</t>
  </si>
  <si>
    <t>VAT w zł</t>
  </si>
  <si>
    <t>Producent</t>
  </si>
  <si>
    <t>Formularz cenowy</t>
  </si>
  <si>
    <t>dn  min 57 - max 71</t>
  </si>
  <si>
    <t>dn  min 71 - max 85</t>
  </si>
  <si>
    <t>dn  min 85 - max 105</t>
  </si>
  <si>
    <t>·   dopuszczone jest rozszerzenie zakresu tolerancji łączników w górę dla wartości max i w dół dla wartości min.</t>
  </si>
  <si>
    <t>Nie dopuszcza się zastosowanie 2 lub 3 łączników pokrywających jeden zakres średnic</t>
  </si>
  <si>
    <t>Zamawiający nie dopuszcza zasuwy z wymienną wkrętką klina</t>
  </si>
  <si>
    <t>·   wymagany atest higieniczny, deklaracja zgodności, certyfikaty, karta katalogowa.</t>
  </si>
  <si>
    <t>·   Zgodnie z ustawą o wyrobach budowlanych (Dz.U. Nr 98 poz 881) z dnia 16 kwietnia 2004. ,,od 01.05.2004 wymagane jest znakowanie wyrobów budowlanych (w tym artmatury) znakiem budowlany ,,B".</t>
  </si>
  <si>
    <t>·   wymagany atest higieniczny, deklaracja zgodności, certyfikaty.</t>
  </si>
  <si>
    <t>·   Atest PZH.</t>
  </si>
  <si>
    <t>Rura PE 100 RC dn 315 na PN 10</t>
  </si>
  <si>
    <t>Rura PE 100 RC dn 400 na PN 10</t>
  </si>
  <si>
    <t>· głębokość zabudowy do 1800 mm .</t>
  </si>
  <si>
    <t>· nasada górna wykonana z żeliwa lub stali.</t>
  </si>
  <si>
    <t>do zasuw</t>
  </si>
  <si>
    <t>do hydrantów</t>
  </si>
  <si>
    <t>kostki z cyframi w zakresie od 0-9</t>
  </si>
  <si>
    <t>·  Kolor czerwono-biały dla H</t>
  </si>
  <si>
    <t>Asortyment - Tablica informacyjna</t>
  </si>
  <si>
    <t>·  Tablica 3D</t>
  </si>
  <si>
    <t>·  Słupek stalowy ocynkowany</t>
  </si>
  <si>
    <t>·  Wysokość słupka 2m</t>
  </si>
  <si>
    <t>·  Wymiary tablicy 25X25X25</t>
  </si>
  <si>
    <t>·  Kolor biało-niebieski dla Z</t>
  </si>
  <si>
    <t xml:space="preserve">·  Wykonane z tworzywa sztucznego </t>
  </si>
  <si>
    <t>·  Produkowane w technologii wtrysku dwukolorowego</t>
  </si>
  <si>
    <t>·  Wciskane kostki na zatrzask</t>
  </si>
  <si>
    <t xml:space="preserve">·  Odporne na uszkodzenia mechaniczne </t>
  </si>
  <si>
    <t>·  Odporne na działania promieniowania UV</t>
  </si>
  <si>
    <t>·  Zabezpieczone przed złamaniem</t>
  </si>
  <si>
    <t>·  Wykonana z tworzywa sztucznego - płyta PCV</t>
  </si>
  <si>
    <t xml:space="preserve">·  Mocowane do rury stalowej z dociskiem na śrubę  </t>
  </si>
  <si>
    <t>·  Kolor biało-czarwony z literą H</t>
  </si>
  <si>
    <t>Asortyment - Znak przestrzenny hydrant zewnętrzny 3D</t>
  </si>
  <si>
    <t>Razem</t>
  </si>
  <si>
    <t>Załącznik nr 2.33 na dostawę tablic wodociągowych</t>
  </si>
  <si>
    <t>Załącznik nr 2.32  na dostawę  pozostałego asortymentu</t>
  </si>
  <si>
    <t>Załącznik nr  2.31  na dostawę śrub, nakrętek i podkładek</t>
  </si>
  <si>
    <t>Załącznik nr 2.30  na dostawę uszczelek</t>
  </si>
  <si>
    <t>Załącznik nr 2.29  na dostawę obudów do zasuw</t>
  </si>
  <si>
    <t>Załącznik nr 2.28  na dostawę opasek naprawczych</t>
  </si>
  <si>
    <t>Załącznik nr 2.27  na dostawę zaworów kulowych</t>
  </si>
  <si>
    <t>Załącznik nr 2.26 na dostawę kształtek do zgrzewania rur PE SDR 17</t>
  </si>
  <si>
    <t>Załącznik nr 2.25 na dostawę adapterów (przejściówej do łączenia rur kanalizacyjnych wykonanych z różnych materiałów</t>
  </si>
  <si>
    <t>Załącznik nr 2.24 na dostawę kształtek do rur kanalizacyjnych PCV</t>
  </si>
  <si>
    <t>Załącznik nr 2.23 na dostawę rur kanalizacyjnych PCV</t>
  </si>
  <si>
    <t>Załącznik nr 2.22 na dostawę rur wodociągowych stalowych ocynkowanych</t>
  </si>
  <si>
    <t>Załącznik nr 2.21 na dostawę rur wodociągowych PE 100 SDR 17 RC - jednowarstwowa</t>
  </si>
  <si>
    <t>Załącznik nr 2.20 na dostawę rur wodociągowych PCV</t>
  </si>
  <si>
    <t>Załącznik nr 2.19 na dostawę kształtek do rur wodociagowych PCV</t>
  </si>
  <si>
    <t>Załącznik nr 2.18 na dostawę kształtek skręcanych do rur PE</t>
  </si>
  <si>
    <t>Załącznik nr 2.17 na dostawę kształtek stalowych ocynkowanych</t>
  </si>
  <si>
    <t>Załącznik nr 2.16 na dostawę kształtek żeliwnych kołnierzowych (zwężki, kolana, trójniki, króćce) :</t>
  </si>
  <si>
    <t>Załącznik nr 2.15 na dostawę  doszczelniaczy do połączeń kielichowych rur wodociągowych wykonanych z żeliwa:</t>
  </si>
  <si>
    <t>Załącznik nr 2.14 na dostawę  skrzynek do zasuw i hydrantów:</t>
  </si>
  <si>
    <t>Załącznik nr 2.13 na dostawę włazów kanalizacyjnych</t>
  </si>
  <si>
    <t>Załącznik nr 2.12 na dostawę zaworów kinetycznych odpowietrzających na sieć wodociągową.</t>
  </si>
  <si>
    <t>Załącznik nr 2.11 na dostawę hydrantu nadziemnego o podwyższonej wydajności.</t>
  </si>
  <si>
    <t>Załącznik nr 2.10 na dostawę hydrantu podziemnego z podwójnym zamknięciem.</t>
  </si>
  <si>
    <t xml:space="preserve">Załącznik nr 2.9 na dostawę hydrantu podziemnego równoprzelotowego.  </t>
  </si>
  <si>
    <t>Załącznik nr 2.8 na dostawę hydrantu nadziemnego zabezpieczonego w przypadku złamania z podwójnym zamknięciem:</t>
  </si>
  <si>
    <t>Załącznik nr 2.7 na dostawę obejm dwudzielnych do przyłączy wodociągowych dla rur z tworzyw sztucznych :</t>
  </si>
  <si>
    <t>Załącznik nr 2.6 na dostawę opasek i obejm siodłowych do przyłączy wodociągowych dla rur stalowych, żeliwnych, AC :</t>
  </si>
  <si>
    <t>Załącznik nr 2.5 na dostawę zasuwy z niewymienną wkrętką klina. Zasuwy z gwintem .</t>
  </si>
  <si>
    <t>Załącznik nr 2.4 na dostawę zasuwy z niewymienną wkrętką klina. Zasuwy kołnierzowe.</t>
  </si>
  <si>
    <t xml:space="preserve">Załącznik nr 2.3 na dostawę łączników dla rur stalowych, żeliwnych </t>
  </si>
  <si>
    <t>Załącznik nr 2.2 na dostawę łączników dla rur stalowych,  żeliwnych i AC z elementem zabezpieczającym przed przesunięciem</t>
  </si>
  <si>
    <t>Załącznik nr 2.1 na dostawę łączników dla rur PCV, PE, PP</t>
  </si>
  <si>
    <t>· Korpus z żeliwa</t>
  </si>
  <si>
    <t>·   Zabezpieczenie farbą proszkową epoksydową.</t>
  </si>
  <si>
    <t>·  Uszczelka EPDM</t>
  </si>
  <si>
    <t>· Śriby, podkładki, nakrętki - stal nierdzewna lub stal ocynkowana</t>
  </si>
  <si>
    <t xml:space="preserve">Asortyment </t>
  </si>
  <si>
    <t>Długość w mm</t>
  </si>
  <si>
    <t>Kompensator dn 50</t>
  </si>
  <si>
    <t>223-349</t>
  </si>
  <si>
    <t>Kompensator dn 65</t>
  </si>
  <si>
    <t>226-345</t>
  </si>
  <si>
    <t>Kompensator dn 80</t>
  </si>
  <si>
    <t>Kompensator dn 100</t>
  </si>
  <si>
    <t>290-465</t>
  </si>
  <si>
    <t>Kompensator dn 150</t>
  </si>
  <si>
    <t>320-520</t>
  </si>
  <si>
    <t>·   Wykonane z mosiądzu.</t>
  </si>
  <si>
    <t>Półśrubunek 15</t>
  </si>
  <si>
    <t>Półśrubunek 20</t>
  </si>
  <si>
    <t>Półśrubunek 25</t>
  </si>
  <si>
    <t>Półśrubunek 32</t>
  </si>
  <si>
    <t>Półśrubunek 40</t>
  </si>
  <si>
    <t>Załącznik nr 2.34 Półśrubunki wodomierzowe</t>
  </si>
  <si>
    <t>Półśrubunek teleskopowy 15</t>
  </si>
  <si>
    <t>Półśrubunek teleskopowy 20</t>
  </si>
  <si>
    <t>Półśrubunek teleskopowy 25</t>
  </si>
  <si>
    <t>Załącznik nr 2.35 Półśrubunki wodomierzowe teleskopowe/kompensacyjne</t>
  </si>
  <si>
    <t>Redukcja 20/15</t>
  </si>
  <si>
    <t>Redukcja 25/20</t>
  </si>
  <si>
    <t>Redukcja 32/25</t>
  </si>
  <si>
    <t>Redukcja 32/20</t>
  </si>
  <si>
    <t>Długość</t>
  </si>
  <si>
    <t>Przedłużka dn 15</t>
  </si>
  <si>
    <t>Przedłużka dn 20</t>
  </si>
  <si>
    <t>Przedłużka dn 25</t>
  </si>
  <si>
    <t>·   Wykonane z kringielitu lub fibry technicznej.</t>
  </si>
  <si>
    <t>Uszczelka dn 15</t>
  </si>
  <si>
    <t>Uszczelka dn 30</t>
  </si>
  <si>
    <t>Uszczelka dn 25</t>
  </si>
  <si>
    <t>Uszczelka dn 32</t>
  </si>
  <si>
    <t>Uszczelka dn 40</t>
  </si>
  <si>
    <t>·   Obejma z zatrzaskiem i z zawiasem.</t>
  </si>
  <si>
    <t>·   Materiał - kopolimer polistyrenu.</t>
  </si>
  <si>
    <t>·  Logo - MPWiK Włocławek</t>
  </si>
  <si>
    <t>· Numer plomby</t>
  </si>
  <si>
    <t>· Napis wykonany laserowo</t>
  </si>
  <si>
    <t>· Kolor niebieski lub niebiesko-przezroczysty</t>
  </si>
  <si>
    <t>Plomba zawiasowa dn 15</t>
  </si>
  <si>
    <t>Plomba zawiasowa dn 20</t>
  </si>
  <si>
    <t>Plomba zawiasowa dn 25</t>
  </si>
  <si>
    <t>Plomba zawiasowa dn 32</t>
  </si>
  <si>
    <t>Plomba zawiasowa dn 40</t>
  </si>
  <si>
    <t>Załącznik nr 2.36 Redukcja mosiężna</t>
  </si>
  <si>
    <t>Załącznik nr 2.37 Przedłużka mosiężna</t>
  </si>
  <si>
    <t>Załącznik nr 2.38 Uszczelki wodomierzowe</t>
  </si>
  <si>
    <t xml:space="preserve">Załącznik nr 2.39 Plomba zawiasowa </t>
  </si>
  <si>
    <t xml:space="preserve">Załącznik nr 2.40 Kompensator wodomierzowy </t>
  </si>
  <si>
    <t>Załącznik nr 2</t>
  </si>
  <si>
    <t>Załącznik nr 2.33 na dostawę tablic infomacyjnych wodociągowych</t>
  </si>
  <si>
    <t>Załącznik nr 2.40 Kompensator wodomierzowy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</si>
</sst>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wrapText="1"/>
    </xf>
    <xf numFmtId="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/>
    </xf>
    <xf numFmtId="2" fontId="1" fillId="3" borderId="10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" fontId="0" fillId="0" borderId="2" xfId="0" applyNumberForma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vertical="center" wrapText="1"/>
    </xf>
    <xf numFmtId="4" fontId="1" fillId="3" borderId="10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2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2" fontId="0" fillId="0" borderId="5" xfId="0" applyNumberFormat="1" applyBorder="1" applyAlignment="1">
      <alignment vertical="center"/>
    </xf>
    <xf numFmtId="2" fontId="1" fillId="3" borderId="2" xfId="0" applyNumberFormat="1" applyFont="1" applyFill="1" applyBorder="1" applyAlignment="1">
      <alignment vertical="center"/>
    </xf>
    <xf numFmtId="2" fontId="0" fillId="0" borderId="5" xfId="0" applyNumberFormat="1" applyBorder="1"/>
    <xf numFmtId="4" fontId="0" fillId="0" borderId="2" xfId="0" applyNumberForma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1" fillId="3" borderId="2" xfId="0" applyNumberFormat="1" applyFont="1" applyFill="1" applyBorder="1"/>
    <xf numFmtId="4" fontId="0" fillId="0" borderId="7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1" fillId="3" borderId="2" xfId="0" applyNumberFormat="1" applyFont="1" applyFill="1" applyBorder="1" applyAlignment="1">
      <alignment horizontal="right"/>
    </xf>
    <xf numFmtId="4" fontId="0" fillId="0" borderId="0" xfId="0" applyNumberFormat="1" applyAlignment="1">
      <alignment vertical="center"/>
    </xf>
    <xf numFmtId="4" fontId="1" fillId="3" borderId="8" xfId="0" applyNumberFormat="1" applyFont="1" applyFill="1" applyBorder="1"/>
    <xf numFmtId="4" fontId="3" fillId="0" borderId="2" xfId="0" applyNumberFormat="1" applyFont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0" fillId="0" borderId="2" xfId="0" applyNumberFormat="1" applyBorder="1"/>
    <xf numFmtId="4" fontId="1" fillId="0" borderId="2" xfId="0" applyNumberFormat="1" applyFont="1" applyBorder="1"/>
    <xf numFmtId="0" fontId="0" fillId="2" borderId="2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3" fillId="0" borderId="2" xfId="0" applyNumberFormat="1" applyFont="1" applyBorder="1" applyAlignment="1">
      <alignment vertical="center" wrapText="1"/>
    </xf>
    <xf numFmtId="4" fontId="1" fillId="3" borderId="10" xfId="0" applyNumberFormat="1" applyFont="1" applyFill="1" applyBorder="1"/>
    <xf numFmtId="4" fontId="1" fillId="0" borderId="0" xfId="0" applyNumberFormat="1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2" xfId="0" applyNumberForma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C62B15BF-F3A3-4D00-ACA5-C796C7219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B689-8242-4C54-944F-007178659544}">
  <dimension ref="A1:H37"/>
  <sheetViews>
    <sheetView tabSelected="1" workbookViewId="0">
      <selection activeCell="M22" sqref="M22"/>
    </sheetView>
  </sheetViews>
  <sheetFormatPr defaultRowHeight="15" x14ac:dyDescent="0.25"/>
  <cols>
    <col min="1" max="1" width="27" customWidth="1"/>
    <col min="2" max="2" width="14.5703125" customWidth="1"/>
    <col min="4" max="4" width="20.140625" customWidth="1"/>
    <col min="5" max="5" width="17.5703125" bestFit="1" customWidth="1"/>
    <col min="6" max="6" width="16.140625" style="49" customWidth="1"/>
  </cols>
  <sheetData>
    <row r="1" spans="1:8" x14ac:dyDescent="0.25">
      <c r="A1" s="1" t="s">
        <v>950</v>
      </c>
      <c r="B1" s="1"/>
      <c r="C1" s="1"/>
      <c r="D1" s="1"/>
      <c r="E1" s="1"/>
      <c r="F1" s="48"/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2</v>
      </c>
    </row>
    <row r="5" spans="1:8" x14ac:dyDescent="0.25">
      <c r="A5" t="s">
        <v>3</v>
      </c>
    </row>
    <row r="6" spans="1:8" x14ac:dyDescent="0.25">
      <c r="A6" t="s">
        <v>4</v>
      </c>
    </row>
    <row r="7" spans="1:8" x14ac:dyDescent="0.25">
      <c r="A7" t="s">
        <v>5</v>
      </c>
    </row>
    <row r="8" spans="1:8" x14ac:dyDescent="0.25">
      <c r="A8" t="s">
        <v>6</v>
      </c>
    </row>
    <row r="9" spans="1:8" x14ac:dyDescent="0.25">
      <c r="A9" t="s">
        <v>7</v>
      </c>
    </row>
    <row r="10" spans="1:8" x14ac:dyDescent="0.25">
      <c r="A10" t="s">
        <v>8</v>
      </c>
    </row>
    <row r="11" spans="1:8" x14ac:dyDescent="0.25">
      <c r="A11" t="s">
        <v>9</v>
      </c>
    </row>
    <row r="12" spans="1:8" x14ac:dyDescent="0.25">
      <c r="A12" t="s">
        <v>10</v>
      </c>
    </row>
    <row r="13" spans="1:8" x14ac:dyDescent="0.25">
      <c r="A13" t="s">
        <v>889</v>
      </c>
    </row>
    <row r="15" spans="1:8" s="34" customFormat="1" ht="44.25" customHeight="1" x14ac:dyDescent="0.25">
      <c r="A15" s="28" t="s">
        <v>11</v>
      </c>
      <c r="B15" s="16" t="s">
        <v>19</v>
      </c>
      <c r="C15" s="16" t="s">
        <v>166</v>
      </c>
      <c r="D15" s="11" t="s">
        <v>881</v>
      </c>
      <c r="E15" s="46" t="s">
        <v>13</v>
      </c>
      <c r="F15" s="46" t="s">
        <v>14</v>
      </c>
      <c r="G15" s="16" t="s">
        <v>880</v>
      </c>
      <c r="H15" s="16" t="s">
        <v>879</v>
      </c>
    </row>
    <row r="16" spans="1:8" ht="24.95" customHeight="1" x14ac:dyDescent="0.25">
      <c r="A16" s="113" t="s">
        <v>15</v>
      </c>
      <c r="B16" s="114"/>
      <c r="C16" s="114"/>
      <c r="D16" s="114"/>
      <c r="E16" s="114"/>
      <c r="F16" s="114"/>
    </row>
    <row r="17" spans="1:8" ht="24.95" customHeight="1" x14ac:dyDescent="0.25">
      <c r="A17" s="28" t="s">
        <v>15</v>
      </c>
      <c r="B17" s="11">
        <v>90</v>
      </c>
      <c r="C17" s="11">
        <v>3</v>
      </c>
      <c r="D17" s="11"/>
      <c r="E17" s="50"/>
      <c r="F17" s="50">
        <f>+C17*E17</f>
        <v>0</v>
      </c>
      <c r="G17" s="81">
        <f t="shared" ref="G17:G25" si="0">+F17*0.23</f>
        <v>0</v>
      </c>
      <c r="H17" s="81">
        <f t="shared" ref="H17" si="1">+G17+F17</f>
        <v>0</v>
      </c>
    </row>
    <row r="18" spans="1:8" ht="24.95" customHeight="1" x14ac:dyDescent="0.25">
      <c r="A18" s="28" t="s">
        <v>16</v>
      </c>
      <c r="B18" s="11">
        <v>110</v>
      </c>
      <c r="C18" s="11">
        <v>12</v>
      </c>
      <c r="D18" s="11"/>
      <c r="E18" s="50"/>
      <c r="F18" s="50">
        <f t="shared" ref="F18:F24" si="2">+C18*E18</f>
        <v>0</v>
      </c>
      <c r="G18" s="81">
        <f t="shared" si="0"/>
        <v>0</v>
      </c>
      <c r="H18" s="81">
        <f t="shared" ref="H18:H25" si="3">+G18+F18</f>
        <v>0</v>
      </c>
    </row>
    <row r="19" spans="1:8" ht="24.95" customHeight="1" x14ac:dyDescent="0.25">
      <c r="A19" s="28" t="s">
        <v>15</v>
      </c>
      <c r="B19" s="11">
        <v>125</v>
      </c>
      <c r="C19" s="11">
        <v>2</v>
      </c>
      <c r="D19" s="11"/>
      <c r="E19" s="50"/>
      <c r="F19" s="50">
        <f t="shared" si="2"/>
        <v>0</v>
      </c>
      <c r="G19" s="81">
        <f t="shared" si="0"/>
        <v>0</v>
      </c>
      <c r="H19" s="81">
        <f t="shared" si="3"/>
        <v>0</v>
      </c>
    </row>
    <row r="20" spans="1:8" ht="24.95" customHeight="1" x14ac:dyDescent="0.25">
      <c r="A20" s="28" t="s">
        <v>15</v>
      </c>
      <c r="B20" s="11">
        <v>160</v>
      </c>
      <c r="C20" s="11">
        <v>12</v>
      </c>
      <c r="D20" s="11"/>
      <c r="E20" s="50"/>
      <c r="F20" s="50">
        <f t="shared" si="2"/>
        <v>0</v>
      </c>
      <c r="G20" s="81">
        <f t="shared" si="0"/>
        <v>0</v>
      </c>
      <c r="H20" s="81">
        <f t="shared" si="3"/>
        <v>0</v>
      </c>
    </row>
    <row r="21" spans="1:8" ht="24.95" customHeight="1" x14ac:dyDescent="0.25">
      <c r="A21" s="28" t="s">
        <v>15</v>
      </c>
      <c r="B21" s="11">
        <v>200</v>
      </c>
      <c r="C21" s="11">
        <v>4</v>
      </c>
      <c r="D21" s="11"/>
      <c r="E21" s="50"/>
      <c r="F21" s="50">
        <f t="shared" si="2"/>
        <v>0</v>
      </c>
      <c r="G21" s="81">
        <f t="shared" si="0"/>
        <v>0</v>
      </c>
      <c r="H21" s="81">
        <f t="shared" si="3"/>
        <v>0</v>
      </c>
    </row>
    <row r="22" spans="1:8" ht="24.95" customHeight="1" x14ac:dyDescent="0.25">
      <c r="A22" s="28" t="s">
        <v>15</v>
      </c>
      <c r="B22" s="11">
        <v>250</v>
      </c>
      <c r="C22" s="11">
        <v>1</v>
      </c>
      <c r="D22" s="11"/>
      <c r="E22" s="50"/>
      <c r="F22" s="50">
        <f t="shared" si="2"/>
        <v>0</v>
      </c>
      <c r="G22" s="81">
        <f t="shared" si="0"/>
        <v>0</v>
      </c>
      <c r="H22" s="81">
        <f t="shared" si="3"/>
        <v>0</v>
      </c>
    </row>
    <row r="23" spans="1:8" ht="24.95" customHeight="1" x14ac:dyDescent="0.25">
      <c r="A23" s="28" t="s">
        <v>17</v>
      </c>
      <c r="B23" s="11">
        <v>315</v>
      </c>
      <c r="C23" s="11">
        <v>1</v>
      </c>
      <c r="D23" s="11"/>
      <c r="E23" s="50"/>
      <c r="F23" s="50">
        <f t="shared" si="2"/>
        <v>0</v>
      </c>
      <c r="G23" s="81">
        <f t="shared" si="0"/>
        <v>0</v>
      </c>
      <c r="H23" s="81">
        <f t="shared" si="3"/>
        <v>0</v>
      </c>
    </row>
    <row r="24" spans="1:8" ht="24.95" customHeight="1" x14ac:dyDescent="0.25">
      <c r="A24" s="28" t="s">
        <v>17</v>
      </c>
      <c r="B24" s="11">
        <v>400</v>
      </c>
      <c r="C24" s="11">
        <v>1</v>
      </c>
      <c r="D24" s="11"/>
      <c r="E24" s="50"/>
      <c r="F24" s="61">
        <f t="shared" si="2"/>
        <v>0</v>
      </c>
      <c r="G24" s="81">
        <f t="shared" si="0"/>
        <v>0</v>
      </c>
      <c r="H24" s="81">
        <f t="shared" si="3"/>
        <v>0</v>
      </c>
    </row>
    <row r="25" spans="1:8" ht="24.95" customHeight="1" x14ac:dyDescent="0.25">
      <c r="A25" s="28" t="s">
        <v>17</v>
      </c>
      <c r="B25" s="11">
        <v>500</v>
      </c>
      <c r="C25" s="11">
        <v>1</v>
      </c>
      <c r="D25" s="11"/>
      <c r="E25" s="50"/>
      <c r="F25" s="61">
        <f>+C25*E25</f>
        <v>0</v>
      </c>
      <c r="G25" s="81">
        <f t="shared" si="0"/>
        <v>0</v>
      </c>
      <c r="H25" s="81">
        <f t="shared" si="3"/>
        <v>0</v>
      </c>
    </row>
    <row r="26" spans="1:8" ht="24.95" customHeight="1" x14ac:dyDescent="0.25">
      <c r="A26" s="30"/>
      <c r="B26" s="6"/>
      <c r="C26" s="6"/>
      <c r="D26" s="6"/>
      <c r="E26" s="56"/>
      <c r="F26" s="47">
        <f>SUM(F17:F25)</f>
        <v>0</v>
      </c>
      <c r="G26" s="47">
        <f t="shared" ref="G26:H26" si="4">SUM(G17:G25)</f>
        <v>0</v>
      </c>
      <c r="H26" s="47">
        <f t="shared" si="4"/>
        <v>0</v>
      </c>
    </row>
    <row r="27" spans="1:8" ht="24.95" customHeight="1" x14ac:dyDescent="0.25">
      <c r="A27" s="113" t="s">
        <v>18</v>
      </c>
      <c r="B27" s="113"/>
      <c r="C27" s="113"/>
      <c r="D27" s="113"/>
      <c r="E27" s="113"/>
      <c r="F27" s="113"/>
    </row>
    <row r="28" spans="1:8" ht="24.95" customHeight="1" x14ac:dyDescent="0.25">
      <c r="A28" s="28" t="s">
        <v>18</v>
      </c>
      <c r="B28" s="11">
        <v>90</v>
      </c>
      <c r="C28" s="11">
        <v>3</v>
      </c>
      <c r="D28" s="11"/>
      <c r="E28" s="62"/>
      <c r="F28" s="50">
        <f t="shared" ref="F28" si="5">+C28*E28</f>
        <v>0</v>
      </c>
      <c r="G28" s="81">
        <f t="shared" ref="G28:G36" si="6">+F28*0.23</f>
        <v>0</v>
      </c>
      <c r="H28" s="81">
        <f t="shared" ref="H28:H36" si="7">+G28+F28</f>
        <v>0</v>
      </c>
    </row>
    <row r="29" spans="1:8" ht="24.95" customHeight="1" x14ac:dyDescent="0.25">
      <c r="A29" s="28" t="s">
        <v>18</v>
      </c>
      <c r="B29" s="11">
        <v>110</v>
      </c>
      <c r="C29" s="11">
        <v>20</v>
      </c>
      <c r="D29" s="11"/>
      <c r="E29" s="62"/>
      <c r="F29" s="50">
        <f t="shared" ref="F29:F36" si="8">+C29*E29</f>
        <v>0</v>
      </c>
      <c r="G29" s="81">
        <f t="shared" si="6"/>
        <v>0</v>
      </c>
      <c r="H29" s="81">
        <f t="shared" si="7"/>
        <v>0</v>
      </c>
    </row>
    <row r="30" spans="1:8" ht="24.95" customHeight="1" x14ac:dyDescent="0.25">
      <c r="A30" s="28" t="s">
        <v>18</v>
      </c>
      <c r="B30" s="11">
        <v>125</v>
      </c>
      <c r="C30" s="11">
        <v>2</v>
      </c>
      <c r="D30" s="11"/>
      <c r="E30" s="62"/>
      <c r="F30" s="50">
        <f t="shared" si="8"/>
        <v>0</v>
      </c>
      <c r="G30" s="81">
        <f t="shared" si="6"/>
        <v>0</v>
      </c>
      <c r="H30" s="81">
        <f t="shared" si="7"/>
        <v>0</v>
      </c>
    </row>
    <row r="31" spans="1:8" ht="24.95" customHeight="1" x14ac:dyDescent="0.25">
      <c r="A31" s="28" t="s">
        <v>18</v>
      </c>
      <c r="B31" s="11">
        <v>160</v>
      </c>
      <c r="C31" s="11">
        <v>10</v>
      </c>
      <c r="D31" s="11"/>
      <c r="E31" s="62"/>
      <c r="F31" s="50">
        <f t="shared" si="8"/>
        <v>0</v>
      </c>
      <c r="G31" s="81">
        <f t="shared" si="6"/>
        <v>0</v>
      </c>
      <c r="H31" s="81">
        <f t="shared" si="7"/>
        <v>0</v>
      </c>
    </row>
    <row r="32" spans="1:8" ht="24.95" customHeight="1" x14ac:dyDescent="0.25">
      <c r="A32" s="28" t="s">
        <v>18</v>
      </c>
      <c r="B32" s="11">
        <v>200</v>
      </c>
      <c r="C32" s="11">
        <v>5</v>
      </c>
      <c r="D32" s="11"/>
      <c r="E32" s="62"/>
      <c r="F32" s="50">
        <f t="shared" si="8"/>
        <v>0</v>
      </c>
      <c r="G32" s="81">
        <f t="shared" si="6"/>
        <v>0</v>
      </c>
      <c r="H32" s="81">
        <f t="shared" si="7"/>
        <v>0</v>
      </c>
    </row>
    <row r="33" spans="1:8" ht="24.95" customHeight="1" x14ac:dyDescent="0.25">
      <c r="A33" s="28" t="s">
        <v>18</v>
      </c>
      <c r="B33" s="11">
        <v>250</v>
      </c>
      <c r="C33" s="11">
        <v>1</v>
      </c>
      <c r="D33" s="11"/>
      <c r="E33" s="62"/>
      <c r="F33" s="50">
        <f t="shared" si="8"/>
        <v>0</v>
      </c>
      <c r="G33" s="81">
        <f t="shared" si="6"/>
        <v>0</v>
      </c>
      <c r="H33" s="81">
        <f t="shared" si="7"/>
        <v>0</v>
      </c>
    </row>
    <row r="34" spans="1:8" ht="24.95" customHeight="1" x14ac:dyDescent="0.25">
      <c r="A34" s="28" t="s">
        <v>18</v>
      </c>
      <c r="B34" s="11">
        <v>315</v>
      </c>
      <c r="C34" s="11">
        <v>1</v>
      </c>
      <c r="D34" s="11"/>
      <c r="E34" s="62"/>
      <c r="F34" s="50">
        <f t="shared" si="8"/>
        <v>0</v>
      </c>
      <c r="G34" s="81">
        <f t="shared" si="6"/>
        <v>0</v>
      </c>
      <c r="H34" s="81">
        <f t="shared" si="7"/>
        <v>0</v>
      </c>
    </row>
    <row r="35" spans="1:8" ht="24.95" customHeight="1" x14ac:dyDescent="0.25">
      <c r="A35" s="28" t="s">
        <v>18</v>
      </c>
      <c r="B35" s="11">
        <v>400</v>
      </c>
      <c r="C35" s="11">
        <v>1</v>
      </c>
      <c r="D35" s="11"/>
      <c r="E35" s="50"/>
      <c r="F35" s="61">
        <f t="shared" si="8"/>
        <v>0</v>
      </c>
      <c r="G35" s="81">
        <f t="shared" si="6"/>
        <v>0</v>
      </c>
      <c r="H35" s="81">
        <f t="shared" si="7"/>
        <v>0</v>
      </c>
    </row>
    <row r="36" spans="1:8" ht="24.95" customHeight="1" x14ac:dyDescent="0.25">
      <c r="A36" s="28" t="s">
        <v>18</v>
      </c>
      <c r="B36" s="11">
        <v>500</v>
      </c>
      <c r="C36" s="11">
        <v>1</v>
      </c>
      <c r="D36" s="11"/>
      <c r="E36" s="50"/>
      <c r="F36" s="61">
        <f t="shared" si="8"/>
        <v>0</v>
      </c>
      <c r="G36" s="81">
        <f t="shared" si="6"/>
        <v>0</v>
      </c>
      <c r="H36" s="81">
        <f t="shared" si="7"/>
        <v>0</v>
      </c>
    </row>
    <row r="37" spans="1:8" x14ac:dyDescent="0.25">
      <c r="F37" s="47">
        <f>SUM(F28:F36)</f>
        <v>0</v>
      </c>
      <c r="G37" s="47">
        <f t="shared" ref="G37:H37" si="9">SUM(G28:G36)</f>
        <v>0</v>
      </c>
      <c r="H37" s="47">
        <f t="shared" si="9"/>
        <v>0</v>
      </c>
    </row>
  </sheetData>
  <autoFilter ref="A15:F37" xr:uid="{C2E6D7B5-CCE4-48F1-B754-3EC55505ADEA}"/>
  <mergeCells count="2">
    <mergeCell ref="A27:F27"/>
    <mergeCell ref="A16:F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ABF5-33A3-430A-93EB-BE1771BC02B1}">
  <dimension ref="A1:G17"/>
  <sheetViews>
    <sheetView workbookViewId="0">
      <selection activeCell="C17" sqref="C17"/>
    </sheetView>
  </sheetViews>
  <sheetFormatPr defaultRowHeight="15" x14ac:dyDescent="0.25"/>
  <cols>
    <col min="1" max="1" width="44.7109375" customWidth="1"/>
    <col min="3" max="3" width="18.42578125" customWidth="1"/>
    <col min="4" max="4" width="30.7109375" customWidth="1"/>
    <col min="5" max="5" width="22.42578125" customWidth="1"/>
    <col min="7" max="7" width="14.7109375" customWidth="1"/>
  </cols>
  <sheetData>
    <row r="1" spans="1:7" x14ac:dyDescent="0.25">
      <c r="A1" s="1" t="s">
        <v>941</v>
      </c>
    </row>
    <row r="2" spans="1:7" x14ac:dyDescent="0.25">
      <c r="A2" t="s">
        <v>223</v>
      </c>
    </row>
    <row r="3" spans="1:7" x14ac:dyDescent="0.25">
      <c r="A3" t="s">
        <v>224</v>
      </c>
    </row>
    <row r="4" spans="1:7" x14ac:dyDescent="0.25">
      <c r="A4" t="s">
        <v>225</v>
      </c>
    </row>
    <row r="5" spans="1:7" x14ac:dyDescent="0.25">
      <c r="A5" t="s">
        <v>226</v>
      </c>
    </row>
    <row r="6" spans="1:7" x14ac:dyDescent="0.25">
      <c r="A6" t="s">
        <v>227</v>
      </c>
    </row>
    <row r="7" spans="1:7" x14ac:dyDescent="0.25">
      <c r="A7" t="s">
        <v>228</v>
      </c>
    </row>
    <row r="8" spans="1:7" x14ac:dyDescent="0.25">
      <c r="A8" t="s">
        <v>229</v>
      </c>
    </row>
    <row r="9" spans="1:7" x14ac:dyDescent="0.25">
      <c r="A9" t="s">
        <v>233</v>
      </c>
    </row>
    <row r="10" spans="1:7" x14ac:dyDescent="0.25">
      <c r="A10" t="s">
        <v>234</v>
      </c>
    </row>
    <row r="11" spans="1:7" x14ac:dyDescent="0.25">
      <c r="A11" t="s">
        <v>230</v>
      </c>
    </row>
    <row r="12" spans="1:7" x14ac:dyDescent="0.25">
      <c r="A12" t="s">
        <v>231</v>
      </c>
    </row>
    <row r="13" spans="1:7" x14ac:dyDescent="0.25">
      <c r="A13" t="s">
        <v>889</v>
      </c>
    </row>
    <row r="16" spans="1:7" ht="39" customHeight="1" x14ac:dyDescent="0.25">
      <c r="A16" s="28" t="s">
        <v>802</v>
      </c>
      <c r="B16" s="11" t="s">
        <v>206</v>
      </c>
      <c r="C16" s="11" t="s">
        <v>881</v>
      </c>
      <c r="D16" s="46" t="s">
        <v>13</v>
      </c>
      <c r="E16" s="46" t="s">
        <v>14</v>
      </c>
      <c r="F16" s="16" t="s">
        <v>880</v>
      </c>
      <c r="G16" s="16" t="s">
        <v>879</v>
      </c>
    </row>
    <row r="17" spans="1:7" ht="24.95" customHeight="1" x14ac:dyDescent="0.25">
      <c r="A17" s="28" t="s">
        <v>232</v>
      </c>
      <c r="B17" s="11">
        <v>25</v>
      </c>
      <c r="C17" s="11"/>
      <c r="D17" s="50"/>
      <c r="E17" s="50">
        <f>+B17*D17</f>
        <v>0</v>
      </c>
      <c r="F17" s="81">
        <f t="shared" ref="F17" si="0">+E17*0.23</f>
        <v>0</v>
      </c>
      <c r="G17" s="81">
        <f t="shared" ref="G17" si="1">+F17+E17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ED4C-C3A0-4F68-9033-3CD782878E67}">
  <dimension ref="A1:G28"/>
  <sheetViews>
    <sheetView workbookViewId="0">
      <selection activeCell="I34" sqref="I34"/>
    </sheetView>
  </sheetViews>
  <sheetFormatPr defaultRowHeight="15" x14ac:dyDescent="0.25"/>
  <cols>
    <col min="1" max="1" width="60.28515625" customWidth="1"/>
    <col min="3" max="3" width="27.140625" customWidth="1"/>
    <col min="4" max="4" width="30.5703125" customWidth="1"/>
    <col min="5" max="5" width="23.42578125" customWidth="1"/>
    <col min="7" max="7" width="18.28515625" bestFit="1" customWidth="1"/>
  </cols>
  <sheetData>
    <row r="1" spans="1:1" x14ac:dyDescent="0.25">
      <c r="A1" s="1" t="s">
        <v>940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803</v>
      </c>
    </row>
    <row r="17" spans="1:7" x14ac:dyDescent="0.25">
      <c r="A17" t="s">
        <v>249</v>
      </c>
    </row>
    <row r="18" spans="1:7" x14ac:dyDescent="0.25">
      <c r="A18" t="s">
        <v>250</v>
      </c>
      <c r="B18" t="s">
        <v>251</v>
      </c>
    </row>
    <row r="19" spans="1:7" x14ac:dyDescent="0.25">
      <c r="A19" t="s">
        <v>252</v>
      </c>
    </row>
    <row r="20" spans="1:7" x14ac:dyDescent="0.25">
      <c r="A20" t="s">
        <v>253</v>
      </c>
    </row>
    <row r="21" spans="1:7" x14ac:dyDescent="0.25">
      <c r="A21" t="s">
        <v>254</v>
      </c>
    </row>
    <row r="22" spans="1:7" x14ac:dyDescent="0.25">
      <c r="A22" t="s">
        <v>255</v>
      </c>
    </row>
    <row r="23" spans="1:7" x14ac:dyDescent="0.25">
      <c r="A23" t="s">
        <v>256</v>
      </c>
    </row>
    <row r="24" spans="1:7" x14ac:dyDescent="0.25">
      <c r="A24" t="s">
        <v>889</v>
      </c>
    </row>
    <row r="27" spans="1:7" ht="24.95" customHeight="1" x14ac:dyDescent="0.25">
      <c r="A27" s="28" t="s">
        <v>257</v>
      </c>
      <c r="B27" s="11" t="s">
        <v>206</v>
      </c>
      <c r="C27" s="11" t="s">
        <v>881</v>
      </c>
      <c r="D27" s="46" t="s">
        <v>13</v>
      </c>
      <c r="E27" s="46" t="s">
        <v>14</v>
      </c>
      <c r="F27" s="16" t="s">
        <v>880</v>
      </c>
      <c r="G27" s="16" t="s">
        <v>879</v>
      </c>
    </row>
    <row r="28" spans="1:7" ht="24.95" customHeight="1" x14ac:dyDescent="0.25">
      <c r="A28" s="28" t="s">
        <v>208</v>
      </c>
      <c r="B28" s="11">
        <v>1</v>
      </c>
      <c r="C28" s="11"/>
      <c r="D28" s="50"/>
      <c r="E28" s="50">
        <f>+B28*D28</f>
        <v>0</v>
      </c>
      <c r="F28" s="81">
        <f t="shared" ref="F28" si="0">+E28*0.23</f>
        <v>0</v>
      </c>
      <c r="G28" s="81">
        <f t="shared" ref="G28" si="1">+F28+E28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CCB0-0041-4375-9951-338250540819}">
  <dimension ref="A1:G24"/>
  <sheetViews>
    <sheetView workbookViewId="0">
      <selection activeCell="G27" sqref="G27"/>
    </sheetView>
  </sheetViews>
  <sheetFormatPr defaultRowHeight="15" x14ac:dyDescent="0.25"/>
  <cols>
    <col min="1" max="1" width="55.85546875" customWidth="1"/>
    <col min="3" max="3" width="14.5703125" customWidth="1"/>
    <col min="4" max="4" width="21.85546875" customWidth="1"/>
    <col min="5" max="5" width="18.28515625" customWidth="1"/>
    <col min="7" max="7" width="13.85546875" customWidth="1"/>
  </cols>
  <sheetData>
    <row r="1" spans="1:7" x14ac:dyDescent="0.25">
      <c r="A1" s="1" t="s">
        <v>939</v>
      </c>
    </row>
    <row r="3" spans="1:7" x14ac:dyDescent="0.25">
      <c r="A3" t="s">
        <v>258</v>
      </c>
    </row>
    <row r="4" spans="1:7" x14ac:dyDescent="0.25">
      <c r="A4" t="s">
        <v>259</v>
      </c>
    </row>
    <row r="5" spans="1:7" x14ac:dyDescent="0.25">
      <c r="A5" t="s">
        <v>266</v>
      </c>
    </row>
    <row r="6" spans="1:7" x14ac:dyDescent="0.25">
      <c r="A6" t="s">
        <v>260</v>
      </c>
    </row>
    <row r="7" spans="1:7" x14ac:dyDescent="0.25">
      <c r="A7" t="s">
        <v>261</v>
      </c>
    </row>
    <row r="8" spans="1:7" x14ac:dyDescent="0.25">
      <c r="A8" t="s">
        <v>262</v>
      </c>
    </row>
    <row r="9" spans="1:7" x14ac:dyDescent="0.25">
      <c r="A9" t="s">
        <v>263</v>
      </c>
    </row>
    <row r="10" spans="1:7" x14ac:dyDescent="0.25">
      <c r="A10" t="s">
        <v>264</v>
      </c>
    </row>
    <row r="11" spans="1:7" x14ac:dyDescent="0.25">
      <c r="A11" t="s">
        <v>265</v>
      </c>
    </row>
    <row r="12" spans="1:7" x14ac:dyDescent="0.25">
      <c r="A12" t="s">
        <v>889</v>
      </c>
    </row>
    <row r="14" spans="1:7" ht="33" customHeight="1" x14ac:dyDescent="0.25">
      <c r="A14" s="28" t="s">
        <v>268</v>
      </c>
      <c r="B14" s="11" t="s">
        <v>206</v>
      </c>
      <c r="C14" s="11" t="s">
        <v>881</v>
      </c>
      <c r="D14" s="46" t="s">
        <v>13</v>
      </c>
      <c r="E14" s="46" t="s">
        <v>14</v>
      </c>
      <c r="F14" s="16" t="s">
        <v>880</v>
      </c>
      <c r="G14" s="16" t="s">
        <v>879</v>
      </c>
    </row>
    <row r="15" spans="1:7" ht="24.95" customHeight="1" x14ac:dyDescent="0.25">
      <c r="A15" s="28" t="s">
        <v>267</v>
      </c>
      <c r="B15" s="11">
        <v>2</v>
      </c>
      <c r="C15" s="11"/>
      <c r="D15" s="50"/>
      <c r="E15" s="50">
        <f>+B15*D15</f>
        <v>0</v>
      </c>
      <c r="F15" s="81">
        <f t="shared" ref="F15" si="0">+E15*0.23</f>
        <v>0</v>
      </c>
      <c r="G15" s="81">
        <f t="shared" ref="G15" si="1">+F15+E15</f>
        <v>0</v>
      </c>
    </row>
    <row r="19" spans="1:4" x14ac:dyDescent="0.25">
      <c r="A19" s="8"/>
      <c r="B19" s="12"/>
      <c r="C19" s="12"/>
      <c r="D19" s="12"/>
    </row>
    <row r="20" spans="1:4" x14ac:dyDescent="0.25">
      <c r="A20" s="12"/>
      <c r="B20" s="8"/>
      <c r="C20" s="8"/>
      <c r="D20" s="12"/>
    </row>
    <row r="21" spans="1:4" x14ac:dyDescent="0.25">
      <c r="A21" s="12"/>
      <c r="B21" s="12"/>
      <c r="C21" s="12"/>
      <c r="D21" s="9"/>
    </row>
    <row r="22" spans="1:4" x14ac:dyDescent="0.25">
      <c r="A22" s="9"/>
      <c r="B22" s="12"/>
      <c r="C22" s="12"/>
      <c r="D22" s="12"/>
    </row>
    <row r="23" spans="1:4" x14ac:dyDescent="0.25">
      <c r="A23" s="9"/>
      <c r="B23" s="12"/>
      <c r="C23" s="12"/>
      <c r="D23" s="12"/>
    </row>
    <row r="24" spans="1:4" x14ac:dyDescent="0.25">
      <c r="A24" s="9"/>
      <c r="B24" s="12"/>
      <c r="C24" s="12"/>
      <c r="D24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4BE4-E943-4134-A08C-52CD8D8467C3}">
  <dimension ref="A1:G30"/>
  <sheetViews>
    <sheetView workbookViewId="0">
      <selection activeCell="J18" sqref="J18"/>
    </sheetView>
  </sheetViews>
  <sheetFormatPr defaultRowHeight="15" x14ac:dyDescent="0.25"/>
  <cols>
    <col min="1" max="1" width="53.140625" customWidth="1"/>
    <col min="3" max="3" width="26.140625" customWidth="1"/>
    <col min="4" max="4" width="16.85546875" customWidth="1"/>
    <col min="5" max="5" width="13.42578125" customWidth="1"/>
    <col min="7" max="7" width="12.140625" customWidth="1"/>
  </cols>
  <sheetData>
    <row r="1" spans="1:7" x14ac:dyDescent="0.25">
      <c r="A1" s="1" t="s">
        <v>938</v>
      </c>
    </row>
    <row r="3" spans="1:7" x14ac:dyDescent="0.25">
      <c r="A3" t="s">
        <v>269</v>
      </c>
    </row>
    <row r="4" spans="1:7" x14ac:dyDescent="0.25">
      <c r="A4" t="s">
        <v>270</v>
      </c>
    </row>
    <row r="5" spans="1:7" x14ac:dyDescent="0.25">
      <c r="A5" t="s">
        <v>271</v>
      </c>
    </row>
    <row r="6" spans="1:7" x14ac:dyDescent="0.25">
      <c r="A6" t="s">
        <v>272</v>
      </c>
    </row>
    <row r="9" spans="1:7" ht="56.25" customHeight="1" x14ac:dyDescent="0.25">
      <c r="A9" s="28" t="s">
        <v>273</v>
      </c>
      <c r="B9" s="11" t="s">
        <v>206</v>
      </c>
      <c r="C9" s="11" t="s">
        <v>881</v>
      </c>
      <c r="D9" s="46" t="s">
        <v>13</v>
      </c>
      <c r="E9" s="46" t="s">
        <v>14</v>
      </c>
      <c r="F9" s="16" t="s">
        <v>880</v>
      </c>
      <c r="G9" s="16" t="s">
        <v>879</v>
      </c>
    </row>
    <row r="10" spans="1:7" ht="24.95" customHeight="1" x14ac:dyDescent="0.25">
      <c r="A10" s="28" t="s">
        <v>274</v>
      </c>
      <c r="B10" s="11">
        <v>2</v>
      </c>
      <c r="C10" s="11"/>
      <c r="D10" s="62"/>
      <c r="E10" s="62">
        <f>+B10*D10</f>
        <v>0</v>
      </c>
      <c r="F10" s="81">
        <f t="shared" ref="F10:F16" si="0">+E10*0.23</f>
        <v>0</v>
      </c>
      <c r="G10" s="81">
        <f t="shared" ref="G10" si="1">+F10+E10</f>
        <v>0</v>
      </c>
    </row>
    <row r="11" spans="1:7" ht="24.95" customHeight="1" x14ac:dyDescent="0.25">
      <c r="A11" s="28" t="s">
        <v>275</v>
      </c>
      <c r="B11" s="11">
        <v>2</v>
      </c>
      <c r="C11" s="11"/>
      <c r="D11" s="62"/>
      <c r="E11" s="62">
        <f t="shared" ref="E11:E16" si="2">+B11*D11</f>
        <v>0</v>
      </c>
      <c r="F11" s="81">
        <f t="shared" si="0"/>
        <v>0</v>
      </c>
      <c r="G11" s="81">
        <f t="shared" ref="G11:G16" si="3">+F11+E11</f>
        <v>0</v>
      </c>
    </row>
    <row r="12" spans="1:7" ht="24.95" customHeight="1" x14ac:dyDescent="0.25">
      <c r="A12" s="28" t="s">
        <v>276</v>
      </c>
      <c r="B12" s="11">
        <v>5</v>
      </c>
      <c r="C12" s="11"/>
      <c r="D12" s="62"/>
      <c r="E12" s="62">
        <f t="shared" si="2"/>
        <v>0</v>
      </c>
      <c r="F12" s="81">
        <f t="shared" si="0"/>
        <v>0</v>
      </c>
      <c r="G12" s="81">
        <f t="shared" si="3"/>
        <v>0</v>
      </c>
    </row>
    <row r="13" spans="1:7" ht="24.95" customHeight="1" x14ac:dyDescent="0.25">
      <c r="A13" s="28" t="s">
        <v>277</v>
      </c>
      <c r="B13" s="11">
        <v>70</v>
      </c>
      <c r="C13" s="11"/>
      <c r="D13" s="62"/>
      <c r="E13" s="62">
        <f t="shared" si="2"/>
        <v>0</v>
      </c>
      <c r="F13" s="81">
        <f t="shared" si="0"/>
        <v>0</v>
      </c>
      <c r="G13" s="81">
        <f t="shared" si="3"/>
        <v>0</v>
      </c>
    </row>
    <row r="14" spans="1:7" ht="24.95" customHeight="1" x14ac:dyDescent="0.25">
      <c r="A14" s="28" t="s">
        <v>278</v>
      </c>
      <c r="B14" s="11">
        <v>5</v>
      </c>
      <c r="C14" s="11"/>
      <c r="D14" s="79"/>
      <c r="E14" s="62">
        <f t="shared" si="2"/>
        <v>0</v>
      </c>
      <c r="F14" s="81">
        <f t="shared" si="0"/>
        <v>0</v>
      </c>
      <c r="G14" s="81">
        <f t="shared" si="3"/>
        <v>0</v>
      </c>
    </row>
    <row r="15" spans="1:7" ht="24.95" customHeight="1" x14ac:dyDescent="0.25">
      <c r="A15" s="28" t="s">
        <v>279</v>
      </c>
      <c r="B15" s="11">
        <v>1</v>
      </c>
      <c r="C15" s="11"/>
      <c r="D15" s="79"/>
      <c r="E15" s="62">
        <f t="shared" si="2"/>
        <v>0</v>
      </c>
      <c r="F15" s="81">
        <f t="shared" si="0"/>
        <v>0</v>
      </c>
      <c r="G15" s="81">
        <f t="shared" si="3"/>
        <v>0</v>
      </c>
    </row>
    <row r="16" spans="1:7" ht="24.95" customHeight="1" x14ac:dyDescent="0.25">
      <c r="A16" s="28" t="s">
        <v>280</v>
      </c>
      <c r="B16" s="11">
        <v>1</v>
      </c>
      <c r="C16" s="11"/>
      <c r="D16" s="79"/>
      <c r="E16" s="62">
        <f t="shared" si="2"/>
        <v>0</v>
      </c>
      <c r="F16" s="81">
        <f t="shared" si="0"/>
        <v>0</v>
      </c>
      <c r="G16" s="81">
        <f t="shared" si="3"/>
        <v>0</v>
      </c>
    </row>
    <row r="17" spans="1:7" x14ac:dyDescent="0.25">
      <c r="E17" s="47">
        <f>SUM(E10:E16)</f>
        <v>0</v>
      </c>
      <c r="F17" s="47">
        <f t="shared" ref="F17:G17" si="4">SUM(F10:F16)</f>
        <v>0</v>
      </c>
      <c r="G17" s="47">
        <f t="shared" si="4"/>
        <v>0</v>
      </c>
    </row>
    <row r="19" spans="1:7" ht="42.75" customHeight="1" x14ac:dyDescent="0.25">
      <c r="A19" s="28" t="s">
        <v>281</v>
      </c>
      <c r="B19" s="11" t="s">
        <v>206</v>
      </c>
      <c r="C19" s="11" t="s">
        <v>881</v>
      </c>
      <c r="D19" s="46" t="s">
        <v>13</v>
      </c>
      <c r="E19" s="46" t="s">
        <v>14</v>
      </c>
      <c r="F19" s="16" t="s">
        <v>880</v>
      </c>
      <c r="G19" s="16" t="s">
        <v>879</v>
      </c>
    </row>
    <row r="20" spans="1:7" ht="24.95" customHeight="1" x14ac:dyDescent="0.25">
      <c r="A20" s="28" t="s">
        <v>282</v>
      </c>
      <c r="B20" s="11">
        <v>8</v>
      </c>
      <c r="C20" s="11"/>
      <c r="D20" s="62"/>
      <c r="E20" s="62">
        <f>+B20*D20</f>
        <v>0</v>
      </c>
      <c r="F20" s="81">
        <f t="shared" ref="F20:F21" si="5">+E20*0.23</f>
        <v>0</v>
      </c>
      <c r="G20" s="81">
        <f t="shared" ref="G20:G21" si="6">+F20+E20</f>
        <v>0</v>
      </c>
    </row>
    <row r="21" spans="1:7" ht="24.95" customHeight="1" x14ac:dyDescent="0.25">
      <c r="A21" s="28" t="s">
        <v>283</v>
      </c>
      <c r="B21" s="11">
        <v>5</v>
      </c>
      <c r="C21" s="11"/>
      <c r="D21" s="62"/>
      <c r="E21" s="62">
        <f>+B21*D21</f>
        <v>0</v>
      </c>
      <c r="F21" s="81">
        <f t="shared" si="5"/>
        <v>0</v>
      </c>
      <c r="G21" s="81">
        <f t="shared" si="6"/>
        <v>0</v>
      </c>
    </row>
    <row r="22" spans="1:7" x14ac:dyDescent="0.25">
      <c r="A22" s="36"/>
      <c r="E22" s="37">
        <f>SUM(E20:E21)</f>
        <v>0</v>
      </c>
      <c r="F22" s="37">
        <f t="shared" ref="F22:G22" si="7">SUM(F20:F21)</f>
        <v>0</v>
      </c>
      <c r="G22" s="37">
        <f t="shared" si="7"/>
        <v>0</v>
      </c>
    </row>
    <row r="24" spans="1:7" x14ac:dyDescent="0.25">
      <c r="E24" s="15"/>
    </row>
    <row r="25" spans="1:7" x14ac:dyDescent="0.25">
      <c r="A25" s="8"/>
      <c r="B25" s="12"/>
      <c r="C25" s="12"/>
      <c r="D25" s="12"/>
    </row>
    <row r="26" spans="1:7" x14ac:dyDescent="0.25">
      <c r="A26" s="12"/>
      <c r="B26" s="8"/>
      <c r="C26" s="8"/>
      <c r="D26" s="12"/>
    </row>
    <row r="27" spans="1:7" x14ac:dyDescent="0.25">
      <c r="A27" s="12"/>
      <c r="B27" s="12"/>
      <c r="C27" s="12"/>
      <c r="D27" s="9"/>
    </row>
    <row r="28" spans="1:7" x14ac:dyDescent="0.25">
      <c r="A28" s="9"/>
      <c r="B28" s="12"/>
      <c r="C28" s="12"/>
      <c r="D28" s="12"/>
    </row>
    <row r="29" spans="1:7" x14ac:dyDescent="0.25">
      <c r="A29" s="9"/>
      <c r="B29" s="12"/>
      <c r="C29" s="12"/>
      <c r="D29" s="12"/>
    </row>
    <row r="30" spans="1:7" x14ac:dyDescent="0.25">
      <c r="A30" s="9"/>
      <c r="B30" s="12"/>
      <c r="C30" s="12"/>
      <c r="D30" s="1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E119-0A2A-4778-914F-2885D6A51824}">
  <dimension ref="A1:G17"/>
  <sheetViews>
    <sheetView workbookViewId="0">
      <selection activeCell="L23" sqref="L23"/>
    </sheetView>
  </sheetViews>
  <sheetFormatPr defaultRowHeight="15" x14ac:dyDescent="0.25"/>
  <cols>
    <col min="1" max="1" width="46.85546875" customWidth="1"/>
    <col min="3" max="3" width="21.5703125" customWidth="1"/>
    <col min="4" max="4" width="21.7109375" customWidth="1"/>
    <col min="5" max="5" width="24.5703125" style="15" customWidth="1"/>
  </cols>
  <sheetData>
    <row r="1" spans="1:7" x14ac:dyDescent="0.25">
      <c r="A1" s="1" t="s">
        <v>937</v>
      </c>
    </row>
    <row r="3" spans="1:7" x14ac:dyDescent="0.25">
      <c r="A3" t="s">
        <v>284</v>
      </c>
    </row>
    <row r="4" spans="1:7" x14ac:dyDescent="0.25">
      <c r="A4" t="s">
        <v>285</v>
      </c>
    </row>
    <row r="5" spans="1:7" x14ac:dyDescent="0.25">
      <c r="A5" t="s">
        <v>286</v>
      </c>
    </row>
    <row r="6" spans="1:7" x14ac:dyDescent="0.25">
      <c r="A6" t="s">
        <v>287</v>
      </c>
    </row>
    <row r="9" spans="1:7" ht="39.75" customHeight="1" x14ac:dyDescent="0.25">
      <c r="A9" s="28" t="s">
        <v>288</v>
      </c>
      <c r="B9" s="11" t="s">
        <v>206</v>
      </c>
      <c r="C9" s="11" t="s">
        <v>881</v>
      </c>
      <c r="D9" s="46" t="s">
        <v>13</v>
      </c>
      <c r="E9" s="46" t="s">
        <v>14</v>
      </c>
      <c r="F9" s="16" t="s">
        <v>880</v>
      </c>
      <c r="G9" s="16" t="s">
        <v>879</v>
      </c>
    </row>
    <row r="10" spans="1:7" ht="24.95" customHeight="1" x14ac:dyDescent="0.25">
      <c r="A10" s="28" t="s">
        <v>289</v>
      </c>
      <c r="B10" s="11">
        <v>320</v>
      </c>
      <c r="C10" s="11"/>
      <c r="D10" s="62"/>
      <c r="E10" s="50">
        <f>+B10*D10</f>
        <v>0</v>
      </c>
      <c r="F10" s="81">
        <f t="shared" ref="F10:F11" si="0">+E10*0.23</f>
        <v>0</v>
      </c>
      <c r="G10" s="81">
        <f t="shared" ref="G10" si="1">+F10+E10</f>
        <v>0</v>
      </c>
    </row>
    <row r="11" spans="1:7" ht="24.95" customHeight="1" x14ac:dyDescent="0.25">
      <c r="A11" s="28" t="s">
        <v>290</v>
      </c>
      <c r="B11" s="11">
        <v>10</v>
      </c>
      <c r="C11" s="11"/>
      <c r="D11" s="62"/>
      <c r="E11" s="50">
        <f>+B11*D11</f>
        <v>0</v>
      </c>
      <c r="F11" s="81">
        <f t="shared" si="0"/>
        <v>0</v>
      </c>
      <c r="G11" s="81">
        <f t="shared" ref="G11" si="2">+F11+E11</f>
        <v>0</v>
      </c>
    </row>
    <row r="12" spans="1:7" x14ac:dyDescent="0.25">
      <c r="D12" s="32"/>
      <c r="E12" s="47">
        <f>SUM(E10:E11)</f>
        <v>0</v>
      </c>
      <c r="F12" s="47">
        <f t="shared" ref="F12:G12" si="3">SUM(F10:F11)</f>
        <v>0</v>
      </c>
      <c r="G12" s="47">
        <f t="shared" si="3"/>
        <v>0</v>
      </c>
    </row>
    <row r="13" spans="1:7" x14ac:dyDescent="0.25">
      <c r="E13" s="56"/>
    </row>
    <row r="14" spans="1:7" ht="24.95" customHeight="1" x14ac:dyDescent="0.25">
      <c r="A14" s="28" t="s">
        <v>291</v>
      </c>
      <c r="B14" s="11" t="s">
        <v>206</v>
      </c>
      <c r="C14" s="11" t="s">
        <v>881</v>
      </c>
      <c r="D14" s="46" t="s">
        <v>13</v>
      </c>
      <c r="E14" s="46" t="s">
        <v>14</v>
      </c>
      <c r="F14" s="16" t="s">
        <v>880</v>
      </c>
      <c r="G14" s="16" t="s">
        <v>879</v>
      </c>
    </row>
    <row r="15" spans="1:7" ht="24.95" customHeight="1" x14ac:dyDescent="0.25">
      <c r="A15" s="28" t="s">
        <v>292</v>
      </c>
      <c r="B15" s="11">
        <v>30</v>
      </c>
      <c r="C15" s="11"/>
      <c r="D15" s="62"/>
      <c r="E15" s="50">
        <f>+B15*D15</f>
        <v>0</v>
      </c>
      <c r="F15" s="81">
        <f t="shared" ref="F15" si="4">+E15*0.23</f>
        <v>0</v>
      </c>
      <c r="G15" s="81">
        <f t="shared" ref="G15" si="5">+F15+E15</f>
        <v>0</v>
      </c>
    </row>
    <row r="16" spans="1:7" x14ac:dyDescent="0.25">
      <c r="D16" s="32"/>
      <c r="E16" s="47">
        <f>SUM(E15)</f>
        <v>0</v>
      </c>
      <c r="F16" s="47">
        <f t="shared" ref="F16:G16" si="6">SUM(F15)</f>
        <v>0</v>
      </c>
      <c r="G16" s="47">
        <f t="shared" si="6"/>
        <v>0</v>
      </c>
    </row>
    <row r="17" spans="1:1" x14ac:dyDescent="0.25">
      <c r="A17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AA38-5C47-4952-A82B-E80DC933F50A}">
  <dimension ref="A1:G21"/>
  <sheetViews>
    <sheetView workbookViewId="0">
      <selection activeCell="E30" sqref="E30"/>
    </sheetView>
  </sheetViews>
  <sheetFormatPr defaultRowHeight="15" x14ac:dyDescent="0.25"/>
  <cols>
    <col min="1" max="1" width="63.42578125" customWidth="1"/>
    <col min="3" max="3" width="19.7109375" customWidth="1"/>
    <col min="4" max="4" width="25" customWidth="1"/>
    <col min="5" max="5" width="18" customWidth="1"/>
    <col min="7" max="7" width="14" customWidth="1"/>
  </cols>
  <sheetData>
    <row r="1" spans="1:7" x14ac:dyDescent="0.25">
      <c r="A1" s="1" t="s">
        <v>936</v>
      </c>
    </row>
    <row r="3" spans="1:7" x14ac:dyDescent="0.25">
      <c r="A3" t="s">
        <v>293</v>
      </c>
    </row>
    <row r="4" spans="1:7" x14ac:dyDescent="0.25">
      <c r="A4" t="s">
        <v>294</v>
      </c>
    </row>
    <row r="5" spans="1:7" x14ac:dyDescent="0.25">
      <c r="A5" t="s">
        <v>295</v>
      </c>
    </row>
    <row r="6" spans="1:7" x14ac:dyDescent="0.25">
      <c r="A6" t="s">
        <v>296</v>
      </c>
    </row>
    <row r="7" spans="1:7" x14ac:dyDescent="0.25">
      <c r="A7" t="s">
        <v>297</v>
      </c>
    </row>
    <row r="8" spans="1:7" x14ac:dyDescent="0.25">
      <c r="A8" t="s">
        <v>892</v>
      </c>
    </row>
    <row r="11" spans="1:7" ht="33" customHeight="1" x14ac:dyDescent="0.25">
      <c r="A11" s="28" t="s">
        <v>307</v>
      </c>
      <c r="B11" s="11" t="s">
        <v>206</v>
      </c>
      <c r="C11" s="11" t="s">
        <v>881</v>
      </c>
      <c r="D11" s="46" t="s">
        <v>13</v>
      </c>
      <c r="E11" s="46" t="s">
        <v>14</v>
      </c>
      <c r="F11" s="16" t="s">
        <v>880</v>
      </c>
      <c r="G11" s="16" t="s">
        <v>879</v>
      </c>
    </row>
    <row r="12" spans="1:7" ht="24.95" customHeight="1" x14ac:dyDescent="0.25">
      <c r="A12" s="28" t="s">
        <v>298</v>
      </c>
      <c r="B12" s="11">
        <v>2</v>
      </c>
      <c r="C12" s="11"/>
      <c r="D12" s="62"/>
      <c r="E12" s="50">
        <f>+B12*D12</f>
        <v>0</v>
      </c>
      <c r="F12" s="81">
        <f t="shared" ref="F12:F20" si="0">+E12*0.23</f>
        <v>0</v>
      </c>
      <c r="G12" s="81">
        <f t="shared" ref="G12" si="1">+F12+E12</f>
        <v>0</v>
      </c>
    </row>
    <row r="13" spans="1:7" ht="24.95" customHeight="1" x14ac:dyDescent="0.25">
      <c r="A13" s="28" t="s">
        <v>299</v>
      </c>
      <c r="B13" s="11">
        <v>3</v>
      </c>
      <c r="C13" s="11"/>
      <c r="D13" s="62"/>
      <c r="E13" s="50">
        <f t="shared" ref="E13:E20" si="2">+B13*D13</f>
        <v>0</v>
      </c>
      <c r="F13" s="81">
        <f t="shared" si="0"/>
        <v>0</v>
      </c>
      <c r="G13" s="81">
        <f t="shared" ref="G13:G20" si="3">+F13+E13</f>
        <v>0</v>
      </c>
    </row>
    <row r="14" spans="1:7" ht="24.95" customHeight="1" x14ac:dyDescent="0.25">
      <c r="A14" s="28" t="s">
        <v>300</v>
      </c>
      <c r="B14" s="11">
        <v>3</v>
      </c>
      <c r="C14" s="11"/>
      <c r="D14" s="62"/>
      <c r="E14" s="50">
        <f t="shared" si="2"/>
        <v>0</v>
      </c>
      <c r="F14" s="81">
        <f t="shared" si="0"/>
        <v>0</v>
      </c>
      <c r="G14" s="81">
        <f t="shared" si="3"/>
        <v>0</v>
      </c>
    </row>
    <row r="15" spans="1:7" ht="24.95" customHeight="1" x14ac:dyDescent="0.25">
      <c r="A15" s="28" t="s">
        <v>301</v>
      </c>
      <c r="B15" s="11">
        <v>2</v>
      </c>
      <c r="C15" s="11"/>
      <c r="D15" s="62"/>
      <c r="E15" s="50">
        <f t="shared" si="2"/>
        <v>0</v>
      </c>
      <c r="F15" s="81">
        <f t="shared" si="0"/>
        <v>0</v>
      </c>
      <c r="G15" s="81">
        <f t="shared" si="3"/>
        <v>0</v>
      </c>
    </row>
    <row r="16" spans="1:7" ht="24.95" customHeight="1" x14ac:dyDescent="0.25">
      <c r="A16" s="28" t="s">
        <v>302</v>
      </c>
      <c r="B16" s="11">
        <v>2</v>
      </c>
      <c r="C16" s="11"/>
      <c r="D16" s="62"/>
      <c r="E16" s="50">
        <f t="shared" si="2"/>
        <v>0</v>
      </c>
      <c r="F16" s="81">
        <f t="shared" si="0"/>
        <v>0</v>
      </c>
      <c r="G16" s="81">
        <f t="shared" si="3"/>
        <v>0</v>
      </c>
    </row>
    <row r="17" spans="1:7" ht="24.95" customHeight="1" x14ac:dyDescent="0.25">
      <c r="A17" s="28" t="s">
        <v>303</v>
      </c>
      <c r="B17" s="11">
        <v>2</v>
      </c>
      <c r="C17" s="11"/>
      <c r="D17" s="62"/>
      <c r="E17" s="50">
        <f t="shared" si="2"/>
        <v>0</v>
      </c>
      <c r="F17" s="81">
        <f t="shared" si="0"/>
        <v>0</v>
      </c>
      <c r="G17" s="81">
        <f t="shared" si="3"/>
        <v>0</v>
      </c>
    </row>
    <row r="18" spans="1:7" ht="24.95" customHeight="1" x14ac:dyDescent="0.25">
      <c r="A18" s="28" t="s">
        <v>304</v>
      </c>
      <c r="B18" s="11">
        <v>1</v>
      </c>
      <c r="C18" s="11"/>
      <c r="D18" s="62"/>
      <c r="E18" s="50">
        <f t="shared" si="2"/>
        <v>0</v>
      </c>
      <c r="F18" s="81">
        <f t="shared" si="0"/>
        <v>0</v>
      </c>
      <c r="G18" s="81">
        <f t="shared" si="3"/>
        <v>0</v>
      </c>
    </row>
    <row r="19" spans="1:7" ht="24.95" customHeight="1" x14ac:dyDescent="0.25">
      <c r="A19" s="28" t="s">
        <v>305</v>
      </c>
      <c r="B19" s="11">
        <v>2</v>
      </c>
      <c r="C19" s="11"/>
      <c r="D19" s="62"/>
      <c r="E19" s="50">
        <f t="shared" si="2"/>
        <v>0</v>
      </c>
      <c r="F19" s="81">
        <f t="shared" si="0"/>
        <v>0</v>
      </c>
      <c r="G19" s="81">
        <f t="shared" si="3"/>
        <v>0</v>
      </c>
    </row>
    <row r="20" spans="1:7" ht="24.95" customHeight="1" x14ac:dyDescent="0.25">
      <c r="A20" s="28" t="s">
        <v>306</v>
      </c>
      <c r="B20" s="11">
        <v>1</v>
      </c>
      <c r="C20" s="11"/>
      <c r="D20" s="62"/>
      <c r="E20" s="50">
        <f t="shared" si="2"/>
        <v>0</v>
      </c>
      <c r="F20" s="81">
        <f t="shared" si="0"/>
        <v>0</v>
      </c>
      <c r="G20" s="81">
        <f t="shared" si="3"/>
        <v>0</v>
      </c>
    </row>
    <row r="21" spans="1:7" x14ac:dyDescent="0.25">
      <c r="D21" s="32"/>
      <c r="E21" s="57">
        <f>SUM(E12:E20)</f>
        <v>0</v>
      </c>
      <c r="F21" s="57">
        <f t="shared" ref="F21:G21" si="4">SUM(F12:F20)</f>
        <v>0</v>
      </c>
      <c r="G21" s="57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1DC5-E32B-4081-A2DB-1FDB97D28A46}">
  <dimension ref="A1:G94"/>
  <sheetViews>
    <sheetView workbookViewId="0">
      <selection activeCell="J92" sqref="J92"/>
    </sheetView>
  </sheetViews>
  <sheetFormatPr defaultRowHeight="15" x14ac:dyDescent="0.25"/>
  <cols>
    <col min="1" max="1" width="37.85546875" customWidth="1"/>
    <col min="3" max="3" width="14.85546875" customWidth="1"/>
    <col min="4" max="4" width="18.42578125" style="63" customWidth="1"/>
    <col min="5" max="5" width="17.5703125" style="64" customWidth="1"/>
    <col min="7" max="7" width="13.7109375" customWidth="1"/>
  </cols>
  <sheetData>
    <row r="1" spans="1:1" ht="15" customHeight="1" x14ac:dyDescent="0.25">
      <c r="A1" s="1" t="s">
        <v>935</v>
      </c>
    </row>
    <row r="3" spans="1:1" x14ac:dyDescent="0.25">
      <c r="A3" t="s">
        <v>308</v>
      </c>
    </row>
    <row r="4" spans="1:1" x14ac:dyDescent="0.25">
      <c r="A4" t="s">
        <v>828</v>
      </c>
    </row>
    <row r="5" spans="1:1" x14ac:dyDescent="0.25">
      <c r="A5" t="s">
        <v>829</v>
      </c>
    </row>
    <row r="6" spans="1:1" x14ac:dyDescent="0.25">
      <c r="A6" t="s">
        <v>309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ht="3" customHeight="1" x14ac:dyDescent="0.25"/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891</v>
      </c>
    </row>
    <row r="19" spans="1:7" ht="30" customHeight="1" x14ac:dyDescent="0.25">
      <c r="A19" s="28" t="s">
        <v>379</v>
      </c>
      <c r="B19" s="11" t="s">
        <v>206</v>
      </c>
      <c r="C19" s="11" t="s">
        <v>881</v>
      </c>
      <c r="D19" s="46" t="s">
        <v>13</v>
      </c>
      <c r="E19" s="46" t="s">
        <v>14</v>
      </c>
      <c r="F19" s="16" t="s">
        <v>880</v>
      </c>
      <c r="G19" s="16" t="s">
        <v>879</v>
      </c>
    </row>
    <row r="20" spans="1:7" ht="24.95" customHeight="1" x14ac:dyDescent="0.25">
      <c r="A20" s="119" t="s">
        <v>316</v>
      </c>
      <c r="B20" s="119"/>
      <c r="C20" s="119"/>
      <c r="D20" s="119"/>
      <c r="E20" s="119"/>
    </row>
    <row r="21" spans="1:7" ht="24.95" customHeight="1" x14ac:dyDescent="0.25">
      <c r="A21" s="28" t="s">
        <v>317</v>
      </c>
      <c r="B21" s="11">
        <v>3</v>
      </c>
      <c r="C21" s="11"/>
      <c r="D21" s="50"/>
      <c r="E21" s="50">
        <f>+B21*D21</f>
        <v>0</v>
      </c>
      <c r="F21" s="81">
        <f t="shared" ref="F21:F38" si="0">+E21*0.23</f>
        <v>0</v>
      </c>
      <c r="G21" s="81">
        <f t="shared" ref="G21" si="1">+F21+E21</f>
        <v>0</v>
      </c>
    </row>
    <row r="22" spans="1:7" ht="24.95" customHeight="1" x14ac:dyDescent="0.25">
      <c r="A22" s="28" t="s">
        <v>318</v>
      </c>
      <c r="B22" s="11">
        <v>8</v>
      </c>
      <c r="C22" s="11"/>
      <c r="D22" s="50"/>
      <c r="E22" s="50">
        <f t="shared" ref="E22:E33" si="2">+B22*D22</f>
        <v>0</v>
      </c>
      <c r="F22" s="81">
        <f t="shared" si="0"/>
        <v>0</v>
      </c>
      <c r="G22" s="81">
        <f t="shared" ref="G22:G38" si="3">+F22+E22</f>
        <v>0</v>
      </c>
    </row>
    <row r="23" spans="1:7" ht="24.95" customHeight="1" x14ac:dyDescent="0.25">
      <c r="A23" s="28" t="s">
        <v>319</v>
      </c>
      <c r="B23" s="11">
        <v>20</v>
      </c>
      <c r="C23" s="11"/>
      <c r="D23" s="50"/>
      <c r="E23" s="50">
        <f t="shared" si="2"/>
        <v>0</v>
      </c>
      <c r="F23" s="81">
        <f t="shared" si="0"/>
        <v>0</v>
      </c>
      <c r="G23" s="81">
        <f t="shared" si="3"/>
        <v>0</v>
      </c>
    </row>
    <row r="24" spans="1:7" ht="24.95" customHeight="1" x14ac:dyDescent="0.25">
      <c r="A24" s="28" t="s">
        <v>320</v>
      </c>
      <c r="B24" s="11">
        <v>10</v>
      </c>
      <c r="C24" s="11"/>
      <c r="D24" s="50"/>
      <c r="E24" s="50">
        <f t="shared" si="2"/>
        <v>0</v>
      </c>
      <c r="F24" s="81">
        <f t="shared" si="0"/>
        <v>0</v>
      </c>
      <c r="G24" s="81">
        <f t="shared" si="3"/>
        <v>0</v>
      </c>
    </row>
    <row r="25" spans="1:7" ht="24.95" customHeight="1" x14ac:dyDescent="0.25">
      <c r="A25" s="28" t="s">
        <v>321</v>
      </c>
      <c r="B25" s="11">
        <v>5</v>
      </c>
      <c r="C25" s="11"/>
      <c r="D25" s="50"/>
      <c r="E25" s="50">
        <f t="shared" si="2"/>
        <v>0</v>
      </c>
      <c r="F25" s="81">
        <f t="shared" si="0"/>
        <v>0</v>
      </c>
      <c r="G25" s="81">
        <f t="shared" si="3"/>
        <v>0</v>
      </c>
    </row>
    <row r="26" spans="1:7" ht="24.95" customHeight="1" x14ac:dyDescent="0.25">
      <c r="A26" s="28" t="s">
        <v>322</v>
      </c>
      <c r="B26" s="11">
        <v>8</v>
      </c>
      <c r="C26" s="11"/>
      <c r="D26" s="50"/>
      <c r="E26" s="50">
        <f t="shared" si="2"/>
        <v>0</v>
      </c>
      <c r="F26" s="81">
        <f t="shared" si="0"/>
        <v>0</v>
      </c>
      <c r="G26" s="81">
        <f t="shared" si="3"/>
        <v>0</v>
      </c>
    </row>
    <row r="27" spans="1:7" ht="24.95" customHeight="1" x14ac:dyDescent="0.25">
      <c r="A27" s="28" t="s">
        <v>323</v>
      </c>
      <c r="B27" s="11">
        <v>5</v>
      </c>
      <c r="C27" s="11"/>
      <c r="D27" s="50"/>
      <c r="E27" s="50">
        <f t="shared" si="2"/>
        <v>0</v>
      </c>
      <c r="F27" s="81">
        <f t="shared" si="0"/>
        <v>0</v>
      </c>
      <c r="G27" s="81">
        <f t="shared" si="3"/>
        <v>0</v>
      </c>
    </row>
    <row r="28" spans="1:7" ht="24.95" customHeight="1" x14ac:dyDescent="0.25">
      <c r="A28" s="28" t="s">
        <v>324</v>
      </c>
      <c r="B28" s="11">
        <v>1</v>
      </c>
      <c r="C28" s="11"/>
      <c r="D28" s="50"/>
      <c r="E28" s="50">
        <f t="shared" si="2"/>
        <v>0</v>
      </c>
      <c r="F28" s="81">
        <f t="shared" si="0"/>
        <v>0</v>
      </c>
      <c r="G28" s="81">
        <f t="shared" si="3"/>
        <v>0</v>
      </c>
    </row>
    <row r="29" spans="1:7" ht="24.95" customHeight="1" x14ac:dyDescent="0.25">
      <c r="A29" s="28" t="s">
        <v>325</v>
      </c>
      <c r="B29" s="11">
        <v>1</v>
      </c>
      <c r="C29" s="11"/>
      <c r="D29" s="50"/>
      <c r="E29" s="50">
        <f t="shared" si="2"/>
        <v>0</v>
      </c>
      <c r="F29" s="81">
        <f t="shared" si="0"/>
        <v>0</v>
      </c>
      <c r="G29" s="81">
        <f t="shared" si="3"/>
        <v>0</v>
      </c>
    </row>
    <row r="30" spans="1:7" ht="24.95" customHeight="1" x14ac:dyDescent="0.25">
      <c r="A30" s="28" t="s">
        <v>326</v>
      </c>
      <c r="B30" s="11">
        <v>1</v>
      </c>
      <c r="C30" s="11"/>
      <c r="D30" s="50"/>
      <c r="E30" s="50">
        <f t="shared" si="2"/>
        <v>0</v>
      </c>
      <c r="F30" s="81">
        <f t="shared" si="0"/>
        <v>0</v>
      </c>
      <c r="G30" s="81">
        <f t="shared" si="3"/>
        <v>0</v>
      </c>
    </row>
    <row r="31" spans="1:7" ht="24.95" customHeight="1" x14ac:dyDescent="0.25">
      <c r="A31" s="28" t="s">
        <v>327</v>
      </c>
      <c r="B31" s="11">
        <v>1</v>
      </c>
      <c r="C31" s="11"/>
      <c r="D31" s="50"/>
      <c r="E31" s="50">
        <f t="shared" si="2"/>
        <v>0</v>
      </c>
      <c r="F31" s="81">
        <f t="shared" si="0"/>
        <v>0</v>
      </c>
      <c r="G31" s="81">
        <f t="shared" si="3"/>
        <v>0</v>
      </c>
    </row>
    <row r="32" spans="1:7" ht="24.95" customHeight="1" x14ac:dyDescent="0.25">
      <c r="A32" s="28" t="s">
        <v>328</v>
      </c>
      <c r="B32" s="11">
        <v>1</v>
      </c>
      <c r="C32" s="11"/>
      <c r="D32" s="50"/>
      <c r="E32" s="50">
        <f t="shared" si="2"/>
        <v>0</v>
      </c>
      <c r="F32" s="81">
        <f t="shared" si="0"/>
        <v>0</v>
      </c>
      <c r="G32" s="81">
        <f t="shared" si="3"/>
        <v>0</v>
      </c>
    </row>
    <row r="33" spans="1:7" ht="24.95" customHeight="1" x14ac:dyDescent="0.25">
      <c r="A33" s="28" t="s">
        <v>329</v>
      </c>
      <c r="B33" s="11">
        <v>1</v>
      </c>
      <c r="C33" s="11"/>
      <c r="D33" s="50"/>
      <c r="E33" s="50">
        <f t="shared" si="2"/>
        <v>0</v>
      </c>
      <c r="F33" s="81">
        <f t="shared" si="0"/>
        <v>0</v>
      </c>
      <c r="G33" s="81">
        <f t="shared" si="3"/>
        <v>0</v>
      </c>
    </row>
    <row r="34" spans="1:7" ht="24.95" customHeight="1" x14ac:dyDescent="0.25">
      <c r="A34" s="28" t="s">
        <v>330</v>
      </c>
      <c r="B34" s="11">
        <v>1</v>
      </c>
      <c r="C34" s="11"/>
      <c r="D34" s="50"/>
      <c r="E34" s="50">
        <f>+B34*D34</f>
        <v>0</v>
      </c>
      <c r="F34" s="81">
        <f t="shared" si="0"/>
        <v>0</v>
      </c>
      <c r="G34" s="81">
        <f t="shared" si="3"/>
        <v>0</v>
      </c>
    </row>
    <row r="35" spans="1:7" ht="24.95" customHeight="1" x14ac:dyDescent="0.25">
      <c r="A35" s="28" t="s">
        <v>331</v>
      </c>
      <c r="B35" s="11">
        <v>1</v>
      </c>
      <c r="C35" s="11"/>
      <c r="D35" s="50"/>
      <c r="E35" s="50">
        <f>+B35*D35</f>
        <v>0</v>
      </c>
      <c r="F35" s="81">
        <f t="shared" si="0"/>
        <v>0</v>
      </c>
      <c r="G35" s="81">
        <f t="shared" si="3"/>
        <v>0</v>
      </c>
    </row>
    <row r="36" spans="1:7" ht="24.95" customHeight="1" x14ac:dyDescent="0.25">
      <c r="A36" s="28" t="s">
        <v>332</v>
      </c>
      <c r="B36" s="11">
        <v>1</v>
      </c>
      <c r="C36" s="11"/>
      <c r="D36" s="50"/>
      <c r="E36" s="50">
        <f t="shared" ref="E36:E38" si="4">+B36*D36</f>
        <v>0</v>
      </c>
      <c r="F36" s="81">
        <f t="shared" si="0"/>
        <v>0</v>
      </c>
      <c r="G36" s="81">
        <f t="shared" si="3"/>
        <v>0</v>
      </c>
    </row>
    <row r="37" spans="1:7" ht="24.95" customHeight="1" x14ac:dyDescent="0.25">
      <c r="A37" s="28" t="s">
        <v>333</v>
      </c>
      <c r="B37" s="11">
        <v>1</v>
      </c>
      <c r="C37" s="11"/>
      <c r="D37" s="50"/>
      <c r="E37" s="50">
        <f t="shared" si="4"/>
        <v>0</v>
      </c>
      <c r="F37" s="81">
        <f t="shared" si="0"/>
        <v>0</v>
      </c>
      <c r="G37" s="81">
        <f t="shared" si="3"/>
        <v>0</v>
      </c>
    </row>
    <row r="38" spans="1:7" ht="24.95" customHeight="1" x14ac:dyDescent="0.25">
      <c r="A38" s="28" t="s">
        <v>334</v>
      </c>
      <c r="B38" s="11">
        <v>1</v>
      </c>
      <c r="C38" s="11"/>
      <c r="D38" s="50"/>
      <c r="E38" s="50">
        <f t="shared" si="4"/>
        <v>0</v>
      </c>
      <c r="F38" s="81">
        <f t="shared" si="0"/>
        <v>0</v>
      </c>
      <c r="G38" s="81">
        <f t="shared" si="3"/>
        <v>0</v>
      </c>
    </row>
    <row r="39" spans="1:7" ht="24.95" customHeight="1" x14ac:dyDescent="0.25">
      <c r="D39" s="49"/>
      <c r="E39" s="57">
        <f>SUM(E21:E38)</f>
        <v>0</v>
      </c>
      <c r="F39" s="57">
        <f t="shared" ref="F39:G39" si="5">SUM(F21:F38)</f>
        <v>0</v>
      </c>
      <c r="G39" s="57">
        <f t="shared" si="5"/>
        <v>0</v>
      </c>
    </row>
    <row r="40" spans="1:7" ht="24.95" customHeight="1" x14ac:dyDescent="0.25">
      <c r="A40" s="119" t="s">
        <v>335</v>
      </c>
      <c r="B40" s="119"/>
      <c r="C40" s="119"/>
      <c r="D40" s="119"/>
      <c r="E40" s="119"/>
    </row>
    <row r="41" spans="1:7" ht="24.95" customHeight="1" x14ac:dyDescent="0.25">
      <c r="A41" s="28" t="s">
        <v>336</v>
      </c>
      <c r="B41" s="11">
        <v>5</v>
      </c>
      <c r="C41" s="11"/>
      <c r="D41" s="50"/>
      <c r="E41" s="50">
        <f>+B41*D41</f>
        <v>0</v>
      </c>
      <c r="F41" s="81">
        <f t="shared" ref="F41:F45" si="6">+E41*0.23</f>
        <v>0</v>
      </c>
      <c r="G41" s="81">
        <f t="shared" ref="G41" si="7">+F41+E41</f>
        <v>0</v>
      </c>
    </row>
    <row r="42" spans="1:7" ht="24.95" customHeight="1" x14ac:dyDescent="0.25">
      <c r="A42" s="28" t="s">
        <v>337</v>
      </c>
      <c r="B42" s="11">
        <v>5</v>
      </c>
      <c r="C42" s="11"/>
      <c r="D42" s="50"/>
      <c r="E42" s="50">
        <f t="shared" ref="E42:E45" si="8">+B42*D42</f>
        <v>0</v>
      </c>
      <c r="F42" s="81">
        <f t="shared" si="6"/>
        <v>0</v>
      </c>
      <c r="G42" s="81">
        <f t="shared" ref="G42:G45" si="9">+F42+E42</f>
        <v>0</v>
      </c>
    </row>
    <row r="43" spans="1:7" ht="24.95" customHeight="1" x14ac:dyDescent="0.25">
      <c r="A43" s="28" t="s">
        <v>338</v>
      </c>
      <c r="B43" s="11">
        <v>3</v>
      </c>
      <c r="C43" s="11"/>
      <c r="D43" s="50"/>
      <c r="E43" s="50">
        <f t="shared" si="8"/>
        <v>0</v>
      </c>
      <c r="F43" s="81">
        <f t="shared" si="6"/>
        <v>0</v>
      </c>
      <c r="G43" s="81">
        <f t="shared" si="9"/>
        <v>0</v>
      </c>
    </row>
    <row r="44" spans="1:7" ht="24.95" customHeight="1" x14ac:dyDescent="0.25">
      <c r="A44" s="28" t="s">
        <v>339</v>
      </c>
      <c r="B44" s="11">
        <v>20</v>
      </c>
      <c r="C44" s="11"/>
      <c r="D44" s="50"/>
      <c r="E44" s="50">
        <f t="shared" si="8"/>
        <v>0</v>
      </c>
      <c r="F44" s="81">
        <f t="shared" si="6"/>
        <v>0</v>
      </c>
      <c r="G44" s="81">
        <f t="shared" si="9"/>
        <v>0</v>
      </c>
    </row>
    <row r="45" spans="1:7" ht="24.95" customHeight="1" x14ac:dyDescent="0.25">
      <c r="A45" s="28" t="s">
        <v>340</v>
      </c>
      <c r="B45" s="11">
        <v>2</v>
      </c>
      <c r="C45" s="11"/>
      <c r="D45" s="50"/>
      <c r="E45" s="50">
        <f t="shared" si="8"/>
        <v>0</v>
      </c>
      <c r="F45" s="81">
        <f t="shared" si="6"/>
        <v>0</v>
      </c>
      <c r="G45" s="81">
        <f t="shared" si="9"/>
        <v>0</v>
      </c>
    </row>
    <row r="46" spans="1:7" ht="24.95" customHeight="1" x14ac:dyDescent="0.25">
      <c r="D46" s="49"/>
      <c r="E46" s="57">
        <f>SUM(E41:E45)</f>
        <v>0</v>
      </c>
      <c r="F46" s="57">
        <f t="shared" ref="F46:G46" si="10">SUM(F41:F45)</f>
        <v>0</v>
      </c>
      <c r="G46" s="57">
        <f t="shared" si="10"/>
        <v>0</v>
      </c>
    </row>
    <row r="47" spans="1:7" ht="24.95" customHeight="1" x14ac:dyDescent="0.25">
      <c r="A47" s="119" t="s">
        <v>341</v>
      </c>
      <c r="B47" s="119"/>
      <c r="C47" s="119"/>
      <c r="D47" s="119"/>
      <c r="E47" s="119"/>
    </row>
    <row r="48" spans="1:7" ht="24.95" customHeight="1" x14ac:dyDescent="0.25">
      <c r="A48" s="28" t="s">
        <v>342</v>
      </c>
      <c r="B48" s="16">
        <v>10</v>
      </c>
      <c r="C48" s="16"/>
      <c r="D48" s="50"/>
      <c r="E48" s="50">
        <f>+B48*D48</f>
        <v>0</v>
      </c>
      <c r="F48" s="81">
        <f t="shared" ref="F48:F71" si="11">+E48*0.23</f>
        <v>0</v>
      </c>
      <c r="G48" s="81">
        <f t="shared" ref="G48" si="12">+F48+E48</f>
        <v>0</v>
      </c>
    </row>
    <row r="49" spans="1:7" ht="24.95" customHeight="1" x14ac:dyDescent="0.25">
      <c r="A49" s="28" t="s">
        <v>343</v>
      </c>
      <c r="B49" s="16">
        <v>10</v>
      </c>
      <c r="C49" s="16"/>
      <c r="D49" s="50"/>
      <c r="E49" s="50">
        <f t="shared" ref="E49:E50" si="13">+B49*D49</f>
        <v>0</v>
      </c>
      <c r="F49" s="81">
        <f t="shared" si="11"/>
        <v>0</v>
      </c>
      <c r="G49" s="81">
        <f t="shared" ref="G49:G71" si="14">+F49+E49</f>
        <v>0</v>
      </c>
    </row>
    <row r="50" spans="1:7" ht="24.95" customHeight="1" x14ac:dyDescent="0.25">
      <c r="A50" s="28" t="s">
        <v>344</v>
      </c>
      <c r="B50" s="16">
        <v>5</v>
      </c>
      <c r="C50" s="16"/>
      <c r="D50" s="50"/>
      <c r="E50" s="50">
        <f t="shared" si="13"/>
        <v>0</v>
      </c>
      <c r="F50" s="81">
        <f t="shared" si="11"/>
        <v>0</v>
      </c>
      <c r="G50" s="81">
        <f t="shared" si="14"/>
        <v>0</v>
      </c>
    </row>
    <row r="51" spans="1:7" ht="24.95" customHeight="1" x14ac:dyDescent="0.25">
      <c r="A51" s="28" t="s">
        <v>345</v>
      </c>
      <c r="B51" s="16">
        <v>5</v>
      </c>
      <c r="C51" s="16"/>
      <c r="D51" s="50"/>
      <c r="E51" s="50">
        <f>+B51*D51</f>
        <v>0</v>
      </c>
      <c r="F51" s="81">
        <f t="shared" si="11"/>
        <v>0</v>
      </c>
      <c r="G51" s="81">
        <f t="shared" si="14"/>
        <v>0</v>
      </c>
    </row>
    <row r="52" spans="1:7" ht="24.95" customHeight="1" x14ac:dyDescent="0.25">
      <c r="A52" s="28" t="s">
        <v>826</v>
      </c>
      <c r="B52" s="16">
        <v>10</v>
      </c>
      <c r="C52" s="16"/>
      <c r="D52" s="50"/>
      <c r="E52" s="50">
        <f t="shared" ref="E52" si="15">+B52*D52</f>
        <v>0</v>
      </c>
      <c r="F52" s="81">
        <f t="shared" si="11"/>
        <v>0</v>
      </c>
      <c r="G52" s="81">
        <f t="shared" si="14"/>
        <v>0</v>
      </c>
    </row>
    <row r="53" spans="1:7" ht="24.95" customHeight="1" x14ac:dyDescent="0.25">
      <c r="A53" s="28" t="s">
        <v>346</v>
      </c>
      <c r="B53" s="16">
        <v>10</v>
      </c>
      <c r="C53" s="16"/>
      <c r="D53" s="50"/>
      <c r="E53" s="50">
        <f t="shared" ref="E53:E58" si="16">+B53*D53</f>
        <v>0</v>
      </c>
      <c r="F53" s="81">
        <f t="shared" si="11"/>
        <v>0</v>
      </c>
      <c r="G53" s="81">
        <f t="shared" si="14"/>
        <v>0</v>
      </c>
    </row>
    <row r="54" spans="1:7" ht="24.95" customHeight="1" x14ac:dyDescent="0.25">
      <c r="A54" s="28" t="s">
        <v>347</v>
      </c>
      <c r="B54" s="16">
        <v>7</v>
      </c>
      <c r="C54" s="16"/>
      <c r="D54" s="50"/>
      <c r="E54" s="50">
        <f t="shared" si="16"/>
        <v>0</v>
      </c>
      <c r="F54" s="81">
        <f t="shared" si="11"/>
        <v>0</v>
      </c>
      <c r="G54" s="81">
        <f t="shared" si="14"/>
        <v>0</v>
      </c>
    </row>
    <row r="55" spans="1:7" ht="24.95" customHeight="1" x14ac:dyDescent="0.25">
      <c r="A55" s="28" t="s">
        <v>348</v>
      </c>
      <c r="B55" s="11">
        <v>10</v>
      </c>
      <c r="C55" s="11"/>
      <c r="D55" s="50"/>
      <c r="E55" s="50">
        <f t="shared" si="16"/>
        <v>0</v>
      </c>
      <c r="F55" s="81">
        <f t="shared" si="11"/>
        <v>0</v>
      </c>
      <c r="G55" s="81">
        <f t="shared" si="14"/>
        <v>0</v>
      </c>
    </row>
    <row r="56" spans="1:7" ht="24.95" customHeight="1" x14ac:dyDescent="0.25">
      <c r="A56" s="28" t="s">
        <v>349</v>
      </c>
      <c r="B56" s="11">
        <v>8</v>
      </c>
      <c r="C56" s="11"/>
      <c r="D56" s="50"/>
      <c r="E56" s="50">
        <f t="shared" si="16"/>
        <v>0</v>
      </c>
      <c r="F56" s="81">
        <f t="shared" si="11"/>
        <v>0</v>
      </c>
      <c r="G56" s="81">
        <f t="shared" si="14"/>
        <v>0</v>
      </c>
    </row>
    <row r="57" spans="1:7" ht="24.95" customHeight="1" x14ac:dyDescent="0.25">
      <c r="A57" s="28" t="s">
        <v>350</v>
      </c>
      <c r="B57" s="11">
        <v>8</v>
      </c>
      <c r="C57" s="11"/>
      <c r="D57" s="50"/>
      <c r="E57" s="50">
        <f t="shared" si="16"/>
        <v>0</v>
      </c>
      <c r="F57" s="81">
        <f t="shared" si="11"/>
        <v>0</v>
      </c>
      <c r="G57" s="81">
        <f t="shared" si="14"/>
        <v>0</v>
      </c>
    </row>
    <row r="58" spans="1:7" ht="24.95" customHeight="1" x14ac:dyDescent="0.25">
      <c r="A58" s="28" t="s">
        <v>351</v>
      </c>
      <c r="B58" s="11">
        <v>7</v>
      </c>
      <c r="C58" s="11"/>
      <c r="D58" s="50"/>
      <c r="E58" s="50">
        <f t="shared" si="16"/>
        <v>0</v>
      </c>
      <c r="F58" s="81">
        <f t="shared" si="11"/>
        <v>0</v>
      </c>
      <c r="G58" s="81">
        <f t="shared" si="14"/>
        <v>0</v>
      </c>
    </row>
    <row r="59" spans="1:7" ht="24.95" customHeight="1" x14ac:dyDescent="0.25">
      <c r="A59" s="28" t="s">
        <v>352</v>
      </c>
      <c r="B59" s="11">
        <v>5</v>
      </c>
      <c r="C59" s="11"/>
      <c r="D59" s="50"/>
      <c r="E59" s="50">
        <f t="shared" ref="E59:E60" si="17">+B59*D59</f>
        <v>0</v>
      </c>
      <c r="F59" s="81">
        <f t="shared" si="11"/>
        <v>0</v>
      </c>
      <c r="G59" s="81">
        <f t="shared" si="14"/>
        <v>0</v>
      </c>
    </row>
    <row r="60" spans="1:7" ht="24.95" customHeight="1" x14ac:dyDescent="0.25">
      <c r="A60" s="28" t="s">
        <v>353</v>
      </c>
      <c r="B60" s="11">
        <v>8</v>
      </c>
      <c r="C60" s="11"/>
      <c r="D60" s="50"/>
      <c r="E60" s="50">
        <f t="shared" si="17"/>
        <v>0</v>
      </c>
      <c r="F60" s="81">
        <f t="shared" si="11"/>
        <v>0</v>
      </c>
      <c r="G60" s="81">
        <f t="shared" si="14"/>
        <v>0</v>
      </c>
    </row>
    <row r="61" spans="1:7" ht="24.95" customHeight="1" x14ac:dyDescent="0.25">
      <c r="A61" s="28" t="s">
        <v>354</v>
      </c>
      <c r="B61" s="11">
        <v>8</v>
      </c>
      <c r="C61" s="11"/>
      <c r="D61" s="50"/>
      <c r="E61" s="50">
        <f t="shared" ref="E61:E67" si="18">+B61*D61</f>
        <v>0</v>
      </c>
      <c r="F61" s="81">
        <f t="shared" si="11"/>
        <v>0</v>
      </c>
      <c r="G61" s="81">
        <f t="shared" si="14"/>
        <v>0</v>
      </c>
    </row>
    <row r="62" spans="1:7" ht="24.95" customHeight="1" x14ac:dyDescent="0.25">
      <c r="A62" s="28" t="s">
        <v>355</v>
      </c>
      <c r="B62" s="11">
        <v>8</v>
      </c>
      <c r="C62" s="11"/>
      <c r="D62" s="50"/>
      <c r="E62" s="50">
        <f t="shared" si="18"/>
        <v>0</v>
      </c>
      <c r="F62" s="81">
        <f t="shared" si="11"/>
        <v>0</v>
      </c>
      <c r="G62" s="81">
        <f t="shared" si="14"/>
        <v>0</v>
      </c>
    </row>
    <row r="63" spans="1:7" ht="24.95" customHeight="1" x14ac:dyDescent="0.25">
      <c r="A63" s="28" t="s">
        <v>356</v>
      </c>
      <c r="B63" s="11">
        <v>5</v>
      </c>
      <c r="C63" s="11"/>
      <c r="D63" s="50"/>
      <c r="E63" s="50">
        <f t="shared" si="18"/>
        <v>0</v>
      </c>
      <c r="F63" s="81">
        <f t="shared" si="11"/>
        <v>0</v>
      </c>
      <c r="G63" s="81">
        <f t="shared" si="14"/>
        <v>0</v>
      </c>
    </row>
    <row r="64" spans="1:7" ht="24.95" customHeight="1" x14ac:dyDescent="0.25">
      <c r="A64" s="28" t="s">
        <v>827</v>
      </c>
      <c r="B64" s="11">
        <v>5</v>
      </c>
      <c r="C64" s="11"/>
      <c r="D64" s="50"/>
      <c r="E64" s="50">
        <f t="shared" si="18"/>
        <v>0</v>
      </c>
      <c r="F64" s="81">
        <f t="shared" si="11"/>
        <v>0</v>
      </c>
      <c r="G64" s="81">
        <f t="shared" si="14"/>
        <v>0</v>
      </c>
    </row>
    <row r="65" spans="1:7" ht="24.95" customHeight="1" x14ac:dyDescent="0.25">
      <c r="A65" s="28" t="s">
        <v>357</v>
      </c>
      <c r="B65" s="11">
        <v>5</v>
      </c>
      <c r="C65" s="11"/>
      <c r="D65" s="50"/>
      <c r="E65" s="50">
        <f t="shared" si="18"/>
        <v>0</v>
      </c>
      <c r="F65" s="81">
        <f t="shared" si="11"/>
        <v>0</v>
      </c>
      <c r="G65" s="81">
        <f t="shared" si="14"/>
        <v>0</v>
      </c>
    </row>
    <row r="66" spans="1:7" ht="24.95" customHeight="1" x14ac:dyDescent="0.25">
      <c r="A66" s="28" t="s">
        <v>358</v>
      </c>
      <c r="B66" s="11">
        <v>4</v>
      </c>
      <c r="C66" s="11"/>
      <c r="D66" s="50"/>
      <c r="E66" s="50">
        <f t="shared" si="18"/>
        <v>0</v>
      </c>
      <c r="F66" s="81">
        <f t="shared" si="11"/>
        <v>0</v>
      </c>
      <c r="G66" s="81">
        <f t="shared" si="14"/>
        <v>0</v>
      </c>
    </row>
    <row r="67" spans="1:7" ht="24.95" customHeight="1" x14ac:dyDescent="0.25">
      <c r="A67" s="28" t="s">
        <v>359</v>
      </c>
      <c r="B67" s="11">
        <v>4</v>
      </c>
      <c r="C67" s="11"/>
      <c r="D67" s="50"/>
      <c r="E67" s="50">
        <f t="shared" si="18"/>
        <v>0</v>
      </c>
      <c r="F67" s="81">
        <f t="shared" si="11"/>
        <v>0</v>
      </c>
      <c r="G67" s="81">
        <f t="shared" si="14"/>
        <v>0</v>
      </c>
    </row>
    <row r="68" spans="1:7" ht="24.95" customHeight="1" x14ac:dyDescent="0.25">
      <c r="A68" s="28" t="s">
        <v>360</v>
      </c>
      <c r="B68" s="11">
        <v>5</v>
      </c>
      <c r="C68" s="11"/>
      <c r="D68" s="50"/>
      <c r="E68" s="50">
        <f>+B68*D68</f>
        <v>0</v>
      </c>
      <c r="F68" s="81">
        <f t="shared" si="11"/>
        <v>0</v>
      </c>
      <c r="G68" s="81">
        <f t="shared" si="14"/>
        <v>0</v>
      </c>
    </row>
    <row r="69" spans="1:7" ht="24.95" customHeight="1" x14ac:dyDescent="0.25">
      <c r="A69" s="28" t="s">
        <v>361</v>
      </c>
      <c r="B69" s="11">
        <v>5</v>
      </c>
      <c r="C69" s="11"/>
      <c r="D69" s="50"/>
      <c r="E69" s="50">
        <f t="shared" ref="E69" si="19">+B69*D69</f>
        <v>0</v>
      </c>
      <c r="F69" s="81">
        <f t="shared" si="11"/>
        <v>0</v>
      </c>
      <c r="G69" s="81">
        <f t="shared" si="14"/>
        <v>0</v>
      </c>
    </row>
    <row r="70" spans="1:7" ht="24.95" customHeight="1" x14ac:dyDescent="0.25">
      <c r="A70" s="28" t="s">
        <v>362</v>
      </c>
      <c r="B70" s="11">
        <v>4</v>
      </c>
      <c r="C70" s="11"/>
      <c r="D70" s="50"/>
      <c r="E70" s="50">
        <f t="shared" ref="E70" si="20">+B70*D70</f>
        <v>0</v>
      </c>
      <c r="F70" s="81">
        <f t="shared" si="11"/>
        <v>0</v>
      </c>
      <c r="G70" s="81">
        <f t="shared" si="14"/>
        <v>0</v>
      </c>
    </row>
    <row r="71" spans="1:7" ht="24.95" customHeight="1" x14ac:dyDescent="0.25">
      <c r="A71" s="28" t="s">
        <v>363</v>
      </c>
      <c r="B71" s="11">
        <v>4</v>
      </c>
      <c r="C71" s="11"/>
      <c r="D71" s="50"/>
      <c r="E71" s="50">
        <f>+B71*D71</f>
        <v>0</v>
      </c>
      <c r="F71" s="81">
        <f t="shared" si="11"/>
        <v>0</v>
      </c>
      <c r="G71" s="81">
        <f t="shared" si="14"/>
        <v>0</v>
      </c>
    </row>
    <row r="72" spans="1:7" ht="24.95" customHeight="1" x14ac:dyDescent="0.25">
      <c r="D72" s="49"/>
      <c r="E72" s="57">
        <f>SUM(E48:E71)</f>
        <v>0</v>
      </c>
      <c r="F72" s="57">
        <f t="shared" ref="F72:G72" si="21">SUM(F48:F71)</f>
        <v>0</v>
      </c>
      <c r="G72" s="57">
        <f t="shared" si="21"/>
        <v>0</v>
      </c>
    </row>
    <row r="73" spans="1:7" ht="24.95" customHeight="1" x14ac:dyDescent="0.25">
      <c r="A73" s="119" t="s">
        <v>380</v>
      </c>
      <c r="B73" s="119"/>
      <c r="C73" s="119"/>
      <c r="D73" s="119"/>
      <c r="E73" s="119"/>
    </row>
    <row r="74" spans="1:7" ht="24.95" customHeight="1" x14ac:dyDescent="0.25">
      <c r="A74" s="28" t="s">
        <v>364</v>
      </c>
      <c r="B74" s="11">
        <v>1</v>
      </c>
      <c r="C74" s="11"/>
      <c r="D74" s="50"/>
      <c r="E74" s="50">
        <f>+B74*D74</f>
        <v>0</v>
      </c>
      <c r="F74" s="81">
        <f t="shared" ref="F74:F77" si="22">+E74*0.23</f>
        <v>0</v>
      </c>
      <c r="G74" s="81">
        <f t="shared" ref="G74" si="23">+F74+E74</f>
        <v>0</v>
      </c>
    </row>
    <row r="75" spans="1:7" ht="24.95" customHeight="1" x14ac:dyDescent="0.25">
      <c r="A75" s="28" t="s">
        <v>365</v>
      </c>
      <c r="B75" s="11">
        <v>1</v>
      </c>
      <c r="C75" s="11"/>
      <c r="D75" s="50"/>
      <c r="E75" s="50">
        <f t="shared" ref="E75:E77" si="24">+B75*D75</f>
        <v>0</v>
      </c>
      <c r="F75" s="81">
        <f t="shared" si="22"/>
        <v>0</v>
      </c>
      <c r="G75" s="81">
        <f t="shared" ref="G75:G77" si="25">+F75+E75</f>
        <v>0</v>
      </c>
    </row>
    <row r="76" spans="1:7" ht="24.95" customHeight="1" x14ac:dyDescent="0.25">
      <c r="A76" s="28" t="s">
        <v>366</v>
      </c>
      <c r="B76" s="11">
        <v>1</v>
      </c>
      <c r="C76" s="11"/>
      <c r="D76" s="50"/>
      <c r="E76" s="50">
        <f t="shared" si="24"/>
        <v>0</v>
      </c>
      <c r="F76" s="81">
        <f t="shared" si="22"/>
        <v>0</v>
      </c>
      <c r="G76" s="81">
        <f t="shared" si="25"/>
        <v>0</v>
      </c>
    </row>
    <row r="77" spans="1:7" ht="24.95" customHeight="1" x14ac:dyDescent="0.25">
      <c r="A77" s="28" t="s">
        <v>367</v>
      </c>
      <c r="B77" s="11">
        <v>1</v>
      </c>
      <c r="C77" s="11"/>
      <c r="D77" s="50"/>
      <c r="E77" s="50">
        <f t="shared" si="24"/>
        <v>0</v>
      </c>
      <c r="F77" s="81">
        <f t="shared" si="22"/>
        <v>0</v>
      </c>
      <c r="G77" s="81">
        <f t="shared" si="25"/>
        <v>0</v>
      </c>
    </row>
    <row r="78" spans="1:7" ht="24.95" customHeight="1" x14ac:dyDescent="0.25">
      <c r="D78" s="49"/>
      <c r="E78" s="57">
        <f>SUM(E74:E77)</f>
        <v>0</v>
      </c>
      <c r="F78" s="57">
        <f t="shared" ref="F78:G78" si="26">SUM(F74:F77)</f>
        <v>0</v>
      </c>
      <c r="G78" s="57">
        <f t="shared" si="26"/>
        <v>0</v>
      </c>
    </row>
    <row r="79" spans="1:7" ht="24.95" customHeight="1" x14ac:dyDescent="0.25">
      <c r="A79" s="119" t="s">
        <v>368</v>
      </c>
      <c r="B79" s="119"/>
      <c r="C79" s="119"/>
      <c r="D79" s="119"/>
      <c r="E79" s="119"/>
    </row>
    <row r="80" spans="1:7" ht="24.95" customHeight="1" x14ac:dyDescent="0.25">
      <c r="A80" s="28" t="s">
        <v>369</v>
      </c>
      <c r="B80" s="11">
        <v>5</v>
      </c>
      <c r="C80" s="11"/>
      <c r="D80" s="50"/>
      <c r="E80" s="50">
        <f t="shared" ref="E80:E89" si="27">+B80*D80</f>
        <v>0</v>
      </c>
      <c r="F80" s="81">
        <f t="shared" ref="F80:F89" si="28">+E80*0.23</f>
        <v>0</v>
      </c>
      <c r="G80" s="81">
        <f t="shared" ref="G80" si="29">+F80+E80</f>
        <v>0</v>
      </c>
    </row>
    <row r="81" spans="1:7" ht="24.95" customHeight="1" x14ac:dyDescent="0.25">
      <c r="A81" s="28" t="s">
        <v>370</v>
      </c>
      <c r="B81" s="11">
        <v>5</v>
      </c>
      <c r="C81" s="11"/>
      <c r="D81" s="50"/>
      <c r="E81" s="50">
        <f t="shared" si="27"/>
        <v>0</v>
      </c>
      <c r="F81" s="81">
        <f t="shared" si="28"/>
        <v>0</v>
      </c>
      <c r="G81" s="81">
        <f t="shared" ref="G81:G89" si="30">+F81+E81</f>
        <v>0</v>
      </c>
    </row>
    <row r="82" spans="1:7" ht="24.95" customHeight="1" x14ac:dyDescent="0.25">
      <c r="A82" s="28" t="s">
        <v>371</v>
      </c>
      <c r="B82" s="11">
        <v>5</v>
      </c>
      <c r="C82" s="11"/>
      <c r="D82" s="50"/>
      <c r="E82" s="50">
        <f t="shared" si="27"/>
        <v>0</v>
      </c>
      <c r="F82" s="81">
        <f t="shared" si="28"/>
        <v>0</v>
      </c>
      <c r="G82" s="81">
        <f t="shared" si="30"/>
        <v>0</v>
      </c>
    </row>
    <row r="83" spans="1:7" ht="24.95" customHeight="1" x14ac:dyDescent="0.25">
      <c r="A83" s="28" t="s">
        <v>372</v>
      </c>
      <c r="B83" s="11">
        <v>5</v>
      </c>
      <c r="C83" s="11"/>
      <c r="D83" s="50"/>
      <c r="E83" s="50">
        <f t="shared" si="27"/>
        <v>0</v>
      </c>
      <c r="F83" s="81">
        <f t="shared" si="28"/>
        <v>0</v>
      </c>
      <c r="G83" s="81">
        <f t="shared" si="30"/>
        <v>0</v>
      </c>
    </row>
    <row r="84" spans="1:7" ht="24.95" customHeight="1" x14ac:dyDescent="0.25">
      <c r="A84" s="28" t="s">
        <v>373</v>
      </c>
      <c r="B84" s="11">
        <v>2</v>
      </c>
      <c r="C84" s="11"/>
      <c r="D84" s="50"/>
      <c r="E84" s="50">
        <f t="shared" si="27"/>
        <v>0</v>
      </c>
      <c r="F84" s="81">
        <f t="shared" si="28"/>
        <v>0</v>
      </c>
      <c r="G84" s="81">
        <f t="shared" si="30"/>
        <v>0</v>
      </c>
    </row>
    <row r="85" spans="1:7" ht="24.95" customHeight="1" x14ac:dyDescent="0.25">
      <c r="A85" s="28" t="s">
        <v>374</v>
      </c>
      <c r="B85" s="11">
        <v>2</v>
      </c>
      <c r="C85" s="11"/>
      <c r="D85" s="50"/>
      <c r="E85" s="50">
        <f t="shared" si="27"/>
        <v>0</v>
      </c>
      <c r="F85" s="81">
        <f t="shared" si="28"/>
        <v>0</v>
      </c>
      <c r="G85" s="81">
        <f t="shared" si="30"/>
        <v>0</v>
      </c>
    </row>
    <row r="86" spans="1:7" ht="24.95" customHeight="1" x14ac:dyDescent="0.25">
      <c r="A86" s="28" t="s">
        <v>375</v>
      </c>
      <c r="B86" s="11">
        <v>1</v>
      </c>
      <c r="C86" s="11"/>
      <c r="D86" s="50"/>
      <c r="E86" s="50">
        <f t="shared" si="27"/>
        <v>0</v>
      </c>
      <c r="F86" s="81">
        <f t="shared" si="28"/>
        <v>0</v>
      </c>
      <c r="G86" s="81">
        <f t="shared" si="30"/>
        <v>0</v>
      </c>
    </row>
    <row r="87" spans="1:7" ht="24.95" customHeight="1" x14ac:dyDescent="0.25">
      <c r="A87" s="28" t="s">
        <v>376</v>
      </c>
      <c r="B87" s="11">
        <v>1</v>
      </c>
      <c r="C87" s="11"/>
      <c r="D87" s="50"/>
      <c r="E87" s="50">
        <f t="shared" si="27"/>
        <v>0</v>
      </c>
      <c r="F87" s="81">
        <f t="shared" si="28"/>
        <v>0</v>
      </c>
      <c r="G87" s="81">
        <f t="shared" si="30"/>
        <v>0</v>
      </c>
    </row>
    <row r="88" spans="1:7" ht="24.95" customHeight="1" x14ac:dyDescent="0.25">
      <c r="A88" s="28" t="s">
        <v>377</v>
      </c>
      <c r="B88" s="11">
        <v>1</v>
      </c>
      <c r="C88" s="11"/>
      <c r="D88" s="50"/>
      <c r="E88" s="50">
        <f t="shared" si="27"/>
        <v>0</v>
      </c>
      <c r="F88" s="81">
        <f t="shared" si="28"/>
        <v>0</v>
      </c>
      <c r="G88" s="81">
        <f t="shared" si="30"/>
        <v>0</v>
      </c>
    </row>
    <row r="89" spans="1:7" ht="24.95" customHeight="1" x14ac:dyDescent="0.25">
      <c r="A89" s="28" t="s">
        <v>378</v>
      </c>
      <c r="B89" s="11">
        <v>1</v>
      </c>
      <c r="C89" s="11"/>
      <c r="D89" s="50"/>
      <c r="E89" s="50">
        <f t="shared" si="27"/>
        <v>0</v>
      </c>
      <c r="F89" s="81">
        <f t="shared" si="28"/>
        <v>0</v>
      </c>
      <c r="G89" s="81">
        <f t="shared" si="30"/>
        <v>0</v>
      </c>
    </row>
    <row r="90" spans="1:7" ht="33" customHeight="1" x14ac:dyDescent="0.25">
      <c r="D90" s="49"/>
      <c r="E90" s="57">
        <f>SUM(E80:E89)</f>
        <v>0</v>
      </c>
      <c r="F90" s="57">
        <f t="shared" ref="F90:G90" si="31">SUM(F80:F89)</f>
        <v>0</v>
      </c>
      <c r="G90" s="57">
        <f t="shared" si="31"/>
        <v>0</v>
      </c>
    </row>
    <row r="94" spans="1:7" x14ac:dyDescent="0.25">
      <c r="E94" s="49"/>
    </row>
  </sheetData>
  <mergeCells count="5">
    <mergeCell ref="A47:E47"/>
    <mergeCell ref="A79:E79"/>
    <mergeCell ref="A73:E73"/>
    <mergeCell ref="A20:E20"/>
    <mergeCell ref="A40:E4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4EDB-6824-4743-9EB4-4BCD66F3BB83}">
  <dimension ref="A1:G161"/>
  <sheetViews>
    <sheetView workbookViewId="0">
      <pane ySplit="4" topLeftCell="A5" activePane="bottomLeft" state="frozen"/>
      <selection pane="bottomLeft" activeCell="L128" sqref="L128"/>
    </sheetView>
  </sheetViews>
  <sheetFormatPr defaultRowHeight="15" x14ac:dyDescent="0.25"/>
  <cols>
    <col min="1" max="1" width="37.85546875" customWidth="1"/>
    <col min="3" max="3" width="17" customWidth="1"/>
    <col min="4" max="4" width="20.5703125" customWidth="1"/>
    <col min="5" max="5" width="14" customWidth="1"/>
  </cols>
  <sheetData>
    <row r="1" spans="1:7" x14ac:dyDescent="0.25">
      <c r="A1" s="4" t="s">
        <v>934</v>
      </c>
    </row>
    <row r="4" spans="1:7" ht="45" x14ac:dyDescent="0.25">
      <c r="A4" s="11" t="s">
        <v>405</v>
      </c>
      <c r="B4" s="11" t="s">
        <v>166</v>
      </c>
      <c r="C4" s="11" t="s">
        <v>881</v>
      </c>
      <c r="D4" s="46" t="s">
        <v>13</v>
      </c>
      <c r="E4" s="46" t="s">
        <v>14</v>
      </c>
      <c r="F4" s="16" t="s">
        <v>880</v>
      </c>
      <c r="G4" s="16" t="s">
        <v>879</v>
      </c>
    </row>
    <row r="5" spans="1:7" x14ac:dyDescent="0.25">
      <c r="A5" s="120" t="s">
        <v>406</v>
      </c>
      <c r="B5" s="120"/>
      <c r="C5" s="120"/>
      <c r="D5" s="120"/>
      <c r="E5" s="120"/>
    </row>
    <row r="6" spans="1:7" x14ac:dyDescent="0.25">
      <c r="A6" s="18" t="s">
        <v>381</v>
      </c>
      <c r="B6" s="22">
        <v>25</v>
      </c>
      <c r="C6" s="22"/>
      <c r="D6" s="50"/>
      <c r="E6" s="50">
        <f>+B6*D6</f>
        <v>0</v>
      </c>
      <c r="F6" s="81">
        <f>+E6*0.23</f>
        <v>0</v>
      </c>
      <c r="G6" s="81">
        <f>+F6+E6</f>
        <v>0</v>
      </c>
    </row>
    <row r="7" spans="1:7" x14ac:dyDescent="0.25">
      <c r="A7" s="18" t="s">
        <v>382</v>
      </c>
      <c r="B7" s="22">
        <v>150</v>
      </c>
      <c r="C7" s="22"/>
      <c r="D7" s="50"/>
      <c r="E7" s="50">
        <f t="shared" ref="E7:E29" si="0">+B7*D7</f>
        <v>0</v>
      </c>
      <c r="F7" s="81">
        <f t="shared" ref="F7:F29" si="1">+E7*0.23</f>
        <v>0</v>
      </c>
      <c r="G7" s="81">
        <f t="shared" ref="G7:G29" si="2">+F7+E7</f>
        <v>0</v>
      </c>
    </row>
    <row r="8" spans="1:7" x14ac:dyDescent="0.25">
      <c r="A8" s="18" t="s">
        <v>383</v>
      </c>
      <c r="B8" s="22">
        <v>90</v>
      </c>
      <c r="C8" s="22"/>
      <c r="D8" s="50"/>
      <c r="E8" s="50">
        <f t="shared" si="0"/>
        <v>0</v>
      </c>
      <c r="F8" s="81">
        <f t="shared" si="1"/>
        <v>0</v>
      </c>
      <c r="G8" s="81">
        <f t="shared" si="2"/>
        <v>0</v>
      </c>
    </row>
    <row r="9" spans="1:7" x14ac:dyDescent="0.25">
      <c r="A9" s="18" t="s">
        <v>384</v>
      </c>
      <c r="B9" s="22">
        <v>8</v>
      </c>
      <c r="C9" s="22"/>
      <c r="D9" s="50"/>
      <c r="E9" s="50">
        <f t="shared" si="0"/>
        <v>0</v>
      </c>
      <c r="F9" s="81">
        <f t="shared" si="1"/>
        <v>0</v>
      </c>
      <c r="G9" s="81">
        <f t="shared" si="2"/>
        <v>0</v>
      </c>
    </row>
    <row r="10" spans="1:7" x14ac:dyDescent="0.25">
      <c r="A10" s="18" t="s">
        <v>385</v>
      </c>
      <c r="B10" s="22">
        <v>60</v>
      </c>
      <c r="C10" s="22"/>
      <c r="D10" s="50"/>
      <c r="E10" s="50">
        <f t="shared" si="0"/>
        <v>0</v>
      </c>
      <c r="F10" s="81">
        <f t="shared" si="1"/>
        <v>0</v>
      </c>
      <c r="G10" s="81">
        <f t="shared" si="2"/>
        <v>0</v>
      </c>
    </row>
    <row r="11" spans="1:7" x14ac:dyDescent="0.25">
      <c r="A11" s="18" t="s">
        <v>386</v>
      </c>
      <c r="B11" s="22">
        <v>60</v>
      </c>
      <c r="C11" s="22"/>
      <c r="D11" s="50"/>
      <c r="E11" s="50">
        <f t="shared" si="0"/>
        <v>0</v>
      </c>
      <c r="F11" s="81">
        <f t="shared" si="1"/>
        <v>0</v>
      </c>
      <c r="G11" s="81">
        <f t="shared" si="2"/>
        <v>0</v>
      </c>
    </row>
    <row r="12" spans="1:7" x14ac:dyDescent="0.25">
      <c r="A12" s="18" t="s">
        <v>387</v>
      </c>
      <c r="B12" s="22">
        <v>20</v>
      </c>
      <c r="C12" s="22"/>
      <c r="D12" s="50"/>
      <c r="E12" s="50">
        <f t="shared" si="0"/>
        <v>0</v>
      </c>
      <c r="F12" s="81">
        <f t="shared" si="1"/>
        <v>0</v>
      </c>
      <c r="G12" s="81">
        <f t="shared" si="2"/>
        <v>0</v>
      </c>
    </row>
    <row r="13" spans="1:7" x14ac:dyDescent="0.25">
      <c r="A13" s="18" t="s">
        <v>388</v>
      </c>
      <c r="B13" s="22">
        <v>1</v>
      </c>
      <c r="C13" s="22"/>
      <c r="D13" s="50"/>
      <c r="E13" s="50">
        <f t="shared" si="0"/>
        <v>0</v>
      </c>
      <c r="F13" s="81">
        <f t="shared" si="1"/>
        <v>0</v>
      </c>
      <c r="G13" s="81">
        <f t="shared" si="2"/>
        <v>0</v>
      </c>
    </row>
    <row r="14" spans="1:7" x14ac:dyDescent="0.25">
      <c r="A14" s="18" t="s">
        <v>389</v>
      </c>
      <c r="B14" s="22">
        <v>10</v>
      </c>
      <c r="C14" s="22"/>
      <c r="D14" s="50"/>
      <c r="E14" s="50">
        <f t="shared" si="0"/>
        <v>0</v>
      </c>
      <c r="F14" s="81">
        <f t="shared" si="1"/>
        <v>0</v>
      </c>
      <c r="G14" s="81">
        <f t="shared" si="2"/>
        <v>0</v>
      </c>
    </row>
    <row r="15" spans="1:7" x14ac:dyDescent="0.25">
      <c r="A15" s="18" t="s">
        <v>390</v>
      </c>
      <c r="B15" s="22">
        <v>15</v>
      </c>
      <c r="C15" s="22"/>
      <c r="D15" s="50"/>
      <c r="E15" s="50">
        <f t="shared" si="0"/>
        <v>0</v>
      </c>
      <c r="F15" s="81">
        <f t="shared" si="1"/>
        <v>0</v>
      </c>
      <c r="G15" s="81">
        <f t="shared" si="2"/>
        <v>0</v>
      </c>
    </row>
    <row r="16" spans="1:7" x14ac:dyDescent="0.25">
      <c r="A16" s="18" t="s">
        <v>391</v>
      </c>
      <c r="B16" s="22">
        <v>60</v>
      </c>
      <c r="C16" s="22"/>
      <c r="D16" s="50"/>
      <c r="E16" s="50">
        <f t="shared" si="0"/>
        <v>0</v>
      </c>
      <c r="F16" s="81">
        <f t="shared" si="1"/>
        <v>0</v>
      </c>
      <c r="G16" s="81">
        <f t="shared" si="2"/>
        <v>0</v>
      </c>
    </row>
    <row r="17" spans="1:7" x14ac:dyDescent="0.25">
      <c r="A17" s="18" t="s">
        <v>392</v>
      </c>
      <c r="B17" s="22">
        <v>10</v>
      </c>
      <c r="C17" s="22"/>
      <c r="D17" s="50"/>
      <c r="E17" s="50">
        <f t="shared" si="0"/>
        <v>0</v>
      </c>
      <c r="F17" s="81">
        <f t="shared" si="1"/>
        <v>0</v>
      </c>
      <c r="G17" s="81">
        <f t="shared" si="2"/>
        <v>0</v>
      </c>
    </row>
    <row r="18" spans="1:7" x14ac:dyDescent="0.25">
      <c r="A18" s="18" t="s">
        <v>393</v>
      </c>
      <c r="B18" s="22">
        <v>20</v>
      </c>
      <c r="C18" s="22"/>
      <c r="D18" s="50"/>
      <c r="E18" s="50">
        <f t="shared" si="0"/>
        <v>0</v>
      </c>
      <c r="F18" s="81">
        <f t="shared" si="1"/>
        <v>0</v>
      </c>
      <c r="G18" s="81">
        <f t="shared" si="2"/>
        <v>0</v>
      </c>
    </row>
    <row r="19" spans="1:7" x14ac:dyDescent="0.25">
      <c r="A19" s="18" t="s">
        <v>394</v>
      </c>
      <c r="B19" s="22">
        <v>45</v>
      </c>
      <c r="C19" s="22"/>
      <c r="D19" s="50"/>
      <c r="E19" s="50">
        <f t="shared" si="0"/>
        <v>0</v>
      </c>
      <c r="F19" s="81">
        <f t="shared" si="1"/>
        <v>0</v>
      </c>
      <c r="G19" s="81">
        <f t="shared" si="2"/>
        <v>0</v>
      </c>
    </row>
    <row r="20" spans="1:7" x14ac:dyDescent="0.25">
      <c r="A20" s="18" t="s">
        <v>395</v>
      </c>
      <c r="B20" s="22">
        <v>4</v>
      </c>
      <c r="C20" s="22"/>
      <c r="D20" s="50"/>
      <c r="E20" s="50">
        <f t="shared" si="0"/>
        <v>0</v>
      </c>
      <c r="F20" s="81">
        <f t="shared" si="1"/>
        <v>0</v>
      </c>
      <c r="G20" s="81">
        <f t="shared" si="2"/>
        <v>0</v>
      </c>
    </row>
    <row r="21" spans="1:7" x14ac:dyDescent="0.25">
      <c r="A21" s="18" t="s">
        <v>396</v>
      </c>
      <c r="B21" s="22">
        <v>4</v>
      </c>
      <c r="C21" s="22"/>
      <c r="D21" s="50"/>
      <c r="E21" s="50">
        <f t="shared" si="0"/>
        <v>0</v>
      </c>
      <c r="F21" s="81">
        <f t="shared" si="1"/>
        <v>0</v>
      </c>
      <c r="G21" s="81">
        <f t="shared" si="2"/>
        <v>0</v>
      </c>
    </row>
    <row r="22" spans="1:7" x14ac:dyDescent="0.25">
      <c r="A22" s="18" t="s">
        <v>397</v>
      </c>
      <c r="B22" s="22">
        <v>7</v>
      </c>
      <c r="C22" s="22"/>
      <c r="D22" s="50"/>
      <c r="E22" s="50">
        <f t="shared" si="0"/>
        <v>0</v>
      </c>
      <c r="F22" s="81">
        <f t="shared" si="1"/>
        <v>0</v>
      </c>
      <c r="G22" s="81">
        <f t="shared" si="2"/>
        <v>0</v>
      </c>
    </row>
    <row r="23" spans="1:7" x14ac:dyDescent="0.25">
      <c r="A23" s="18" t="s">
        <v>398</v>
      </c>
      <c r="B23" s="22">
        <v>12</v>
      </c>
      <c r="C23" s="22"/>
      <c r="D23" s="50"/>
      <c r="E23" s="50">
        <f t="shared" si="0"/>
        <v>0</v>
      </c>
      <c r="F23" s="81">
        <f t="shared" si="1"/>
        <v>0</v>
      </c>
      <c r="G23" s="81">
        <f t="shared" si="2"/>
        <v>0</v>
      </c>
    </row>
    <row r="24" spans="1:7" x14ac:dyDescent="0.25">
      <c r="A24" s="18" t="s">
        <v>399</v>
      </c>
      <c r="B24" s="22">
        <v>1</v>
      </c>
      <c r="C24" s="22"/>
      <c r="D24" s="50"/>
      <c r="E24" s="50">
        <f t="shared" si="0"/>
        <v>0</v>
      </c>
      <c r="F24" s="81">
        <f t="shared" si="1"/>
        <v>0</v>
      </c>
      <c r="G24" s="81">
        <f t="shared" si="2"/>
        <v>0</v>
      </c>
    </row>
    <row r="25" spans="1:7" x14ac:dyDescent="0.25">
      <c r="A25" s="18" t="s">
        <v>400</v>
      </c>
      <c r="B25" s="22">
        <v>1</v>
      </c>
      <c r="C25" s="22"/>
      <c r="D25" s="50"/>
      <c r="E25" s="50">
        <f t="shared" si="0"/>
        <v>0</v>
      </c>
      <c r="F25" s="81">
        <f t="shared" si="1"/>
        <v>0</v>
      </c>
      <c r="G25" s="81">
        <f t="shared" si="2"/>
        <v>0</v>
      </c>
    </row>
    <row r="26" spans="1:7" x14ac:dyDescent="0.25">
      <c r="A26" s="18" t="s">
        <v>401</v>
      </c>
      <c r="B26" s="22">
        <v>10</v>
      </c>
      <c r="C26" s="22"/>
      <c r="D26" s="50"/>
      <c r="E26" s="50">
        <f t="shared" si="0"/>
        <v>0</v>
      </c>
      <c r="F26" s="81">
        <f t="shared" si="1"/>
        <v>0</v>
      </c>
      <c r="G26" s="81">
        <f t="shared" si="2"/>
        <v>0</v>
      </c>
    </row>
    <row r="27" spans="1:7" x14ac:dyDescent="0.25">
      <c r="A27" s="18" t="s">
        <v>402</v>
      </c>
      <c r="B27" s="22">
        <v>2</v>
      </c>
      <c r="C27" s="22"/>
      <c r="D27" s="50"/>
      <c r="E27" s="50">
        <f t="shared" si="0"/>
        <v>0</v>
      </c>
      <c r="F27" s="81">
        <f t="shared" si="1"/>
        <v>0</v>
      </c>
      <c r="G27" s="81">
        <f t="shared" si="2"/>
        <v>0</v>
      </c>
    </row>
    <row r="28" spans="1:7" x14ac:dyDescent="0.25">
      <c r="A28" s="18" t="s">
        <v>403</v>
      </c>
      <c r="B28" s="22">
        <v>2</v>
      </c>
      <c r="C28" s="22"/>
      <c r="D28" s="50"/>
      <c r="E28" s="50">
        <f t="shared" si="0"/>
        <v>0</v>
      </c>
      <c r="F28" s="81">
        <f t="shared" si="1"/>
        <v>0</v>
      </c>
      <c r="G28" s="81">
        <f t="shared" si="2"/>
        <v>0</v>
      </c>
    </row>
    <row r="29" spans="1:7" x14ac:dyDescent="0.25">
      <c r="A29" s="18" t="s">
        <v>404</v>
      </c>
      <c r="B29" s="22">
        <v>2</v>
      </c>
      <c r="C29" s="22"/>
      <c r="D29" s="50"/>
      <c r="E29" s="50">
        <f t="shared" si="0"/>
        <v>0</v>
      </c>
      <c r="F29" s="81">
        <f t="shared" si="1"/>
        <v>0</v>
      </c>
      <c r="G29" s="81">
        <f t="shared" si="2"/>
        <v>0</v>
      </c>
    </row>
    <row r="30" spans="1:7" x14ac:dyDescent="0.25">
      <c r="D30" s="49"/>
      <c r="E30" s="57">
        <f>SUM(E6:E29)</f>
        <v>0</v>
      </c>
      <c r="F30" s="57">
        <f t="shared" ref="F30:G30" si="3">SUM(F6:F29)</f>
        <v>0</v>
      </c>
      <c r="G30" s="57">
        <f t="shared" si="3"/>
        <v>0</v>
      </c>
    </row>
    <row r="31" spans="1:7" x14ac:dyDescent="0.25">
      <c r="A31" s="119" t="s">
        <v>428</v>
      </c>
      <c r="B31" s="119"/>
      <c r="C31" s="119"/>
      <c r="D31" s="119"/>
      <c r="E31" s="119"/>
    </row>
    <row r="32" spans="1:7" x14ac:dyDescent="0.25">
      <c r="A32" s="18" t="s">
        <v>407</v>
      </c>
      <c r="B32" s="22">
        <v>20</v>
      </c>
      <c r="C32" s="22"/>
      <c r="D32" s="50"/>
      <c r="E32" s="50">
        <f t="shared" ref="E32" si="4">+B32*D32</f>
        <v>0</v>
      </c>
      <c r="F32" s="81">
        <f>+E32*0.23</f>
        <v>0</v>
      </c>
      <c r="G32" s="81">
        <f>+F32+E32</f>
        <v>0</v>
      </c>
    </row>
    <row r="33" spans="1:7" x14ac:dyDescent="0.25">
      <c r="A33" s="18" t="s">
        <v>408</v>
      </c>
      <c r="B33" s="22">
        <v>80</v>
      </c>
      <c r="C33" s="22"/>
      <c r="D33" s="50"/>
      <c r="E33" s="50">
        <f t="shared" ref="E33:E40" si="5">+B33*D33</f>
        <v>0</v>
      </c>
      <c r="F33" s="81">
        <f t="shared" ref="F33:F40" si="6">+E33*0.23</f>
        <v>0</v>
      </c>
      <c r="G33" s="81">
        <f t="shared" ref="G33:G40" si="7">+F33+E33</f>
        <v>0</v>
      </c>
    </row>
    <row r="34" spans="1:7" x14ac:dyDescent="0.25">
      <c r="A34" s="18" t="s">
        <v>409</v>
      </c>
      <c r="B34" s="22">
        <v>70</v>
      </c>
      <c r="C34" s="22"/>
      <c r="D34" s="50"/>
      <c r="E34" s="50">
        <f t="shared" si="5"/>
        <v>0</v>
      </c>
      <c r="F34" s="81">
        <f t="shared" si="6"/>
        <v>0</v>
      </c>
      <c r="G34" s="81">
        <f t="shared" si="7"/>
        <v>0</v>
      </c>
    </row>
    <row r="35" spans="1:7" x14ac:dyDescent="0.25">
      <c r="A35" s="18" t="s">
        <v>410</v>
      </c>
      <c r="B35" s="22">
        <v>35</v>
      </c>
      <c r="C35" s="22"/>
      <c r="D35" s="50"/>
      <c r="E35" s="50">
        <f t="shared" si="5"/>
        <v>0</v>
      </c>
      <c r="F35" s="81">
        <f t="shared" si="6"/>
        <v>0</v>
      </c>
      <c r="G35" s="81">
        <f t="shared" si="7"/>
        <v>0</v>
      </c>
    </row>
    <row r="36" spans="1:7" x14ac:dyDescent="0.25">
      <c r="A36" s="18" t="s">
        <v>411</v>
      </c>
      <c r="B36" s="22">
        <v>35</v>
      </c>
      <c r="C36" s="22"/>
      <c r="D36" s="50"/>
      <c r="E36" s="50">
        <f t="shared" si="5"/>
        <v>0</v>
      </c>
      <c r="F36" s="81">
        <f t="shared" si="6"/>
        <v>0</v>
      </c>
      <c r="G36" s="81">
        <f t="shared" si="7"/>
        <v>0</v>
      </c>
    </row>
    <row r="37" spans="1:7" x14ac:dyDescent="0.25">
      <c r="A37" s="18" t="s">
        <v>412</v>
      </c>
      <c r="B37" s="22">
        <v>3945</v>
      </c>
      <c r="C37" s="22"/>
      <c r="D37" s="50"/>
      <c r="E37" s="50">
        <f t="shared" si="5"/>
        <v>0</v>
      </c>
      <c r="F37" s="81">
        <f t="shared" si="6"/>
        <v>0</v>
      </c>
      <c r="G37" s="81">
        <f t="shared" si="7"/>
        <v>0</v>
      </c>
    </row>
    <row r="38" spans="1:7" x14ac:dyDescent="0.25">
      <c r="A38" s="18" t="s">
        <v>413</v>
      </c>
      <c r="B38" s="22">
        <v>5</v>
      </c>
      <c r="C38" s="22"/>
      <c r="D38" s="50"/>
      <c r="E38" s="50">
        <f t="shared" si="5"/>
        <v>0</v>
      </c>
      <c r="F38" s="81">
        <f t="shared" si="6"/>
        <v>0</v>
      </c>
      <c r="G38" s="81">
        <f t="shared" si="7"/>
        <v>0</v>
      </c>
    </row>
    <row r="39" spans="1:7" x14ac:dyDescent="0.25">
      <c r="A39" s="18" t="s">
        <v>414</v>
      </c>
      <c r="B39" s="22">
        <v>7</v>
      </c>
      <c r="C39" s="22"/>
      <c r="D39" s="50"/>
      <c r="E39" s="50">
        <f t="shared" si="5"/>
        <v>0</v>
      </c>
      <c r="F39" s="81">
        <f t="shared" si="6"/>
        <v>0</v>
      </c>
      <c r="G39" s="81">
        <f t="shared" si="7"/>
        <v>0</v>
      </c>
    </row>
    <row r="40" spans="1:7" x14ac:dyDescent="0.25">
      <c r="A40" s="18" t="s">
        <v>415</v>
      </c>
      <c r="B40" s="22">
        <v>2</v>
      </c>
      <c r="C40" s="22"/>
      <c r="D40" s="50"/>
      <c r="E40" s="50">
        <f t="shared" si="5"/>
        <v>0</v>
      </c>
      <c r="F40" s="81">
        <f t="shared" si="6"/>
        <v>0</v>
      </c>
      <c r="G40" s="81">
        <f t="shared" si="7"/>
        <v>0</v>
      </c>
    </row>
    <row r="41" spans="1:7" x14ac:dyDescent="0.25">
      <c r="D41" s="49"/>
      <c r="E41" s="57">
        <f>SUM(E32:E40)</f>
        <v>0</v>
      </c>
      <c r="F41" s="57">
        <f t="shared" ref="F41:G41" si="8">SUM(F32:F40)</f>
        <v>0</v>
      </c>
      <c r="G41" s="57">
        <f t="shared" si="8"/>
        <v>0</v>
      </c>
    </row>
    <row r="42" spans="1:7" x14ac:dyDescent="0.25">
      <c r="A42" s="121" t="s">
        <v>429</v>
      </c>
      <c r="B42" s="120"/>
      <c r="C42" s="120"/>
      <c r="D42" s="120"/>
      <c r="E42" s="120"/>
    </row>
    <row r="43" spans="1:7" x14ac:dyDescent="0.25">
      <c r="A43" s="18" t="s">
        <v>416</v>
      </c>
      <c r="B43" s="22">
        <v>7</v>
      </c>
      <c r="C43" s="22"/>
      <c r="D43" s="50"/>
      <c r="E43" s="50">
        <f t="shared" ref="E43" si="9">+B43*D43</f>
        <v>0</v>
      </c>
      <c r="F43" s="81">
        <f t="shared" ref="F43:F54" si="10">+E43*0.23</f>
        <v>0</v>
      </c>
      <c r="G43" s="81">
        <f t="shared" ref="G43" si="11">+F43+E43</f>
        <v>0</v>
      </c>
    </row>
    <row r="44" spans="1:7" x14ac:dyDescent="0.25">
      <c r="A44" s="18" t="s">
        <v>417</v>
      </c>
      <c r="B44" s="22">
        <v>45</v>
      </c>
      <c r="C44" s="22"/>
      <c r="D44" s="50"/>
      <c r="E44" s="50">
        <f t="shared" ref="E44:E54" si="12">+B44*D44</f>
        <v>0</v>
      </c>
      <c r="F44" s="81">
        <f t="shared" si="10"/>
        <v>0</v>
      </c>
      <c r="G44" s="81">
        <f t="shared" ref="G44:G54" si="13">+F44+E44</f>
        <v>0</v>
      </c>
    </row>
    <row r="45" spans="1:7" x14ac:dyDescent="0.25">
      <c r="A45" s="18" t="s">
        <v>418</v>
      </c>
      <c r="B45" s="22">
        <v>25</v>
      </c>
      <c r="C45" s="22"/>
      <c r="D45" s="50"/>
      <c r="E45" s="50">
        <f t="shared" si="12"/>
        <v>0</v>
      </c>
      <c r="F45" s="81">
        <f t="shared" si="10"/>
        <v>0</v>
      </c>
      <c r="G45" s="81">
        <f t="shared" si="13"/>
        <v>0</v>
      </c>
    </row>
    <row r="46" spans="1:7" x14ac:dyDescent="0.25">
      <c r="A46" s="18" t="s">
        <v>419</v>
      </c>
      <c r="B46" s="22">
        <v>15</v>
      </c>
      <c r="C46" s="22"/>
      <c r="D46" s="50"/>
      <c r="E46" s="50">
        <f t="shared" si="12"/>
        <v>0</v>
      </c>
      <c r="F46" s="81">
        <f t="shared" si="10"/>
        <v>0</v>
      </c>
      <c r="G46" s="81">
        <f t="shared" si="13"/>
        <v>0</v>
      </c>
    </row>
    <row r="47" spans="1:7" x14ac:dyDescent="0.25">
      <c r="A47" s="18" t="s">
        <v>420</v>
      </c>
      <c r="B47" s="22">
        <v>15</v>
      </c>
      <c r="C47" s="22"/>
      <c r="D47" s="50"/>
      <c r="E47" s="50">
        <f t="shared" si="12"/>
        <v>0</v>
      </c>
      <c r="F47" s="81">
        <f t="shared" si="10"/>
        <v>0</v>
      </c>
      <c r="G47" s="81">
        <f t="shared" si="13"/>
        <v>0</v>
      </c>
    </row>
    <row r="48" spans="1:7" x14ac:dyDescent="0.25">
      <c r="A48" s="18" t="s">
        <v>421</v>
      </c>
      <c r="B48" s="22">
        <v>15</v>
      </c>
      <c r="C48" s="22"/>
      <c r="D48" s="50"/>
      <c r="E48" s="50">
        <f t="shared" si="12"/>
        <v>0</v>
      </c>
      <c r="F48" s="81">
        <f t="shared" si="10"/>
        <v>0</v>
      </c>
      <c r="G48" s="81">
        <f t="shared" si="13"/>
        <v>0</v>
      </c>
    </row>
    <row r="49" spans="1:7" x14ac:dyDescent="0.25">
      <c r="A49" s="18" t="s">
        <v>422</v>
      </c>
      <c r="B49" s="22">
        <v>7</v>
      </c>
      <c r="C49" s="22"/>
      <c r="D49" s="50"/>
      <c r="E49" s="50">
        <f t="shared" si="12"/>
        <v>0</v>
      </c>
      <c r="F49" s="81">
        <f t="shared" si="10"/>
        <v>0</v>
      </c>
      <c r="G49" s="81">
        <f t="shared" si="13"/>
        <v>0</v>
      </c>
    </row>
    <row r="50" spans="1:7" x14ac:dyDescent="0.25">
      <c r="A50" s="18" t="s">
        <v>423</v>
      </c>
      <c r="B50" s="22">
        <v>7</v>
      </c>
      <c r="C50" s="22"/>
      <c r="D50" s="50"/>
      <c r="E50" s="50">
        <f t="shared" si="12"/>
        <v>0</v>
      </c>
      <c r="F50" s="81">
        <f t="shared" si="10"/>
        <v>0</v>
      </c>
      <c r="G50" s="81">
        <f t="shared" si="13"/>
        <v>0</v>
      </c>
    </row>
    <row r="51" spans="1:7" x14ac:dyDescent="0.25">
      <c r="A51" s="18" t="s">
        <v>424</v>
      </c>
      <c r="B51" s="22">
        <v>7</v>
      </c>
      <c r="C51" s="22"/>
      <c r="D51" s="50"/>
      <c r="E51" s="50">
        <f t="shared" si="12"/>
        <v>0</v>
      </c>
      <c r="F51" s="81">
        <f t="shared" si="10"/>
        <v>0</v>
      </c>
      <c r="G51" s="81">
        <f t="shared" si="13"/>
        <v>0</v>
      </c>
    </row>
    <row r="52" spans="1:7" x14ac:dyDescent="0.25">
      <c r="A52" s="18" t="s">
        <v>425</v>
      </c>
      <c r="B52" s="22">
        <v>7</v>
      </c>
      <c r="C52" s="22"/>
      <c r="D52" s="50"/>
      <c r="E52" s="50">
        <f t="shared" si="12"/>
        <v>0</v>
      </c>
      <c r="F52" s="81">
        <f t="shared" si="10"/>
        <v>0</v>
      </c>
      <c r="G52" s="81">
        <f t="shared" si="13"/>
        <v>0</v>
      </c>
    </row>
    <row r="53" spans="1:7" x14ac:dyDescent="0.25">
      <c r="A53" s="18" t="s">
        <v>426</v>
      </c>
      <c r="B53" s="22">
        <v>7</v>
      </c>
      <c r="C53" s="22"/>
      <c r="D53" s="50"/>
      <c r="E53" s="50">
        <f t="shared" si="12"/>
        <v>0</v>
      </c>
      <c r="F53" s="81">
        <f t="shared" si="10"/>
        <v>0</v>
      </c>
      <c r="G53" s="81">
        <f t="shared" si="13"/>
        <v>0</v>
      </c>
    </row>
    <row r="54" spans="1:7" x14ac:dyDescent="0.25">
      <c r="A54" s="18" t="s">
        <v>427</v>
      </c>
      <c r="B54" s="22">
        <v>5</v>
      </c>
      <c r="C54" s="22"/>
      <c r="D54" s="50"/>
      <c r="E54" s="50">
        <f t="shared" si="12"/>
        <v>0</v>
      </c>
      <c r="F54" s="81">
        <f t="shared" si="10"/>
        <v>0</v>
      </c>
      <c r="G54" s="81">
        <f t="shared" si="13"/>
        <v>0</v>
      </c>
    </row>
    <row r="55" spans="1:7" x14ac:dyDescent="0.25">
      <c r="D55" s="49"/>
      <c r="E55" s="57">
        <f>SUM(E43:E54)</f>
        <v>0</v>
      </c>
      <c r="F55" s="57">
        <f t="shared" ref="F55:G55" si="14">SUM(F43:F54)</f>
        <v>0</v>
      </c>
      <c r="G55" s="57">
        <f t="shared" si="14"/>
        <v>0</v>
      </c>
    </row>
    <row r="56" spans="1:7" x14ac:dyDescent="0.25">
      <c r="A56" s="119" t="s">
        <v>435</v>
      </c>
      <c r="B56" s="119"/>
      <c r="C56" s="119"/>
      <c r="D56" s="119"/>
      <c r="E56" s="119"/>
    </row>
    <row r="57" spans="1:7" x14ac:dyDescent="0.25">
      <c r="A57" s="18" t="s">
        <v>430</v>
      </c>
      <c r="B57" s="22">
        <v>7</v>
      </c>
      <c r="C57" s="22"/>
      <c r="D57" s="50"/>
      <c r="E57" s="50">
        <f t="shared" ref="E57" si="15">+B57*D57</f>
        <v>0</v>
      </c>
      <c r="F57" s="81">
        <f t="shared" ref="F57:F61" si="16">+E57*0.23</f>
        <v>0</v>
      </c>
      <c r="G57" s="81">
        <f t="shared" ref="G57" si="17">+F57+E57</f>
        <v>0</v>
      </c>
    </row>
    <row r="58" spans="1:7" x14ac:dyDescent="0.25">
      <c r="A58" s="18" t="s">
        <v>431</v>
      </c>
      <c r="B58" s="22">
        <v>7</v>
      </c>
      <c r="C58" s="22"/>
      <c r="D58" s="50"/>
      <c r="E58" s="50">
        <f t="shared" ref="E58:E61" si="18">+B58*D58</f>
        <v>0</v>
      </c>
      <c r="F58" s="81">
        <f t="shared" si="16"/>
        <v>0</v>
      </c>
      <c r="G58" s="81">
        <f t="shared" ref="G58:G61" si="19">+F58+E58</f>
        <v>0</v>
      </c>
    </row>
    <row r="59" spans="1:7" x14ac:dyDescent="0.25">
      <c r="A59" s="18" t="s">
        <v>432</v>
      </c>
      <c r="B59" s="22">
        <v>5</v>
      </c>
      <c r="C59" s="22"/>
      <c r="D59" s="50"/>
      <c r="E59" s="50">
        <f t="shared" si="18"/>
        <v>0</v>
      </c>
      <c r="F59" s="81">
        <f t="shared" si="16"/>
        <v>0</v>
      </c>
      <c r="G59" s="81">
        <f t="shared" si="19"/>
        <v>0</v>
      </c>
    </row>
    <row r="60" spans="1:7" x14ac:dyDescent="0.25">
      <c r="A60" s="18" t="s">
        <v>433</v>
      </c>
      <c r="B60" s="22">
        <v>3</v>
      </c>
      <c r="C60" s="22"/>
      <c r="D60" s="50"/>
      <c r="E60" s="50">
        <f t="shared" si="18"/>
        <v>0</v>
      </c>
      <c r="F60" s="81">
        <f t="shared" si="16"/>
        <v>0</v>
      </c>
      <c r="G60" s="81">
        <f t="shared" si="19"/>
        <v>0</v>
      </c>
    </row>
    <row r="61" spans="1:7" x14ac:dyDescent="0.25">
      <c r="A61" s="18" t="s">
        <v>434</v>
      </c>
      <c r="B61" s="22">
        <v>5</v>
      </c>
      <c r="C61" s="22"/>
      <c r="D61" s="50"/>
      <c r="E61" s="50">
        <f t="shared" si="18"/>
        <v>0</v>
      </c>
      <c r="F61" s="81">
        <f t="shared" si="16"/>
        <v>0</v>
      </c>
      <c r="G61" s="81">
        <f t="shared" si="19"/>
        <v>0</v>
      </c>
    </row>
    <row r="62" spans="1:7" x14ac:dyDescent="0.25">
      <c r="D62" s="49"/>
      <c r="E62" s="57">
        <f>SUM(E57:E61)</f>
        <v>0</v>
      </c>
      <c r="F62" s="57">
        <f t="shared" ref="F62:G62" si="20">SUM(F57:F61)</f>
        <v>0</v>
      </c>
      <c r="G62" s="57">
        <f t="shared" si="20"/>
        <v>0</v>
      </c>
    </row>
    <row r="63" spans="1:7" x14ac:dyDescent="0.25">
      <c r="A63" s="119" t="s">
        <v>452</v>
      </c>
      <c r="B63" s="119"/>
      <c r="C63" s="119"/>
      <c r="D63" s="119"/>
      <c r="E63" s="119"/>
    </row>
    <row r="64" spans="1:7" x14ac:dyDescent="0.25">
      <c r="A64" s="18" t="s">
        <v>436</v>
      </c>
      <c r="B64" s="22">
        <v>15</v>
      </c>
      <c r="C64" s="22"/>
      <c r="D64" s="50"/>
      <c r="E64" s="50">
        <f t="shared" ref="E64" si="21">+B64*D64</f>
        <v>0</v>
      </c>
      <c r="F64" s="81">
        <f t="shared" ref="F64:F71" si="22">+E64*0.23</f>
        <v>0</v>
      </c>
      <c r="G64" s="81">
        <f t="shared" ref="G64" si="23">+F64+E64</f>
        <v>0</v>
      </c>
    </row>
    <row r="65" spans="1:7" x14ac:dyDescent="0.25">
      <c r="A65" s="18" t="s">
        <v>437</v>
      </c>
      <c r="B65" s="22">
        <v>25</v>
      </c>
      <c r="C65" s="22"/>
      <c r="D65" s="50"/>
      <c r="E65" s="50">
        <f t="shared" ref="E65:E71" si="24">+B65*D65</f>
        <v>0</v>
      </c>
      <c r="F65" s="81">
        <f t="shared" si="22"/>
        <v>0</v>
      </c>
      <c r="G65" s="81">
        <f t="shared" ref="G65:G71" si="25">+F65+E65</f>
        <v>0</v>
      </c>
    </row>
    <row r="66" spans="1:7" x14ac:dyDescent="0.25">
      <c r="A66" s="18" t="s">
        <v>438</v>
      </c>
      <c r="B66" s="22">
        <v>25</v>
      </c>
      <c r="C66" s="22"/>
      <c r="D66" s="50"/>
      <c r="E66" s="50">
        <f t="shared" si="24"/>
        <v>0</v>
      </c>
      <c r="F66" s="81">
        <f t="shared" si="22"/>
        <v>0</v>
      </c>
      <c r="G66" s="81">
        <f t="shared" si="25"/>
        <v>0</v>
      </c>
    </row>
    <row r="67" spans="1:7" x14ac:dyDescent="0.25">
      <c r="A67" s="18" t="s">
        <v>439</v>
      </c>
      <c r="B67" s="22">
        <v>15</v>
      </c>
      <c r="C67" s="22"/>
      <c r="D67" s="50"/>
      <c r="E67" s="50">
        <f t="shared" si="24"/>
        <v>0</v>
      </c>
      <c r="F67" s="81">
        <f t="shared" si="22"/>
        <v>0</v>
      </c>
      <c r="G67" s="81">
        <f t="shared" si="25"/>
        <v>0</v>
      </c>
    </row>
    <row r="68" spans="1:7" x14ac:dyDescent="0.25">
      <c r="A68" s="18" t="s">
        <v>440</v>
      </c>
      <c r="B68" s="22">
        <v>15</v>
      </c>
      <c r="C68" s="22"/>
      <c r="D68" s="50"/>
      <c r="E68" s="50">
        <f t="shared" si="24"/>
        <v>0</v>
      </c>
      <c r="F68" s="81">
        <f t="shared" si="22"/>
        <v>0</v>
      </c>
      <c r="G68" s="81">
        <f t="shared" si="25"/>
        <v>0</v>
      </c>
    </row>
    <row r="69" spans="1:7" x14ac:dyDescent="0.25">
      <c r="A69" s="18" t="s">
        <v>441</v>
      </c>
      <c r="B69" s="22">
        <v>15</v>
      </c>
      <c r="C69" s="22"/>
      <c r="D69" s="50"/>
      <c r="E69" s="50">
        <f t="shared" si="24"/>
        <v>0</v>
      </c>
      <c r="F69" s="81">
        <f t="shared" si="22"/>
        <v>0</v>
      </c>
      <c r="G69" s="81">
        <f t="shared" si="25"/>
        <v>0</v>
      </c>
    </row>
    <row r="70" spans="1:7" x14ac:dyDescent="0.25">
      <c r="A70" s="18" t="s">
        <v>442</v>
      </c>
      <c r="B70" s="22">
        <v>5</v>
      </c>
      <c r="C70" s="22"/>
      <c r="D70" s="50"/>
      <c r="E70" s="50">
        <f t="shared" si="24"/>
        <v>0</v>
      </c>
      <c r="F70" s="81">
        <f t="shared" si="22"/>
        <v>0</v>
      </c>
      <c r="G70" s="81">
        <f t="shared" si="25"/>
        <v>0</v>
      </c>
    </row>
    <row r="71" spans="1:7" x14ac:dyDescent="0.25">
      <c r="A71" s="18" t="s">
        <v>443</v>
      </c>
      <c r="B71" s="22">
        <v>1</v>
      </c>
      <c r="C71" s="22"/>
      <c r="D71" s="50"/>
      <c r="E71" s="50">
        <f t="shared" si="24"/>
        <v>0</v>
      </c>
      <c r="F71" s="81">
        <f t="shared" si="22"/>
        <v>0</v>
      </c>
      <c r="G71" s="81">
        <f t="shared" si="25"/>
        <v>0</v>
      </c>
    </row>
    <row r="72" spans="1:7" x14ac:dyDescent="0.25">
      <c r="D72" s="49"/>
      <c r="E72" s="57">
        <f>SUM(E64:E71)</f>
        <v>0</v>
      </c>
      <c r="F72" s="57">
        <f t="shared" ref="F72:G72" si="26">SUM(F64:F71)</f>
        <v>0</v>
      </c>
      <c r="G72" s="57">
        <f t="shared" si="26"/>
        <v>0</v>
      </c>
    </row>
    <row r="73" spans="1:7" x14ac:dyDescent="0.25">
      <c r="A73" s="119" t="s">
        <v>453</v>
      </c>
      <c r="B73" s="119"/>
      <c r="C73" s="119"/>
      <c r="D73" s="119"/>
      <c r="E73" s="119"/>
    </row>
    <row r="74" spans="1:7" x14ac:dyDescent="0.25">
      <c r="A74" s="18" t="s">
        <v>444</v>
      </c>
      <c r="B74" s="22">
        <v>8</v>
      </c>
      <c r="C74" s="22"/>
      <c r="D74" s="50"/>
      <c r="E74" s="50">
        <f t="shared" ref="E74" si="27">+B74*D74</f>
        <v>0</v>
      </c>
      <c r="F74" s="81">
        <f t="shared" ref="F74:F81" si="28">+E74*0.23</f>
        <v>0</v>
      </c>
      <c r="G74" s="81">
        <f t="shared" ref="G74" si="29">+F74+E74</f>
        <v>0</v>
      </c>
    </row>
    <row r="75" spans="1:7" x14ac:dyDescent="0.25">
      <c r="A75" s="18" t="s">
        <v>445</v>
      </c>
      <c r="B75" s="22">
        <v>12</v>
      </c>
      <c r="C75" s="22"/>
      <c r="D75" s="50"/>
      <c r="E75" s="50">
        <f t="shared" ref="E75:E81" si="30">+B75*D75</f>
        <v>0</v>
      </c>
      <c r="F75" s="81">
        <f t="shared" si="28"/>
        <v>0</v>
      </c>
      <c r="G75" s="81">
        <f t="shared" ref="G75:G81" si="31">+F75+E75</f>
        <v>0</v>
      </c>
    </row>
    <row r="76" spans="1:7" x14ac:dyDescent="0.25">
      <c r="A76" s="18" t="s">
        <v>446</v>
      </c>
      <c r="B76" s="22">
        <v>7</v>
      </c>
      <c r="C76" s="22"/>
      <c r="D76" s="50"/>
      <c r="E76" s="50">
        <f t="shared" si="30"/>
        <v>0</v>
      </c>
      <c r="F76" s="81">
        <f t="shared" si="28"/>
        <v>0</v>
      </c>
      <c r="G76" s="81">
        <f t="shared" si="31"/>
        <v>0</v>
      </c>
    </row>
    <row r="77" spans="1:7" x14ac:dyDescent="0.25">
      <c r="A77" s="18" t="s">
        <v>447</v>
      </c>
      <c r="B77" s="22">
        <v>12</v>
      </c>
      <c r="C77" s="22"/>
      <c r="D77" s="50"/>
      <c r="E77" s="50">
        <f t="shared" si="30"/>
        <v>0</v>
      </c>
      <c r="F77" s="81">
        <f t="shared" si="28"/>
        <v>0</v>
      </c>
      <c r="G77" s="81">
        <f t="shared" si="31"/>
        <v>0</v>
      </c>
    </row>
    <row r="78" spans="1:7" x14ac:dyDescent="0.25">
      <c r="A78" s="18" t="s">
        <v>448</v>
      </c>
      <c r="B78" s="22">
        <v>10</v>
      </c>
      <c r="C78" s="22"/>
      <c r="D78" s="50"/>
      <c r="E78" s="50">
        <f t="shared" si="30"/>
        <v>0</v>
      </c>
      <c r="F78" s="81">
        <f t="shared" si="28"/>
        <v>0</v>
      </c>
      <c r="G78" s="81">
        <f t="shared" si="31"/>
        <v>0</v>
      </c>
    </row>
    <row r="79" spans="1:7" x14ac:dyDescent="0.25">
      <c r="A79" s="18" t="s">
        <v>449</v>
      </c>
      <c r="B79" s="22">
        <v>2</v>
      </c>
      <c r="C79" s="22"/>
      <c r="D79" s="50"/>
      <c r="E79" s="50">
        <f t="shared" si="30"/>
        <v>0</v>
      </c>
      <c r="F79" s="81">
        <f t="shared" si="28"/>
        <v>0</v>
      </c>
      <c r="G79" s="81">
        <f t="shared" si="31"/>
        <v>0</v>
      </c>
    </row>
    <row r="80" spans="1:7" x14ac:dyDescent="0.25">
      <c r="A80" s="18" t="s">
        <v>450</v>
      </c>
      <c r="B80" s="22">
        <v>2</v>
      </c>
      <c r="C80" s="22"/>
      <c r="D80" s="50"/>
      <c r="E80" s="50">
        <f t="shared" si="30"/>
        <v>0</v>
      </c>
      <c r="F80" s="81">
        <f t="shared" si="28"/>
        <v>0</v>
      </c>
      <c r="G80" s="81">
        <f t="shared" si="31"/>
        <v>0</v>
      </c>
    </row>
    <row r="81" spans="1:7" x14ac:dyDescent="0.25">
      <c r="A81" s="18" t="s">
        <v>451</v>
      </c>
      <c r="B81" s="22">
        <v>2</v>
      </c>
      <c r="C81" s="22"/>
      <c r="D81" s="50"/>
      <c r="E81" s="50">
        <f t="shared" si="30"/>
        <v>0</v>
      </c>
      <c r="F81" s="81">
        <f t="shared" si="28"/>
        <v>0</v>
      </c>
      <c r="G81" s="81">
        <f t="shared" si="31"/>
        <v>0</v>
      </c>
    </row>
    <row r="82" spans="1:7" x14ac:dyDescent="0.25">
      <c r="E82" s="37">
        <f>SUM(E74:E81)</f>
        <v>0</v>
      </c>
      <c r="F82" s="37">
        <f t="shared" ref="F82:G82" si="32">SUM(F74:F81)</f>
        <v>0</v>
      </c>
      <c r="G82" s="37">
        <f t="shared" si="32"/>
        <v>0</v>
      </c>
    </row>
    <row r="83" spans="1:7" x14ac:dyDescent="0.25">
      <c r="A83" s="119" t="s">
        <v>380</v>
      </c>
      <c r="B83" s="119"/>
      <c r="C83" s="119"/>
      <c r="D83" s="119"/>
      <c r="E83" s="119"/>
    </row>
    <row r="84" spans="1:7" x14ac:dyDescent="0.25">
      <c r="A84" s="18" t="s">
        <v>816</v>
      </c>
      <c r="B84" s="22">
        <v>5</v>
      </c>
      <c r="C84" s="22"/>
      <c r="D84" s="50"/>
      <c r="E84" s="50">
        <f t="shared" ref="E84" si="33">+B84*D84</f>
        <v>0</v>
      </c>
      <c r="F84" s="81">
        <f t="shared" ref="F84:F91" si="34">+E84*0.23</f>
        <v>0</v>
      </c>
      <c r="G84" s="81">
        <f t="shared" ref="G84" si="35">+F84+E84</f>
        <v>0</v>
      </c>
    </row>
    <row r="85" spans="1:7" x14ac:dyDescent="0.25">
      <c r="A85" s="18" t="s">
        <v>817</v>
      </c>
      <c r="B85" s="22">
        <v>15</v>
      </c>
      <c r="C85" s="22"/>
      <c r="D85" s="50"/>
      <c r="E85" s="50">
        <f t="shared" ref="E85:E91" si="36">+B85*D85</f>
        <v>0</v>
      </c>
      <c r="F85" s="81">
        <f t="shared" si="34"/>
        <v>0</v>
      </c>
      <c r="G85" s="81">
        <f t="shared" ref="G85:G91" si="37">+F85+E85</f>
        <v>0</v>
      </c>
    </row>
    <row r="86" spans="1:7" x14ac:dyDescent="0.25">
      <c r="A86" s="18" t="s">
        <v>818</v>
      </c>
      <c r="B86" s="22">
        <v>7</v>
      </c>
      <c r="C86" s="22"/>
      <c r="D86" s="50"/>
      <c r="E86" s="50">
        <f t="shared" si="36"/>
        <v>0</v>
      </c>
      <c r="F86" s="81">
        <f t="shared" si="34"/>
        <v>0</v>
      </c>
      <c r="G86" s="81">
        <f t="shared" si="37"/>
        <v>0</v>
      </c>
    </row>
    <row r="87" spans="1:7" x14ac:dyDescent="0.25">
      <c r="A87" s="18" t="s">
        <v>819</v>
      </c>
      <c r="B87" s="22">
        <v>7</v>
      </c>
      <c r="C87" s="22"/>
      <c r="D87" s="50"/>
      <c r="E87" s="50">
        <f t="shared" si="36"/>
        <v>0</v>
      </c>
      <c r="F87" s="81">
        <f t="shared" si="34"/>
        <v>0</v>
      </c>
      <c r="G87" s="81">
        <f t="shared" si="37"/>
        <v>0</v>
      </c>
    </row>
    <row r="88" spans="1:7" x14ac:dyDescent="0.25">
      <c r="A88" s="18" t="s">
        <v>830</v>
      </c>
      <c r="B88" s="22">
        <v>4</v>
      </c>
      <c r="C88" s="22"/>
      <c r="D88" s="50"/>
      <c r="E88" s="50">
        <f t="shared" si="36"/>
        <v>0</v>
      </c>
      <c r="F88" s="81">
        <f t="shared" si="34"/>
        <v>0</v>
      </c>
      <c r="G88" s="81">
        <f t="shared" si="37"/>
        <v>0</v>
      </c>
    </row>
    <row r="89" spans="1:7" x14ac:dyDescent="0.25">
      <c r="A89" s="18" t="s">
        <v>831</v>
      </c>
      <c r="B89" s="22">
        <v>4</v>
      </c>
      <c r="C89" s="22"/>
      <c r="D89" s="50"/>
      <c r="E89" s="50">
        <f t="shared" si="36"/>
        <v>0</v>
      </c>
      <c r="F89" s="81">
        <f t="shared" si="34"/>
        <v>0</v>
      </c>
      <c r="G89" s="81">
        <f t="shared" si="37"/>
        <v>0</v>
      </c>
    </row>
    <row r="90" spans="1:7" x14ac:dyDescent="0.25">
      <c r="A90" s="18" t="s">
        <v>832</v>
      </c>
      <c r="B90" s="22">
        <v>4</v>
      </c>
      <c r="C90" s="22"/>
      <c r="D90" s="50"/>
      <c r="E90" s="50">
        <f t="shared" si="36"/>
        <v>0</v>
      </c>
      <c r="F90" s="81">
        <f t="shared" si="34"/>
        <v>0</v>
      </c>
      <c r="G90" s="81">
        <f t="shared" si="37"/>
        <v>0</v>
      </c>
    </row>
    <row r="91" spans="1:7" x14ac:dyDescent="0.25">
      <c r="A91" s="18" t="s">
        <v>833</v>
      </c>
      <c r="B91" s="22">
        <v>4</v>
      </c>
      <c r="C91" s="22"/>
      <c r="D91" s="50"/>
      <c r="E91" s="50">
        <f t="shared" si="36"/>
        <v>0</v>
      </c>
      <c r="F91" s="81">
        <f t="shared" si="34"/>
        <v>0</v>
      </c>
      <c r="G91" s="81">
        <f t="shared" si="37"/>
        <v>0</v>
      </c>
    </row>
    <row r="92" spans="1:7" x14ac:dyDescent="0.25">
      <c r="D92" s="49"/>
      <c r="E92" s="57">
        <f>SUM(E84:E91)</f>
        <v>0</v>
      </c>
      <c r="F92" s="57">
        <f t="shared" ref="F92:G92" si="38">SUM(F84:F91)</f>
        <v>0</v>
      </c>
      <c r="G92" s="57">
        <f t="shared" si="38"/>
        <v>0</v>
      </c>
    </row>
    <row r="93" spans="1:7" x14ac:dyDescent="0.25">
      <c r="A93" s="119" t="s">
        <v>454</v>
      </c>
      <c r="B93" s="119"/>
      <c r="C93" s="119"/>
      <c r="D93" s="119"/>
      <c r="E93" s="119"/>
    </row>
    <row r="94" spans="1:7" x14ac:dyDescent="0.25">
      <c r="A94" s="18" t="s">
        <v>834</v>
      </c>
      <c r="B94" s="22">
        <v>10</v>
      </c>
      <c r="C94" s="22"/>
      <c r="D94" s="62"/>
      <c r="E94" s="33">
        <f t="shared" ref="E94" si="39">+B94*D94</f>
        <v>0</v>
      </c>
      <c r="F94" s="81">
        <f t="shared" ref="F94:F101" si="40">+E94*0.23</f>
        <v>0</v>
      </c>
      <c r="G94" s="81">
        <f t="shared" ref="G94" si="41">+F94+E94</f>
        <v>0</v>
      </c>
    </row>
    <row r="95" spans="1:7" x14ac:dyDescent="0.25">
      <c r="A95" s="18" t="s">
        <v>835</v>
      </c>
      <c r="B95" s="22">
        <v>7</v>
      </c>
      <c r="C95" s="22"/>
      <c r="D95" s="62"/>
      <c r="E95" s="33">
        <f t="shared" ref="E95:E101" si="42">+B95*D95</f>
        <v>0</v>
      </c>
      <c r="F95" s="81">
        <f t="shared" si="40"/>
        <v>0</v>
      </c>
      <c r="G95" s="81">
        <f t="shared" ref="G95:G101" si="43">+F95+E95</f>
        <v>0</v>
      </c>
    </row>
    <row r="96" spans="1:7" x14ac:dyDescent="0.25">
      <c r="A96" s="18" t="s">
        <v>836</v>
      </c>
      <c r="B96" s="22">
        <v>15</v>
      </c>
      <c r="C96" s="22"/>
      <c r="D96" s="62"/>
      <c r="E96" s="50">
        <f t="shared" si="42"/>
        <v>0</v>
      </c>
      <c r="F96" s="81">
        <f t="shared" si="40"/>
        <v>0</v>
      </c>
      <c r="G96" s="81">
        <f t="shared" si="43"/>
        <v>0</v>
      </c>
    </row>
    <row r="97" spans="1:7" x14ac:dyDescent="0.25">
      <c r="A97" s="18" t="s">
        <v>837</v>
      </c>
      <c r="B97" s="22">
        <v>7</v>
      </c>
      <c r="C97" s="22"/>
      <c r="D97" s="62"/>
      <c r="E97" s="50">
        <f t="shared" si="42"/>
        <v>0</v>
      </c>
      <c r="F97" s="81">
        <f t="shared" si="40"/>
        <v>0</v>
      </c>
      <c r="G97" s="81">
        <f t="shared" si="43"/>
        <v>0</v>
      </c>
    </row>
    <row r="98" spans="1:7" x14ac:dyDescent="0.25">
      <c r="A98" s="18" t="s">
        <v>820</v>
      </c>
      <c r="B98" s="22">
        <v>10</v>
      </c>
      <c r="C98" s="22"/>
      <c r="D98" s="80"/>
      <c r="E98" s="50">
        <f t="shared" si="42"/>
        <v>0</v>
      </c>
      <c r="F98" s="81">
        <f t="shared" si="40"/>
        <v>0</v>
      </c>
      <c r="G98" s="81">
        <f t="shared" si="43"/>
        <v>0</v>
      </c>
    </row>
    <row r="99" spans="1:7" x14ac:dyDescent="0.25">
      <c r="A99" s="18" t="s">
        <v>821</v>
      </c>
      <c r="B99" s="22">
        <v>7</v>
      </c>
      <c r="C99" s="22"/>
      <c r="D99" s="80"/>
      <c r="E99" s="50">
        <f t="shared" si="42"/>
        <v>0</v>
      </c>
      <c r="F99" s="81">
        <f t="shared" si="40"/>
        <v>0</v>
      </c>
      <c r="G99" s="81">
        <f t="shared" si="43"/>
        <v>0</v>
      </c>
    </row>
    <row r="100" spans="1:7" x14ac:dyDescent="0.25">
      <c r="A100" s="18" t="s">
        <v>822</v>
      </c>
      <c r="B100" s="22">
        <v>15</v>
      </c>
      <c r="C100" s="22"/>
      <c r="D100" s="80"/>
      <c r="E100" s="50">
        <f t="shared" si="42"/>
        <v>0</v>
      </c>
      <c r="F100" s="81">
        <f t="shared" si="40"/>
        <v>0</v>
      </c>
      <c r="G100" s="81">
        <f t="shared" si="43"/>
        <v>0</v>
      </c>
    </row>
    <row r="101" spans="1:7" x14ac:dyDescent="0.25">
      <c r="A101" s="18" t="s">
        <v>823</v>
      </c>
      <c r="B101" s="22">
        <v>7</v>
      </c>
      <c r="C101" s="22"/>
      <c r="D101" s="80"/>
      <c r="E101" s="50">
        <f t="shared" si="42"/>
        <v>0</v>
      </c>
      <c r="F101" s="81">
        <f t="shared" si="40"/>
        <v>0</v>
      </c>
      <c r="G101" s="81">
        <f t="shared" si="43"/>
        <v>0</v>
      </c>
    </row>
    <row r="102" spans="1:7" x14ac:dyDescent="0.25">
      <c r="D102" s="49"/>
      <c r="E102" s="57">
        <f>SUM(E94:E101)</f>
        <v>0</v>
      </c>
      <c r="F102" s="57">
        <f t="shared" ref="F102:G102" si="44">SUM(F94:F101)</f>
        <v>0</v>
      </c>
      <c r="G102" s="57">
        <f t="shared" si="44"/>
        <v>0</v>
      </c>
    </row>
    <row r="103" spans="1:7" x14ac:dyDescent="0.25">
      <c r="A103" s="119" t="s">
        <v>470</v>
      </c>
      <c r="B103" s="119"/>
      <c r="C103" s="119"/>
      <c r="D103" s="119"/>
      <c r="E103" s="119"/>
    </row>
    <row r="104" spans="1:7" x14ac:dyDescent="0.25">
      <c r="A104" s="18" t="s">
        <v>455</v>
      </c>
      <c r="B104" s="22">
        <v>20</v>
      </c>
      <c r="C104" s="22"/>
      <c r="D104" s="50"/>
      <c r="E104" s="50">
        <f t="shared" ref="E104" si="45">+B104*D104</f>
        <v>0</v>
      </c>
      <c r="F104" s="81">
        <f t="shared" ref="F104:F112" si="46">+E104*0.23</f>
        <v>0</v>
      </c>
      <c r="G104" s="81">
        <f t="shared" ref="G104" si="47">+F104+E104</f>
        <v>0</v>
      </c>
    </row>
    <row r="105" spans="1:7" x14ac:dyDescent="0.25">
      <c r="A105" s="18" t="s">
        <v>456</v>
      </c>
      <c r="B105" s="22">
        <v>35</v>
      </c>
      <c r="C105" s="22"/>
      <c r="D105" s="50"/>
      <c r="E105" s="50">
        <f t="shared" ref="E105:E112" si="48">+B105*D105</f>
        <v>0</v>
      </c>
      <c r="F105" s="81">
        <f t="shared" si="46"/>
        <v>0</v>
      </c>
      <c r="G105" s="81">
        <f t="shared" ref="G105:G112" si="49">+F105+E105</f>
        <v>0</v>
      </c>
    </row>
    <row r="106" spans="1:7" x14ac:dyDescent="0.25">
      <c r="A106" s="18" t="s">
        <v>457</v>
      </c>
      <c r="B106" s="22">
        <v>50</v>
      </c>
      <c r="C106" s="22"/>
      <c r="D106" s="50"/>
      <c r="E106" s="50">
        <f t="shared" si="48"/>
        <v>0</v>
      </c>
      <c r="F106" s="81">
        <f t="shared" si="46"/>
        <v>0</v>
      </c>
      <c r="G106" s="81">
        <f t="shared" si="49"/>
        <v>0</v>
      </c>
    </row>
    <row r="107" spans="1:7" x14ac:dyDescent="0.25">
      <c r="A107" s="18" t="s">
        <v>458</v>
      </c>
      <c r="B107" s="22">
        <v>35</v>
      </c>
      <c r="C107" s="22"/>
      <c r="D107" s="50"/>
      <c r="E107" s="50">
        <f t="shared" si="48"/>
        <v>0</v>
      </c>
      <c r="F107" s="81">
        <f t="shared" si="46"/>
        <v>0</v>
      </c>
      <c r="G107" s="81">
        <f t="shared" si="49"/>
        <v>0</v>
      </c>
    </row>
    <row r="108" spans="1:7" x14ac:dyDescent="0.25">
      <c r="A108" s="18" t="s">
        <v>459</v>
      </c>
      <c r="B108" s="22">
        <v>30</v>
      </c>
      <c r="C108" s="22"/>
      <c r="D108" s="50"/>
      <c r="E108" s="50">
        <f t="shared" si="48"/>
        <v>0</v>
      </c>
      <c r="F108" s="81">
        <f t="shared" si="46"/>
        <v>0</v>
      </c>
      <c r="G108" s="81">
        <f t="shared" si="49"/>
        <v>0</v>
      </c>
    </row>
    <row r="109" spans="1:7" x14ac:dyDescent="0.25">
      <c r="A109" s="18" t="s">
        <v>460</v>
      </c>
      <c r="B109" s="22">
        <v>35</v>
      </c>
      <c r="C109" s="22"/>
      <c r="D109" s="50"/>
      <c r="E109" s="50">
        <f t="shared" si="48"/>
        <v>0</v>
      </c>
      <c r="F109" s="81">
        <f t="shared" si="46"/>
        <v>0</v>
      </c>
      <c r="G109" s="81">
        <f t="shared" si="49"/>
        <v>0</v>
      </c>
    </row>
    <row r="110" spans="1:7" x14ac:dyDescent="0.25">
      <c r="A110" s="18" t="s">
        <v>461</v>
      </c>
      <c r="B110" s="22">
        <v>5</v>
      </c>
      <c r="C110" s="22"/>
      <c r="D110" s="50"/>
      <c r="E110" s="50">
        <f t="shared" si="48"/>
        <v>0</v>
      </c>
      <c r="F110" s="81">
        <f t="shared" si="46"/>
        <v>0</v>
      </c>
      <c r="G110" s="81">
        <f t="shared" si="49"/>
        <v>0</v>
      </c>
    </row>
    <row r="111" spans="1:7" x14ac:dyDescent="0.25">
      <c r="A111" s="18" t="s">
        <v>462</v>
      </c>
      <c r="B111" s="22">
        <v>5</v>
      </c>
      <c r="C111" s="22"/>
      <c r="D111" s="50"/>
      <c r="E111" s="50">
        <f t="shared" si="48"/>
        <v>0</v>
      </c>
      <c r="F111" s="81">
        <f t="shared" si="46"/>
        <v>0</v>
      </c>
      <c r="G111" s="81">
        <f t="shared" si="49"/>
        <v>0</v>
      </c>
    </row>
    <row r="112" spans="1:7" x14ac:dyDescent="0.25">
      <c r="A112" s="18" t="s">
        <v>463</v>
      </c>
      <c r="B112" s="22">
        <v>5</v>
      </c>
      <c r="C112" s="22"/>
      <c r="D112" s="50"/>
      <c r="E112" s="50">
        <f t="shared" si="48"/>
        <v>0</v>
      </c>
      <c r="F112" s="81">
        <f t="shared" si="46"/>
        <v>0</v>
      </c>
      <c r="G112" s="81">
        <f t="shared" si="49"/>
        <v>0</v>
      </c>
    </row>
    <row r="113" spans="1:7" x14ac:dyDescent="0.25">
      <c r="D113" s="49"/>
      <c r="E113" s="57">
        <f>SUM(E104:E112)</f>
        <v>0</v>
      </c>
      <c r="F113" s="57">
        <f t="shared" ref="F113:G113" si="50">SUM(F104:F112)</f>
        <v>0</v>
      </c>
      <c r="G113" s="57">
        <f t="shared" si="50"/>
        <v>0</v>
      </c>
    </row>
    <row r="114" spans="1:7" x14ac:dyDescent="0.25">
      <c r="A114" s="119" t="s">
        <v>471</v>
      </c>
      <c r="B114" s="119"/>
      <c r="C114" s="119"/>
      <c r="D114" s="119"/>
      <c r="E114" s="119"/>
    </row>
    <row r="115" spans="1:7" x14ac:dyDescent="0.25">
      <c r="A115" s="18" t="s">
        <v>464</v>
      </c>
      <c r="B115" s="22">
        <v>2</v>
      </c>
      <c r="C115" s="22"/>
      <c r="D115" s="50"/>
      <c r="E115" s="50">
        <f t="shared" ref="E115" si="51">+B115*D115</f>
        <v>0</v>
      </c>
      <c r="F115" s="81">
        <f t="shared" ref="F115:F120" si="52">+E115*0.23</f>
        <v>0</v>
      </c>
      <c r="G115" s="81">
        <f t="shared" ref="G115" si="53">+F115+E115</f>
        <v>0</v>
      </c>
    </row>
    <row r="116" spans="1:7" x14ac:dyDescent="0.25">
      <c r="A116" s="18" t="s">
        <v>465</v>
      </c>
      <c r="B116" s="22">
        <v>7</v>
      </c>
      <c r="C116" s="22"/>
      <c r="D116" s="50"/>
      <c r="E116" s="50">
        <f t="shared" ref="E116:E120" si="54">+B116*D116</f>
        <v>0</v>
      </c>
      <c r="F116" s="81">
        <f t="shared" si="52"/>
        <v>0</v>
      </c>
      <c r="G116" s="81">
        <f t="shared" ref="G116:G120" si="55">+F116+E116</f>
        <v>0</v>
      </c>
    </row>
    <row r="117" spans="1:7" x14ac:dyDescent="0.25">
      <c r="A117" s="18" t="s">
        <v>466</v>
      </c>
      <c r="B117" s="22">
        <v>15</v>
      </c>
      <c r="C117" s="22"/>
      <c r="D117" s="50"/>
      <c r="E117" s="50">
        <f t="shared" si="54"/>
        <v>0</v>
      </c>
      <c r="F117" s="81">
        <f t="shared" si="52"/>
        <v>0</v>
      </c>
      <c r="G117" s="81">
        <f t="shared" si="55"/>
        <v>0</v>
      </c>
    </row>
    <row r="118" spans="1:7" x14ac:dyDescent="0.25">
      <c r="A118" s="18" t="s">
        <v>467</v>
      </c>
      <c r="B118" s="22">
        <v>15</v>
      </c>
      <c r="C118" s="22"/>
      <c r="D118" s="50"/>
      <c r="E118" s="50">
        <f t="shared" si="54"/>
        <v>0</v>
      </c>
      <c r="F118" s="81">
        <f t="shared" si="52"/>
        <v>0</v>
      </c>
      <c r="G118" s="81">
        <f t="shared" si="55"/>
        <v>0</v>
      </c>
    </row>
    <row r="119" spans="1:7" x14ac:dyDescent="0.25">
      <c r="A119" s="18" t="s">
        <v>468</v>
      </c>
      <c r="B119" s="22">
        <v>5</v>
      </c>
      <c r="C119" s="22"/>
      <c r="D119" s="50"/>
      <c r="E119" s="50">
        <f t="shared" si="54"/>
        <v>0</v>
      </c>
      <c r="F119" s="81">
        <f t="shared" si="52"/>
        <v>0</v>
      </c>
      <c r="G119" s="81">
        <f t="shared" si="55"/>
        <v>0</v>
      </c>
    </row>
    <row r="120" spans="1:7" x14ac:dyDescent="0.25">
      <c r="A120" s="18" t="s">
        <v>469</v>
      </c>
      <c r="B120" s="22">
        <v>5</v>
      </c>
      <c r="C120" s="22"/>
      <c r="D120" s="50"/>
      <c r="E120" s="50">
        <f t="shared" si="54"/>
        <v>0</v>
      </c>
      <c r="F120" s="81">
        <f t="shared" si="52"/>
        <v>0</v>
      </c>
      <c r="G120" s="81">
        <f t="shared" si="55"/>
        <v>0</v>
      </c>
    </row>
    <row r="121" spans="1:7" x14ac:dyDescent="0.25">
      <c r="D121" s="49"/>
      <c r="E121" s="57">
        <f>SUM(E115:E120)</f>
        <v>0</v>
      </c>
      <c r="F121" s="57">
        <f t="shared" ref="F121:G121" si="56">SUM(F115:F120)</f>
        <v>0</v>
      </c>
      <c r="G121" s="57">
        <f t="shared" si="56"/>
        <v>0</v>
      </c>
    </row>
    <row r="122" spans="1:7" x14ac:dyDescent="0.25">
      <c r="A122" s="119" t="s">
        <v>500</v>
      </c>
      <c r="B122" s="119"/>
      <c r="C122" s="119"/>
      <c r="D122" s="119"/>
      <c r="E122" s="119"/>
    </row>
    <row r="123" spans="1:7" x14ac:dyDescent="0.25">
      <c r="A123" s="18" t="s">
        <v>472</v>
      </c>
      <c r="B123" s="22">
        <v>5</v>
      </c>
      <c r="C123" s="22"/>
      <c r="D123" s="50"/>
      <c r="E123" s="50">
        <f t="shared" ref="E123" si="57">+B123*D123</f>
        <v>0</v>
      </c>
      <c r="F123" s="81">
        <f t="shared" ref="F123:F148" si="58">+E123*0.23</f>
        <v>0</v>
      </c>
      <c r="G123" s="81">
        <f t="shared" ref="G123" si="59">+F123+E123</f>
        <v>0</v>
      </c>
    </row>
    <row r="124" spans="1:7" x14ac:dyDescent="0.25">
      <c r="A124" s="18" t="s">
        <v>473</v>
      </c>
      <c r="B124" s="22">
        <v>7</v>
      </c>
      <c r="C124" s="22"/>
      <c r="D124" s="50"/>
      <c r="E124" s="50">
        <f t="shared" ref="E124:E131" si="60">+B124*D124</f>
        <v>0</v>
      </c>
      <c r="F124" s="81">
        <f t="shared" si="58"/>
        <v>0</v>
      </c>
      <c r="G124" s="81">
        <f t="shared" ref="G124:G131" si="61">+F124+E124</f>
        <v>0</v>
      </c>
    </row>
    <row r="125" spans="1:7" x14ac:dyDescent="0.25">
      <c r="A125" s="18" t="s">
        <v>474</v>
      </c>
      <c r="B125" s="22">
        <v>7</v>
      </c>
      <c r="C125" s="22"/>
      <c r="D125" s="50"/>
      <c r="E125" s="50">
        <f t="shared" si="60"/>
        <v>0</v>
      </c>
      <c r="F125" s="81">
        <f t="shared" si="58"/>
        <v>0</v>
      </c>
      <c r="G125" s="81">
        <f t="shared" si="61"/>
        <v>0</v>
      </c>
    </row>
    <row r="126" spans="1:7" x14ac:dyDescent="0.25">
      <c r="A126" s="18" t="s">
        <v>475</v>
      </c>
      <c r="B126" s="22">
        <v>5</v>
      </c>
      <c r="C126" s="22"/>
      <c r="D126" s="50"/>
      <c r="E126" s="50">
        <f t="shared" si="60"/>
        <v>0</v>
      </c>
      <c r="F126" s="81">
        <f t="shared" si="58"/>
        <v>0</v>
      </c>
      <c r="G126" s="81">
        <f t="shared" si="61"/>
        <v>0</v>
      </c>
    </row>
    <row r="127" spans="1:7" x14ac:dyDescent="0.25">
      <c r="A127" s="18" t="s">
        <v>476</v>
      </c>
      <c r="B127" s="22">
        <v>5</v>
      </c>
      <c r="C127" s="22"/>
      <c r="D127" s="50"/>
      <c r="E127" s="50">
        <f t="shared" si="60"/>
        <v>0</v>
      </c>
      <c r="F127" s="81">
        <f t="shared" si="58"/>
        <v>0</v>
      </c>
      <c r="G127" s="81">
        <f t="shared" si="61"/>
        <v>0</v>
      </c>
    </row>
    <row r="128" spans="1:7" x14ac:dyDescent="0.25">
      <c r="A128" s="18" t="s">
        <v>477</v>
      </c>
      <c r="B128" s="22">
        <v>5</v>
      </c>
      <c r="C128" s="22"/>
      <c r="D128" s="50"/>
      <c r="E128" s="50">
        <f t="shared" si="60"/>
        <v>0</v>
      </c>
      <c r="F128" s="81">
        <f t="shared" si="58"/>
        <v>0</v>
      </c>
      <c r="G128" s="81">
        <f t="shared" si="61"/>
        <v>0</v>
      </c>
    </row>
    <row r="129" spans="1:7" x14ac:dyDescent="0.25">
      <c r="A129" s="18" t="s">
        <v>478</v>
      </c>
      <c r="B129" s="22">
        <v>5</v>
      </c>
      <c r="C129" s="22"/>
      <c r="D129" s="50"/>
      <c r="E129" s="50">
        <f t="shared" si="60"/>
        <v>0</v>
      </c>
      <c r="F129" s="81">
        <f t="shared" si="58"/>
        <v>0</v>
      </c>
      <c r="G129" s="81">
        <f t="shared" si="61"/>
        <v>0</v>
      </c>
    </row>
    <row r="130" spans="1:7" x14ac:dyDescent="0.25">
      <c r="A130" s="18" t="s">
        <v>479</v>
      </c>
      <c r="B130" s="22">
        <v>2</v>
      </c>
      <c r="C130" s="22"/>
      <c r="D130" s="50"/>
      <c r="E130" s="50">
        <f t="shared" si="60"/>
        <v>0</v>
      </c>
      <c r="F130" s="81">
        <f t="shared" si="58"/>
        <v>0</v>
      </c>
      <c r="G130" s="81">
        <f t="shared" si="61"/>
        <v>0</v>
      </c>
    </row>
    <row r="131" spans="1:7" x14ac:dyDescent="0.25">
      <c r="A131" s="18" t="s">
        <v>480</v>
      </c>
      <c r="B131" s="22">
        <v>2</v>
      </c>
      <c r="C131" s="22"/>
      <c r="D131" s="50"/>
      <c r="E131" s="50">
        <f t="shared" si="60"/>
        <v>0</v>
      </c>
      <c r="F131" s="81">
        <f t="shared" si="58"/>
        <v>0</v>
      </c>
      <c r="G131" s="81">
        <f t="shared" si="61"/>
        <v>0</v>
      </c>
    </row>
    <row r="132" spans="1:7" x14ac:dyDescent="0.25">
      <c r="D132" s="49"/>
      <c r="E132" s="57">
        <f>SUM(E123:E131)</f>
        <v>0</v>
      </c>
      <c r="F132" s="57">
        <f t="shared" ref="F132:G132" si="62">SUM(F123:F131)</f>
        <v>0</v>
      </c>
      <c r="G132" s="57">
        <f t="shared" si="62"/>
        <v>0</v>
      </c>
    </row>
    <row r="133" spans="1:7" x14ac:dyDescent="0.25">
      <c r="A133" s="119" t="s">
        <v>501</v>
      </c>
      <c r="B133" s="119"/>
      <c r="C133" s="119"/>
      <c r="D133" s="119"/>
      <c r="E133" s="119"/>
    </row>
    <row r="134" spans="1:7" x14ac:dyDescent="0.25">
      <c r="A134" s="18" t="s">
        <v>485</v>
      </c>
      <c r="B134" s="22">
        <v>1</v>
      </c>
      <c r="C134" s="22"/>
      <c r="D134" s="50"/>
      <c r="E134" s="50">
        <f t="shared" ref="E134" si="63">+B134*D134</f>
        <v>0</v>
      </c>
      <c r="F134" s="81">
        <f t="shared" si="58"/>
        <v>0</v>
      </c>
      <c r="G134" s="81">
        <f t="shared" ref="G134" si="64">+F134+E134</f>
        <v>0</v>
      </c>
    </row>
    <row r="135" spans="1:7" x14ac:dyDescent="0.25">
      <c r="A135" s="18" t="s">
        <v>486</v>
      </c>
      <c r="B135" s="22">
        <v>2</v>
      </c>
      <c r="C135" s="22"/>
      <c r="D135" s="50"/>
      <c r="E135" s="50">
        <f t="shared" ref="E135:E148" si="65">+B135*D135</f>
        <v>0</v>
      </c>
      <c r="F135" s="81">
        <f t="shared" si="58"/>
        <v>0</v>
      </c>
      <c r="G135" s="81">
        <f t="shared" ref="G135:G148" si="66">+F135+E135</f>
        <v>0</v>
      </c>
    </row>
    <row r="136" spans="1:7" x14ac:dyDescent="0.25">
      <c r="A136" s="18" t="s">
        <v>487</v>
      </c>
      <c r="B136" s="22">
        <v>2</v>
      </c>
      <c r="C136" s="22"/>
      <c r="D136" s="50"/>
      <c r="E136" s="50">
        <f t="shared" si="65"/>
        <v>0</v>
      </c>
      <c r="F136" s="81">
        <f t="shared" si="58"/>
        <v>0</v>
      </c>
      <c r="G136" s="81">
        <f t="shared" si="66"/>
        <v>0</v>
      </c>
    </row>
    <row r="137" spans="1:7" x14ac:dyDescent="0.25">
      <c r="A137" s="18" t="s">
        <v>488</v>
      </c>
      <c r="B137" s="22">
        <v>2</v>
      </c>
      <c r="C137" s="22"/>
      <c r="D137" s="50"/>
      <c r="E137" s="50">
        <f t="shared" si="65"/>
        <v>0</v>
      </c>
      <c r="F137" s="81">
        <f t="shared" si="58"/>
        <v>0</v>
      </c>
      <c r="G137" s="81">
        <f t="shared" si="66"/>
        <v>0</v>
      </c>
    </row>
    <row r="138" spans="1:7" x14ac:dyDescent="0.25">
      <c r="A138" s="18" t="s">
        <v>489</v>
      </c>
      <c r="B138" s="22">
        <v>3</v>
      </c>
      <c r="C138" s="22"/>
      <c r="D138" s="50"/>
      <c r="E138" s="50">
        <f t="shared" si="65"/>
        <v>0</v>
      </c>
      <c r="F138" s="81">
        <f t="shared" si="58"/>
        <v>0</v>
      </c>
      <c r="G138" s="81">
        <f t="shared" si="66"/>
        <v>0</v>
      </c>
    </row>
    <row r="139" spans="1:7" x14ac:dyDescent="0.25">
      <c r="A139" s="18" t="s">
        <v>490</v>
      </c>
      <c r="B139" s="22">
        <v>3</v>
      </c>
      <c r="C139" s="22"/>
      <c r="D139" s="50"/>
      <c r="E139" s="50">
        <f t="shared" si="65"/>
        <v>0</v>
      </c>
      <c r="F139" s="81">
        <f t="shared" si="58"/>
        <v>0</v>
      </c>
      <c r="G139" s="81">
        <f t="shared" si="66"/>
        <v>0</v>
      </c>
    </row>
    <row r="140" spans="1:7" x14ac:dyDescent="0.25">
      <c r="A140" s="18" t="s">
        <v>491</v>
      </c>
      <c r="B140" s="22">
        <v>3</v>
      </c>
      <c r="C140" s="22"/>
      <c r="D140" s="50"/>
      <c r="E140" s="50">
        <f t="shared" si="65"/>
        <v>0</v>
      </c>
      <c r="F140" s="81">
        <f t="shared" si="58"/>
        <v>0</v>
      </c>
      <c r="G140" s="81">
        <f t="shared" si="66"/>
        <v>0</v>
      </c>
    </row>
    <row r="141" spans="1:7" x14ac:dyDescent="0.25">
      <c r="A141" s="18" t="s">
        <v>492</v>
      </c>
      <c r="B141" s="22">
        <v>3</v>
      </c>
      <c r="C141" s="22"/>
      <c r="D141" s="50"/>
      <c r="E141" s="50">
        <f t="shared" si="65"/>
        <v>0</v>
      </c>
      <c r="F141" s="81">
        <f t="shared" si="58"/>
        <v>0</v>
      </c>
      <c r="G141" s="81">
        <f t="shared" si="66"/>
        <v>0</v>
      </c>
    </row>
    <row r="142" spans="1:7" x14ac:dyDescent="0.25">
      <c r="A142" s="18" t="s">
        <v>493</v>
      </c>
      <c r="B142" s="22">
        <v>3</v>
      </c>
      <c r="C142" s="22"/>
      <c r="D142" s="50"/>
      <c r="E142" s="50">
        <f t="shared" si="65"/>
        <v>0</v>
      </c>
      <c r="F142" s="81">
        <f t="shared" si="58"/>
        <v>0</v>
      </c>
      <c r="G142" s="81">
        <f t="shared" si="66"/>
        <v>0</v>
      </c>
    </row>
    <row r="143" spans="1:7" x14ac:dyDescent="0.25">
      <c r="A143" s="18" t="s">
        <v>494</v>
      </c>
      <c r="B143" s="22">
        <v>1</v>
      </c>
      <c r="C143" s="22"/>
      <c r="D143" s="50"/>
      <c r="E143" s="50">
        <f t="shared" si="65"/>
        <v>0</v>
      </c>
      <c r="F143" s="81">
        <f t="shared" si="58"/>
        <v>0</v>
      </c>
      <c r="G143" s="81">
        <f t="shared" si="66"/>
        <v>0</v>
      </c>
    </row>
    <row r="144" spans="1:7" x14ac:dyDescent="0.25">
      <c r="A144" s="18" t="s">
        <v>495</v>
      </c>
      <c r="B144" s="22">
        <v>1</v>
      </c>
      <c r="C144" s="22"/>
      <c r="D144" s="50"/>
      <c r="E144" s="50">
        <f t="shared" si="65"/>
        <v>0</v>
      </c>
      <c r="F144" s="81">
        <f t="shared" si="58"/>
        <v>0</v>
      </c>
      <c r="G144" s="81">
        <f t="shared" si="66"/>
        <v>0</v>
      </c>
    </row>
    <row r="145" spans="1:7" x14ac:dyDescent="0.25">
      <c r="A145" s="18" t="s">
        <v>496</v>
      </c>
      <c r="B145" s="22">
        <v>1</v>
      </c>
      <c r="C145" s="22"/>
      <c r="D145" s="50"/>
      <c r="E145" s="50">
        <f t="shared" si="65"/>
        <v>0</v>
      </c>
      <c r="F145" s="81">
        <f t="shared" si="58"/>
        <v>0</v>
      </c>
      <c r="G145" s="81">
        <f t="shared" si="66"/>
        <v>0</v>
      </c>
    </row>
    <row r="146" spans="1:7" x14ac:dyDescent="0.25">
      <c r="A146" s="18" t="s">
        <v>497</v>
      </c>
      <c r="B146" s="22">
        <v>1</v>
      </c>
      <c r="C146" s="22"/>
      <c r="D146" s="50"/>
      <c r="E146" s="50">
        <f t="shared" si="65"/>
        <v>0</v>
      </c>
      <c r="F146" s="81">
        <f t="shared" si="58"/>
        <v>0</v>
      </c>
      <c r="G146" s="81">
        <f t="shared" si="66"/>
        <v>0</v>
      </c>
    </row>
    <row r="147" spans="1:7" x14ac:dyDescent="0.25">
      <c r="A147" s="18" t="s">
        <v>498</v>
      </c>
      <c r="B147" s="22">
        <v>1</v>
      </c>
      <c r="C147" s="22"/>
      <c r="D147" s="50"/>
      <c r="E147" s="50">
        <f t="shared" si="65"/>
        <v>0</v>
      </c>
      <c r="F147" s="81">
        <f t="shared" si="58"/>
        <v>0</v>
      </c>
      <c r="G147" s="81">
        <f t="shared" si="66"/>
        <v>0</v>
      </c>
    </row>
    <row r="148" spans="1:7" x14ac:dyDescent="0.25">
      <c r="A148" s="18" t="s">
        <v>499</v>
      </c>
      <c r="B148" s="22">
        <v>1</v>
      </c>
      <c r="C148" s="22"/>
      <c r="D148" s="50"/>
      <c r="E148" s="50">
        <f t="shared" si="65"/>
        <v>0</v>
      </c>
      <c r="F148" s="81">
        <f t="shared" si="58"/>
        <v>0</v>
      </c>
      <c r="G148" s="81">
        <f t="shared" si="66"/>
        <v>0</v>
      </c>
    </row>
    <row r="149" spans="1:7" x14ac:dyDescent="0.25">
      <c r="D149" s="49"/>
      <c r="E149" s="57">
        <f>SUM(E134:E148)</f>
        <v>0</v>
      </c>
      <c r="F149" s="57">
        <f t="shared" ref="F149:G149" si="67">SUM(F134:F148)</f>
        <v>0</v>
      </c>
      <c r="G149" s="57">
        <f t="shared" si="67"/>
        <v>0</v>
      </c>
    </row>
    <row r="150" spans="1:7" x14ac:dyDescent="0.25">
      <c r="A150" s="119" t="s">
        <v>651</v>
      </c>
      <c r="B150" s="119"/>
      <c r="C150" s="119"/>
      <c r="D150" s="119"/>
      <c r="E150" s="119"/>
    </row>
    <row r="151" spans="1:7" x14ac:dyDescent="0.25">
      <c r="A151" s="18" t="s">
        <v>644</v>
      </c>
      <c r="B151" s="22">
        <v>10</v>
      </c>
      <c r="C151" s="22"/>
      <c r="D151" s="50"/>
      <c r="E151" s="50">
        <f t="shared" ref="E151" si="68">+B151*D151</f>
        <v>0</v>
      </c>
      <c r="F151" s="81">
        <f t="shared" ref="F151:F157" si="69">+E151*0.23</f>
        <v>0</v>
      </c>
      <c r="G151" s="81">
        <f t="shared" ref="G151" si="70">+F151+E151</f>
        <v>0</v>
      </c>
    </row>
    <row r="152" spans="1:7" x14ac:dyDescent="0.25">
      <c r="A152" s="18" t="s">
        <v>645</v>
      </c>
      <c r="B152" s="22">
        <v>25</v>
      </c>
      <c r="C152" s="22"/>
      <c r="D152" s="50"/>
      <c r="E152" s="50">
        <f t="shared" ref="E152:E157" si="71">+B152*D152</f>
        <v>0</v>
      </c>
      <c r="F152" s="81">
        <f t="shared" si="69"/>
        <v>0</v>
      </c>
      <c r="G152" s="81">
        <f t="shared" ref="G152:G157" si="72">+F152+E152</f>
        <v>0</v>
      </c>
    </row>
    <row r="153" spans="1:7" x14ac:dyDescent="0.25">
      <c r="A153" s="18" t="s">
        <v>646</v>
      </c>
      <c r="B153" s="22">
        <v>35</v>
      </c>
      <c r="C153" s="22"/>
      <c r="D153" s="50"/>
      <c r="E153" s="50">
        <f t="shared" si="71"/>
        <v>0</v>
      </c>
      <c r="F153" s="81">
        <f>+E153*0.23</f>
        <v>0</v>
      </c>
      <c r="G153" s="81">
        <f>+F153+E153</f>
        <v>0</v>
      </c>
    </row>
    <row r="154" spans="1:7" x14ac:dyDescent="0.25">
      <c r="A154" s="18" t="s">
        <v>647</v>
      </c>
      <c r="B154" s="22">
        <v>35</v>
      </c>
      <c r="C154" s="22"/>
      <c r="D154" s="50"/>
      <c r="E154" s="50">
        <f t="shared" si="71"/>
        <v>0</v>
      </c>
      <c r="F154" s="81">
        <f t="shared" si="69"/>
        <v>0</v>
      </c>
      <c r="G154" s="81">
        <f t="shared" si="72"/>
        <v>0</v>
      </c>
    </row>
    <row r="155" spans="1:7" x14ac:dyDescent="0.25">
      <c r="A155" s="18" t="s">
        <v>648</v>
      </c>
      <c r="B155" s="22">
        <v>20</v>
      </c>
      <c r="C155" s="22"/>
      <c r="D155" s="50"/>
      <c r="E155" s="50">
        <f t="shared" si="71"/>
        <v>0</v>
      </c>
      <c r="F155" s="81">
        <f t="shared" si="69"/>
        <v>0</v>
      </c>
      <c r="G155" s="81">
        <f t="shared" si="72"/>
        <v>0</v>
      </c>
    </row>
    <row r="156" spans="1:7" x14ac:dyDescent="0.25">
      <c r="A156" s="18" t="s">
        <v>649</v>
      </c>
      <c r="B156" s="22">
        <v>20</v>
      </c>
      <c r="C156" s="22"/>
      <c r="D156" s="50"/>
      <c r="E156" s="50">
        <f t="shared" si="71"/>
        <v>0</v>
      </c>
      <c r="F156" s="81">
        <f t="shared" si="69"/>
        <v>0</v>
      </c>
      <c r="G156" s="81">
        <f t="shared" si="72"/>
        <v>0</v>
      </c>
    </row>
    <row r="157" spans="1:7" x14ac:dyDescent="0.25">
      <c r="A157" s="18" t="s">
        <v>650</v>
      </c>
      <c r="B157" s="22">
        <v>7</v>
      </c>
      <c r="C157" s="22"/>
      <c r="D157" s="50"/>
      <c r="E157" s="50">
        <f t="shared" si="71"/>
        <v>0</v>
      </c>
      <c r="F157" s="81">
        <f t="shared" si="69"/>
        <v>0</v>
      </c>
      <c r="G157" s="81">
        <f t="shared" si="72"/>
        <v>0</v>
      </c>
    </row>
    <row r="158" spans="1:7" x14ac:dyDescent="0.25">
      <c r="D158" s="49"/>
      <c r="E158" s="57">
        <f>SUM(E151:E157)</f>
        <v>0</v>
      </c>
      <c r="F158" s="57">
        <f t="shared" ref="F158:G158" si="73">SUM(F151:F157)</f>
        <v>0</v>
      </c>
      <c r="G158" s="57">
        <f t="shared" si="73"/>
        <v>0</v>
      </c>
    </row>
    <row r="161" spans="5:5" x14ac:dyDescent="0.25">
      <c r="E161" s="15"/>
    </row>
  </sheetData>
  <mergeCells count="13">
    <mergeCell ref="A150:E150"/>
    <mergeCell ref="A83:E83"/>
    <mergeCell ref="A93:E93"/>
    <mergeCell ref="A103:E103"/>
    <mergeCell ref="A114:E114"/>
    <mergeCell ref="A122:E122"/>
    <mergeCell ref="A133:E133"/>
    <mergeCell ref="A73:E73"/>
    <mergeCell ref="A5:E5"/>
    <mergeCell ref="A31:E31"/>
    <mergeCell ref="A42:E42"/>
    <mergeCell ref="A56:E56"/>
    <mergeCell ref="A63:E6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4448-4B3C-4348-8788-137563D9AF83}">
  <dimension ref="A1:G125"/>
  <sheetViews>
    <sheetView workbookViewId="0">
      <pane ySplit="5" topLeftCell="A6" activePane="bottomLeft" state="frozen"/>
      <selection pane="bottomLeft" activeCell="L67" sqref="L67"/>
    </sheetView>
  </sheetViews>
  <sheetFormatPr defaultRowHeight="15" x14ac:dyDescent="0.25"/>
  <cols>
    <col min="1" max="1" width="28" customWidth="1"/>
    <col min="4" max="4" width="21.140625" customWidth="1"/>
    <col min="5" max="5" width="22.28515625" customWidth="1"/>
  </cols>
  <sheetData>
    <row r="1" spans="1:7" x14ac:dyDescent="0.25">
      <c r="A1" s="4" t="s">
        <v>933</v>
      </c>
    </row>
    <row r="2" spans="1:7" x14ac:dyDescent="0.25">
      <c r="A2" t="s">
        <v>892</v>
      </c>
    </row>
    <row r="5" spans="1:7" ht="45" x14ac:dyDescent="0.25">
      <c r="A5" s="16" t="s">
        <v>608</v>
      </c>
      <c r="B5" s="11" t="s">
        <v>166</v>
      </c>
      <c r="C5" s="11" t="s">
        <v>881</v>
      </c>
      <c r="D5" s="46" t="s">
        <v>13</v>
      </c>
      <c r="E5" s="46" t="s">
        <v>14</v>
      </c>
      <c r="F5" s="16" t="s">
        <v>880</v>
      </c>
      <c r="G5" s="16" t="s">
        <v>879</v>
      </c>
    </row>
    <row r="6" spans="1:7" x14ac:dyDescent="0.25">
      <c r="A6" s="120" t="s">
        <v>501</v>
      </c>
      <c r="B6" s="120"/>
      <c r="C6" s="120"/>
      <c r="D6" s="120"/>
      <c r="E6" s="120"/>
    </row>
    <row r="7" spans="1:7" x14ac:dyDescent="0.25">
      <c r="A7" s="18" t="s">
        <v>502</v>
      </c>
      <c r="B7" s="22">
        <v>5</v>
      </c>
      <c r="C7" s="22"/>
      <c r="D7" s="50"/>
      <c r="E7" s="50">
        <f t="shared" ref="E7" si="0">+B7*D7</f>
        <v>0</v>
      </c>
      <c r="F7" s="81">
        <f>+E7*0.23</f>
        <v>0</v>
      </c>
      <c r="G7" s="81">
        <f>+F7+E7</f>
        <v>0</v>
      </c>
    </row>
    <row r="8" spans="1:7" x14ac:dyDescent="0.25">
      <c r="A8" s="18" t="s">
        <v>503</v>
      </c>
      <c r="B8" s="22">
        <v>5</v>
      </c>
      <c r="C8" s="22"/>
      <c r="D8" s="50"/>
      <c r="E8" s="50">
        <f t="shared" ref="E8:E18" si="1">+B8*D8</f>
        <v>0</v>
      </c>
      <c r="F8" s="81">
        <f t="shared" ref="F8:F18" si="2">+E8*0.23</f>
        <v>0</v>
      </c>
      <c r="G8" s="81">
        <f t="shared" ref="G8:G18" si="3">+F8+E8</f>
        <v>0</v>
      </c>
    </row>
    <row r="9" spans="1:7" x14ac:dyDescent="0.25">
      <c r="A9" s="18" t="s">
        <v>504</v>
      </c>
      <c r="B9" s="22">
        <v>5</v>
      </c>
      <c r="C9" s="22"/>
      <c r="D9" s="50"/>
      <c r="E9" s="50">
        <f t="shared" si="1"/>
        <v>0</v>
      </c>
      <c r="F9" s="81">
        <f t="shared" si="2"/>
        <v>0</v>
      </c>
      <c r="G9" s="81">
        <f t="shared" si="3"/>
        <v>0</v>
      </c>
    </row>
    <row r="10" spans="1:7" x14ac:dyDescent="0.25">
      <c r="A10" s="18" t="s">
        <v>505</v>
      </c>
      <c r="B10" s="22">
        <v>5</v>
      </c>
      <c r="C10" s="22"/>
      <c r="D10" s="50"/>
      <c r="E10" s="50">
        <f t="shared" si="1"/>
        <v>0</v>
      </c>
      <c r="F10" s="81">
        <f t="shared" si="2"/>
        <v>0</v>
      </c>
      <c r="G10" s="81">
        <f t="shared" si="3"/>
        <v>0</v>
      </c>
    </row>
    <row r="11" spans="1:7" x14ac:dyDescent="0.25">
      <c r="A11" s="18" t="s">
        <v>506</v>
      </c>
      <c r="B11" s="22">
        <v>5</v>
      </c>
      <c r="C11" s="22"/>
      <c r="D11" s="50"/>
      <c r="E11" s="50">
        <f t="shared" si="1"/>
        <v>0</v>
      </c>
      <c r="F11" s="81">
        <f t="shared" si="2"/>
        <v>0</v>
      </c>
      <c r="G11" s="81">
        <f t="shared" si="3"/>
        <v>0</v>
      </c>
    </row>
    <row r="12" spans="1:7" x14ac:dyDescent="0.25">
      <c r="A12" s="18" t="s">
        <v>507</v>
      </c>
      <c r="B12" s="22">
        <v>3</v>
      </c>
      <c r="C12" s="22"/>
      <c r="D12" s="50"/>
      <c r="E12" s="50">
        <f t="shared" si="1"/>
        <v>0</v>
      </c>
      <c r="F12" s="81">
        <f t="shared" si="2"/>
        <v>0</v>
      </c>
      <c r="G12" s="81">
        <f t="shared" si="3"/>
        <v>0</v>
      </c>
    </row>
    <row r="13" spans="1:7" x14ac:dyDescent="0.25">
      <c r="A13" s="18" t="s">
        <v>508</v>
      </c>
      <c r="B13" s="22">
        <v>3</v>
      </c>
      <c r="C13" s="22"/>
      <c r="D13" s="50"/>
      <c r="E13" s="50">
        <f t="shared" si="1"/>
        <v>0</v>
      </c>
      <c r="F13" s="81">
        <f t="shared" si="2"/>
        <v>0</v>
      </c>
      <c r="G13" s="81">
        <f t="shared" si="3"/>
        <v>0</v>
      </c>
    </row>
    <row r="14" spans="1:7" x14ac:dyDescent="0.25">
      <c r="A14" s="18" t="s">
        <v>509</v>
      </c>
      <c r="B14" s="22">
        <v>3</v>
      </c>
      <c r="C14" s="22"/>
      <c r="D14" s="50"/>
      <c r="E14" s="50">
        <f t="shared" si="1"/>
        <v>0</v>
      </c>
      <c r="F14" s="81">
        <f t="shared" si="2"/>
        <v>0</v>
      </c>
      <c r="G14" s="81">
        <f t="shared" si="3"/>
        <v>0</v>
      </c>
    </row>
    <row r="15" spans="1:7" x14ac:dyDescent="0.25">
      <c r="A15" s="18" t="s">
        <v>510</v>
      </c>
      <c r="B15" s="22">
        <v>3</v>
      </c>
      <c r="C15" s="22"/>
      <c r="D15" s="50"/>
      <c r="E15" s="50">
        <f t="shared" si="1"/>
        <v>0</v>
      </c>
      <c r="F15" s="81">
        <f t="shared" si="2"/>
        <v>0</v>
      </c>
      <c r="G15" s="81">
        <f t="shared" si="3"/>
        <v>0</v>
      </c>
    </row>
    <row r="16" spans="1:7" x14ac:dyDescent="0.25">
      <c r="A16" s="18" t="s">
        <v>511</v>
      </c>
      <c r="B16" s="22">
        <v>3</v>
      </c>
      <c r="C16" s="22"/>
      <c r="D16" s="50"/>
      <c r="E16" s="50">
        <f t="shared" si="1"/>
        <v>0</v>
      </c>
      <c r="F16" s="81">
        <f t="shared" si="2"/>
        <v>0</v>
      </c>
      <c r="G16" s="81">
        <f t="shared" si="3"/>
        <v>0</v>
      </c>
    </row>
    <row r="17" spans="1:7" x14ac:dyDescent="0.25">
      <c r="A17" s="18" t="s">
        <v>512</v>
      </c>
      <c r="B17" s="22">
        <v>2</v>
      </c>
      <c r="C17" s="22"/>
      <c r="D17" s="50"/>
      <c r="E17" s="50">
        <f t="shared" si="1"/>
        <v>0</v>
      </c>
      <c r="F17" s="81">
        <f t="shared" si="2"/>
        <v>0</v>
      </c>
      <c r="G17" s="81">
        <f t="shared" si="3"/>
        <v>0</v>
      </c>
    </row>
    <row r="18" spans="1:7" x14ac:dyDescent="0.25">
      <c r="A18" s="18" t="s">
        <v>513</v>
      </c>
      <c r="B18" s="22">
        <v>2</v>
      </c>
      <c r="C18" s="22"/>
      <c r="D18" s="50"/>
      <c r="E18" s="50">
        <f t="shared" si="1"/>
        <v>0</v>
      </c>
      <c r="F18" s="81">
        <f t="shared" si="2"/>
        <v>0</v>
      </c>
      <c r="G18" s="81">
        <f t="shared" si="3"/>
        <v>0</v>
      </c>
    </row>
    <row r="19" spans="1:7" x14ac:dyDescent="0.25">
      <c r="D19" s="49"/>
      <c r="E19" s="57">
        <f>SUM(E7:E18)</f>
        <v>0</v>
      </c>
      <c r="F19" s="57">
        <f t="shared" ref="F19:G19" si="4">SUM(F7:F18)</f>
        <v>0</v>
      </c>
      <c r="G19" s="57">
        <f t="shared" si="4"/>
        <v>0</v>
      </c>
    </row>
    <row r="20" spans="1:7" x14ac:dyDescent="0.25">
      <c r="A20" s="120" t="s">
        <v>470</v>
      </c>
      <c r="B20" s="120"/>
      <c r="C20" s="120"/>
      <c r="D20" s="120"/>
      <c r="E20" s="120"/>
    </row>
    <row r="21" spans="1:7" x14ac:dyDescent="0.25">
      <c r="A21" s="18" t="s">
        <v>514</v>
      </c>
      <c r="B21" s="22">
        <v>5</v>
      </c>
      <c r="C21" s="22"/>
      <c r="D21" s="50"/>
      <c r="E21" s="50">
        <f t="shared" ref="E21" si="5">+B21*D21</f>
        <v>0</v>
      </c>
      <c r="F21" s="81">
        <f t="shared" ref="F21:F45" si="6">+E21*0.23</f>
        <v>0</v>
      </c>
      <c r="G21" s="81">
        <f t="shared" ref="G21" si="7">+F21+E21</f>
        <v>0</v>
      </c>
    </row>
    <row r="22" spans="1:7" x14ac:dyDescent="0.25">
      <c r="A22" s="18" t="s">
        <v>515</v>
      </c>
      <c r="B22" s="22">
        <v>5</v>
      </c>
      <c r="C22" s="22"/>
      <c r="D22" s="50"/>
      <c r="E22" s="50">
        <f t="shared" ref="E22:E45" si="8">+B22*D22</f>
        <v>0</v>
      </c>
      <c r="F22" s="81">
        <f t="shared" si="6"/>
        <v>0</v>
      </c>
      <c r="G22" s="81">
        <f t="shared" ref="G22:G45" si="9">+F22+E22</f>
        <v>0</v>
      </c>
    </row>
    <row r="23" spans="1:7" x14ac:dyDescent="0.25">
      <c r="A23" s="18" t="s">
        <v>516</v>
      </c>
      <c r="B23" s="22">
        <v>5</v>
      </c>
      <c r="C23" s="22"/>
      <c r="D23" s="50"/>
      <c r="E23" s="50">
        <f t="shared" si="8"/>
        <v>0</v>
      </c>
      <c r="F23" s="81">
        <f t="shared" si="6"/>
        <v>0</v>
      </c>
      <c r="G23" s="81">
        <f t="shared" si="9"/>
        <v>0</v>
      </c>
    </row>
    <row r="24" spans="1:7" x14ac:dyDescent="0.25">
      <c r="A24" s="18" t="s">
        <v>517</v>
      </c>
      <c r="B24" s="22">
        <v>20</v>
      </c>
      <c r="C24" s="22"/>
      <c r="D24" s="50"/>
      <c r="E24" s="50">
        <f t="shared" si="8"/>
        <v>0</v>
      </c>
      <c r="F24" s="81">
        <f t="shared" si="6"/>
        <v>0</v>
      </c>
      <c r="G24" s="81">
        <f t="shared" si="9"/>
        <v>0</v>
      </c>
    </row>
    <row r="25" spans="1:7" x14ac:dyDescent="0.25">
      <c r="A25" s="18" t="s">
        <v>518</v>
      </c>
      <c r="B25" s="22">
        <v>7</v>
      </c>
      <c r="C25" s="22"/>
      <c r="D25" s="50"/>
      <c r="E25" s="50">
        <f t="shared" si="8"/>
        <v>0</v>
      </c>
      <c r="F25" s="81">
        <f t="shared" si="6"/>
        <v>0</v>
      </c>
      <c r="G25" s="81">
        <f t="shared" si="9"/>
        <v>0</v>
      </c>
    </row>
    <row r="26" spans="1:7" x14ac:dyDescent="0.25">
      <c r="A26" s="18" t="s">
        <v>519</v>
      </c>
      <c r="B26" s="22">
        <v>7</v>
      </c>
      <c r="C26" s="22"/>
      <c r="D26" s="50"/>
      <c r="E26" s="50">
        <f t="shared" si="8"/>
        <v>0</v>
      </c>
      <c r="F26" s="81">
        <f t="shared" si="6"/>
        <v>0</v>
      </c>
      <c r="G26" s="81">
        <f t="shared" si="9"/>
        <v>0</v>
      </c>
    </row>
    <row r="27" spans="1:7" x14ac:dyDescent="0.25">
      <c r="A27" s="18" t="s">
        <v>520</v>
      </c>
      <c r="B27" s="22">
        <v>30</v>
      </c>
      <c r="C27" s="22"/>
      <c r="D27" s="50"/>
      <c r="E27" s="50">
        <f t="shared" si="8"/>
        <v>0</v>
      </c>
      <c r="F27" s="81">
        <f t="shared" si="6"/>
        <v>0</v>
      </c>
      <c r="G27" s="81">
        <f t="shared" si="9"/>
        <v>0</v>
      </c>
    </row>
    <row r="28" spans="1:7" x14ac:dyDescent="0.25">
      <c r="A28" s="18" t="s">
        <v>521</v>
      </c>
      <c r="B28" s="22">
        <v>30</v>
      </c>
      <c r="C28" s="22"/>
      <c r="D28" s="50"/>
      <c r="E28" s="50">
        <f t="shared" si="8"/>
        <v>0</v>
      </c>
      <c r="F28" s="81">
        <f t="shared" si="6"/>
        <v>0</v>
      </c>
      <c r="G28" s="81">
        <f t="shared" si="9"/>
        <v>0</v>
      </c>
    </row>
    <row r="29" spans="1:7" x14ac:dyDescent="0.25">
      <c r="A29" s="18" t="s">
        <v>522</v>
      </c>
      <c r="B29" s="22">
        <v>25</v>
      </c>
      <c r="C29" s="22"/>
      <c r="D29" s="50"/>
      <c r="E29" s="50">
        <f t="shared" si="8"/>
        <v>0</v>
      </c>
      <c r="F29" s="81">
        <f t="shared" si="6"/>
        <v>0</v>
      </c>
      <c r="G29" s="81">
        <f t="shared" si="9"/>
        <v>0</v>
      </c>
    </row>
    <row r="30" spans="1:7" x14ac:dyDescent="0.25">
      <c r="A30" s="18" t="s">
        <v>523</v>
      </c>
      <c r="B30" s="22">
        <v>25</v>
      </c>
      <c r="C30" s="22"/>
      <c r="D30" s="50"/>
      <c r="E30" s="50">
        <f t="shared" si="8"/>
        <v>0</v>
      </c>
      <c r="F30" s="81">
        <f t="shared" si="6"/>
        <v>0</v>
      </c>
      <c r="G30" s="81">
        <f t="shared" si="9"/>
        <v>0</v>
      </c>
    </row>
    <row r="31" spans="1:7" x14ac:dyDescent="0.25">
      <c r="A31" s="18" t="s">
        <v>524</v>
      </c>
      <c r="B31" s="22">
        <v>20</v>
      </c>
      <c r="C31" s="22"/>
      <c r="D31" s="50"/>
      <c r="E31" s="50">
        <f t="shared" si="8"/>
        <v>0</v>
      </c>
      <c r="F31" s="81">
        <f t="shared" si="6"/>
        <v>0</v>
      </c>
      <c r="G31" s="81">
        <f t="shared" si="9"/>
        <v>0</v>
      </c>
    </row>
    <row r="32" spans="1:7" x14ac:dyDescent="0.25">
      <c r="A32" s="18" t="s">
        <v>525</v>
      </c>
      <c r="B32" s="22">
        <v>15</v>
      </c>
      <c r="C32" s="22"/>
      <c r="D32" s="50"/>
      <c r="E32" s="50">
        <f t="shared" si="8"/>
        <v>0</v>
      </c>
      <c r="F32" s="81">
        <f t="shared" si="6"/>
        <v>0</v>
      </c>
      <c r="G32" s="81">
        <f t="shared" si="9"/>
        <v>0</v>
      </c>
    </row>
    <row r="33" spans="1:7" x14ac:dyDescent="0.25">
      <c r="A33" s="18" t="s">
        <v>526</v>
      </c>
      <c r="B33" s="22">
        <v>15</v>
      </c>
      <c r="C33" s="22"/>
      <c r="D33" s="50"/>
      <c r="E33" s="50">
        <f t="shared" si="8"/>
        <v>0</v>
      </c>
      <c r="F33" s="81">
        <f t="shared" si="6"/>
        <v>0</v>
      </c>
      <c r="G33" s="81">
        <f t="shared" si="9"/>
        <v>0</v>
      </c>
    </row>
    <row r="34" spans="1:7" x14ac:dyDescent="0.25">
      <c r="A34" s="18" t="s">
        <v>527</v>
      </c>
      <c r="B34" s="22">
        <v>10</v>
      </c>
      <c r="C34" s="22"/>
      <c r="D34" s="50"/>
      <c r="E34" s="50">
        <f t="shared" si="8"/>
        <v>0</v>
      </c>
      <c r="F34" s="81">
        <f t="shared" si="6"/>
        <v>0</v>
      </c>
      <c r="G34" s="81">
        <f t="shared" si="9"/>
        <v>0</v>
      </c>
    </row>
    <row r="35" spans="1:7" x14ac:dyDescent="0.25">
      <c r="A35" s="18" t="s">
        <v>528</v>
      </c>
      <c r="B35" s="22">
        <v>10</v>
      </c>
      <c r="C35" s="22"/>
      <c r="D35" s="50"/>
      <c r="E35" s="50">
        <f t="shared" si="8"/>
        <v>0</v>
      </c>
      <c r="F35" s="81">
        <f t="shared" si="6"/>
        <v>0</v>
      </c>
      <c r="G35" s="81">
        <f t="shared" si="9"/>
        <v>0</v>
      </c>
    </row>
    <row r="36" spans="1:7" x14ac:dyDescent="0.25">
      <c r="A36" s="18" t="s">
        <v>529</v>
      </c>
      <c r="B36" s="22">
        <v>15</v>
      </c>
      <c r="C36" s="22"/>
      <c r="D36" s="50"/>
      <c r="E36" s="50">
        <f t="shared" si="8"/>
        <v>0</v>
      </c>
      <c r="F36" s="81">
        <f t="shared" si="6"/>
        <v>0</v>
      </c>
      <c r="G36" s="81">
        <f t="shared" si="9"/>
        <v>0</v>
      </c>
    </row>
    <row r="37" spans="1:7" x14ac:dyDescent="0.25">
      <c r="A37" s="18" t="s">
        <v>530</v>
      </c>
      <c r="B37" s="22">
        <v>15</v>
      </c>
      <c r="C37" s="22"/>
      <c r="D37" s="50"/>
      <c r="E37" s="50">
        <f t="shared" si="8"/>
        <v>0</v>
      </c>
      <c r="F37" s="81">
        <f t="shared" si="6"/>
        <v>0</v>
      </c>
      <c r="G37" s="81">
        <f t="shared" si="9"/>
        <v>0</v>
      </c>
    </row>
    <row r="38" spans="1:7" x14ac:dyDescent="0.25">
      <c r="A38" s="18" t="s">
        <v>531</v>
      </c>
      <c r="B38" s="22">
        <v>10</v>
      </c>
      <c r="C38" s="22"/>
      <c r="D38" s="50"/>
      <c r="E38" s="50">
        <f t="shared" si="8"/>
        <v>0</v>
      </c>
      <c r="F38" s="81">
        <f t="shared" si="6"/>
        <v>0</v>
      </c>
      <c r="G38" s="81">
        <f t="shared" si="9"/>
        <v>0</v>
      </c>
    </row>
    <row r="39" spans="1:7" x14ac:dyDescent="0.25">
      <c r="A39" s="18" t="s">
        <v>532</v>
      </c>
      <c r="B39" s="22">
        <v>5</v>
      </c>
      <c r="C39" s="22"/>
      <c r="D39" s="50"/>
      <c r="E39" s="50">
        <f t="shared" si="8"/>
        <v>0</v>
      </c>
      <c r="F39" s="81">
        <f t="shared" si="6"/>
        <v>0</v>
      </c>
      <c r="G39" s="81">
        <f t="shared" si="9"/>
        <v>0</v>
      </c>
    </row>
    <row r="40" spans="1:7" x14ac:dyDescent="0.25">
      <c r="A40" s="18" t="s">
        <v>533</v>
      </c>
      <c r="B40" s="22">
        <v>5</v>
      </c>
      <c r="C40" s="22"/>
      <c r="D40" s="50"/>
      <c r="E40" s="50">
        <f t="shared" si="8"/>
        <v>0</v>
      </c>
      <c r="F40" s="81">
        <f t="shared" si="6"/>
        <v>0</v>
      </c>
      <c r="G40" s="81">
        <f t="shared" si="9"/>
        <v>0</v>
      </c>
    </row>
    <row r="41" spans="1:7" x14ac:dyDescent="0.25">
      <c r="A41" s="18" t="s">
        <v>534</v>
      </c>
      <c r="B41" s="22">
        <v>3</v>
      </c>
      <c r="C41" s="22"/>
      <c r="D41" s="50"/>
      <c r="E41" s="50">
        <f t="shared" si="8"/>
        <v>0</v>
      </c>
      <c r="F41" s="81">
        <f t="shared" si="6"/>
        <v>0</v>
      </c>
      <c r="G41" s="81">
        <f t="shared" si="9"/>
        <v>0</v>
      </c>
    </row>
    <row r="42" spans="1:7" x14ac:dyDescent="0.25">
      <c r="A42" s="18" t="s">
        <v>535</v>
      </c>
      <c r="B42" s="22">
        <v>3</v>
      </c>
      <c r="C42" s="22"/>
      <c r="D42" s="50"/>
      <c r="E42" s="50">
        <f t="shared" si="8"/>
        <v>0</v>
      </c>
      <c r="F42" s="81">
        <f t="shared" si="6"/>
        <v>0</v>
      </c>
      <c r="G42" s="81">
        <f t="shared" si="9"/>
        <v>0</v>
      </c>
    </row>
    <row r="43" spans="1:7" x14ac:dyDescent="0.25">
      <c r="A43" s="18" t="s">
        <v>536</v>
      </c>
      <c r="B43" s="22">
        <v>2</v>
      </c>
      <c r="C43" s="22"/>
      <c r="D43" s="50"/>
      <c r="E43" s="50">
        <f t="shared" si="8"/>
        <v>0</v>
      </c>
      <c r="F43" s="81">
        <f t="shared" si="6"/>
        <v>0</v>
      </c>
      <c r="G43" s="81">
        <f t="shared" si="9"/>
        <v>0</v>
      </c>
    </row>
    <row r="44" spans="1:7" x14ac:dyDescent="0.25">
      <c r="A44" s="18" t="s">
        <v>537</v>
      </c>
      <c r="B44" s="22">
        <v>3</v>
      </c>
      <c r="C44" s="22"/>
      <c r="D44" s="50"/>
      <c r="E44" s="50">
        <f t="shared" si="8"/>
        <v>0</v>
      </c>
      <c r="F44" s="81">
        <f t="shared" si="6"/>
        <v>0</v>
      </c>
      <c r="G44" s="81">
        <f t="shared" si="9"/>
        <v>0</v>
      </c>
    </row>
    <row r="45" spans="1:7" x14ac:dyDescent="0.25">
      <c r="A45" s="18" t="s">
        <v>538</v>
      </c>
      <c r="B45" s="22">
        <v>4</v>
      </c>
      <c r="C45" s="22"/>
      <c r="D45" s="50"/>
      <c r="E45" s="50">
        <f t="shared" si="8"/>
        <v>0</v>
      </c>
      <c r="F45" s="81">
        <f t="shared" si="6"/>
        <v>0</v>
      </c>
      <c r="G45" s="81">
        <f t="shared" si="9"/>
        <v>0</v>
      </c>
    </row>
    <row r="46" spans="1:7" x14ac:dyDescent="0.25">
      <c r="D46" s="49"/>
      <c r="E46" s="57">
        <f>SUM(E21:E45)</f>
        <v>0</v>
      </c>
      <c r="F46" s="57">
        <f t="shared" ref="F46:G46" si="10">SUM(F21:F45)</f>
        <v>0</v>
      </c>
      <c r="G46" s="57">
        <f t="shared" si="10"/>
        <v>0</v>
      </c>
    </row>
    <row r="47" spans="1:7" x14ac:dyDescent="0.25">
      <c r="A47" s="122" t="s">
        <v>804</v>
      </c>
      <c r="B47" s="122"/>
      <c r="C47" s="122"/>
      <c r="D47" s="122"/>
      <c r="E47" s="122"/>
    </row>
    <row r="48" spans="1:7" x14ac:dyDescent="0.25">
      <c r="A48" s="18" t="s">
        <v>539</v>
      </c>
      <c r="B48" s="22">
        <v>7</v>
      </c>
      <c r="C48" s="22"/>
      <c r="D48" s="50"/>
      <c r="E48" s="50">
        <f t="shared" ref="E48" si="11">+B48*D48</f>
        <v>0</v>
      </c>
      <c r="F48" s="81">
        <f t="shared" ref="F48:F69" si="12">+E48*0.23</f>
        <v>0</v>
      </c>
      <c r="G48" s="81">
        <f t="shared" ref="G48" si="13">+F48+E48</f>
        <v>0</v>
      </c>
    </row>
    <row r="49" spans="1:7" x14ac:dyDescent="0.25">
      <c r="A49" s="18" t="s">
        <v>540</v>
      </c>
      <c r="B49" s="22">
        <v>7</v>
      </c>
      <c r="C49" s="22"/>
      <c r="D49" s="50"/>
      <c r="E49" s="50">
        <f t="shared" ref="E49:E69" si="14">+B49*D49</f>
        <v>0</v>
      </c>
      <c r="F49" s="81">
        <f t="shared" si="12"/>
        <v>0</v>
      </c>
      <c r="G49" s="81">
        <f t="shared" ref="G49:G69" si="15">+F49+E49</f>
        <v>0</v>
      </c>
    </row>
    <row r="50" spans="1:7" x14ac:dyDescent="0.25">
      <c r="A50" s="18" t="s">
        <v>541</v>
      </c>
      <c r="B50" s="22">
        <v>7</v>
      </c>
      <c r="C50" s="22"/>
      <c r="D50" s="50"/>
      <c r="E50" s="50">
        <f t="shared" si="14"/>
        <v>0</v>
      </c>
      <c r="F50" s="81">
        <f t="shared" si="12"/>
        <v>0</v>
      </c>
      <c r="G50" s="81">
        <f t="shared" si="15"/>
        <v>0</v>
      </c>
    </row>
    <row r="51" spans="1:7" x14ac:dyDescent="0.25">
      <c r="A51" s="18" t="s">
        <v>542</v>
      </c>
      <c r="B51" s="22">
        <v>7</v>
      </c>
      <c r="C51" s="22"/>
      <c r="D51" s="50"/>
      <c r="E51" s="50">
        <f t="shared" si="14"/>
        <v>0</v>
      </c>
      <c r="F51" s="81">
        <f t="shared" si="12"/>
        <v>0</v>
      </c>
      <c r="G51" s="81">
        <f t="shared" si="15"/>
        <v>0</v>
      </c>
    </row>
    <row r="52" spans="1:7" x14ac:dyDescent="0.25">
      <c r="A52" s="18" t="s">
        <v>543</v>
      </c>
      <c r="B52" s="22">
        <v>15</v>
      </c>
      <c r="C52" s="22"/>
      <c r="D52" s="50"/>
      <c r="E52" s="50">
        <f t="shared" si="14"/>
        <v>0</v>
      </c>
      <c r="F52" s="81">
        <f t="shared" si="12"/>
        <v>0</v>
      </c>
      <c r="G52" s="81">
        <f t="shared" si="15"/>
        <v>0</v>
      </c>
    </row>
    <row r="53" spans="1:7" x14ac:dyDescent="0.25">
      <c r="A53" s="18" t="s">
        <v>544</v>
      </c>
      <c r="B53" s="22">
        <v>15</v>
      </c>
      <c r="C53" s="22"/>
      <c r="D53" s="50"/>
      <c r="E53" s="50">
        <f t="shared" si="14"/>
        <v>0</v>
      </c>
      <c r="F53" s="81">
        <f t="shared" si="12"/>
        <v>0</v>
      </c>
      <c r="G53" s="81">
        <f t="shared" si="15"/>
        <v>0</v>
      </c>
    </row>
    <row r="54" spans="1:7" x14ac:dyDescent="0.25">
      <c r="A54" s="18" t="s">
        <v>545</v>
      </c>
      <c r="B54" s="22">
        <v>15</v>
      </c>
      <c r="C54" s="22"/>
      <c r="D54" s="50"/>
      <c r="E54" s="50">
        <f t="shared" si="14"/>
        <v>0</v>
      </c>
      <c r="F54" s="81">
        <f t="shared" si="12"/>
        <v>0</v>
      </c>
      <c r="G54" s="81">
        <f t="shared" si="15"/>
        <v>0</v>
      </c>
    </row>
    <row r="55" spans="1:7" x14ac:dyDescent="0.25">
      <c r="A55" s="18" t="s">
        <v>546</v>
      </c>
      <c r="B55" s="22">
        <v>15</v>
      </c>
      <c r="C55" s="22"/>
      <c r="D55" s="50"/>
      <c r="E55" s="50">
        <f t="shared" si="14"/>
        <v>0</v>
      </c>
      <c r="F55" s="81">
        <f t="shared" si="12"/>
        <v>0</v>
      </c>
      <c r="G55" s="81">
        <f t="shared" si="15"/>
        <v>0</v>
      </c>
    </row>
    <row r="56" spans="1:7" x14ac:dyDescent="0.25">
      <c r="A56" s="18" t="s">
        <v>547</v>
      </c>
      <c r="B56" s="22">
        <v>15</v>
      </c>
      <c r="C56" s="22"/>
      <c r="D56" s="50"/>
      <c r="E56" s="50">
        <f t="shared" si="14"/>
        <v>0</v>
      </c>
      <c r="F56" s="81">
        <f t="shared" si="12"/>
        <v>0</v>
      </c>
      <c r="G56" s="81">
        <f t="shared" si="15"/>
        <v>0</v>
      </c>
    </row>
    <row r="57" spans="1:7" x14ac:dyDescent="0.25">
      <c r="A57" s="18" t="s">
        <v>548</v>
      </c>
      <c r="B57" s="22">
        <v>15</v>
      </c>
      <c r="C57" s="22"/>
      <c r="D57" s="50"/>
      <c r="E57" s="50">
        <f t="shared" si="14"/>
        <v>0</v>
      </c>
      <c r="F57" s="81">
        <f t="shared" si="12"/>
        <v>0</v>
      </c>
      <c r="G57" s="81">
        <f t="shared" si="15"/>
        <v>0</v>
      </c>
    </row>
    <row r="58" spans="1:7" x14ac:dyDescent="0.25">
      <c r="A58" s="18" t="s">
        <v>549</v>
      </c>
      <c r="B58" s="22">
        <v>4</v>
      </c>
      <c r="C58" s="22"/>
      <c r="D58" s="50"/>
      <c r="E58" s="50">
        <f t="shared" si="14"/>
        <v>0</v>
      </c>
      <c r="F58" s="81">
        <f t="shared" si="12"/>
        <v>0</v>
      </c>
      <c r="G58" s="81">
        <f t="shared" si="15"/>
        <v>0</v>
      </c>
    </row>
    <row r="59" spans="1:7" x14ac:dyDescent="0.25">
      <c r="A59" s="18" t="s">
        <v>550</v>
      </c>
      <c r="B59" s="22">
        <v>5</v>
      </c>
      <c r="C59" s="22"/>
      <c r="D59" s="50"/>
      <c r="E59" s="50">
        <f t="shared" si="14"/>
        <v>0</v>
      </c>
      <c r="F59" s="81">
        <f t="shared" si="12"/>
        <v>0</v>
      </c>
      <c r="G59" s="81">
        <f t="shared" si="15"/>
        <v>0</v>
      </c>
    </row>
    <row r="60" spans="1:7" x14ac:dyDescent="0.25">
      <c r="A60" s="18" t="s">
        <v>551</v>
      </c>
      <c r="B60" s="22">
        <v>3</v>
      </c>
      <c r="C60" s="22"/>
      <c r="D60" s="50"/>
      <c r="E60" s="50">
        <f t="shared" si="14"/>
        <v>0</v>
      </c>
      <c r="F60" s="81">
        <f t="shared" si="12"/>
        <v>0</v>
      </c>
      <c r="G60" s="81">
        <f t="shared" si="15"/>
        <v>0</v>
      </c>
    </row>
    <row r="61" spans="1:7" x14ac:dyDescent="0.25">
      <c r="A61" s="18" t="s">
        <v>552</v>
      </c>
      <c r="B61" s="22">
        <v>3</v>
      </c>
      <c r="C61" s="22"/>
      <c r="D61" s="50"/>
      <c r="E61" s="50">
        <f t="shared" si="14"/>
        <v>0</v>
      </c>
      <c r="F61" s="81">
        <f t="shared" si="12"/>
        <v>0</v>
      </c>
      <c r="G61" s="81">
        <f t="shared" si="15"/>
        <v>0</v>
      </c>
    </row>
    <row r="62" spans="1:7" x14ac:dyDescent="0.25">
      <c r="A62" s="18" t="s">
        <v>553</v>
      </c>
      <c r="B62" s="22">
        <v>3</v>
      </c>
      <c r="C62" s="22"/>
      <c r="D62" s="50"/>
      <c r="E62" s="50">
        <f t="shared" si="14"/>
        <v>0</v>
      </c>
      <c r="F62" s="81">
        <f t="shared" si="12"/>
        <v>0</v>
      </c>
      <c r="G62" s="81">
        <f t="shared" si="15"/>
        <v>0</v>
      </c>
    </row>
    <row r="63" spans="1:7" x14ac:dyDescent="0.25">
      <c r="A63" s="18" t="s">
        <v>554</v>
      </c>
      <c r="B63" s="22">
        <v>3</v>
      </c>
      <c r="C63" s="22"/>
      <c r="D63" s="50"/>
      <c r="E63" s="50">
        <f t="shared" si="14"/>
        <v>0</v>
      </c>
      <c r="F63" s="81">
        <f t="shared" si="12"/>
        <v>0</v>
      </c>
      <c r="G63" s="81">
        <f t="shared" si="15"/>
        <v>0</v>
      </c>
    </row>
    <row r="64" spans="1:7" x14ac:dyDescent="0.25">
      <c r="A64" s="18" t="s">
        <v>555</v>
      </c>
      <c r="B64" s="22">
        <v>3</v>
      </c>
      <c r="C64" s="22"/>
      <c r="D64" s="50"/>
      <c r="E64" s="50">
        <f t="shared" si="14"/>
        <v>0</v>
      </c>
      <c r="F64" s="81">
        <f t="shared" si="12"/>
        <v>0</v>
      </c>
      <c r="G64" s="81">
        <f t="shared" si="15"/>
        <v>0</v>
      </c>
    </row>
    <row r="65" spans="1:7" x14ac:dyDescent="0.25">
      <c r="A65" s="18" t="s">
        <v>556</v>
      </c>
      <c r="B65" s="22">
        <v>3</v>
      </c>
      <c r="C65" s="22"/>
      <c r="D65" s="50"/>
      <c r="E65" s="50">
        <f t="shared" si="14"/>
        <v>0</v>
      </c>
      <c r="F65" s="81">
        <f t="shared" si="12"/>
        <v>0</v>
      </c>
      <c r="G65" s="81">
        <f t="shared" si="15"/>
        <v>0</v>
      </c>
    </row>
    <row r="66" spans="1:7" x14ac:dyDescent="0.25">
      <c r="A66" s="18" t="s">
        <v>557</v>
      </c>
      <c r="B66" s="22">
        <v>1</v>
      </c>
      <c r="C66" s="22"/>
      <c r="D66" s="50"/>
      <c r="E66" s="50">
        <f t="shared" si="14"/>
        <v>0</v>
      </c>
      <c r="F66" s="81">
        <f t="shared" si="12"/>
        <v>0</v>
      </c>
      <c r="G66" s="81">
        <f t="shared" si="15"/>
        <v>0</v>
      </c>
    </row>
    <row r="67" spans="1:7" x14ac:dyDescent="0.25">
      <c r="A67" s="18" t="s">
        <v>558</v>
      </c>
      <c r="B67" s="22">
        <v>3</v>
      </c>
      <c r="C67" s="22"/>
      <c r="D67" s="50"/>
      <c r="E67" s="50">
        <f t="shared" si="14"/>
        <v>0</v>
      </c>
      <c r="F67" s="81">
        <f t="shared" si="12"/>
        <v>0</v>
      </c>
      <c r="G67" s="81">
        <f t="shared" si="15"/>
        <v>0</v>
      </c>
    </row>
    <row r="68" spans="1:7" x14ac:dyDescent="0.25">
      <c r="A68" s="18" t="s">
        <v>559</v>
      </c>
      <c r="B68" s="22">
        <v>1</v>
      </c>
      <c r="C68" s="22"/>
      <c r="D68" s="50"/>
      <c r="E68" s="50">
        <f t="shared" si="14"/>
        <v>0</v>
      </c>
      <c r="F68" s="81">
        <f t="shared" si="12"/>
        <v>0</v>
      </c>
      <c r="G68" s="81">
        <f t="shared" si="15"/>
        <v>0</v>
      </c>
    </row>
    <row r="69" spans="1:7" x14ac:dyDescent="0.25">
      <c r="A69" s="18" t="s">
        <v>560</v>
      </c>
      <c r="B69" s="22">
        <v>2</v>
      </c>
      <c r="C69" s="22"/>
      <c r="D69" s="50"/>
      <c r="E69" s="50">
        <f t="shared" si="14"/>
        <v>0</v>
      </c>
      <c r="F69" s="81">
        <f t="shared" si="12"/>
        <v>0</v>
      </c>
      <c r="G69" s="81">
        <f t="shared" si="15"/>
        <v>0</v>
      </c>
    </row>
    <row r="70" spans="1:7" x14ac:dyDescent="0.25">
      <c r="D70" s="49"/>
      <c r="E70" s="57">
        <f>SUM(E48:E69)</f>
        <v>0</v>
      </c>
      <c r="F70" s="57">
        <f t="shared" ref="F70:G70" si="16">SUM(F48:F69)</f>
        <v>0</v>
      </c>
      <c r="G70" s="57">
        <f t="shared" si="16"/>
        <v>0</v>
      </c>
    </row>
    <row r="71" spans="1:7" x14ac:dyDescent="0.25">
      <c r="A71" s="120" t="s">
        <v>594</v>
      </c>
      <c r="B71" s="120"/>
      <c r="C71" s="120"/>
      <c r="D71" s="120"/>
      <c r="E71" s="120"/>
    </row>
    <row r="72" spans="1:7" x14ac:dyDescent="0.25">
      <c r="A72" s="18" t="s">
        <v>561</v>
      </c>
      <c r="B72" s="22">
        <v>10</v>
      </c>
      <c r="C72" s="22"/>
      <c r="D72" s="50"/>
      <c r="E72" s="50">
        <f t="shared" ref="E72" si="17">+B72*D72</f>
        <v>0</v>
      </c>
      <c r="F72" s="81">
        <f t="shared" ref="F72:F104" si="18">+E72*0.23</f>
        <v>0</v>
      </c>
      <c r="G72" s="81">
        <f t="shared" ref="G72" si="19">+F72+E72</f>
        <v>0</v>
      </c>
    </row>
    <row r="73" spans="1:7" x14ac:dyDescent="0.25">
      <c r="A73" s="18" t="s">
        <v>562</v>
      </c>
      <c r="B73" s="22">
        <v>10</v>
      </c>
      <c r="C73" s="22"/>
      <c r="D73" s="50"/>
      <c r="E73" s="50">
        <f t="shared" ref="E73:E104" si="20">+B73*D73</f>
        <v>0</v>
      </c>
      <c r="F73" s="81">
        <f t="shared" si="18"/>
        <v>0</v>
      </c>
      <c r="G73" s="81">
        <f t="shared" ref="G73:G104" si="21">+F73+E73</f>
        <v>0</v>
      </c>
    </row>
    <row r="74" spans="1:7" x14ac:dyDescent="0.25">
      <c r="A74" s="18" t="s">
        <v>563</v>
      </c>
      <c r="B74" s="22">
        <v>10</v>
      </c>
      <c r="C74" s="22"/>
      <c r="D74" s="50"/>
      <c r="E74" s="50">
        <f t="shared" si="20"/>
        <v>0</v>
      </c>
      <c r="F74" s="81">
        <f t="shared" si="18"/>
        <v>0</v>
      </c>
      <c r="G74" s="81">
        <f t="shared" si="21"/>
        <v>0</v>
      </c>
    </row>
    <row r="75" spans="1:7" x14ac:dyDescent="0.25">
      <c r="A75" s="18" t="s">
        <v>564</v>
      </c>
      <c r="B75" s="22">
        <v>10</v>
      </c>
      <c r="C75" s="22"/>
      <c r="D75" s="50"/>
      <c r="E75" s="50">
        <f t="shared" si="20"/>
        <v>0</v>
      </c>
      <c r="F75" s="81">
        <f t="shared" si="18"/>
        <v>0</v>
      </c>
      <c r="G75" s="81">
        <f t="shared" si="21"/>
        <v>0</v>
      </c>
    </row>
    <row r="76" spans="1:7" x14ac:dyDescent="0.25">
      <c r="A76" s="18" t="s">
        <v>565</v>
      </c>
      <c r="B76" s="22">
        <v>10</v>
      </c>
      <c r="C76" s="22"/>
      <c r="D76" s="50"/>
      <c r="E76" s="50">
        <f t="shared" si="20"/>
        <v>0</v>
      </c>
      <c r="F76" s="81">
        <f t="shared" si="18"/>
        <v>0</v>
      </c>
      <c r="G76" s="81">
        <f t="shared" si="21"/>
        <v>0</v>
      </c>
    </row>
    <row r="77" spans="1:7" x14ac:dyDescent="0.25">
      <c r="A77" s="18" t="s">
        <v>566</v>
      </c>
      <c r="B77" s="22">
        <v>10</v>
      </c>
      <c r="C77" s="22"/>
      <c r="D77" s="50"/>
      <c r="E77" s="50">
        <f t="shared" si="20"/>
        <v>0</v>
      </c>
      <c r="F77" s="81">
        <f t="shared" si="18"/>
        <v>0</v>
      </c>
      <c r="G77" s="81">
        <f t="shared" si="21"/>
        <v>0</v>
      </c>
    </row>
    <row r="78" spans="1:7" x14ac:dyDescent="0.25">
      <c r="A78" s="18" t="s">
        <v>567</v>
      </c>
      <c r="B78" s="22">
        <v>10</v>
      </c>
      <c r="C78" s="22"/>
      <c r="D78" s="50"/>
      <c r="E78" s="50">
        <f t="shared" si="20"/>
        <v>0</v>
      </c>
      <c r="F78" s="81">
        <f t="shared" si="18"/>
        <v>0</v>
      </c>
      <c r="G78" s="81">
        <f t="shared" si="21"/>
        <v>0</v>
      </c>
    </row>
    <row r="79" spans="1:7" x14ac:dyDescent="0.25">
      <c r="A79" s="18" t="s">
        <v>568</v>
      </c>
      <c r="B79" s="22">
        <v>10</v>
      </c>
      <c r="C79" s="22"/>
      <c r="D79" s="50"/>
      <c r="E79" s="50">
        <f t="shared" si="20"/>
        <v>0</v>
      </c>
      <c r="F79" s="81">
        <f t="shared" si="18"/>
        <v>0</v>
      </c>
      <c r="G79" s="81">
        <f t="shared" si="21"/>
        <v>0</v>
      </c>
    </row>
    <row r="80" spans="1:7" x14ac:dyDescent="0.25">
      <c r="A80" s="18" t="s">
        <v>569</v>
      </c>
      <c r="B80" s="22">
        <v>8</v>
      </c>
      <c r="C80" s="22"/>
      <c r="D80" s="50"/>
      <c r="E80" s="50">
        <f t="shared" si="20"/>
        <v>0</v>
      </c>
      <c r="F80" s="81">
        <f t="shared" si="18"/>
        <v>0</v>
      </c>
      <c r="G80" s="81">
        <f t="shared" si="21"/>
        <v>0</v>
      </c>
    </row>
    <row r="81" spans="1:7" x14ac:dyDescent="0.25">
      <c r="A81" s="18" t="s">
        <v>570</v>
      </c>
      <c r="B81" s="22">
        <v>8</v>
      </c>
      <c r="C81" s="22"/>
      <c r="D81" s="50"/>
      <c r="E81" s="50">
        <f t="shared" si="20"/>
        <v>0</v>
      </c>
      <c r="F81" s="81">
        <f t="shared" si="18"/>
        <v>0</v>
      </c>
      <c r="G81" s="81">
        <f t="shared" si="21"/>
        <v>0</v>
      </c>
    </row>
    <row r="82" spans="1:7" x14ac:dyDescent="0.25">
      <c r="A82" s="18" t="s">
        <v>571</v>
      </c>
      <c r="B82" s="22">
        <v>8</v>
      </c>
      <c r="C82" s="22"/>
      <c r="D82" s="50"/>
      <c r="E82" s="50">
        <f t="shared" si="20"/>
        <v>0</v>
      </c>
      <c r="F82" s="81">
        <f t="shared" si="18"/>
        <v>0</v>
      </c>
      <c r="G82" s="81">
        <f t="shared" si="21"/>
        <v>0</v>
      </c>
    </row>
    <row r="83" spans="1:7" x14ac:dyDescent="0.25">
      <c r="A83" s="18" t="s">
        <v>572</v>
      </c>
      <c r="B83" s="22">
        <v>8</v>
      </c>
      <c r="C83" s="22"/>
      <c r="D83" s="50"/>
      <c r="E83" s="50">
        <f t="shared" si="20"/>
        <v>0</v>
      </c>
      <c r="F83" s="81">
        <f t="shared" si="18"/>
        <v>0</v>
      </c>
      <c r="G83" s="81">
        <f t="shared" si="21"/>
        <v>0</v>
      </c>
    </row>
    <row r="84" spans="1:7" x14ac:dyDescent="0.25">
      <c r="A84" s="18" t="s">
        <v>573</v>
      </c>
      <c r="B84" s="22">
        <v>8</v>
      </c>
      <c r="C84" s="22"/>
      <c r="D84" s="50"/>
      <c r="E84" s="50">
        <f t="shared" si="20"/>
        <v>0</v>
      </c>
      <c r="F84" s="81">
        <f t="shared" si="18"/>
        <v>0</v>
      </c>
      <c r="G84" s="81">
        <f t="shared" si="21"/>
        <v>0</v>
      </c>
    </row>
    <row r="85" spans="1:7" x14ac:dyDescent="0.25">
      <c r="A85" s="18" t="s">
        <v>574</v>
      </c>
      <c r="B85" s="22">
        <v>8</v>
      </c>
      <c r="C85" s="22"/>
      <c r="D85" s="50"/>
      <c r="E85" s="50">
        <f t="shared" si="20"/>
        <v>0</v>
      </c>
      <c r="F85" s="81">
        <f t="shared" si="18"/>
        <v>0</v>
      </c>
      <c r="G85" s="81">
        <f t="shared" si="21"/>
        <v>0</v>
      </c>
    </row>
    <row r="86" spans="1:7" x14ac:dyDescent="0.25">
      <c r="A86" s="18" t="s">
        <v>575</v>
      </c>
      <c r="B86" s="22">
        <v>10</v>
      </c>
      <c r="C86" s="22"/>
      <c r="D86" s="50"/>
      <c r="E86" s="50">
        <f t="shared" si="20"/>
        <v>0</v>
      </c>
      <c r="F86" s="81">
        <f t="shared" si="18"/>
        <v>0</v>
      </c>
      <c r="G86" s="81">
        <f t="shared" si="21"/>
        <v>0</v>
      </c>
    </row>
    <row r="87" spans="1:7" x14ac:dyDescent="0.25">
      <c r="A87" s="18" t="s">
        <v>576</v>
      </c>
      <c r="B87" s="22">
        <v>10</v>
      </c>
      <c r="C87" s="22"/>
      <c r="D87" s="50"/>
      <c r="E87" s="50">
        <f t="shared" si="20"/>
        <v>0</v>
      </c>
      <c r="F87" s="81">
        <f t="shared" si="18"/>
        <v>0</v>
      </c>
      <c r="G87" s="81">
        <f t="shared" si="21"/>
        <v>0</v>
      </c>
    </row>
    <row r="88" spans="1:7" x14ac:dyDescent="0.25">
      <c r="A88" s="18" t="s">
        <v>577</v>
      </c>
      <c r="B88" s="22">
        <v>10</v>
      </c>
      <c r="C88" s="22"/>
      <c r="D88" s="50"/>
      <c r="E88" s="50">
        <f t="shared" si="20"/>
        <v>0</v>
      </c>
      <c r="F88" s="81">
        <f t="shared" si="18"/>
        <v>0</v>
      </c>
      <c r="G88" s="81">
        <f t="shared" si="21"/>
        <v>0</v>
      </c>
    </row>
    <row r="89" spans="1:7" x14ac:dyDescent="0.25">
      <c r="A89" s="18" t="s">
        <v>578</v>
      </c>
      <c r="B89" s="22">
        <v>10</v>
      </c>
      <c r="C89" s="22"/>
      <c r="D89" s="50"/>
      <c r="E89" s="50">
        <f t="shared" si="20"/>
        <v>0</v>
      </c>
      <c r="F89" s="81">
        <f t="shared" si="18"/>
        <v>0</v>
      </c>
      <c r="G89" s="81">
        <f t="shared" si="21"/>
        <v>0</v>
      </c>
    </row>
    <row r="90" spans="1:7" x14ac:dyDescent="0.25">
      <c r="A90" s="18" t="s">
        <v>579</v>
      </c>
      <c r="B90" s="22">
        <v>10</v>
      </c>
      <c r="C90" s="22"/>
      <c r="D90" s="50"/>
      <c r="E90" s="50">
        <f t="shared" si="20"/>
        <v>0</v>
      </c>
      <c r="F90" s="81">
        <f t="shared" si="18"/>
        <v>0</v>
      </c>
      <c r="G90" s="81">
        <f t="shared" si="21"/>
        <v>0</v>
      </c>
    </row>
    <row r="91" spans="1:7" x14ac:dyDescent="0.25">
      <c r="A91" s="18" t="s">
        <v>580</v>
      </c>
      <c r="B91" s="22">
        <v>10</v>
      </c>
      <c r="C91" s="22"/>
      <c r="D91" s="50"/>
      <c r="E91" s="50">
        <f t="shared" si="20"/>
        <v>0</v>
      </c>
      <c r="F91" s="81">
        <f t="shared" si="18"/>
        <v>0</v>
      </c>
      <c r="G91" s="81">
        <f t="shared" si="21"/>
        <v>0</v>
      </c>
    </row>
    <row r="92" spans="1:7" x14ac:dyDescent="0.25">
      <c r="A92" s="18" t="s">
        <v>581</v>
      </c>
      <c r="B92" s="22">
        <v>10</v>
      </c>
      <c r="C92" s="22"/>
      <c r="D92" s="50"/>
      <c r="E92" s="50">
        <f t="shared" si="20"/>
        <v>0</v>
      </c>
      <c r="F92" s="81">
        <f t="shared" si="18"/>
        <v>0</v>
      </c>
      <c r="G92" s="81">
        <f t="shared" si="21"/>
        <v>0</v>
      </c>
    </row>
    <row r="93" spans="1:7" x14ac:dyDescent="0.25">
      <c r="A93" s="18" t="s">
        <v>582</v>
      </c>
      <c r="B93" s="22">
        <v>10</v>
      </c>
      <c r="C93" s="22"/>
      <c r="D93" s="50"/>
      <c r="E93" s="50">
        <f t="shared" si="20"/>
        <v>0</v>
      </c>
      <c r="F93" s="81">
        <f t="shared" si="18"/>
        <v>0</v>
      </c>
      <c r="G93" s="81">
        <f t="shared" si="21"/>
        <v>0</v>
      </c>
    </row>
    <row r="94" spans="1:7" x14ac:dyDescent="0.25">
      <c r="A94" s="18" t="s">
        <v>583</v>
      </c>
      <c r="B94" s="22">
        <v>10</v>
      </c>
      <c r="C94" s="22"/>
      <c r="D94" s="50"/>
      <c r="E94" s="50">
        <f t="shared" si="20"/>
        <v>0</v>
      </c>
      <c r="F94" s="81">
        <f t="shared" si="18"/>
        <v>0</v>
      </c>
      <c r="G94" s="81">
        <f t="shared" si="21"/>
        <v>0</v>
      </c>
    </row>
    <row r="95" spans="1:7" x14ac:dyDescent="0.25">
      <c r="A95" s="18" t="s">
        <v>584</v>
      </c>
      <c r="B95" s="22">
        <v>10</v>
      </c>
      <c r="C95" s="22"/>
      <c r="D95" s="50"/>
      <c r="E95" s="50">
        <f t="shared" si="20"/>
        <v>0</v>
      </c>
      <c r="F95" s="81">
        <f t="shared" si="18"/>
        <v>0</v>
      </c>
      <c r="G95" s="81">
        <f t="shared" si="21"/>
        <v>0</v>
      </c>
    </row>
    <row r="96" spans="1:7" x14ac:dyDescent="0.25">
      <c r="A96" s="18" t="s">
        <v>585</v>
      </c>
      <c r="B96" s="22">
        <v>10</v>
      </c>
      <c r="C96" s="22"/>
      <c r="D96" s="50"/>
      <c r="E96" s="50">
        <f t="shared" si="20"/>
        <v>0</v>
      </c>
      <c r="F96" s="81">
        <f t="shared" si="18"/>
        <v>0</v>
      </c>
      <c r="G96" s="81">
        <f t="shared" si="21"/>
        <v>0</v>
      </c>
    </row>
    <row r="97" spans="1:7" x14ac:dyDescent="0.25">
      <c r="A97" s="18" t="s">
        <v>586</v>
      </c>
      <c r="B97" s="22">
        <v>10</v>
      </c>
      <c r="C97" s="22"/>
      <c r="D97" s="50"/>
      <c r="E97" s="50">
        <f t="shared" si="20"/>
        <v>0</v>
      </c>
      <c r="F97" s="81">
        <f t="shared" si="18"/>
        <v>0</v>
      </c>
      <c r="G97" s="81">
        <f t="shared" si="21"/>
        <v>0</v>
      </c>
    </row>
    <row r="98" spans="1:7" x14ac:dyDescent="0.25">
      <c r="A98" s="18" t="s">
        <v>587</v>
      </c>
      <c r="B98" s="22">
        <v>10</v>
      </c>
      <c r="C98" s="22"/>
      <c r="D98" s="50"/>
      <c r="E98" s="50">
        <f t="shared" si="20"/>
        <v>0</v>
      </c>
      <c r="F98" s="81">
        <f t="shared" si="18"/>
        <v>0</v>
      </c>
      <c r="G98" s="81">
        <f t="shared" si="21"/>
        <v>0</v>
      </c>
    </row>
    <row r="99" spans="1:7" x14ac:dyDescent="0.25">
      <c r="A99" s="18" t="s">
        <v>588</v>
      </c>
      <c r="B99" s="22">
        <v>10</v>
      </c>
      <c r="C99" s="22"/>
      <c r="D99" s="50"/>
      <c r="E99" s="50">
        <f t="shared" si="20"/>
        <v>0</v>
      </c>
      <c r="F99" s="81">
        <f t="shared" si="18"/>
        <v>0</v>
      </c>
      <c r="G99" s="81">
        <f t="shared" si="21"/>
        <v>0</v>
      </c>
    </row>
    <row r="100" spans="1:7" x14ac:dyDescent="0.25">
      <c r="A100" s="18" t="s">
        <v>589</v>
      </c>
      <c r="B100" s="22">
        <v>10</v>
      </c>
      <c r="C100" s="22"/>
      <c r="D100" s="50"/>
      <c r="E100" s="50">
        <f t="shared" si="20"/>
        <v>0</v>
      </c>
      <c r="F100" s="81">
        <f t="shared" si="18"/>
        <v>0</v>
      </c>
      <c r="G100" s="81">
        <f t="shared" si="21"/>
        <v>0</v>
      </c>
    </row>
    <row r="101" spans="1:7" x14ac:dyDescent="0.25">
      <c r="A101" s="18" t="s">
        <v>590</v>
      </c>
      <c r="B101" s="22">
        <v>10</v>
      </c>
      <c r="C101" s="22"/>
      <c r="D101" s="50"/>
      <c r="E101" s="50">
        <f t="shared" si="20"/>
        <v>0</v>
      </c>
      <c r="F101" s="81">
        <f t="shared" si="18"/>
        <v>0</v>
      </c>
      <c r="G101" s="81">
        <f t="shared" si="21"/>
        <v>0</v>
      </c>
    </row>
    <row r="102" spans="1:7" x14ac:dyDescent="0.25">
      <c r="A102" s="18" t="s">
        <v>591</v>
      </c>
      <c r="B102" s="22">
        <v>10</v>
      </c>
      <c r="C102" s="22"/>
      <c r="D102" s="50"/>
      <c r="E102" s="50">
        <f t="shared" si="20"/>
        <v>0</v>
      </c>
      <c r="F102" s="81">
        <f t="shared" si="18"/>
        <v>0</v>
      </c>
      <c r="G102" s="81">
        <f t="shared" si="21"/>
        <v>0</v>
      </c>
    </row>
    <row r="103" spans="1:7" x14ac:dyDescent="0.25">
      <c r="A103" s="18" t="s">
        <v>592</v>
      </c>
      <c r="B103" s="22">
        <v>10</v>
      </c>
      <c r="C103" s="22"/>
      <c r="D103" s="50"/>
      <c r="E103" s="50">
        <f t="shared" si="20"/>
        <v>0</v>
      </c>
      <c r="F103" s="81">
        <f t="shared" si="18"/>
        <v>0</v>
      </c>
      <c r="G103" s="81">
        <f t="shared" si="21"/>
        <v>0</v>
      </c>
    </row>
    <row r="104" spans="1:7" x14ac:dyDescent="0.25">
      <c r="A104" s="18" t="s">
        <v>593</v>
      </c>
      <c r="B104" s="22">
        <v>8</v>
      </c>
      <c r="C104" s="22"/>
      <c r="D104" s="50"/>
      <c r="E104" s="50">
        <f t="shared" si="20"/>
        <v>0</v>
      </c>
      <c r="F104" s="81">
        <f t="shared" si="18"/>
        <v>0</v>
      </c>
      <c r="G104" s="81">
        <f t="shared" si="21"/>
        <v>0</v>
      </c>
    </row>
    <row r="105" spans="1:7" x14ac:dyDescent="0.25">
      <c r="D105" s="49"/>
      <c r="E105" s="57">
        <f>SUM(E72:E104)</f>
        <v>0</v>
      </c>
      <c r="F105" s="57">
        <f t="shared" ref="F105:G105" si="22">SUM(F72:F104)</f>
        <v>0</v>
      </c>
      <c r="G105" s="57">
        <f t="shared" si="22"/>
        <v>0</v>
      </c>
    </row>
    <row r="106" spans="1:7" x14ac:dyDescent="0.25">
      <c r="A106" s="120" t="s">
        <v>805</v>
      </c>
      <c r="B106" s="120"/>
      <c r="C106" s="120"/>
      <c r="D106" s="120"/>
      <c r="E106" s="120"/>
    </row>
    <row r="107" spans="1:7" x14ac:dyDescent="0.25">
      <c r="A107" s="18" t="s">
        <v>595</v>
      </c>
      <c r="B107" s="22">
        <v>5</v>
      </c>
      <c r="C107" s="22"/>
      <c r="D107" s="50"/>
      <c r="E107" s="50">
        <f t="shared" ref="E107" si="23">+B107*D107</f>
        <v>0</v>
      </c>
      <c r="F107" s="81">
        <f t="shared" ref="F107:F115" si="24">+E107*0.23</f>
        <v>0</v>
      </c>
      <c r="G107" s="81">
        <f t="shared" ref="G107:G115" si="25">+F107+E107</f>
        <v>0</v>
      </c>
    </row>
    <row r="108" spans="1:7" x14ac:dyDescent="0.25">
      <c r="A108" s="18" t="s">
        <v>596</v>
      </c>
      <c r="B108" s="22">
        <v>15</v>
      </c>
      <c r="C108" s="22"/>
      <c r="D108" s="50"/>
      <c r="E108" s="50">
        <f t="shared" ref="E108:E115" si="26">+B108*D108</f>
        <v>0</v>
      </c>
      <c r="F108" s="81">
        <f t="shared" si="24"/>
        <v>0</v>
      </c>
      <c r="G108" s="81">
        <f t="shared" si="25"/>
        <v>0</v>
      </c>
    </row>
    <row r="109" spans="1:7" x14ac:dyDescent="0.25">
      <c r="A109" s="18" t="s">
        <v>599</v>
      </c>
      <c r="B109" s="22">
        <v>30</v>
      </c>
      <c r="C109" s="22"/>
      <c r="D109" s="50"/>
      <c r="E109" s="50">
        <f t="shared" si="26"/>
        <v>0</v>
      </c>
      <c r="F109" s="81">
        <f t="shared" si="24"/>
        <v>0</v>
      </c>
      <c r="G109" s="81">
        <f t="shared" si="25"/>
        <v>0</v>
      </c>
    </row>
    <row r="110" spans="1:7" x14ac:dyDescent="0.25">
      <c r="A110" s="18" t="s">
        <v>598</v>
      </c>
      <c r="B110" s="22">
        <v>60</v>
      </c>
      <c r="C110" s="22"/>
      <c r="D110" s="50"/>
      <c r="E110" s="50">
        <f t="shared" si="26"/>
        <v>0</v>
      </c>
      <c r="F110" s="81">
        <f t="shared" si="24"/>
        <v>0</v>
      </c>
      <c r="G110" s="81">
        <f t="shared" si="25"/>
        <v>0</v>
      </c>
    </row>
    <row r="111" spans="1:7" x14ac:dyDescent="0.25">
      <c r="A111" s="18" t="s">
        <v>597</v>
      </c>
      <c r="B111" s="22">
        <v>20</v>
      </c>
      <c r="C111" s="22"/>
      <c r="D111" s="50"/>
      <c r="E111" s="50">
        <f t="shared" si="26"/>
        <v>0</v>
      </c>
      <c r="F111" s="81">
        <f t="shared" si="24"/>
        <v>0</v>
      </c>
      <c r="G111" s="81">
        <f t="shared" si="25"/>
        <v>0</v>
      </c>
    </row>
    <row r="112" spans="1:7" x14ac:dyDescent="0.25">
      <c r="A112" s="18" t="s">
        <v>600</v>
      </c>
      <c r="B112" s="22">
        <v>25</v>
      </c>
      <c r="C112" s="22"/>
      <c r="D112" s="50"/>
      <c r="E112" s="50">
        <f t="shared" si="26"/>
        <v>0</v>
      </c>
      <c r="F112" s="81">
        <f t="shared" si="24"/>
        <v>0</v>
      </c>
      <c r="G112" s="81">
        <f t="shared" si="25"/>
        <v>0</v>
      </c>
    </row>
    <row r="113" spans="1:7" x14ac:dyDescent="0.25">
      <c r="A113" s="18" t="s">
        <v>601</v>
      </c>
      <c r="B113" s="22">
        <v>25</v>
      </c>
      <c r="C113" s="22"/>
      <c r="D113" s="50"/>
      <c r="E113" s="50">
        <f t="shared" si="26"/>
        <v>0</v>
      </c>
      <c r="F113" s="81">
        <f t="shared" si="24"/>
        <v>0</v>
      </c>
      <c r="G113" s="81">
        <f t="shared" si="25"/>
        <v>0</v>
      </c>
    </row>
    <row r="114" spans="1:7" x14ac:dyDescent="0.25">
      <c r="A114" s="18" t="s">
        <v>602</v>
      </c>
      <c r="B114" s="22">
        <v>10</v>
      </c>
      <c r="C114" s="22"/>
      <c r="D114" s="50"/>
      <c r="E114" s="50">
        <f t="shared" si="26"/>
        <v>0</v>
      </c>
      <c r="F114" s="81">
        <f t="shared" si="24"/>
        <v>0</v>
      </c>
      <c r="G114" s="81">
        <f t="shared" si="25"/>
        <v>0</v>
      </c>
    </row>
    <row r="115" spans="1:7" x14ac:dyDescent="0.25">
      <c r="A115" s="18" t="s">
        <v>603</v>
      </c>
      <c r="B115" s="22">
        <v>2</v>
      </c>
      <c r="C115" s="22"/>
      <c r="D115" s="50"/>
      <c r="E115" s="50">
        <f t="shared" si="26"/>
        <v>0</v>
      </c>
      <c r="F115" s="81">
        <f t="shared" si="24"/>
        <v>0</v>
      </c>
      <c r="G115" s="81">
        <f t="shared" si="25"/>
        <v>0</v>
      </c>
    </row>
    <row r="116" spans="1:7" x14ac:dyDescent="0.25">
      <c r="D116" s="49"/>
      <c r="E116" s="57">
        <f>SUM(E107:E115)</f>
        <v>0</v>
      </c>
      <c r="F116" s="57">
        <f t="shared" ref="F116:G116" si="27">SUM(F107:F115)</f>
        <v>0</v>
      </c>
      <c r="G116" s="57">
        <f t="shared" si="27"/>
        <v>0</v>
      </c>
    </row>
    <row r="117" spans="1:7" x14ac:dyDescent="0.25">
      <c r="A117" s="119" t="s">
        <v>852</v>
      </c>
      <c r="B117" s="119"/>
      <c r="C117" s="119"/>
      <c r="D117" s="119"/>
      <c r="E117" s="119"/>
    </row>
    <row r="118" spans="1:7" x14ac:dyDescent="0.25">
      <c r="A118" s="18" t="s">
        <v>481</v>
      </c>
      <c r="B118" s="95">
        <v>3</v>
      </c>
      <c r="C118" s="18"/>
      <c r="D118" s="79"/>
      <c r="E118" s="79">
        <f t="shared" ref="E118" si="28">+B118*D118</f>
        <v>0</v>
      </c>
      <c r="F118" s="81">
        <f t="shared" ref="F118:F122" si="29">+E118*0.23</f>
        <v>0</v>
      </c>
      <c r="G118" s="81">
        <f t="shared" ref="G118:G122" si="30">+F118+E118</f>
        <v>0</v>
      </c>
    </row>
    <row r="119" spans="1:7" x14ac:dyDescent="0.25">
      <c r="A119" s="18" t="s">
        <v>482</v>
      </c>
      <c r="B119" s="22">
        <v>3</v>
      </c>
      <c r="C119" s="22"/>
      <c r="D119" s="79"/>
      <c r="E119" s="79">
        <f t="shared" ref="E119:E122" si="31">+B119*D119</f>
        <v>0</v>
      </c>
      <c r="F119" s="81">
        <f t="shared" si="29"/>
        <v>0</v>
      </c>
      <c r="G119" s="81">
        <f t="shared" si="30"/>
        <v>0</v>
      </c>
    </row>
    <row r="120" spans="1:7" x14ac:dyDescent="0.25">
      <c r="A120" s="18" t="s">
        <v>483</v>
      </c>
      <c r="B120" s="22">
        <v>3</v>
      </c>
      <c r="C120" s="22"/>
      <c r="D120" s="79"/>
      <c r="E120" s="79">
        <f t="shared" si="31"/>
        <v>0</v>
      </c>
      <c r="F120" s="81">
        <f t="shared" si="29"/>
        <v>0</v>
      </c>
      <c r="G120" s="81">
        <f t="shared" si="30"/>
        <v>0</v>
      </c>
    </row>
    <row r="121" spans="1:7" x14ac:dyDescent="0.25">
      <c r="A121" s="18" t="s">
        <v>853</v>
      </c>
      <c r="B121" s="22">
        <v>2</v>
      </c>
      <c r="C121" s="22"/>
      <c r="D121" s="79"/>
      <c r="E121" s="79">
        <f t="shared" si="31"/>
        <v>0</v>
      </c>
      <c r="F121" s="81">
        <f t="shared" si="29"/>
        <v>0</v>
      </c>
      <c r="G121" s="81">
        <f t="shared" si="30"/>
        <v>0</v>
      </c>
    </row>
    <row r="122" spans="1:7" x14ac:dyDescent="0.25">
      <c r="A122" s="18" t="s">
        <v>484</v>
      </c>
      <c r="B122" s="22">
        <v>2</v>
      </c>
      <c r="C122" s="22"/>
      <c r="D122" s="79"/>
      <c r="E122" s="79">
        <f t="shared" si="31"/>
        <v>0</v>
      </c>
      <c r="F122" s="81">
        <f t="shared" si="29"/>
        <v>0</v>
      </c>
      <c r="G122" s="81">
        <f t="shared" si="30"/>
        <v>0</v>
      </c>
    </row>
    <row r="123" spans="1:7" x14ac:dyDescent="0.25">
      <c r="D123" s="64"/>
      <c r="E123" s="37">
        <f>SUM(E118:E122)</f>
        <v>0</v>
      </c>
      <c r="F123" s="37">
        <f t="shared" ref="F123:G123" si="32">SUM(F118:F122)</f>
        <v>0</v>
      </c>
      <c r="G123" s="37">
        <f t="shared" si="32"/>
        <v>0</v>
      </c>
    </row>
    <row r="125" spans="1:7" x14ac:dyDescent="0.25">
      <c r="E125" s="15"/>
    </row>
  </sheetData>
  <mergeCells count="6">
    <mergeCell ref="A71:E71"/>
    <mergeCell ref="A106:E106"/>
    <mergeCell ref="A47:E47"/>
    <mergeCell ref="A117:E117"/>
    <mergeCell ref="A6:E6"/>
    <mergeCell ref="A20:E20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6E99-8EDA-4E35-AEDB-72ABE601968E}">
  <dimension ref="A1:G17"/>
  <sheetViews>
    <sheetView workbookViewId="0">
      <selection activeCell="C29" sqref="C29"/>
    </sheetView>
  </sheetViews>
  <sheetFormatPr defaultRowHeight="15" x14ac:dyDescent="0.25"/>
  <cols>
    <col min="1" max="1" width="46.7109375" customWidth="1"/>
    <col min="3" max="3" width="22.140625" customWidth="1"/>
    <col min="4" max="4" width="15.42578125" customWidth="1"/>
    <col min="5" max="5" width="10.140625" customWidth="1"/>
  </cols>
  <sheetData>
    <row r="1" spans="1:7" x14ac:dyDescent="0.25">
      <c r="A1" s="4" t="s">
        <v>932</v>
      </c>
    </row>
    <row r="2" spans="1:7" x14ac:dyDescent="0.25">
      <c r="A2" t="s">
        <v>892</v>
      </c>
    </row>
    <row r="5" spans="1:7" ht="47.25" customHeight="1" x14ac:dyDescent="0.25">
      <c r="A5" s="11" t="s">
        <v>838</v>
      </c>
      <c r="B5" s="11" t="s">
        <v>166</v>
      </c>
      <c r="C5" s="11" t="s">
        <v>881</v>
      </c>
      <c r="D5" s="46" t="s">
        <v>13</v>
      </c>
      <c r="E5" s="46" t="s">
        <v>14</v>
      </c>
      <c r="F5" s="101" t="s">
        <v>880</v>
      </c>
      <c r="G5" s="16" t="s">
        <v>879</v>
      </c>
    </row>
    <row r="6" spans="1:7" ht="24.95" customHeight="1" x14ac:dyDescent="0.25">
      <c r="A6" s="120" t="s">
        <v>607</v>
      </c>
      <c r="B6" s="120"/>
      <c r="C6" s="120"/>
      <c r="D6" s="120"/>
      <c r="E6" s="120"/>
    </row>
    <row r="7" spans="1:7" ht="24.95" customHeight="1" x14ac:dyDescent="0.25">
      <c r="A7" s="14" t="s">
        <v>604</v>
      </c>
      <c r="B7" s="2">
        <v>1</v>
      </c>
      <c r="C7" s="2"/>
      <c r="D7" s="33"/>
      <c r="E7" s="33">
        <f t="shared" ref="E7" si="0">+B7*D7</f>
        <v>0</v>
      </c>
      <c r="F7" s="81">
        <f>+E7*0.23</f>
        <v>0</v>
      </c>
      <c r="G7" s="81">
        <f>+F7+E7</f>
        <v>0</v>
      </c>
    </row>
    <row r="8" spans="1:7" ht="24.95" customHeight="1" x14ac:dyDescent="0.25">
      <c r="A8" s="14" t="s">
        <v>605</v>
      </c>
      <c r="B8" s="2">
        <v>1</v>
      </c>
      <c r="C8" s="2"/>
      <c r="D8" s="33"/>
      <c r="E8" s="33">
        <f t="shared" ref="E8:E9" si="1">+B8*D8</f>
        <v>0</v>
      </c>
      <c r="F8" s="81">
        <f t="shared" ref="F8:F9" si="2">+E8*0.23</f>
        <v>0</v>
      </c>
      <c r="G8" s="81">
        <f t="shared" ref="G8:G9" si="3">+F8+E8</f>
        <v>0</v>
      </c>
    </row>
    <row r="9" spans="1:7" ht="24.95" customHeight="1" x14ac:dyDescent="0.25">
      <c r="A9" s="14" t="s">
        <v>606</v>
      </c>
      <c r="B9" s="2">
        <v>1</v>
      </c>
      <c r="C9" s="2"/>
      <c r="D9" s="33"/>
      <c r="E9" s="33">
        <f t="shared" si="1"/>
        <v>0</v>
      </c>
      <c r="F9" s="81">
        <f t="shared" si="2"/>
        <v>0</v>
      </c>
      <c r="G9" s="81">
        <f t="shared" si="3"/>
        <v>0</v>
      </c>
    </row>
    <row r="10" spans="1:7" x14ac:dyDescent="0.25">
      <c r="D10" s="32"/>
      <c r="E10" s="37">
        <f>SUM(E7:E9)</f>
        <v>0</v>
      </c>
      <c r="F10" s="37">
        <f t="shared" ref="F10:G10" si="4">SUM(F7:F9)</f>
        <v>0</v>
      </c>
      <c r="G10" s="37">
        <f t="shared" si="4"/>
        <v>0</v>
      </c>
    </row>
    <row r="11" spans="1:7" ht="24.95" customHeight="1" x14ac:dyDescent="0.25">
      <c r="A11" s="123" t="s">
        <v>680</v>
      </c>
      <c r="B11" s="123"/>
      <c r="C11" s="123"/>
      <c r="D11" s="123"/>
      <c r="E11" s="123"/>
    </row>
    <row r="12" spans="1:7" ht="24.95" customHeight="1" x14ac:dyDescent="0.25">
      <c r="A12" s="14" t="s">
        <v>678</v>
      </c>
      <c r="B12" s="2">
        <v>3</v>
      </c>
      <c r="C12" s="2"/>
      <c r="D12" s="62"/>
      <c r="E12" s="62">
        <f t="shared" ref="E12:E14" si="5">+B12*D12</f>
        <v>0</v>
      </c>
      <c r="F12" s="81">
        <f t="shared" ref="F12:F14" si="6">+E12*0.23</f>
        <v>0</v>
      </c>
      <c r="G12" s="81">
        <f t="shared" ref="G12:G14" si="7">+F12+E12</f>
        <v>0</v>
      </c>
    </row>
    <row r="13" spans="1:7" ht="24.95" customHeight="1" x14ac:dyDescent="0.25">
      <c r="A13" s="14" t="s">
        <v>679</v>
      </c>
      <c r="B13" s="2">
        <v>2</v>
      </c>
      <c r="C13" s="2"/>
      <c r="D13" s="62"/>
      <c r="E13" s="62">
        <f t="shared" si="5"/>
        <v>0</v>
      </c>
      <c r="F13" s="81">
        <f t="shared" si="6"/>
        <v>0</v>
      </c>
      <c r="G13" s="81">
        <f t="shared" si="7"/>
        <v>0</v>
      </c>
    </row>
    <row r="14" spans="1:7" ht="24.95" customHeight="1" x14ac:dyDescent="0.25">
      <c r="A14" s="14" t="s">
        <v>681</v>
      </c>
      <c r="B14" s="11">
        <v>2</v>
      </c>
      <c r="C14" s="11"/>
      <c r="D14" s="62"/>
      <c r="E14" s="62">
        <f t="shared" si="5"/>
        <v>0</v>
      </c>
      <c r="F14" s="81">
        <f t="shared" si="6"/>
        <v>0</v>
      </c>
      <c r="G14" s="81">
        <f t="shared" si="7"/>
        <v>0</v>
      </c>
    </row>
    <row r="15" spans="1:7" x14ac:dyDescent="0.25">
      <c r="D15" s="32"/>
      <c r="E15" s="37">
        <f>SUM(E12:E14)</f>
        <v>0</v>
      </c>
      <c r="F15" s="37">
        <f t="shared" ref="F15:G15" si="8">SUM(F12:F14)</f>
        <v>0</v>
      </c>
      <c r="G15" s="37">
        <f t="shared" si="8"/>
        <v>0</v>
      </c>
    </row>
    <row r="17" spans="5:5" x14ac:dyDescent="0.25">
      <c r="E17" s="63"/>
    </row>
  </sheetData>
  <mergeCells count="2">
    <mergeCell ref="A6:E6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A920-A724-4EEB-B9FF-3450C74B2273}">
  <dimension ref="A1:H49"/>
  <sheetViews>
    <sheetView workbookViewId="0">
      <selection activeCell="K45" sqref="K45"/>
    </sheetView>
  </sheetViews>
  <sheetFormatPr defaultRowHeight="15" x14ac:dyDescent="0.25"/>
  <cols>
    <col min="1" max="1" width="40.140625" customWidth="1"/>
    <col min="2" max="2" width="21.42578125" customWidth="1"/>
    <col min="4" max="4" width="17.85546875" customWidth="1"/>
    <col min="5" max="5" width="13" style="32" customWidth="1"/>
    <col min="6" max="6" width="12.140625" style="49" customWidth="1"/>
  </cols>
  <sheetData>
    <row r="1" spans="1:1" x14ac:dyDescent="0.25">
      <c r="A1" s="1" t="s">
        <v>949</v>
      </c>
    </row>
    <row r="2" spans="1:1" x14ac:dyDescent="0.25">
      <c r="A2" t="s">
        <v>67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20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10</v>
      </c>
    </row>
    <row r="13" spans="1:1" x14ac:dyDescent="0.25">
      <c r="A13" t="s">
        <v>886</v>
      </c>
    </row>
    <row r="14" spans="1:1" x14ac:dyDescent="0.25">
      <c r="A14" t="s">
        <v>889</v>
      </c>
    </row>
    <row r="17" spans="1:8" ht="45" x14ac:dyDescent="0.25">
      <c r="A17" s="28" t="s">
        <v>24</v>
      </c>
      <c r="B17" s="11" t="s">
        <v>25</v>
      </c>
      <c r="C17" s="16" t="s">
        <v>875</v>
      </c>
      <c r="D17" s="11" t="s">
        <v>881</v>
      </c>
      <c r="E17" s="46" t="s">
        <v>13</v>
      </c>
      <c r="F17" s="46" t="s">
        <v>14</v>
      </c>
      <c r="G17" s="16" t="s">
        <v>880</v>
      </c>
      <c r="H17" s="16" t="s">
        <v>879</v>
      </c>
    </row>
    <row r="18" spans="1:8" ht="24.95" customHeight="1" x14ac:dyDescent="0.25">
      <c r="A18" s="94" t="s">
        <v>41</v>
      </c>
      <c r="B18" s="11"/>
      <c r="C18" s="11"/>
      <c r="D18" s="11"/>
      <c r="E18" s="11"/>
      <c r="F18" s="11"/>
    </row>
    <row r="19" spans="1:8" ht="24.95" customHeight="1" x14ac:dyDescent="0.25">
      <c r="A19" s="28" t="s">
        <v>40</v>
      </c>
      <c r="B19" s="29" t="s">
        <v>26</v>
      </c>
      <c r="C19" s="11">
        <v>1</v>
      </c>
      <c r="D19" s="11"/>
      <c r="E19" s="50"/>
      <c r="F19" s="50">
        <f t="shared" ref="F19:F32" si="0">+C19*E19</f>
        <v>0</v>
      </c>
      <c r="G19" s="81">
        <f t="shared" ref="G19:G32" si="1">+F19*0.23</f>
        <v>0</v>
      </c>
      <c r="H19" s="81">
        <f t="shared" ref="H19" si="2">+G19+F19</f>
        <v>0</v>
      </c>
    </row>
    <row r="20" spans="1:8" ht="24.95" customHeight="1" x14ac:dyDescent="0.25">
      <c r="A20" s="28" t="s">
        <v>42</v>
      </c>
      <c r="B20" s="29" t="s">
        <v>27</v>
      </c>
      <c r="C20" s="11">
        <v>1</v>
      </c>
      <c r="D20" s="11"/>
      <c r="E20" s="50"/>
      <c r="F20" s="50">
        <f t="shared" si="0"/>
        <v>0</v>
      </c>
      <c r="G20" s="81">
        <f t="shared" si="1"/>
        <v>0</v>
      </c>
      <c r="H20" s="81">
        <f t="shared" ref="H20:H32" si="3">+G20+F20</f>
        <v>0</v>
      </c>
    </row>
    <row r="21" spans="1:8" ht="24.95" customHeight="1" x14ac:dyDescent="0.25">
      <c r="A21" s="28" t="s">
        <v>43</v>
      </c>
      <c r="B21" s="29" t="s">
        <v>28</v>
      </c>
      <c r="C21" s="11">
        <v>5</v>
      </c>
      <c r="D21" s="11"/>
      <c r="E21" s="50"/>
      <c r="F21" s="50">
        <f t="shared" si="0"/>
        <v>0</v>
      </c>
      <c r="G21" s="81">
        <f t="shared" si="1"/>
        <v>0</v>
      </c>
      <c r="H21" s="81">
        <f t="shared" si="3"/>
        <v>0</v>
      </c>
    </row>
    <row r="22" spans="1:8" ht="24.95" customHeight="1" x14ac:dyDescent="0.25">
      <c r="A22" s="28" t="s">
        <v>44</v>
      </c>
      <c r="B22" s="29" t="s">
        <v>29</v>
      </c>
      <c r="C22" s="11">
        <v>10</v>
      </c>
      <c r="D22" s="11"/>
      <c r="E22" s="50"/>
      <c r="F22" s="50">
        <f t="shared" si="0"/>
        <v>0</v>
      </c>
      <c r="G22" s="81">
        <f t="shared" si="1"/>
        <v>0</v>
      </c>
      <c r="H22" s="81">
        <f t="shared" si="3"/>
        <v>0</v>
      </c>
    </row>
    <row r="23" spans="1:8" ht="24.95" customHeight="1" x14ac:dyDescent="0.25">
      <c r="A23" s="28" t="s">
        <v>44</v>
      </c>
      <c r="B23" s="29" t="s">
        <v>30</v>
      </c>
      <c r="C23" s="11">
        <v>10</v>
      </c>
      <c r="D23" s="11"/>
      <c r="E23" s="50"/>
      <c r="F23" s="50">
        <f t="shared" si="0"/>
        <v>0</v>
      </c>
      <c r="G23" s="81">
        <f t="shared" si="1"/>
        <v>0</v>
      </c>
      <c r="H23" s="81">
        <f t="shared" si="3"/>
        <v>0</v>
      </c>
    </row>
    <row r="24" spans="1:8" ht="24.95" customHeight="1" x14ac:dyDescent="0.25">
      <c r="A24" s="28" t="s">
        <v>45</v>
      </c>
      <c r="B24" s="29" t="s">
        <v>31</v>
      </c>
      <c r="C24" s="11">
        <v>5</v>
      </c>
      <c r="D24" s="11"/>
      <c r="E24" s="50"/>
      <c r="F24" s="50">
        <f t="shared" si="0"/>
        <v>0</v>
      </c>
      <c r="G24" s="81">
        <f t="shared" si="1"/>
        <v>0</v>
      </c>
      <c r="H24" s="81">
        <f t="shared" si="3"/>
        <v>0</v>
      </c>
    </row>
    <row r="25" spans="1:8" ht="24.95" customHeight="1" x14ac:dyDescent="0.25">
      <c r="A25" s="28" t="s">
        <v>46</v>
      </c>
      <c r="B25" s="29" t="s">
        <v>32</v>
      </c>
      <c r="C25" s="11">
        <v>5</v>
      </c>
      <c r="D25" s="11"/>
      <c r="E25" s="50"/>
      <c r="F25" s="50">
        <f t="shared" si="0"/>
        <v>0</v>
      </c>
      <c r="G25" s="81">
        <f t="shared" si="1"/>
        <v>0</v>
      </c>
      <c r="H25" s="81">
        <f t="shared" si="3"/>
        <v>0</v>
      </c>
    </row>
    <row r="26" spans="1:8" ht="24.95" customHeight="1" x14ac:dyDescent="0.25">
      <c r="A26" s="28" t="s">
        <v>47</v>
      </c>
      <c r="B26" s="29" t="s">
        <v>33</v>
      </c>
      <c r="C26" s="11">
        <v>1</v>
      </c>
      <c r="D26" s="11"/>
      <c r="E26" s="50"/>
      <c r="F26" s="50">
        <f t="shared" si="0"/>
        <v>0</v>
      </c>
      <c r="G26" s="81">
        <f t="shared" si="1"/>
        <v>0</v>
      </c>
      <c r="H26" s="81">
        <f t="shared" si="3"/>
        <v>0</v>
      </c>
    </row>
    <row r="27" spans="1:8" ht="24.95" customHeight="1" x14ac:dyDescent="0.25">
      <c r="A27" s="28" t="s">
        <v>47</v>
      </c>
      <c r="B27" s="29" t="s">
        <v>34</v>
      </c>
      <c r="C27" s="11">
        <v>1</v>
      </c>
      <c r="D27" s="11"/>
      <c r="E27" s="50"/>
      <c r="F27" s="50">
        <f t="shared" si="0"/>
        <v>0</v>
      </c>
      <c r="G27" s="81">
        <f t="shared" si="1"/>
        <v>0</v>
      </c>
      <c r="H27" s="81">
        <f t="shared" si="3"/>
        <v>0</v>
      </c>
    </row>
    <row r="28" spans="1:8" ht="24.95" customHeight="1" x14ac:dyDescent="0.25">
      <c r="A28" s="28" t="s">
        <v>48</v>
      </c>
      <c r="B28" s="29" t="s">
        <v>35</v>
      </c>
      <c r="C28" s="11">
        <v>1</v>
      </c>
      <c r="D28" s="11"/>
      <c r="E28" s="50"/>
      <c r="F28" s="50">
        <f t="shared" si="0"/>
        <v>0</v>
      </c>
      <c r="G28" s="81">
        <f t="shared" si="1"/>
        <v>0</v>
      </c>
      <c r="H28" s="81">
        <f t="shared" si="3"/>
        <v>0</v>
      </c>
    </row>
    <row r="29" spans="1:8" ht="24.95" customHeight="1" x14ac:dyDescent="0.25">
      <c r="A29" s="28" t="s">
        <v>49</v>
      </c>
      <c r="B29" s="29" t="s">
        <v>36</v>
      </c>
      <c r="C29" s="11">
        <v>1</v>
      </c>
      <c r="D29" s="11"/>
      <c r="E29" s="50"/>
      <c r="F29" s="50">
        <f t="shared" si="0"/>
        <v>0</v>
      </c>
      <c r="G29" s="81">
        <f t="shared" si="1"/>
        <v>0</v>
      </c>
      <c r="H29" s="81">
        <f t="shared" si="3"/>
        <v>0</v>
      </c>
    </row>
    <row r="30" spans="1:8" ht="24.95" customHeight="1" x14ac:dyDescent="0.25">
      <c r="A30" s="28" t="s">
        <v>50</v>
      </c>
      <c r="B30" s="29" t="s">
        <v>37</v>
      </c>
      <c r="C30" s="11">
        <v>1</v>
      </c>
      <c r="D30" s="11"/>
      <c r="E30" s="50"/>
      <c r="F30" s="50">
        <f t="shared" si="0"/>
        <v>0</v>
      </c>
      <c r="G30" s="81">
        <f t="shared" si="1"/>
        <v>0</v>
      </c>
      <c r="H30" s="81">
        <f t="shared" si="3"/>
        <v>0</v>
      </c>
    </row>
    <row r="31" spans="1:8" ht="36" customHeight="1" x14ac:dyDescent="0.25">
      <c r="A31" s="20" t="s">
        <v>51</v>
      </c>
      <c r="B31" s="29" t="s">
        <v>38</v>
      </c>
      <c r="C31" s="11">
        <v>1</v>
      </c>
      <c r="D31" s="11"/>
      <c r="E31" s="50"/>
      <c r="F31" s="50">
        <f t="shared" si="0"/>
        <v>0</v>
      </c>
      <c r="G31" s="81">
        <f t="shared" si="1"/>
        <v>0</v>
      </c>
      <c r="H31" s="81">
        <f t="shared" si="3"/>
        <v>0</v>
      </c>
    </row>
    <row r="32" spans="1:8" ht="24.95" customHeight="1" x14ac:dyDescent="0.25">
      <c r="A32" s="20" t="s">
        <v>52</v>
      </c>
      <c r="B32" s="29" t="s">
        <v>39</v>
      </c>
      <c r="C32" s="11">
        <v>1</v>
      </c>
      <c r="D32" s="11"/>
      <c r="E32" s="50"/>
      <c r="F32" s="50">
        <f t="shared" si="0"/>
        <v>0</v>
      </c>
      <c r="G32" s="81">
        <f t="shared" si="1"/>
        <v>0</v>
      </c>
      <c r="H32" s="81">
        <f t="shared" si="3"/>
        <v>0</v>
      </c>
    </row>
    <row r="33" spans="1:8" ht="24.95" customHeight="1" x14ac:dyDescent="0.25">
      <c r="A33" s="30"/>
      <c r="B33" s="31"/>
      <c r="C33" s="6"/>
      <c r="D33" s="6"/>
      <c r="E33" s="56"/>
      <c r="F33" s="51">
        <f>SUM(F19:F32)</f>
        <v>0</v>
      </c>
      <c r="G33" s="47">
        <f t="shared" ref="G33:H33" si="4">SUM(G19:G32)</f>
        <v>0</v>
      </c>
      <c r="H33" s="47">
        <f t="shared" si="4"/>
        <v>0</v>
      </c>
    </row>
    <row r="34" spans="1:8" ht="24.95" customHeight="1" x14ac:dyDescent="0.25">
      <c r="A34" s="93" t="s">
        <v>53</v>
      </c>
      <c r="B34" s="94"/>
      <c r="C34" s="94"/>
      <c r="D34" s="94"/>
      <c r="E34" s="94"/>
      <c r="F34" s="94"/>
    </row>
    <row r="35" spans="1:8" ht="24.95" customHeight="1" x14ac:dyDescent="0.25">
      <c r="A35" s="28" t="s">
        <v>54</v>
      </c>
      <c r="B35" s="29" t="s">
        <v>26</v>
      </c>
      <c r="C35" s="11">
        <v>1</v>
      </c>
      <c r="D35" s="11"/>
      <c r="E35" s="50"/>
      <c r="F35" s="50">
        <f t="shared" ref="F35:F48" si="5">+C35*E35</f>
        <v>0</v>
      </c>
      <c r="G35" s="81">
        <f t="shared" ref="G35:G48" si="6">+F35*0.23</f>
        <v>0</v>
      </c>
      <c r="H35" s="81">
        <f t="shared" ref="H35" si="7">+G35+F35</f>
        <v>0</v>
      </c>
    </row>
    <row r="36" spans="1:8" ht="24.95" customHeight="1" x14ac:dyDescent="0.25">
      <c r="A36" s="28" t="s">
        <v>55</v>
      </c>
      <c r="B36" s="29" t="s">
        <v>27</v>
      </c>
      <c r="C36" s="11">
        <v>1</v>
      </c>
      <c r="D36" s="11"/>
      <c r="E36" s="50"/>
      <c r="F36" s="50">
        <f t="shared" si="5"/>
        <v>0</v>
      </c>
      <c r="G36" s="81">
        <f t="shared" si="6"/>
        <v>0</v>
      </c>
      <c r="H36" s="81">
        <f t="shared" ref="H36:H48" si="8">+G36+F36</f>
        <v>0</v>
      </c>
    </row>
    <row r="37" spans="1:8" ht="24.95" customHeight="1" x14ac:dyDescent="0.25">
      <c r="A37" s="28" t="s">
        <v>56</v>
      </c>
      <c r="B37" s="29" t="s">
        <v>28</v>
      </c>
      <c r="C37" s="11">
        <v>6</v>
      </c>
      <c r="D37" s="11"/>
      <c r="E37" s="50"/>
      <c r="F37" s="50">
        <f t="shared" si="5"/>
        <v>0</v>
      </c>
      <c r="G37" s="81">
        <f t="shared" si="6"/>
        <v>0</v>
      </c>
      <c r="H37" s="81">
        <f t="shared" si="8"/>
        <v>0</v>
      </c>
    </row>
    <row r="38" spans="1:8" ht="24.95" customHeight="1" x14ac:dyDescent="0.25">
      <c r="A38" s="28" t="s">
        <v>57</v>
      </c>
      <c r="B38" s="29" t="s">
        <v>29</v>
      </c>
      <c r="C38" s="11">
        <v>7</v>
      </c>
      <c r="D38" s="11"/>
      <c r="E38" s="50"/>
      <c r="F38" s="50">
        <f t="shared" si="5"/>
        <v>0</v>
      </c>
      <c r="G38" s="81">
        <f t="shared" si="6"/>
        <v>0</v>
      </c>
      <c r="H38" s="81">
        <f t="shared" si="8"/>
        <v>0</v>
      </c>
    </row>
    <row r="39" spans="1:8" ht="24.95" customHeight="1" x14ac:dyDescent="0.25">
      <c r="A39" s="28" t="s">
        <v>58</v>
      </c>
      <c r="B39" s="29" t="s">
        <v>30</v>
      </c>
      <c r="C39" s="11">
        <v>10</v>
      </c>
      <c r="D39" s="11"/>
      <c r="E39" s="50"/>
      <c r="F39" s="50">
        <f t="shared" si="5"/>
        <v>0</v>
      </c>
      <c r="G39" s="81">
        <f t="shared" si="6"/>
        <v>0</v>
      </c>
      <c r="H39" s="81">
        <f t="shared" si="8"/>
        <v>0</v>
      </c>
    </row>
    <row r="40" spans="1:8" ht="24.95" customHeight="1" x14ac:dyDescent="0.25">
      <c r="A40" s="28" t="s">
        <v>59</v>
      </c>
      <c r="B40" s="29" t="s">
        <v>31</v>
      </c>
      <c r="C40" s="11">
        <v>10</v>
      </c>
      <c r="D40" s="11"/>
      <c r="E40" s="50"/>
      <c r="F40" s="50">
        <f t="shared" si="5"/>
        <v>0</v>
      </c>
      <c r="G40" s="81">
        <f t="shared" si="6"/>
        <v>0</v>
      </c>
      <c r="H40" s="81">
        <f t="shared" si="8"/>
        <v>0</v>
      </c>
    </row>
    <row r="41" spans="1:8" ht="24.95" customHeight="1" x14ac:dyDescent="0.25">
      <c r="A41" s="28" t="s">
        <v>60</v>
      </c>
      <c r="B41" s="29" t="s">
        <v>32</v>
      </c>
      <c r="C41" s="11">
        <v>3</v>
      </c>
      <c r="D41" s="11"/>
      <c r="E41" s="50"/>
      <c r="F41" s="50">
        <f t="shared" si="5"/>
        <v>0</v>
      </c>
      <c r="G41" s="81">
        <f t="shared" si="6"/>
        <v>0</v>
      </c>
      <c r="H41" s="81">
        <f t="shared" si="8"/>
        <v>0</v>
      </c>
    </row>
    <row r="42" spans="1:8" ht="24.95" customHeight="1" x14ac:dyDescent="0.25">
      <c r="A42" s="28" t="s">
        <v>61</v>
      </c>
      <c r="B42" s="29" t="s">
        <v>33</v>
      </c>
      <c r="C42" s="11">
        <v>1</v>
      </c>
      <c r="D42" s="11"/>
      <c r="E42" s="50"/>
      <c r="F42" s="50">
        <f t="shared" si="5"/>
        <v>0</v>
      </c>
      <c r="G42" s="81">
        <f t="shared" si="6"/>
        <v>0</v>
      </c>
      <c r="H42" s="81">
        <f t="shared" si="8"/>
        <v>0</v>
      </c>
    </row>
    <row r="43" spans="1:8" ht="24.95" customHeight="1" x14ac:dyDescent="0.25">
      <c r="A43" s="28" t="s">
        <v>61</v>
      </c>
      <c r="B43" s="29" t="s">
        <v>34</v>
      </c>
      <c r="C43" s="11">
        <v>1</v>
      </c>
      <c r="D43" s="11"/>
      <c r="E43" s="50"/>
      <c r="F43" s="50">
        <f t="shared" si="5"/>
        <v>0</v>
      </c>
      <c r="G43" s="81">
        <f t="shared" si="6"/>
        <v>0</v>
      </c>
      <c r="H43" s="81">
        <f t="shared" si="8"/>
        <v>0</v>
      </c>
    </row>
    <row r="44" spans="1:8" ht="24.95" customHeight="1" x14ac:dyDescent="0.25">
      <c r="A44" s="28" t="s">
        <v>62</v>
      </c>
      <c r="B44" s="29" t="s">
        <v>35</v>
      </c>
      <c r="C44" s="11">
        <v>1</v>
      </c>
      <c r="D44" s="11"/>
      <c r="E44" s="50"/>
      <c r="F44" s="50">
        <f t="shared" si="5"/>
        <v>0</v>
      </c>
      <c r="G44" s="81">
        <f t="shared" si="6"/>
        <v>0</v>
      </c>
      <c r="H44" s="81">
        <f t="shared" si="8"/>
        <v>0</v>
      </c>
    </row>
    <row r="45" spans="1:8" ht="24.95" customHeight="1" x14ac:dyDescent="0.25">
      <c r="A45" s="28" t="s">
        <v>63</v>
      </c>
      <c r="B45" s="29" t="s">
        <v>36</v>
      </c>
      <c r="C45" s="11">
        <v>1</v>
      </c>
      <c r="D45" s="11"/>
      <c r="E45" s="50"/>
      <c r="F45" s="50">
        <f t="shared" si="5"/>
        <v>0</v>
      </c>
      <c r="G45" s="81">
        <f t="shared" si="6"/>
        <v>0</v>
      </c>
      <c r="H45" s="81">
        <f t="shared" si="8"/>
        <v>0</v>
      </c>
    </row>
    <row r="46" spans="1:8" ht="24.95" customHeight="1" x14ac:dyDescent="0.25">
      <c r="A46" s="28" t="s">
        <v>64</v>
      </c>
      <c r="B46" s="29" t="s">
        <v>37</v>
      </c>
      <c r="C46" s="11">
        <v>1</v>
      </c>
      <c r="D46" s="11"/>
      <c r="E46" s="50"/>
      <c r="F46" s="50">
        <f t="shared" si="5"/>
        <v>0</v>
      </c>
      <c r="G46" s="81">
        <f t="shared" si="6"/>
        <v>0</v>
      </c>
      <c r="H46" s="81">
        <f t="shared" si="8"/>
        <v>0</v>
      </c>
    </row>
    <row r="47" spans="1:8" ht="24.95" customHeight="1" x14ac:dyDescent="0.25">
      <c r="A47" s="28" t="s">
        <v>65</v>
      </c>
      <c r="B47" s="29" t="s">
        <v>38</v>
      </c>
      <c r="C47" s="11">
        <v>1</v>
      </c>
      <c r="D47" s="11"/>
      <c r="E47" s="50"/>
      <c r="F47" s="50">
        <f t="shared" si="5"/>
        <v>0</v>
      </c>
      <c r="G47" s="81">
        <f t="shared" si="6"/>
        <v>0</v>
      </c>
      <c r="H47" s="81">
        <f t="shared" si="8"/>
        <v>0</v>
      </c>
    </row>
    <row r="48" spans="1:8" ht="24.95" customHeight="1" x14ac:dyDescent="0.25">
      <c r="A48" s="28" t="s">
        <v>66</v>
      </c>
      <c r="B48" s="29" t="s">
        <v>39</v>
      </c>
      <c r="C48" s="11">
        <v>1</v>
      </c>
      <c r="D48" s="11"/>
      <c r="E48" s="50"/>
      <c r="F48" s="50">
        <f t="shared" si="5"/>
        <v>0</v>
      </c>
      <c r="G48" s="81">
        <f t="shared" si="6"/>
        <v>0</v>
      </c>
      <c r="H48" s="81">
        <f t="shared" si="8"/>
        <v>0</v>
      </c>
    </row>
    <row r="49" spans="1:8" x14ac:dyDescent="0.25">
      <c r="A49" s="115" t="s">
        <v>887</v>
      </c>
      <c r="B49" s="116"/>
      <c r="C49" s="116"/>
      <c r="D49" s="116"/>
      <c r="E49" s="49"/>
      <c r="F49" s="47">
        <f>SUM(F35:F48)</f>
        <v>0</v>
      </c>
      <c r="G49" s="47">
        <f t="shared" ref="G49:H49" si="9">SUM(G35:G48)</f>
        <v>0</v>
      </c>
      <c r="H49" s="47">
        <f t="shared" si="9"/>
        <v>0</v>
      </c>
    </row>
  </sheetData>
  <mergeCells count="1">
    <mergeCell ref="A49:D49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5731-8B1E-4F71-B47A-FF017DEE5ACC}">
  <dimension ref="A1:G27"/>
  <sheetViews>
    <sheetView workbookViewId="0">
      <selection activeCell="L16" sqref="L16"/>
    </sheetView>
  </sheetViews>
  <sheetFormatPr defaultRowHeight="15" x14ac:dyDescent="0.25"/>
  <cols>
    <col min="1" max="1" width="38.5703125" customWidth="1"/>
    <col min="3" max="3" width="14.140625" customWidth="1"/>
    <col min="4" max="4" width="19.5703125" customWidth="1"/>
    <col min="5" max="5" width="18.5703125" customWidth="1"/>
  </cols>
  <sheetData>
    <row r="1" spans="1:7" x14ac:dyDescent="0.25">
      <c r="A1" s="4" t="s">
        <v>931</v>
      </c>
    </row>
    <row r="2" spans="1:7" x14ac:dyDescent="0.25">
      <c r="A2" t="s">
        <v>892</v>
      </c>
    </row>
    <row r="5" spans="1:7" ht="48.75" customHeight="1" x14ac:dyDescent="0.25">
      <c r="A5" s="11" t="s">
        <v>609</v>
      </c>
      <c r="B5" s="11" t="s">
        <v>166</v>
      </c>
      <c r="C5" s="11" t="s">
        <v>881</v>
      </c>
      <c r="D5" s="46" t="s">
        <v>13</v>
      </c>
      <c r="E5" s="46" t="s">
        <v>14</v>
      </c>
      <c r="F5" s="101" t="s">
        <v>880</v>
      </c>
      <c r="G5" s="16" t="s">
        <v>879</v>
      </c>
    </row>
    <row r="6" spans="1:7" ht="24.95" customHeight="1" x14ac:dyDescent="0.25">
      <c r="A6" s="18" t="s">
        <v>806</v>
      </c>
      <c r="B6" s="22">
        <v>5</v>
      </c>
      <c r="C6" s="22"/>
      <c r="D6" s="50"/>
      <c r="E6" s="50">
        <f t="shared" ref="E6:E12" si="0"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807</v>
      </c>
      <c r="B7" s="22">
        <v>5</v>
      </c>
      <c r="C7" s="22"/>
      <c r="D7" s="50"/>
      <c r="E7" s="50">
        <f t="shared" si="0"/>
        <v>0</v>
      </c>
      <c r="F7" s="81">
        <f t="shared" ref="F7:F12" si="1">+E7*0.23</f>
        <v>0</v>
      </c>
      <c r="G7" s="81">
        <f t="shared" ref="G7:G12" si="2">+F7+E7</f>
        <v>0</v>
      </c>
    </row>
    <row r="8" spans="1:7" ht="24.95" customHeight="1" x14ac:dyDescent="0.25">
      <c r="A8" s="18" t="s">
        <v>808</v>
      </c>
      <c r="B8" s="22">
        <v>5</v>
      </c>
      <c r="C8" s="22"/>
      <c r="D8" s="50"/>
      <c r="E8" s="50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18" t="s">
        <v>809</v>
      </c>
      <c r="B9" s="22">
        <v>3</v>
      </c>
      <c r="C9" s="22"/>
      <c r="D9" s="50"/>
      <c r="E9" s="50">
        <f t="shared" si="0"/>
        <v>0</v>
      </c>
      <c r="F9" s="81">
        <f t="shared" si="1"/>
        <v>0</v>
      </c>
      <c r="G9" s="81">
        <f t="shared" si="2"/>
        <v>0</v>
      </c>
    </row>
    <row r="10" spans="1:7" ht="24.95" customHeight="1" x14ac:dyDescent="0.25">
      <c r="A10" s="18" t="s">
        <v>869</v>
      </c>
      <c r="B10" s="22">
        <v>1</v>
      </c>
      <c r="C10" s="22"/>
      <c r="D10" s="50"/>
      <c r="E10" s="50">
        <f t="shared" si="0"/>
        <v>0</v>
      </c>
      <c r="F10" s="81">
        <f t="shared" si="1"/>
        <v>0</v>
      </c>
      <c r="G10" s="81">
        <f t="shared" si="2"/>
        <v>0</v>
      </c>
    </row>
    <row r="11" spans="1:7" ht="24.95" customHeight="1" x14ac:dyDescent="0.25">
      <c r="A11" s="18" t="s">
        <v>870</v>
      </c>
      <c r="B11" s="22">
        <v>1</v>
      </c>
      <c r="C11" s="22"/>
      <c r="D11" s="50"/>
      <c r="E11" s="50">
        <f t="shared" si="0"/>
        <v>0</v>
      </c>
      <c r="F11" s="81">
        <f t="shared" si="1"/>
        <v>0</v>
      </c>
      <c r="G11" s="81">
        <f t="shared" si="2"/>
        <v>0</v>
      </c>
    </row>
    <row r="12" spans="1:7" ht="24.95" customHeight="1" x14ac:dyDescent="0.25">
      <c r="A12" s="18" t="s">
        <v>871</v>
      </c>
      <c r="B12" s="22">
        <v>1</v>
      </c>
      <c r="C12" s="22"/>
      <c r="D12" s="50"/>
      <c r="E12" s="50">
        <f t="shared" si="0"/>
        <v>0</v>
      </c>
      <c r="F12" s="81">
        <f t="shared" si="1"/>
        <v>0</v>
      </c>
      <c r="G12" s="81">
        <f t="shared" si="2"/>
        <v>0</v>
      </c>
    </row>
    <row r="13" spans="1:7" x14ac:dyDescent="0.25">
      <c r="D13" s="49"/>
      <c r="E13" s="57">
        <f>SUM(E6:E12)</f>
        <v>0</v>
      </c>
      <c r="F13" s="57">
        <f t="shared" ref="F13:G13" si="3">SUM(F6:F12)</f>
        <v>0</v>
      </c>
      <c r="G13" s="57">
        <f t="shared" si="3"/>
        <v>0</v>
      </c>
    </row>
    <row r="14" spans="1:7" x14ac:dyDescent="0.25">
      <c r="A14" s="39"/>
    </row>
    <row r="15" spans="1:7" x14ac:dyDescent="0.25">
      <c r="A15" s="124"/>
      <c r="B15" s="125"/>
      <c r="C15" s="125"/>
      <c r="D15" s="125"/>
      <c r="E15" s="125"/>
    </row>
    <row r="16" spans="1:7" x14ac:dyDescent="0.25">
      <c r="A16" s="40"/>
      <c r="B16" s="41"/>
      <c r="C16" s="41"/>
      <c r="D16" s="12"/>
      <c r="E16" s="12"/>
    </row>
    <row r="17" spans="1:5" x14ac:dyDescent="0.25">
      <c r="A17" s="40"/>
      <c r="B17" s="41"/>
      <c r="C17" s="41"/>
      <c r="D17" s="12"/>
      <c r="E17" s="12"/>
    </row>
    <row r="18" spans="1:5" x14ac:dyDescent="0.25">
      <c r="A18" s="40"/>
      <c r="B18" s="41"/>
      <c r="C18" s="41"/>
      <c r="D18" s="12"/>
      <c r="E18" s="12"/>
    </row>
    <row r="19" spans="1:5" x14ac:dyDescent="0.25">
      <c r="A19" s="40"/>
      <c r="B19" s="41"/>
      <c r="C19" s="41"/>
      <c r="D19" s="12"/>
      <c r="E19" s="12"/>
    </row>
    <row r="20" spans="1:5" x14ac:dyDescent="0.25">
      <c r="A20" s="40"/>
      <c r="B20" s="41"/>
      <c r="C20" s="41"/>
      <c r="D20" s="12"/>
      <c r="E20" s="12"/>
    </row>
    <row r="21" spans="1:5" x14ac:dyDescent="0.25">
      <c r="A21" s="40"/>
      <c r="B21" s="41"/>
      <c r="C21" s="41"/>
      <c r="D21" s="12"/>
      <c r="E21" s="12"/>
    </row>
    <row r="22" spans="1:5" x14ac:dyDescent="0.25">
      <c r="A22" s="40"/>
      <c r="B22" s="41"/>
      <c r="C22" s="41"/>
      <c r="D22" s="12"/>
      <c r="E22" s="12"/>
    </row>
    <row r="23" spans="1:5" x14ac:dyDescent="0.25">
      <c r="A23" s="40"/>
      <c r="B23" s="41"/>
      <c r="C23" s="41"/>
      <c r="D23" s="12"/>
      <c r="E23" s="12"/>
    </row>
    <row r="24" spans="1:5" x14ac:dyDescent="0.25">
      <c r="A24" s="40"/>
      <c r="B24" s="41"/>
      <c r="C24" s="41"/>
      <c r="D24" s="12"/>
      <c r="E24" s="12"/>
    </row>
    <row r="25" spans="1:5" x14ac:dyDescent="0.25">
      <c r="A25" s="40"/>
      <c r="B25" s="41"/>
      <c r="C25" s="41"/>
      <c r="D25" s="12"/>
      <c r="E25" s="12"/>
    </row>
    <row r="26" spans="1:5" x14ac:dyDescent="0.25">
      <c r="A26" s="40"/>
      <c r="B26" s="41"/>
      <c r="C26" s="41"/>
      <c r="D26" s="12"/>
      <c r="E26" s="12"/>
    </row>
    <row r="27" spans="1:5" x14ac:dyDescent="0.25">
      <c r="A27" s="40"/>
      <c r="B27" s="41"/>
      <c r="C27" s="41"/>
      <c r="D27" s="12"/>
      <c r="E27" s="12"/>
    </row>
  </sheetData>
  <mergeCells count="1">
    <mergeCell ref="A15:E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3145-3DDF-422E-8A93-037BE780FF41}">
  <dimension ref="A1:G25"/>
  <sheetViews>
    <sheetView workbookViewId="0">
      <selection activeCell="D27" sqref="D27"/>
    </sheetView>
  </sheetViews>
  <sheetFormatPr defaultRowHeight="15" x14ac:dyDescent="0.25"/>
  <cols>
    <col min="1" max="1" width="33.7109375" customWidth="1"/>
    <col min="3" max="3" width="14.28515625" customWidth="1"/>
    <col min="4" max="4" width="15.7109375" customWidth="1"/>
    <col min="5" max="5" width="21.140625" customWidth="1"/>
  </cols>
  <sheetData>
    <row r="1" spans="1:7" x14ac:dyDescent="0.25">
      <c r="A1" s="4" t="s">
        <v>930</v>
      </c>
    </row>
    <row r="2" spans="1:7" x14ac:dyDescent="0.25">
      <c r="A2" s="104" t="s">
        <v>892</v>
      </c>
    </row>
    <row r="5" spans="1:7" ht="45.75" customHeight="1" x14ac:dyDescent="0.25">
      <c r="A5" s="16" t="s">
        <v>625</v>
      </c>
      <c r="B5" s="11" t="s">
        <v>610</v>
      </c>
      <c r="C5" s="11" t="s">
        <v>881</v>
      </c>
      <c r="D5" s="46" t="s">
        <v>13</v>
      </c>
      <c r="E5" s="46" t="s">
        <v>14</v>
      </c>
      <c r="F5" s="101" t="s">
        <v>880</v>
      </c>
      <c r="G5" s="16" t="s">
        <v>879</v>
      </c>
    </row>
    <row r="6" spans="1:7" ht="24.95" customHeight="1" x14ac:dyDescent="0.25">
      <c r="A6" s="18" t="s">
        <v>611</v>
      </c>
      <c r="B6" s="22">
        <v>15</v>
      </c>
      <c r="C6" s="22"/>
      <c r="D6" s="58"/>
      <c r="E6" s="58">
        <f t="shared" ref="E6" si="0"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612</v>
      </c>
      <c r="B7" s="22">
        <v>25</v>
      </c>
      <c r="C7" s="22"/>
      <c r="D7" s="58"/>
      <c r="E7" s="58">
        <f t="shared" ref="E7:E21" si="1">+B7*D7</f>
        <v>0</v>
      </c>
      <c r="F7" s="81">
        <f t="shared" ref="F7:F21" si="2">+E7*0.23</f>
        <v>0</v>
      </c>
      <c r="G7" s="81">
        <f t="shared" ref="G7:G21" si="3">+F7+E7</f>
        <v>0</v>
      </c>
    </row>
    <row r="8" spans="1:7" ht="24.95" customHeight="1" x14ac:dyDescent="0.25">
      <c r="A8" s="18" t="s">
        <v>613</v>
      </c>
      <c r="B8" s="22">
        <v>350</v>
      </c>
      <c r="C8" s="22"/>
      <c r="D8" s="58"/>
      <c r="E8" s="58">
        <f t="shared" si="1"/>
        <v>0</v>
      </c>
      <c r="F8" s="81">
        <f t="shared" si="2"/>
        <v>0</v>
      </c>
      <c r="G8" s="81">
        <f t="shared" si="3"/>
        <v>0</v>
      </c>
    </row>
    <row r="9" spans="1:7" ht="24.95" customHeight="1" x14ac:dyDescent="0.25">
      <c r="A9" s="18" t="s">
        <v>614</v>
      </c>
      <c r="B9" s="22">
        <v>200</v>
      </c>
      <c r="C9" s="22"/>
      <c r="D9" s="58"/>
      <c r="E9" s="58">
        <f t="shared" si="1"/>
        <v>0</v>
      </c>
      <c r="F9" s="81">
        <f t="shared" si="2"/>
        <v>0</v>
      </c>
      <c r="G9" s="81">
        <f t="shared" si="3"/>
        <v>0</v>
      </c>
    </row>
    <row r="10" spans="1:7" ht="24.95" customHeight="1" x14ac:dyDescent="0.25">
      <c r="A10" s="18" t="s">
        <v>615</v>
      </c>
      <c r="B10" s="22">
        <v>70</v>
      </c>
      <c r="C10" s="22"/>
      <c r="D10" s="58"/>
      <c r="E10" s="58">
        <f t="shared" si="1"/>
        <v>0</v>
      </c>
      <c r="F10" s="81">
        <f t="shared" si="2"/>
        <v>0</v>
      </c>
      <c r="G10" s="81">
        <f t="shared" si="3"/>
        <v>0</v>
      </c>
    </row>
    <row r="11" spans="1:7" ht="24.95" customHeight="1" x14ac:dyDescent="0.25">
      <c r="A11" s="18" t="s">
        <v>616</v>
      </c>
      <c r="B11" s="22">
        <v>150</v>
      </c>
      <c r="C11" s="22"/>
      <c r="D11" s="58"/>
      <c r="E11" s="58">
        <f t="shared" si="1"/>
        <v>0</v>
      </c>
      <c r="F11" s="81">
        <f t="shared" si="2"/>
        <v>0</v>
      </c>
      <c r="G11" s="81">
        <f t="shared" si="3"/>
        <v>0</v>
      </c>
    </row>
    <row r="12" spans="1:7" ht="24.95" customHeight="1" x14ac:dyDescent="0.25">
      <c r="A12" s="18" t="s">
        <v>624</v>
      </c>
      <c r="B12" s="22">
        <v>30</v>
      </c>
      <c r="C12" s="22"/>
      <c r="D12" s="58"/>
      <c r="E12" s="58">
        <f t="shared" si="1"/>
        <v>0</v>
      </c>
      <c r="F12" s="81">
        <f t="shared" si="2"/>
        <v>0</v>
      </c>
      <c r="G12" s="81">
        <f t="shared" si="3"/>
        <v>0</v>
      </c>
    </row>
    <row r="13" spans="1:7" ht="24.95" customHeight="1" x14ac:dyDescent="0.25">
      <c r="A13" s="18" t="s">
        <v>617</v>
      </c>
      <c r="B13" s="22">
        <v>120</v>
      </c>
      <c r="C13" s="22"/>
      <c r="D13" s="58"/>
      <c r="E13" s="58">
        <f t="shared" si="1"/>
        <v>0</v>
      </c>
      <c r="F13" s="81">
        <f t="shared" si="2"/>
        <v>0</v>
      </c>
      <c r="G13" s="81">
        <f t="shared" si="3"/>
        <v>0</v>
      </c>
    </row>
    <row r="14" spans="1:7" ht="24.95" customHeight="1" x14ac:dyDescent="0.25">
      <c r="A14" s="18" t="s">
        <v>618</v>
      </c>
      <c r="B14" s="22">
        <v>90</v>
      </c>
      <c r="C14" s="22"/>
      <c r="D14" s="58"/>
      <c r="E14" s="58">
        <f t="shared" si="1"/>
        <v>0</v>
      </c>
      <c r="F14" s="81">
        <f t="shared" si="2"/>
        <v>0</v>
      </c>
      <c r="G14" s="81">
        <f t="shared" si="3"/>
        <v>0</v>
      </c>
    </row>
    <row r="15" spans="1:7" ht="24.95" customHeight="1" x14ac:dyDescent="0.25">
      <c r="A15" s="18" t="s">
        <v>619</v>
      </c>
      <c r="B15" s="22">
        <v>10</v>
      </c>
      <c r="C15" s="22"/>
      <c r="D15" s="58"/>
      <c r="E15" s="58">
        <f t="shared" si="1"/>
        <v>0</v>
      </c>
      <c r="F15" s="81">
        <f t="shared" si="2"/>
        <v>0</v>
      </c>
      <c r="G15" s="81">
        <f t="shared" si="3"/>
        <v>0</v>
      </c>
    </row>
    <row r="16" spans="1:7" ht="24.95" customHeight="1" x14ac:dyDescent="0.25">
      <c r="A16" s="18" t="s">
        <v>620</v>
      </c>
      <c r="B16" s="22">
        <v>40</v>
      </c>
      <c r="C16" s="22"/>
      <c r="D16" s="58"/>
      <c r="E16" s="58">
        <f t="shared" si="1"/>
        <v>0</v>
      </c>
      <c r="F16" s="81">
        <f t="shared" si="2"/>
        <v>0</v>
      </c>
      <c r="G16" s="81">
        <f t="shared" si="3"/>
        <v>0</v>
      </c>
    </row>
    <row r="17" spans="1:7" ht="24.95" customHeight="1" x14ac:dyDescent="0.25">
      <c r="A17" s="18" t="s">
        <v>621</v>
      </c>
      <c r="B17" s="22">
        <v>15</v>
      </c>
      <c r="C17" s="22"/>
      <c r="D17" s="58"/>
      <c r="E17" s="58">
        <f t="shared" si="1"/>
        <v>0</v>
      </c>
      <c r="F17" s="81">
        <f t="shared" si="2"/>
        <v>0</v>
      </c>
      <c r="G17" s="81">
        <f t="shared" si="3"/>
        <v>0</v>
      </c>
    </row>
    <row r="18" spans="1:7" ht="24.95" customHeight="1" x14ac:dyDescent="0.25">
      <c r="A18" s="18" t="s">
        <v>622</v>
      </c>
      <c r="B18" s="22">
        <v>15</v>
      </c>
      <c r="C18" s="22"/>
      <c r="D18" s="58"/>
      <c r="E18" s="58">
        <f t="shared" si="1"/>
        <v>0</v>
      </c>
      <c r="F18" s="81">
        <f t="shared" si="2"/>
        <v>0</v>
      </c>
      <c r="G18" s="81">
        <f t="shared" si="3"/>
        <v>0</v>
      </c>
    </row>
    <row r="19" spans="1:7" ht="24.95" customHeight="1" x14ac:dyDescent="0.25">
      <c r="A19" s="18" t="s">
        <v>623</v>
      </c>
      <c r="B19" s="22">
        <v>10</v>
      </c>
      <c r="C19" s="22"/>
      <c r="D19" s="58"/>
      <c r="E19" s="58">
        <f t="shared" si="1"/>
        <v>0</v>
      </c>
      <c r="F19" s="81">
        <f t="shared" si="2"/>
        <v>0</v>
      </c>
      <c r="G19" s="81">
        <f t="shared" si="3"/>
        <v>0</v>
      </c>
    </row>
    <row r="20" spans="1:7" ht="24.95" customHeight="1" x14ac:dyDescent="0.25">
      <c r="A20" s="18" t="s">
        <v>893</v>
      </c>
      <c r="B20" s="22">
        <v>8</v>
      </c>
      <c r="C20" s="22"/>
      <c r="D20" s="58"/>
      <c r="E20" s="58">
        <f t="shared" si="1"/>
        <v>0</v>
      </c>
      <c r="F20" s="81">
        <f t="shared" si="2"/>
        <v>0</v>
      </c>
      <c r="G20" s="81">
        <f t="shared" si="3"/>
        <v>0</v>
      </c>
    </row>
    <row r="21" spans="1:7" ht="24.95" customHeight="1" x14ac:dyDescent="0.25">
      <c r="A21" s="18" t="s">
        <v>894</v>
      </c>
      <c r="B21" s="22">
        <v>8</v>
      </c>
      <c r="C21" s="22"/>
      <c r="D21" s="58"/>
      <c r="E21" s="58">
        <f t="shared" si="1"/>
        <v>0</v>
      </c>
      <c r="F21" s="81">
        <f t="shared" si="2"/>
        <v>0</v>
      </c>
      <c r="G21" s="81">
        <f t="shared" si="3"/>
        <v>0</v>
      </c>
    </row>
    <row r="22" spans="1:7" x14ac:dyDescent="0.25">
      <c r="D22" s="15"/>
      <c r="E22" s="59">
        <f>SUM(E6:E21)</f>
        <v>0</v>
      </c>
      <c r="F22" s="59">
        <f>SUM(F6:F21)</f>
        <v>0</v>
      </c>
      <c r="G22" s="59">
        <f>SUM(G6:G21)</f>
        <v>0</v>
      </c>
    </row>
    <row r="23" spans="1:7" x14ac:dyDescent="0.25">
      <c r="A23" s="42"/>
    </row>
    <row r="25" spans="1:7" x14ac:dyDescent="0.25">
      <c r="A25" s="43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1303-514B-4BB0-ACDD-931931260FD8}">
  <dimension ref="A1:G14"/>
  <sheetViews>
    <sheetView workbookViewId="0">
      <selection activeCell="E21" sqref="E21"/>
    </sheetView>
  </sheetViews>
  <sheetFormatPr defaultRowHeight="15" x14ac:dyDescent="0.25"/>
  <cols>
    <col min="1" max="1" width="27" customWidth="1"/>
    <col min="3" max="3" width="18.5703125" customWidth="1"/>
    <col min="4" max="4" width="17.7109375" customWidth="1"/>
    <col min="5" max="5" width="14.85546875" customWidth="1"/>
  </cols>
  <sheetData>
    <row r="1" spans="1:7" x14ac:dyDescent="0.25">
      <c r="A1" s="4" t="s">
        <v>929</v>
      </c>
    </row>
    <row r="4" spans="1:7" ht="49.5" customHeight="1" x14ac:dyDescent="0.25">
      <c r="A4" s="16" t="s">
        <v>626</v>
      </c>
      <c r="B4" s="11" t="s">
        <v>610</v>
      </c>
      <c r="C4" s="11" t="s">
        <v>881</v>
      </c>
      <c r="D4" s="46" t="s">
        <v>13</v>
      </c>
      <c r="E4" s="46" t="s">
        <v>14</v>
      </c>
      <c r="F4" s="101" t="s">
        <v>880</v>
      </c>
      <c r="G4" s="16" t="s">
        <v>879</v>
      </c>
    </row>
    <row r="5" spans="1:7" ht="24.95" customHeight="1" x14ac:dyDescent="0.25">
      <c r="A5" s="18" t="s">
        <v>627</v>
      </c>
      <c r="B5" s="22">
        <v>2</v>
      </c>
      <c r="C5" s="22"/>
      <c r="D5" s="50"/>
      <c r="E5" s="50">
        <f t="shared" ref="E5" si="0">+B5*D5</f>
        <v>0</v>
      </c>
      <c r="F5" s="81">
        <f>+E5*0.23</f>
        <v>0</v>
      </c>
      <c r="G5" s="81">
        <f>+F5+E5</f>
        <v>0</v>
      </c>
    </row>
    <row r="6" spans="1:7" ht="24.95" customHeight="1" x14ac:dyDescent="0.25">
      <c r="A6" s="18" t="s">
        <v>628</v>
      </c>
      <c r="B6" s="22">
        <v>2</v>
      </c>
      <c r="C6" s="22"/>
      <c r="D6" s="50"/>
      <c r="E6" s="50">
        <f t="shared" ref="E6:E13" si="1">+B6*D6</f>
        <v>0</v>
      </c>
      <c r="F6" s="81">
        <f t="shared" ref="F6:F13" si="2">+E6*0.23</f>
        <v>0</v>
      </c>
      <c r="G6" s="81">
        <f t="shared" ref="G6:G13" si="3">+F6+E6</f>
        <v>0</v>
      </c>
    </row>
    <row r="7" spans="1:7" ht="24.95" customHeight="1" x14ac:dyDescent="0.25">
      <c r="A7" s="18" t="s">
        <v>629</v>
      </c>
      <c r="B7" s="22">
        <v>5</v>
      </c>
      <c r="C7" s="22"/>
      <c r="D7" s="50"/>
      <c r="E7" s="50">
        <f t="shared" si="1"/>
        <v>0</v>
      </c>
      <c r="F7" s="81">
        <f t="shared" si="2"/>
        <v>0</v>
      </c>
      <c r="G7" s="81">
        <f t="shared" si="3"/>
        <v>0</v>
      </c>
    </row>
    <row r="8" spans="1:7" ht="24.95" customHeight="1" x14ac:dyDescent="0.25">
      <c r="A8" s="18" t="s">
        <v>630</v>
      </c>
      <c r="B8" s="22">
        <v>15</v>
      </c>
      <c r="C8" s="22"/>
      <c r="D8" s="50"/>
      <c r="E8" s="50">
        <f t="shared" si="1"/>
        <v>0</v>
      </c>
      <c r="F8" s="81">
        <f t="shared" si="2"/>
        <v>0</v>
      </c>
      <c r="G8" s="81">
        <f t="shared" si="3"/>
        <v>0</v>
      </c>
    </row>
    <row r="9" spans="1:7" ht="24.95" customHeight="1" x14ac:dyDescent="0.25">
      <c r="A9" s="18" t="s">
        <v>631</v>
      </c>
      <c r="B9" s="22">
        <v>20</v>
      </c>
      <c r="C9" s="22"/>
      <c r="D9" s="50"/>
      <c r="E9" s="50">
        <f t="shared" si="1"/>
        <v>0</v>
      </c>
      <c r="F9" s="81">
        <f t="shared" si="2"/>
        <v>0</v>
      </c>
      <c r="G9" s="81">
        <f t="shared" si="3"/>
        <v>0</v>
      </c>
    </row>
    <row r="10" spans="1:7" ht="24.95" customHeight="1" x14ac:dyDescent="0.25">
      <c r="A10" s="18" t="s">
        <v>632</v>
      </c>
      <c r="B10" s="22">
        <v>10</v>
      </c>
      <c r="C10" s="22"/>
      <c r="D10" s="50"/>
      <c r="E10" s="50">
        <f t="shared" si="1"/>
        <v>0</v>
      </c>
      <c r="F10" s="81">
        <f t="shared" si="2"/>
        <v>0</v>
      </c>
      <c r="G10" s="81">
        <f t="shared" si="3"/>
        <v>0</v>
      </c>
    </row>
    <row r="11" spans="1:7" ht="24.95" customHeight="1" x14ac:dyDescent="0.25">
      <c r="A11" s="18" t="s">
        <v>633</v>
      </c>
      <c r="B11" s="22">
        <v>5</v>
      </c>
      <c r="C11" s="22"/>
      <c r="D11" s="50"/>
      <c r="E11" s="50">
        <f t="shared" si="1"/>
        <v>0</v>
      </c>
      <c r="F11" s="81">
        <f t="shared" si="2"/>
        <v>0</v>
      </c>
      <c r="G11" s="81">
        <f t="shared" si="3"/>
        <v>0</v>
      </c>
    </row>
    <row r="12" spans="1:7" ht="24.95" customHeight="1" x14ac:dyDescent="0.25">
      <c r="A12" s="18" t="s">
        <v>634</v>
      </c>
      <c r="B12" s="22">
        <v>5</v>
      </c>
      <c r="C12" s="22"/>
      <c r="D12" s="50"/>
      <c r="E12" s="50">
        <f t="shared" si="1"/>
        <v>0</v>
      </c>
      <c r="F12" s="81">
        <f t="shared" si="2"/>
        <v>0</v>
      </c>
      <c r="G12" s="81">
        <f t="shared" si="3"/>
        <v>0</v>
      </c>
    </row>
    <row r="13" spans="1:7" ht="24.95" customHeight="1" x14ac:dyDescent="0.25">
      <c r="A13" s="18" t="s">
        <v>635</v>
      </c>
      <c r="B13" s="22">
        <v>5</v>
      </c>
      <c r="C13" s="22"/>
      <c r="D13" s="50"/>
      <c r="E13" s="50">
        <f t="shared" si="1"/>
        <v>0</v>
      </c>
      <c r="F13" s="81">
        <f t="shared" si="2"/>
        <v>0</v>
      </c>
      <c r="G13" s="81">
        <f t="shared" si="3"/>
        <v>0</v>
      </c>
    </row>
    <row r="14" spans="1:7" x14ac:dyDescent="0.25">
      <c r="D14" s="49"/>
      <c r="E14" s="57">
        <f>SUM(E5:E13)</f>
        <v>0</v>
      </c>
      <c r="F14" s="57">
        <f t="shared" ref="F14:G14" si="4">SUM(F5:F13)</f>
        <v>0</v>
      </c>
      <c r="G14" s="57">
        <f t="shared" si="4"/>
        <v>0</v>
      </c>
    </row>
  </sheetData>
  <phoneticPr fontId="5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4FD6-69F9-4BF6-918F-6A179645462A}">
  <dimension ref="A1:G27"/>
  <sheetViews>
    <sheetView workbookViewId="0">
      <selection activeCell="J16" sqref="J16"/>
    </sheetView>
  </sheetViews>
  <sheetFormatPr defaultRowHeight="15" x14ac:dyDescent="0.25"/>
  <cols>
    <col min="1" max="1" width="48.7109375" customWidth="1"/>
    <col min="2" max="3" width="14.140625" customWidth="1"/>
    <col min="4" max="4" width="17.85546875" customWidth="1"/>
    <col min="5" max="5" width="13.85546875" customWidth="1"/>
  </cols>
  <sheetData>
    <row r="1" spans="1:7" x14ac:dyDescent="0.25">
      <c r="A1" s="4" t="s">
        <v>928</v>
      </c>
    </row>
    <row r="4" spans="1:7" ht="39" customHeight="1" x14ac:dyDescent="0.25">
      <c r="A4" s="11" t="s">
        <v>642</v>
      </c>
      <c r="B4" s="11" t="s">
        <v>206</v>
      </c>
      <c r="C4" s="11" t="s">
        <v>881</v>
      </c>
      <c r="D4" s="46" t="s">
        <v>13</v>
      </c>
      <c r="E4" s="46" t="s">
        <v>14</v>
      </c>
      <c r="F4" s="101" t="s">
        <v>880</v>
      </c>
      <c r="G4" s="16" t="s">
        <v>879</v>
      </c>
    </row>
    <row r="5" spans="1:7" ht="24.95" customHeight="1" x14ac:dyDescent="0.25">
      <c r="A5" s="20" t="s">
        <v>839</v>
      </c>
      <c r="B5" s="19">
        <v>3</v>
      </c>
      <c r="C5" s="19"/>
      <c r="D5" s="50"/>
      <c r="E5" s="50">
        <f t="shared" ref="E5" si="0">+B5*D5</f>
        <v>0</v>
      </c>
      <c r="F5" s="81">
        <f>+E5*0.23</f>
        <v>0</v>
      </c>
      <c r="G5" s="81">
        <f>+F5+E5</f>
        <v>0</v>
      </c>
    </row>
    <row r="6" spans="1:7" ht="24.95" customHeight="1" x14ac:dyDescent="0.25">
      <c r="A6" s="20" t="s">
        <v>840</v>
      </c>
      <c r="B6" s="19">
        <v>3</v>
      </c>
      <c r="C6" s="19"/>
      <c r="D6" s="50"/>
      <c r="E6" s="50">
        <f t="shared" ref="E6:E17" si="1">+B6*D6</f>
        <v>0</v>
      </c>
      <c r="F6" s="81">
        <f t="shared" ref="F6:F17" si="2">+E6*0.23</f>
        <v>0</v>
      </c>
      <c r="G6" s="81">
        <f t="shared" ref="G6:G17" si="3">+F6+E6</f>
        <v>0</v>
      </c>
    </row>
    <row r="7" spans="1:7" ht="24.95" customHeight="1" x14ac:dyDescent="0.25">
      <c r="A7" s="20" t="s">
        <v>841</v>
      </c>
      <c r="B7" s="19">
        <v>5</v>
      </c>
      <c r="C7" s="19"/>
      <c r="D7" s="50"/>
      <c r="E7" s="50">
        <f t="shared" si="1"/>
        <v>0</v>
      </c>
      <c r="F7" s="81">
        <f t="shared" si="2"/>
        <v>0</v>
      </c>
      <c r="G7" s="81">
        <f t="shared" si="3"/>
        <v>0</v>
      </c>
    </row>
    <row r="8" spans="1:7" ht="24.95" customHeight="1" x14ac:dyDescent="0.25">
      <c r="A8" s="102" t="s">
        <v>842</v>
      </c>
      <c r="B8" s="19">
        <v>5</v>
      </c>
      <c r="C8" s="19"/>
      <c r="D8" s="50"/>
      <c r="E8" s="50">
        <f t="shared" si="1"/>
        <v>0</v>
      </c>
      <c r="F8" s="81">
        <f t="shared" si="2"/>
        <v>0</v>
      </c>
      <c r="G8" s="81">
        <f t="shared" si="3"/>
        <v>0</v>
      </c>
    </row>
    <row r="9" spans="1:7" ht="24.95" customHeight="1" x14ac:dyDescent="0.25">
      <c r="A9" s="102" t="s">
        <v>636</v>
      </c>
      <c r="B9" s="19">
        <v>8</v>
      </c>
      <c r="C9" s="19"/>
      <c r="D9" s="50"/>
      <c r="E9" s="50">
        <f t="shared" si="1"/>
        <v>0</v>
      </c>
      <c r="F9" s="81">
        <f t="shared" si="2"/>
        <v>0</v>
      </c>
      <c r="G9" s="81">
        <f t="shared" si="3"/>
        <v>0</v>
      </c>
    </row>
    <row r="10" spans="1:7" ht="24.95" customHeight="1" x14ac:dyDescent="0.25">
      <c r="A10" s="102" t="s">
        <v>637</v>
      </c>
      <c r="B10" s="19">
        <v>8</v>
      </c>
      <c r="C10" s="19"/>
      <c r="D10" s="50"/>
      <c r="E10" s="50">
        <f t="shared" si="1"/>
        <v>0</v>
      </c>
      <c r="F10" s="81">
        <f t="shared" si="2"/>
        <v>0</v>
      </c>
      <c r="G10" s="81">
        <f t="shared" si="3"/>
        <v>0</v>
      </c>
    </row>
    <row r="11" spans="1:7" ht="24.95" customHeight="1" x14ac:dyDescent="0.25">
      <c r="A11" s="102" t="s">
        <v>814</v>
      </c>
      <c r="B11" s="19">
        <v>15</v>
      </c>
      <c r="C11" s="19"/>
      <c r="D11" s="50"/>
      <c r="E11" s="50">
        <f t="shared" si="1"/>
        <v>0</v>
      </c>
      <c r="F11" s="81">
        <f t="shared" si="2"/>
        <v>0</v>
      </c>
      <c r="G11" s="81">
        <f t="shared" si="3"/>
        <v>0</v>
      </c>
    </row>
    <row r="12" spans="1:7" ht="24.95" customHeight="1" x14ac:dyDescent="0.25">
      <c r="A12" s="102" t="s">
        <v>815</v>
      </c>
      <c r="B12" s="19">
        <v>15</v>
      </c>
      <c r="C12" s="19"/>
      <c r="D12" s="50"/>
      <c r="E12" s="50">
        <f t="shared" si="1"/>
        <v>0</v>
      </c>
      <c r="F12" s="81">
        <f t="shared" si="2"/>
        <v>0</v>
      </c>
      <c r="G12" s="81">
        <f t="shared" si="3"/>
        <v>0</v>
      </c>
    </row>
    <row r="13" spans="1:7" ht="24.95" customHeight="1" x14ac:dyDescent="0.25">
      <c r="A13" s="102" t="s">
        <v>813</v>
      </c>
      <c r="B13" s="19">
        <v>15</v>
      </c>
      <c r="C13" s="19"/>
      <c r="D13" s="50"/>
      <c r="E13" s="50">
        <f t="shared" si="1"/>
        <v>0</v>
      </c>
      <c r="F13" s="81">
        <f t="shared" si="2"/>
        <v>0</v>
      </c>
      <c r="G13" s="81">
        <f t="shared" si="3"/>
        <v>0</v>
      </c>
    </row>
    <row r="14" spans="1:7" ht="24.95" customHeight="1" x14ac:dyDescent="0.25">
      <c r="A14" s="102" t="s">
        <v>638</v>
      </c>
      <c r="B14" s="19">
        <v>15</v>
      </c>
      <c r="C14" s="19"/>
      <c r="D14" s="50"/>
      <c r="E14" s="50">
        <f t="shared" si="1"/>
        <v>0</v>
      </c>
      <c r="F14" s="81">
        <f t="shared" si="2"/>
        <v>0</v>
      </c>
      <c r="G14" s="81">
        <f t="shared" si="3"/>
        <v>0</v>
      </c>
    </row>
    <row r="15" spans="1:7" ht="24.95" customHeight="1" x14ac:dyDescent="0.25">
      <c r="A15" s="20" t="s">
        <v>639</v>
      </c>
      <c r="B15" s="19">
        <v>15</v>
      </c>
      <c r="C15" s="19"/>
      <c r="D15" s="50"/>
      <c r="E15" s="50">
        <f t="shared" si="1"/>
        <v>0</v>
      </c>
      <c r="F15" s="81">
        <f t="shared" si="2"/>
        <v>0</v>
      </c>
      <c r="G15" s="81">
        <f t="shared" si="3"/>
        <v>0</v>
      </c>
    </row>
    <row r="16" spans="1:7" ht="24.95" customHeight="1" x14ac:dyDescent="0.25">
      <c r="A16" s="20" t="s">
        <v>640</v>
      </c>
      <c r="B16" s="19">
        <v>5</v>
      </c>
      <c r="C16" s="19"/>
      <c r="D16" s="50"/>
      <c r="E16" s="50">
        <f t="shared" si="1"/>
        <v>0</v>
      </c>
      <c r="F16" s="81">
        <f t="shared" si="2"/>
        <v>0</v>
      </c>
      <c r="G16" s="81">
        <f t="shared" si="3"/>
        <v>0</v>
      </c>
    </row>
    <row r="17" spans="1:7" ht="24.95" customHeight="1" x14ac:dyDescent="0.25">
      <c r="A17" s="20" t="s">
        <v>641</v>
      </c>
      <c r="B17" s="19">
        <v>5</v>
      </c>
      <c r="C17" s="19"/>
      <c r="D17" s="50"/>
      <c r="E17" s="50">
        <f t="shared" si="1"/>
        <v>0</v>
      </c>
      <c r="F17" s="81">
        <f t="shared" si="2"/>
        <v>0</v>
      </c>
      <c r="G17" s="81">
        <f t="shared" si="3"/>
        <v>0</v>
      </c>
    </row>
    <row r="18" spans="1:7" x14ac:dyDescent="0.25">
      <c r="D18" s="49"/>
      <c r="E18" s="57">
        <f>SUM(E5:E17)</f>
        <v>0</v>
      </c>
      <c r="F18" s="57">
        <f t="shared" ref="F18:G18" si="4">SUM(F5:F17)</f>
        <v>0</v>
      </c>
      <c r="G18" s="57">
        <f t="shared" si="4"/>
        <v>0</v>
      </c>
    </row>
    <row r="20" spans="1:7" ht="48.75" customHeight="1" x14ac:dyDescent="0.25">
      <c r="A20" s="11" t="s">
        <v>659</v>
      </c>
      <c r="B20" s="11" t="s">
        <v>206</v>
      </c>
      <c r="C20" s="11" t="s">
        <v>881</v>
      </c>
      <c r="D20" s="46" t="s">
        <v>13</v>
      </c>
      <c r="E20" s="46" t="s">
        <v>14</v>
      </c>
      <c r="F20" s="101" t="s">
        <v>880</v>
      </c>
      <c r="G20" s="16" t="s">
        <v>879</v>
      </c>
    </row>
    <row r="21" spans="1:7" ht="24.95" customHeight="1" x14ac:dyDescent="0.25">
      <c r="A21" s="18" t="s">
        <v>657</v>
      </c>
      <c r="B21" s="22">
        <v>1</v>
      </c>
      <c r="C21" s="22"/>
      <c r="D21" s="90"/>
      <c r="E21" s="58">
        <f t="shared" ref="E21" si="5">+B21*D21</f>
        <v>0</v>
      </c>
      <c r="F21" s="81">
        <f t="shared" ref="F21:F24" si="6">+E21*0.23</f>
        <v>0</v>
      </c>
      <c r="G21" s="81">
        <f t="shared" ref="G21" si="7">+F21+E21</f>
        <v>0</v>
      </c>
    </row>
    <row r="22" spans="1:7" ht="24.95" customHeight="1" x14ac:dyDescent="0.25">
      <c r="A22" s="18" t="s">
        <v>658</v>
      </c>
      <c r="B22" s="22">
        <v>1</v>
      </c>
      <c r="C22" s="22"/>
      <c r="D22" s="90"/>
      <c r="E22" s="58">
        <f t="shared" ref="E22:E24" si="8">+B22*D22</f>
        <v>0</v>
      </c>
      <c r="F22" s="81">
        <f t="shared" si="6"/>
        <v>0</v>
      </c>
      <c r="G22" s="81">
        <f t="shared" ref="G22:G24" si="9">+F22+E22</f>
        <v>0</v>
      </c>
    </row>
    <row r="23" spans="1:7" ht="24.95" customHeight="1" x14ac:dyDescent="0.25">
      <c r="A23" s="18" t="s">
        <v>660</v>
      </c>
      <c r="B23" s="22">
        <v>1</v>
      </c>
      <c r="C23" s="22"/>
      <c r="D23" s="90"/>
      <c r="E23" s="58">
        <f t="shared" si="8"/>
        <v>0</v>
      </c>
      <c r="F23" s="81">
        <f t="shared" si="6"/>
        <v>0</v>
      </c>
      <c r="G23" s="81">
        <f t="shared" si="9"/>
        <v>0</v>
      </c>
    </row>
    <row r="24" spans="1:7" ht="24.95" customHeight="1" x14ac:dyDescent="0.25">
      <c r="A24" s="18" t="s">
        <v>661</v>
      </c>
      <c r="B24" s="22">
        <v>1</v>
      </c>
      <c r="C24" s="22"/>
      <c r="D24" s="90"/>
      <c r="E24" s="58">
        <f t="shared" si="8"/>
        <v>0</v>
      </c>
      <c r="F24" s="81">
        <f t="shared" si="6"/>
        <v>0</v>
      </c>
      <c r="G24" s="81">
        <f t="shared" si="9"/>
        <v>0</v>
      </c>
    </row>
    <row r="25" spans="1:7" x14ac:dyDescent="0.25">
      <c r="A25" s="42"/>
      <c r="E25" s="37">
        <f>SUM(E21:E24)</f>
        <v>0</v>
      </c>
      <c r="F25" s="37">
        <f t="shared" ref="F25:G25" si="10">SUM(F21:F24)</f>
        <v>0</v>
      </c>
      <c r="G25" s="37">
        <f t="shared" si="10"/>
        <v>0</v>
      </c>
    </row>
    <row r="27" spans="1:7" x14ac:dyDescent="0.25">
      <c r="E27" s="6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F8E4-A724-4F0B-BEB7-D741C1BAE699}">
  <dimension ref="A1:G44"/>
  <sheetViews>
    <sheetView workbookViewId="0">
      <selection activeCell="L40" sqref="L40"/>
    </sheetView>
  </sheetViews>
  <sheetFormatPr defaultRowHeight="15" x14ac:dyDescent="0.25"/>
  <cols>
    <col min="1" max="1" width="35" customWidth="1"/>
    <col min="2" max="2" width="10.140625" customWidth="1"/>
    <col min="3" max="3" width="20.7109375" customWidth="1"/>
    <col min="4" max="4" width="14.28515625" customWidth="1"/>
    <col min="5" max="5" width="9.85546875" customWidth="1"/>
  </cols>
  <sheetData>
    <row r="1" spans="1:7" x14ac:dyDescent="0.25">
      <c r="A1" s="4" t="s">
        <v>927</v>
      </c>
    </row>
    <row r="4" spans="1:7" ht="59.25" customHeight="1" x14ac:dyDescent="0.25">
      <c r="A4" s="16" t="s">
        <v>643</v>
      </c>
      <c r="B4" s="11" t="s">
        <v>166</v>
      </c>
      <c r="C4" s="11" t="s">
        <v>881</v>
      </c>
      <c r="D4" s="46" t="s">
        <v>13</v>
      </c>
      <c r="E4" s="46" t="s">
        <v>14</v>
      </c>
      <c r="F4" s="101" t="s">
        <v>880</v>
      </c>
      <c r="G4" s="16" t="s">
        <v>879</v>
      </c>
    </row>
    <row r="5" spans="1:7" ht="24.95" customHeight="1" x14ac:dyDescent="0.25">
      <c r="A5" s="120" t="s">
        <v>656</v>
      </c>
      <c r="B5" s="120"/>
      <c r="C5" s="120"/>
      <c r="D5" s="120"/>
      <c r="E5" s="120"/>
    </row>
    <row r="6" spans="1:7" ht="24.95" customHeight="1" x14ac:dyDescent="0.25">
      <c r="A6" s="18" t="s">
        <v>652</v>
      </c>
      <c r="B6" s="22">
        <v>4</v>
      </c>
      <c r="C6" s="22"/>
      <c r="D6" s="50"/>
      <c r="E6" s="50">
        <f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653</v>
      </c>
      <c r="B7" s="22">
        <v>4</v>
      </c>
      <c r="C7" s="22"/>
      <c r="D7" s="50"/>
      <c r="E7" s="50">
        <f t="shared" ref="E7:E9" si="0">+B7*D7</f>
        <v>0</v>
      </c>
      <c r="F7" s="81">
        <f t="shared" ref="F7:F9" si="1">+E7*0.23</f>
        <v>0</v>
      </c>
      <c r="G7" s="81">
        <f t="shared" ref="G7:G9" si="2">+F7+E7</f>
        <v>0</v>
      </c>
    </row>
    <row r="8" spans="1:7" ht="24.95" customHeight="1" x14ac:dyDescent="0.25">
      <c r="A8" s="18" t="s">
        <v>654</v>
      </c>
      <c r="B8" s="22">
        <v>2</v>
      </c>
      <c r="C8" s="22"/>
      <c r="D8" s="50"/>
      <c r="E8" s="50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18" t="s">
        <v>655</v>
      </c>
      <c r="B9" s="22">
        <v>2</v>
      </c>
      <c r="C9" s="22"/>
      <c r="D9" s="50"/>
      <c r="E9" s="50">
        <f t="shared" si="0"/>
        <v>0</v>
      </c>
      <c r="F9" s="81">
        <f t="shared" si="1"/>
        <v>0</v>
      </c>
      <c r="G9" s="81">
        <f t="shared" si="2"/>
        <v>0</v>
      </c>
    </row>
    <row r="10" spans="1:7" x14ac:dyDescent="0.25">
      <c r="D10" s="49"/>
      <c r="E10" s="57">
        <f>SUM(E6:E9)</f>
        <v>0</v>
      </c>
      <c r="F10" s="57">
        <f t="shared" ref="F10:G10" si="3">SUM(F6:F9)</f>
        <v>0</v>
      </c>
      <c r="G10" s="57">
        <f t="shared" si="3"/>
        <v>0</v>
      </c>
    </row>
    <row r="11" spans="1:7" ht="24.95" customHeight="1" x14ac:dyDescent="0.25">
      <c r="A11" s="121" t="s">
        <v>843</v>
      </c>
      <c r="B11" s="120"/>
      <c r="C11" s="120"/>
      <c r="D11" s="120"/>
      <c r="E11" s="120"/>
    </row>
    <row r="12" spans="1:7" ht="24.95" customHeight="1" x14ac:dyDescent="0.25">
      <c r="A12" s="18" t="s">
        <v>664</v>
      </c>
      <c r="B12" s="22">
        <v>3</v>
      </c>
      <c r="C12" s="22"/>
      <c r="D12" s="50"/>
      <c r="E12" s="50">
        <f>+B12*D12</f>
        <v>0</v>
      </c>
      <c r="F12" s="81">
        <f>+E12*0.23</f>
        <v>0</v>
      </c>
      <c r="G12" s="81">
        <f>+F12+E12</f>
        <v>0</v>
      </c>
    </row>
    <row r="13" spans="1:7" ht="24.95" customHeight="1" x14ac:dyDescent="0.25">
      <c r="A13" s="18" t="s">
        <v>662</v>
      </c>
      <c r="B13" s="22">
        <v>7</v>
      </c>
      <c r="C13" s="22"/>
      <c r="D13" s="50"/>
      <c r="E13" s="50">
        <f t="shared" ref="E13:E14" si="4">+B13*D13</f>
        <v>0</v>
      </c>
      <c r="F13" s="81">
        <f t="shared" ref="F13:F14" si="5">+E13*0.23</f>
        <v>0</v>
      </c>
      <c r="G13" s="81">
        <f t="shared" ref="G13:G14" si="6">+F13+E13</f>
        <v>0</v>
      </c>
    </row>
    <row r="14" spans="1:7" ht="24.95" customHeight="1" x14ac:dyDescent="0.25">
      <c r="A14" s="18" t="s">
        <v>663</v>
      </c>
      <c r="B14" s="22">
        <v>3</v>
      </c>
      <c r="C14" s="22"/>
      <c r="D14" s="50"/>
      <c r="E14" s="50">
        <f t="shared" si="4"/>
        <v>0</v>
      </c>
      <c r="F14" s="81">
        <f t="shared" si="5"/>
        <v>0</v>
      </c>
      <c r="G14" s="81">
        <f t="shared" si="6"/>
        <v>0</v>
      </c>
    </row>
    <row r="15" spans="1:7" x14ac:dyDescent="0.25">
      <c r="D15" s="49"/>
      <c r="E15" s="57">
        <f>SUM(E12:E14)</f>
        <v>0</v>
      </c>
      <c r="F15" s="57">
        <f t="shared" ref="F15:G15" si="7">SUM(F12:F14)</f>
        <v>0</v>
      </c>
      <c r="G15" s="57">
        <f t="shared" si="7"/>
        <v>0</v>
      </c>
    </row>
    <row r="16" spans="1:7" ht="24.95" customHeight="1" x14ac:dyDescent="0.25">
      <c r="A16" s="121" t="s">
        <v>470</v>
      </c>
      <c r="B16" s="120"/>
      <c r="C16" s="120"/>
      <c r="D16" s="120"/>
      <c r="E16" s="120"/>
    </row>
    <row r="17" spans="1:7" ht="24.95" customHeight="1" x14ac:dyDescent="0.25">
      <c r="A17" s="45" t="s">
        <v>665</v>
      </c>
      <c r="B17" s="22">
        <v>5</v>
      </c>
      <c r="C17" s="22"/>
      <c r="D17" s="50"/>
      <c r="E17" s="50">
        <f t="shared" ref="E17:E26" si="8">+B17*D17</f>
        <v>0</v>
      </c>
      <c r="F17" s="81">
        <f t="shared" ref="F17:F26" si="9">+E17*0.23</f>
        <v>0</v>
      </c>
      <c r="G17" s="81">
        <f t="shared" ref="G17" si="10">+F17+E17</f>
        <v>0</v>
      </c>
    </row>
    <row r="18" spans="1:7" ht="24.95" customHeight="1" x14ac:dyDescent="0.25">
      <c r="A18" s="45" t="s">
        <v>666</v>
      </c>
      <c r="B18" s="22">
        <v>5</v>
      </c>
      <c r="C18" s="22"/>
      <c r="D18" s="50"/>
      <c r="E18" s="50">
        <f t="shared" si="8"/>
        <v>0</v>
      </c>
      <c r="F18" s="81">
        <f t="shared" si="9"/>
        <v>0</v>
      </c>
      <c r="G18" s="81">
        <f t="shared" ref="G18:G26" si="11">+F18+E18</f>
        <v>0</v>
      </c>
    </row>
    <row r="19" spans="1:7" ht="24.95" customHeight="1" x14ac:dyDescent="0.25">
      <c r="A19" s="45" t="s">
        <v>667</v>
      </c>
      <c r="B19" s="22">
        <v>5</v>
      </c>
      <c r="C19" s="22"/>
      <c r="D19" s="50"/>
      <c r="E19" s="50">
        <f t="shared" si="8"/>
        <v>0</v>
      </c>
      <c r="F19" s="81">
        <f t="shared" si="9"/>
        <v>0</v>
      </c>
      <c r="G19" s="81">
        <f t="shared" si="11"/>
        <v>0</v>
      </c>
    </row>
    <row r="20" spans="1:7" ht="24.95" customHeight="1" x14ac:dyDescent="0.25">
      <c r="A20" s="45" t="s">
        <v>668</v>
      </c>
      <c r="B20" s="22">
        <v>5</v>
      </c>
      <c r="C20" s="22"/>
      <c r="D20" s="50"/>
      <c r="E20" s="50">
        <f t="shared" si="8"/>
        <v>0</v>
      </c>
      <c r="F20" s="81">
        <f t="shared" si="9"/>
        <v>0</v>
      </c>
      <c r="G20" s="81">
        <f t="shared" si="11"/>
        <v>0</v>
      </c>
    </row>
    <row r="21" spans="1:7" ht="24.95" customHeight="1" x14ac:dyDescent="0.25">
      <c r="A21" s="45" t="s">
        <v>669</v>
      </c>
      <c r="B21" s="22">
        <v>5</v>
      </c>
      <c r="C21" s="22"/>
      <c r="D21" s="50"/>
      <c r="E21" s="50">
        <f t="shared" si="8"/>
        <v>0</v>
      </c>
      <c r="F21" s="81">
        <f t="shared" si="9"/>
        <v>0</v>
      </c>
      <c r="G21" s="81">
        <f t="shared" si="11"/>
        <v>0</v>
      </c>
    </row>
    <row r="22" spans="1:7" ht="24.95" customHeight="1" x14ac:dyDescent="0.25">
      <c r="A22" s="45" t="s">
        <v>670</v>
      </c>
      <c r="B22" s="22">
        <v>5</v>
      </c>
      <c r="C22" s="22"/>
      <c r="D22" s="50"/>
      <c r="E22" s="50">
        <f t="shared" si="8"/>
        <v>0</v>
      </c>
      <c r="F22" s="81">
        <f t="shared" si="9"/>
        <v>0</v>
      </c>
      <c r="G22" s="81">
        <f t="shared" si="11"/>
        <v>0</v>
      </c>
    </row>
    <row r="23" spans="1:7" ht="24.95" customHeight="1" x14ac:dyDescent="0.25">
      <c r="A23" s="45" t="s">
        <v>671</v>
      </c>
      <c r="B23" s="22">
        <v>5</v>
      </c>
      <c r="C23" s="22"/>
      <c r="D23" s="50"/>
      <c r="E23" s="50">
        <f t="shared" si="8"/>
        <v>0</v>
      </c>
      <c r="F23" s="81">
        <f t="shared" si="9"/>
        <v>0</v>
      </c>
      <c r="G23" s="81">
        <f t="shared" si="11"/>
        <v>0</v>
      </c>
    </row>
    <row r="24" spans="1:7" ht="24.95" customHeight="1" x14ac:dyDescent="0.25">
      <c r="A24" s="45" t="s">
        <v>672</v>
      </c>
      <c r="B24" s="22">
        <v>5</v>
      </c>
      <c r="C24" s="22"/>
      <c r="D24" s="50"/>
      <c r="E24" s="50">
        <f t="shared" si="8"/>
        <v>0</v>
      </c>
      <c r="F24" s="81">
        <f t="shared" si="9"/>
        <v>0</v>
      </c>
      <c r="G24" s="81">
        <f t="shared" si="11"/>
        <v>0</v>
      </c>
    </row>
    <row r="25" spans="1:7" ht="24.95" customHeight="1" x14ac:dyDescent="0.25">
      <c r="A25" s="45" t="s">
        <v>673</v>
      </c>
      <c r="B25" s="22">
        <v>5</v>
      </c>
      <c r="C25" s="22"/>
      <c r="D25" s="50"/>
      <c r="E25" s="50">
        <f t="shared" si="8"/>
        <v>0</v>
      </c>
      <c r="F25" s="81">
        <f t="shared" si="9"/>
        <v>0</v>
      </c>
      <c r="G25" s="81">
        <f t="shared" si="11"/>
        <v>0</v>
      </c>
    </row>
    <row r="26" spans="1:7" ht="24.95" customHeight="1" x14ac:dyDescent="0.25">
      <c r="A26" s="45" t="s">
        <v>674</v>
      </c>
      <c r="B26" s="22">
        <v>5</v>
      </c>
      <c r="C26" s="22"/>
      <c r="D26" s="50"/>
      <c r="E26" s="50">
        <f t="shared" si="8"/>
        <v>0</v>
      </c>
      <c r="F26" s="81">
        <f t="shared" si="9"/>
        <v>0</v>
      </c>
      <c r="G26" s="81">
        <f t="shared" si="11"/>
        <v>0</v>
      </c>
    </row>
    <row r="27" spans="1:7" x14ac:dyDescent="0.25">
      <c r="D27" s="49"/>
      <c r="E27" s="57">
        <f>SUM(E17:E26)</f>
        <v>0</v>
      </c>
      <c r="F27" s="57">
        <f t="shared" ref="F27:G27" si="12">SUM(F17:F26)</f>
        <v>0</v>
      </c>
      <c r="G27" s="57">
        <f t="shared" si="12"/>
        <v>0</v>
      </c>
    </row>
    <row r="28" spans="1:7" ht="24.95" customHeight="1" x14ac:dyDescent="0.25">
      <c r="A28" s="121" t="s">
        <v>675</v>
      </c>
      <c r="B28" s="120"/>
      <c r="C28" s="120"/>
      <c r="D28" s="120"/>
      <c r="E28" s="120"/>
    </row>
    <row r="29" spans="1:7" ht="24.95" customHeight="1" x14ac:dyDescent="0.25">
      <c r="A29" s="18" t="s">
        <v>676</v>
      </c>
      <c r="B29" s="22">
        <v>1</v>
      </c>
      <c r="C29" s="22"/>
      <c r="D29" s="50"/>
      <c r="E29" s="50">
        <f t="shared" ref="E29" si="13">+B29*D29</f>
        <v>0</v>
      </c>
      <c r="F29" s="81">
        <f t="shared" ref="F29:F30" si="14">+E29*0.23</f>
        <v>0</v>
      </c>
      <c r="G29" s="81">
        <f t="shared" ref="G29" si="15">+F29+E29</f>
        <v>0</v>
      </c>
    </row>
    <row r="30" spans="1:7" ht="24.95" customHeight="1" x14ac:dyDescent="0.25">
      <c r="A30" s="18" t="s">
        <v>677</v>
      </c>
      <c r="B30" s="22">
        <v>1</v>
      </c>
      <c r="C30" s="22"/>
      <c r="D30" s="50"/>
      <c r="E30" s="50">
        <f t="shared" ref="E30" si="16">+B30*D30</f>
        <v>0</v>
      </c>
      <c r="F30" s="81">
        <f t="shared" si="14"/>
        <v>0</v>
      </c>
      <c r="G30" s="81">
        <f t="shared" ref="G30" si="17">+F30+E30</f>
        <v>0</v>
      </c>
    </row>
    <row r="31" spans="1:7" x14ac:dyDescent="0.25">
      <c r="D31" s="49"/>
      <c r="E31" s="57">
        <f>SUM(E29:E30)</f>
        <v>0</v>
      </c>
      <c r="F31" s="57">
        <f t="shared" ref="F31:G31" si="18">SUM(F29:F30)</f>
        <v>0</v>
      </c>
      <c r="G31" s="57">
        <f t="shared" si="18"/>
        <v>0</v>
      </c>
    </row>
    <row r="32" spans="1:7" ht="24.95" customHeight="1" x14ac:dyDescent="0.25">
      <c r="A32" s="121" t="s">
        <v>682</v>
      </c>
      <c r="B32" s="120"/>
      <c r="C32" s="120"/>
      <c r="D32" s="120"/>
      <c r="E32" s="120"/>
    </row>
    <row r="33" spans="1:7" ht="24.95" customHeight="1" x14ac:dyDescent="0.25">
      <c r="A33" s="18" t="s">
        <v>684</v>
      </c>
      <c r="B33" s="22">
        <v>1</v>
      </c>
      <c r="C33" s="22"/>
      <c r="D33" s="80"/>
      <c r="E33" s="50">
        <f t="shared" ref="E33" si="19">+B33*D33</f>
        <v>0</v>
      </c>
      <c r="F33" s="81">
        <f t="shared" ref="F33:F35" si="20">+E33*0.23</f>
        <v>0</v>
      </c>
      <c r="G33" s="81">
        <f t="shared" ref="G33:G35" si="21">+F33+E33</f>
        <v>0</v>
      </c>
    </row>
    <row r="34" spans="1:7" ht="24.95" customHeight="1" x14ac:dyDescent="0.25">
      <c r="A34" s="18" t="s">
        <v>683</v>
      </c>
      <c r="B34" s="22">
        <v>1</v>
      </c>
      <c r="C34" s="22"/>
      <c r="D34" s="80"/>
      <c r="E34" s="50">
        <f t="shared" ref="E34:E35" si="22">+B34*D34</f>
        <v>0</v>
      </c>
      <c r="F34" s="81">
        <f t="shared" si="20"/>
        <v>0</v>
      </c>
      <c r="G34" s="81">
        <f t="shared" si="21"/>
        <v>0</v>
      </c>
    </row>
    <row r="35" spans="1:7" ht="24.95" customHeight="1" x14ac:dyDescent="0.25">
      <c r="A35" s="18" t="s">
        <v>685</v>
      </c>
      <c r="B35" s="22">
        <v>1</v>
      </c>
      <c r="C35" s="22"/>
      <c r="D35" s="80"/>
      <c r="E35" s="50">
        <f t="shared" si="22"/>
        <v>0</v>
      </c>
      <c r="F35" s="81">
        <f t="shared" si="20"/>
        <v>0</v>
      </c>
      <c r="G35" s="81">
        <f t="shared" si="21"/>
        <v>0</v>
      </c>
    </row>
    <row r="36" spans="1:7" x14ac:dyDescent="0.25">
      <c r="D36" s="49"/>
      <c r="E36" s="57">
        <f>SUM(E33:E35)</f>
        <v>0</v>
      </c>
      <c r="F36" s="57">
        <f t="shared" ref="F36:G36" si="23">SUM(F33:F35)</f>
        <v>0</v>
      </c>
      <c r="G36" s="57">
        <f t="shared" si="23"/>
        <v>0</v>
      </c>
    </row>
    <row r="37" spans="1:7" ht="24.95" customHeight="1" x14ac:dyDescent="0.25">
      <c r="A37" s="121" t="s">
        <v>406</v>
      </c>
      <c r="B37" s="120"/>
      <c r="C37" s="120"/>
      <c r="D37" s="120"/>
      <c r="E37" s="120"/>
    </row>
    <row r="38" spans="1:7" ht="24.95" customHeight="1" x14ac:dyDescent="0.25">
      <c r="A38" s="18" t="s">
        <v>700</v>
      </c>
      <c r="B38" s="44">
        <v>6</v>
      </c>
      <c r="C38" s="44"/>
      <c r="D38" s="81"/>
      <c r="E38" s="50">
        <f t="shared" ref="E38:E40" si="24">+B38*D38</f>
        <v>0</v>
      </c>
      <c r="F38" s="81">
        <f t="shared" ref="F38:F40" si="25">+E38*0.23</f>
        <v>0</v>
      </c>
      <c r="G38" s="81">
        <f t="shared" ref="G38:G40" si="26">+F38+E38</f>
        <v>0</v>
      </c>
    </row>
    <row r="39" spans="1:7" ht="24.95" customHeight="1" x14ac:dyDescent="0.25">
      <c r="A39" s="18" t="s">
        <v>872</v>
      </c>
      <c r="B39" s="44">
        <v>6</v>
      </c>
      <c r="C39" s="44"/>
      <c r="D39" s="81"/>
      <c r="E39" s="50">
        <f t="shared" si="24"/>
        <v>0</v>
      </c>
      <c r="F39" s="81">
        <f t="shared" si="25"/>
        <v>0</v>
      </c>
      <c r="G39" s="81">
        <f t="shared" si="26"/>
        <v>0</v>
      </c>
    </row>
    <row r="40" spans="1:7" ht="24.95" customHeight="1" x14ac:dyDescent="0.25">
      <c r="A40" s="18" t="s">
        <v>844</v>
      </c>
      <c r="B40" s="44">
        <v>3</v>
      </c>
      <c r="C40" s="44"/>
      <c r="D40" s="81"/>
      <c r="E40" s="50">
        <f t="shared" si="24"/>
        <v>0</v>
      </c>
      <c r="F40" s="81">
        <f t="shared" si="25"/>
        <v>0</v>
      </c>
      <c r="G40" s="81">
        <f t="shared" si="26"/>
        <v>0</v>
      </c>
    </row>
    <row r="41" spans="1:7" x14ac:dyDescent="0.25">
      <c r="D41" s="49"/>
      <c r="E41" s="57">
        <f>SUM(E38:E40)</f>
        <v>0</v>
      </c>
      <c r="F41" s="57">
        <f t="shared" ref="F41:G41" si="27">SUM(F38:F40)</f>
        <v>0</v>
      </c>
      <c r="G41" s="57">
        <f t="shared" si="27"/>
        <v>0</v>
      </c>
    </row>
    <row r="44" spans="1:7" x14ac:dyDescent="0.25">
      <c r="E44" s="15"/>
    </row>
  </sheetData>
  <mergeCells count="6">
    <mergeCell ref="A37:E37"/>
    <mergeCell ref="A5:E5"/>
    <mergeCell ref="A11:E11"/>
    <mergeCell ref="A16:E16"/>
    <mergeCell ref="A28:E28"/>
    <mergeCell ref="A32:E3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7D54-0545-4071-9763-FB5888ED6D8B}">
  <dimension ref="A1:I34"/>
  <sheetViews>
    <sheetView workbookViewId="0">
      <selection activeCell="E23" sqref="E23:E30"/>
    </sheetView>
  </sheetViews>
  <sheetFormatPr defaultRowHeight="15" x14ac:dyDescent="0.25"/>
  <cols>
    <col min="1" max="1" width="53.28515625" customWidth="1"/>
    <col min="2" max="2" width="17.28515625" customWidth="1"/>
    <col min="3" max="3" width="14.7109375" customWidth="1"/>
    <col min="5" max="5" width="25.7109375" customWidth="1"/>
    <col min="6" max="6" width="16.5703125" customWidth="1"/>
    <col min="7" max="7" width="12.42578125" customWidth="1"/>
  </cols>
  <sheetData>
    <row r="1" spans="1:9" x14ac:dyDescent="0.25">
      <c r="A1" s="4" t="s">
        <v>926</v>
      </c>
      <c r="B1" s="4"/>
      <c r="C1" s="4"/>
    </row>
    <row r="4" spans="1:9" s="65" customFormat="1" ht="45" customHeight="1" x14ac:dyDescent="0.25">
      <c r="A4" s="16" t="s">
        <v>686</v>
      </c>
      <c r="B4" s="16" t="s">
        <v>848</v>
      </c>
      <c r="C4" s="16" t="s">
        <v>847</v>
      </c>
      <c r="D4" s="16" t="s">
        <v>166</v>
      </c>
      <c r="E4" s="11" t="s">
        <v>881</v>
      </c>
      <c r="F4" s="46" t="s">
        <v>13</v>
      </c>
      <c r="G4" s="46" t="s">
        <v>14</v>
      </c>
      <c r="H4" s="101" t="s">
        <v>880</v>
      </c>
      <c r="I4" s="16" t="s">
        <v>879</v>
      </c>
    </row>
    <row r="5" spans="1:9" s="67" customFormat="1" ht="24.95" customHeight="1" x14ac:dyDescent="0.25">
      <c r="A5" s="69" t="s">
        <v>845</v>
      </c>
      <c r="B5" s="95">
        <v>124</v>
      </c>
      <c r="C5" s="95">
        <v>110</v>
      </c>
      <c r="D5" s="19">
        <v>1</v>
      </c>
      <c r="E5" s="19"/>
      <c r="F5" s="75"/>
      <c r="G5" s="50">
        <f>+D5*F5</f>
        <v>0</v>
      </c>
      <c r="H5" s="81">
        <f>+G5*0.23</f>
        <v>0</v>
      </c>
      <c r="I5" s="81">
        <f>+H5+G5</f>
        <v>0</v>
      </c>
    </row>
    <row r="6" spans="1:9" s="67" customFormat="1" ht="24.95" customHeight="1" x14ac:dyDescent="0.25">
      <c r="A6" s="69" t="s">
        <v>845</v>
      </c>
      <c r="B6" s="95">
        <v>176</v>
      </c>
      <c r="C6" s="95">
        <v>160</v>
      </c>
      <c r="D6" s="19">
        <v>1</v>
      </c>
      <c r="E6" s="19"/>
      <c r="F6" s="75"/>
      <c r="G6" s="50">
        <f t="shared" ref="G6:G12" si="0">+D6*F6</f>
        <v>0</v>
      </c>
      <c r="H6" s="81">
        <f t="shared" ref="H6:H12" si="1">+G6*0.23</f>
        <v>0</v>
      </c>
      <c r="I6" s="81">
        <f t="shared" ref="I6:I12" si="2">+H6+G6</f>
        <v>0</v>
      </c>
    </row>
    <row r="7" spans="1:9" s="67" customFormat="1" ht="24.95" customHeight="1" x14ac:dyDescent="0.25">
      <c r="A7" s="69" t="s">
        <v>845</v>
      </c>
      <c r="B7" s="95">
        <v>226</v>
      </c>
      <c r="C7" s="95">
        <v>200</v>
      </c>
      <c r="D7" s="19">
        <v>1</v>
      </c>
      <c r="E7" s="19"/>
      <c r="F7" s="75"/>
      <c r="G7" s="50">
        <f t="shared" si="0"/>
        <v>0</v>
      </c>
      <c r="H7" s="81">
        <f t="shared" si="1"/>
        <v>0</v>
      </c>
      <c r="I7" s="81">
        <f t="shared" si="2"/>
        <v>0</v>
      </c>
    </row>
    <row r="8" spans="1:9" s="67" customFormat="1" ht="24.95" customHeight="1" x14ac:dyDescent="0.25">
      <c r="A8" s="69" t="s">
        <v>849</v>
      </c>
      <c r="B8" s="95">
        <v>136</v>
      </c>
      <c r="C8" s="95">
        <v>110</v>
      </c>
      <c r="D8" s="19">
        <v>1</v>
      </c>
      <c r="E8" s="19"/>
      <c r="F8" s="75"/>
      <c r="G8" s="50">
        <f t="shared" si="0"/>
        <v>0</v>
      </c>
      <c r="H8" s="81">
        <f t="shared" si="1"/>
        <v>0</v>
      </c>
      <c r="I8" s="81">
        <f t="shared" si="2"/>
        <v>0</v>
      </c>
    </row>
    <row r="9" spans="1:9" s="67" customFormat="1" ht="24.95" customHeight="1" x14ac:dyDescent="0.25">
      <c r="A9" s="69" t="s">
        <v>849</v>
      </c>
      <c r="B9" s="95">
        <v>190</v>
      </c>
      <c r="C9" s="95">
        <v>160</v>
      </c>
      <c r="D9" s="19">
        <v>1</v>
      </c>
      <c r="E9" s="19"/>
      <c r="F9" s="75"/>
      <c r="G9" s="50">
        <f t="shared" si="0"/>
        <v>0</v>
      </c>
      <c r="H9" s="81">
        <f t="shared" si="1"/>
        <v>0</v>
      </c>
      <c r="I9" s="81">
        <f t="shared" si="2"/>
        <v>0</v>
      </c>
    </row>
    <row r="10" spans="1:9" s="67" customFormat="1" ht="24.95" customHeight="1" x14ac:dyDescent="0.25">
      <c r="A10" s="69" t="s">
        <v>849</v>
      </c>
      <c r="B10" s="95">
        <v>242</v>
      </c>
      <c r="C10" s="95">
        <v>200</v>
      </c>
      <c r="D10" s="19">
        <v>1</v>
      </c>
      <c r="E10" s="19"/>
      <c r="F10" s="75"/>
      <c r="G10" s="50">
        <f t="shared" si="0"/>
        <v>0</v>
      </c>
      <c r="H10" s="81">
        <f t="shared" si="1"/>
        <v>0</v>
      </c>
      <c r="I10" s="81">
        <f t="shared" si="2"/>
        <v>0</v>
      </c>
    </row>
    <row r="11" spans="1:9" s="67" customFormat="1" ht="24.95" customHeight="1" x14ac:dyDescent="0.25">
      <c r="A11" s="69" t="s">
        <v>846</v>
      </c>
      <c r="B11" s="95">
        <v>136</v>
      </c>
      <c r="C11" s="95">
        <v>110</v>
      </c>
      <c r="D11" s="19">
        <v>1</v>
      </c>
      <c r="E11" s="19"/>
      <c r="F11" s="75"/>
      <c r="G11" s="50">
        <f t="shared" si="0"/>
        <v>0</v>
      </c>
      <c r="H11" s="81">
        <f t="shared" si="1"/>
        <v>0</v>
      </c>
      <c r="I11" s="81">
        <f t="shared" si="2"/>
        <v>0</v>
      </c>
    </row>
    <row r="12" spans="1:9" s="67" customFormat="1" ht="24.95" customHeight="1" x14ac:dyDescent="0.25">
      <c r="A12" s="69" t="s">
        <v>846</v>
      </c>
      <c r="B12" s="95">
        <v>190</v>
      </c>
      <c r="C12" s="95">
        <v>160</v>
      </c>
      <c r="D12" s="19">
        <v>1</v>
      </c>
      <c r="E12" s="19"/>
      <c r="F12" s="75"/>
      <c r="G12" s="50">
        <f t="shared" si="0"/>
        <v>0</v>
      </c>
      <c r="H12" s="81">
        <f t="shared" si="1"/>
        <v>0</v>
      </c>
      <c r="I12" s="81">
        <f t="shared" si="2"/>
        <v>0</v>
      </c>
    </row>
    <row r="13" spans="1:9" s="67" customFormat="1" ht="24.95" customHeight="1" x14ac:dyDescent="0.25">
      <c r="A13" s="69"/>
      <c r="B13" s="95"/>
      <c r="C13" s="95"/>
      <c r="D13" s="19"/>
      <c r="E13" s="19"/>
      <c r="F13" s="75"/>
      <c r="G13" s="82">
        <f>SUM(G5:G12)</f>
        <v>0</v>
      </c>
      <c r="H13" s="82">
        <f t="shared" ref="H13:I13" si="3">SUM(H5:H12)</f>
        <v>0</v>
      </c>
      <c r="I13" s="82">
        <f t="shared" si="3"/>
        <v>0</v>
      </c>
    </row>
    <row r="14" spans="1:9" s="67" customFormat="1" ht="24.95" customHeight="1" x14ac:dyDescent="0.25">
      <c r="A14" s="126" t="s">
        <v>854</v>
      </c>
      <c r="B14" s="127"/>
      <c r="C14" s="127"/>
      <c r="D14" s="127"/>
      <c r="E14" s="127"/>
      <c r="F14" s="127"/>
      <c r="G14" s="128"/>
    </row>
    <row r="15" spans="1:9" s="67" customFormat="1" ht="43.5" customHeight="1" x14ac:dyDescent="0.25">
      <c r="A15" s="17"/>
      <c r="B15" s="16" t="s">
        <v>867</v>
      </c>
      <c r="C15" s="16" t="s">
        <v>868</v>
      </c>
      <c r="D15" s="11" t="s">
        <v>166</v>
      </c>
      <c r="E15" s="11" t="s">
        <v>881</v>
      </c>
      <c r="F15" s="46" t="s">
        <v>13</v>
      </c>
      <c r="G15" s="46" t="s">
        <v>14</v>
      </c>
      <c r="H15" s="101" t="s">
        <v>880</v>
      </c>
      <c r="I15" s="16" t="s">
        <v>879</v>
      </c>
    </row>
    <row r="16" spans="1:9" s="67" customFormat="1" ht="24.95" customHeight="1" x14ac:dyDescent="0.25">
      <c r="A16" s="68" t="s">
        <v>863</v>
      </c>
      <c r="B16" s="38" t="s">
        <v>855</v>
      </c>
      <c r="C16" s="38" t="s">
        <v>856</v>
      </c>
      <c r="D16" s="19">
        <v>1</v>
      </c>
      <c r="E16" s="19"/>
      <c r="F16" s="81"/>
      <c r="G16" s="83">
        <f t="shared" ref="G16:G19" si="4">+D16*F16</f>
        <v>0</v>
      </c>
      <c r="H16" s="81">
        <f t="shared" ref="H16:H19" si="5">+G16*0.23</f>
        <v>0</v>
      </c>
      <c r="I16" s="81">
        <f t="shared" ref="I16:I19" si="6">+H16+G16</f>
        <v>0</v>
      </c>
    </row>
    <row r="17" spans="1:9" s="67" customFormat="1" ht="24.95" customHeight="1" x14ac:dyDescent="0.25">
      <c r="A17" s="68" t="s">
        <v>864</v>
      </c>
      <c r="B17" s="38" t="s">
        <v>857</v>
      </c>
      <c r="C17" s="38" t="s">
        <v>858</v>
      </c>
      <c r="D17" s="19">
        <v>1</v>
      </c>
      <c r="E17" s="19"/>
      <c r="F17" s="81"/>
      <c r="G17" s="83">
        <f t="shared" si="4"/>
        <v>0</v>
      </c>
      <c r="H17" s="81">
        <f t="shared" si="5"/>
        <v>0</v>
      </c>
      <c r="I17" s="81">
        <f t="shared" si="6"/>
        <v>0</v>
      </c>
    </row>
    <row r="18" spans="1:9" s="67" customFormat="1" ht="24.95" customHeight="1" x14ac:dyDescent="0.25">
      <c r="A18" s="68" t="s">
        <v>865</v>
      </c>
      <c r="B18" s="38" t="s">
        <v>859</v>
      </c>
      <c r="C18" s="38" t="s">
        <v>860</v>
      </c>
      <c r="D18" s="19">
        <v>1</v>
      </c>
      <c r="E18" s="19"/>
      <c r="F18" s="81"/>
      <c r="G18" s="83">
        <f t="shared" si="4"/>
        <v>0</v>
      </c>
      <c r="H18" s="81">
        <f t="shared" si="5"/>
        <v>0</v>
      </c>
      <c r="I18" s="81">
        <f t="shared" si="6"/>
        <v>0</v>
      </c>
    </row>
    <row r="19" spans="1:9" s="67" customFormat="1" ht="24.95" customHeight="1" x14ac:dyDescent="0.25">
      <c r="A19" s="68" t="s">
        <v>866</v>
      </c>
      <c r="B19" s="38" t="s">
        <v>861</v>
      </c>
      <c r="C19" s="38" t="s">
        <v>862</v>
      </c>
      <c r="D19" s="19">
        <v>1</v>
      </c>
      <c r="E19" s="19"/>
      <c r="F19" s="81"/>
      <c r="G19" s="83">
        <f t="shared" si="4"/>
        <v>0</v>
      </c>
      <c r="H19" s="81">
        <f t="shared" si="5"/>
        <v>0</v>
      </c>
      <c r="I19" s="81">
        <f t="shared" si="6"/>
        <v>0</v>
      </c>
    </row>
    <row r="20" spans="1:9" s="67" customFormat="1" ht="24.95" customHeight="1" x14ac:dyDescent="0.25">
      <c r="F20" s="84"/>
      <c r="G20" s="85">
        <f>SUM(G16:G19)</f>
        <v>0</v>
      </c>
      <c r="H20" s="85">
        <f t="shared" ref="H20:I20" si="7">SUM(H16:H19)</f>
        <v>0</v>
      </c>
      <c r="I20" s="85">
        <f t="shared" si="7"/>
        <v>0</v>
      </c>
    </row>
    <row r="21" spans="1:9" s="67" customFormat="1" ht="24.95" customHeight="1" x14ac:dyDescent="0.25"/>
    <row r="22" spans="1:9" s="67" customFormat="1" ht="64.5" customHeight="1" x14ac:dyDescent="0.25">
      <c r="A22" s="11" t="s">
        <v>687</v>
      </c>
      <c r="B22" s="16" t="s">
        <v>692</v>
      </c>
      <c r="C22" s="16" t="s">
        <v>701</v>
      </c>
      <c r="D22" s="11" t="s">
        <v>166</v>
      </c>
      <c r="E22" s="11" t="s">
        <v>881</v>
      </c>
      <c r="F22" s="46" t="s">
        <v>13</v>
      </c>
      <c r="G22" s="46" t="s">
        <v>14</v>
      </c>
      <c r="H22" s="101" t="s">
        <v>880</v>
      </c>
      <c r="I22" s="16" t="s">
        <v>879</v>
      </c>
    </row>
    <row r="23" spans="1:9" s="67" customFormat="1" ht="24.95" customHeight="1" x14ac:dyDescent="0.25">
      <c r="A23" s="68" t="s">
        <v>688</v>
      </c>
      <c r="B23" s="69" t="s">
        <v>689</v>
      </c>
      <c r="C23" s="69" t="s">
        <v>698</v>
      </c>
      <c r="D23" s="19">
        <v>1</v>
      </c>
      <c r="E23" s="19"/>
      <c r="F23" s="75"/>
      <c r="G23" s="75">
        <f t="shared" ref="G23:G30" si="8">+D23*F23</f>
        <v>0</v>
      </c>
      <c r="H23" s="81">
        <f t="shared" ref="H23:H30" si="9">+G23*0.23</f>
        <v>0</v>
      </c>
      <c r="I23" s="81">
        <f t="shared" ref="I23" si="10">+H23+G23</f>
        <v>0</v>
      </c>
    </row>
    <row r="24" spans="1:9" s="67" customFormat="1" ht="24.95" customHeight="1" x14ac:dyDescent="0.25">
      <c r="A24" s="68" t="s">
        <v>688</v>
      </c>
      <c r="B24" s="69" t="s">
        <v>690</v>
      </c>
      <c r="C24" s="69" t="s">
        <v>698</v>
      </c>
      <c r="D24" s="19">
        <v>1</v>
      </c>
      <c r="E24" s="19"/>
      <c r="F24" s="75"/>
      <c r="G24" s="75">
        <f t="shared" si="8"/>
        <v>0</v>
      </c>
      <c r="H24" s="81">
        <f t="shared" si="9"/>
        <v>0</v>
      </c>
      <c r="I24" s="81">
        <f t="shared" ref="I24:I30" si="11">+H24+G24</f>
        <v>0</v>
      </c>
    </row>
    <row r="25" spans="1:9" s="67" customFormat="1" ht="24.95" customHeight="1" x14ac:dyDescent="0.25">
      <c r="A25" s="68" t="s">
        <v>688</v>
      </c>
      <c r="B25" s="69" t="s">
        <v>691</v>
      </c>
      <c r="C25" s="69" t="s">
        <v>698</v>
      </c>
      <c r="D25" s="19">
        <v>1</v>
      </c>
      <c r="E25" s="19"/>
      <c r="F25" s="75"/>
      <c r="G25" s="75">
        <f t="shared" si="8"/>
        <v>0</v>
      </c>
      <c r="H25" s="81">
        <f t="shared" si="9"/>
        <v>0</v>
      </c>
      <c r="I25" s="81">
        <f t="shared" si="11"/>
        <v>0</v>
      </c>
    </row>
    <row r="26" spans="1:9" s="67" customFormat="1" ht="24.95" customHeight="1" x14ac:dyDescent="0.25">
      <c r="A26" s="68" t="s">
        <v>688</v>
      </c>
      <c r="B26" s="69" t="s">
        <v>693</v>
      </c>
      <c r="C26" s="69" t="s">
        <v>698</v>
      </c>
      <c r="D26" s="11">
        <v>1</v>
      </c>
      <c r="E26" s="11"/>
      <c r="F26" s="75"/>
      <c r="G26" s="75">
        <f t="shared" si="8"/>
        <v>0</v>
      </c>
      <c r="H26" s="81">
        <f t="shared" si="9"/>
        <v>0</v>
      </c>
      <c r="I26" s="81">
        <f t="shared" si="11"/>
        <v>0</v>
      </c>
    </row>
    <row r="27" spans="1:9" s="67" customFormat="1" ht="24.95" customHeight="1" x14ac:dyDescent="0.25">
      <c r="A27" s="68" t="s">
        <v>688</v>
      </c>
      <c r="B27" s="69" t="s">
        <v>694</v>
      </c>
      <c r="C27" s="69" t="s">
        <v>698</v>
      </c>
      <c r="D27" s="11">
        <v>1</v>
      </c>
      <c r="E27" s="11"/>
      <c r="F27" s="75"/>
      <c r="G27" s="75">
        <f t="shared" si="8"/>
        <v>0</v>
      </c>
      <c r="H27" s="81">
        <f t="shared" si="9"/>
        <v>0</v>
      </c>
      <c r="I27" s="81">
        <f t="shared" si="11"/>
        <v>0</v>
      </c>
    </row>
    <row r="28" spans="1:9" s="67" customFormat="1" ht="24.95" customHeight="1" x14ac:dyDescent="0.25">
      <c r="A28" s="68" t="s">
        <v>688</v>
      </c>
      <c r="B28" s="69" t="s">
        <v>695</v>
      </c>
      <c r="C28" s="69" t="s">
        <v>698</v>
      </c>
      <c r="D28" s="11">
        <v>1</v>
      </c>
      <c r="E28" s="11"/>
      <c r="F28" s="75"/>
      <c r="G28" s="75">
        <f t="shared" si="8"/>
        <v>0</v>
      </c>
      <c r="H28" s="81">
        <f t="shared" si="9"/>
        <v>0</v>
      </c>
      <c r="I28" s="81">
        <f t="shared" si="11"/>
        <v>0</v>
      </c>
    </row>
    <row r="29" spans="1:9" s="67" customFormat="1" ht="24.95" customHeight="1" x14ac:dyDescent="0.25">
      <c r="A29" s="68" t="s">
        <v>688</v>
      </c>
      <c r="B29" s="69" t="s">
        <v>696</v>
      </c>
      <c r="C29" s="69" t="s">
        <v>699</v>
      </c>
      <c r="D29" s="11">
        <v>1</v>
      </c>
      <c r="E29" s="11"/>
      <c r="F29" s="75"/>
      <c r="G29" s="75">
        <f t="shared" si="8"/>
        <v>0</v>
      </c>
      <c r="H29" s="81">
        <f t="shared" si="9"/>
        <v>0</v>
      </c>
      <c r="I29" s="81">
        <f t="shared" si="11"/>
        <v>0</v>
      </c>
    </row>
    <row r="30" spans="1:9" s="67" customFormat="1" ht="24.95" customHeight="1" thickBot="1" x14ac:dyDescent="0.3">
      <c r="A30" s="70" t="s">
        <v>688</v>
      </c>
      <c r="B30" s="69" t="s">
        <v>697</v>
      </c>
      <c r="C30" s="69" t="s">
        <v>699</v>
      </c>
      <c r="D30" s="11">
        <v>1</v>
      </c>
      <c r="E30" s="11"/>
      <c r="F30" s="75"/>
      <c r="G30" s="75">
        <f t="shared" si="8"/>
        <v>0</v>
      </c>
      <c r="H30" s="81">
        <f t="shared" si="9"/>
        <v>0</v>
      </c>
      <c r="I30" s="81">
        <f t="shared" si="11"/>
        <v>0</v>
      </c>
    </row>
    <row r="31" spans="1:9" x14ac:dyDescent="0.25">
      <c r="B31" s="26"/>
      <c r="F31" s="15"/>
      <c r="G31" s="98">
        <f>SUM(G23:G30)</f>
        <v>0</v>
      </c>
      <c r="H31" s="98">
        <f t="shared" ref="H31:I31" si="12">SUM(H23:H30)</f>
        <v>0</v>
      </c>
      <c r="I31" s="98">
        <f t="shared" si="12"/>
        <v>0</v>
      </c>
    </row>
    <row r="34" spans="7:7" x14ac:dyDescent="0.25">
      <c r="G34" s="15"/>
    </row>
  </sheetData>
  <mergeCells count="1">
    <mergeCell ref="A14:G14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2CAB-1F4F-4A12-A185-7D2090A86734}">
  <dimension ref="A1:G15"/>
  <sheetViews>
    <sheetView workbookViewId="0">
      <selection activeCell="F24" sqref="F24"/>
    </sheetView>
  </sheetViews>
  <sheetFormatPr defaultRowHeight="15" x14ac:dyDescent="0.25"/>
  <cols>
    <col min="1" max="1" width="39.42578125" customWidth="1"/>
    <col min="2" max="3" width="19.7109375" customWidth="1"/>
    <col min="4" max="4" width="13.140625" customWidth="1"/>
    <col min="5" max="5" width="12.28515625" customWidth="1"/>
  </cols>
  <sheetData>
    <row r="1" spans="1:7" x14ac:dyDescent="0.25">
      <c r="A1" s="129" t="s">
        <v>925</v>
      </c>
      <c r="B1" s="129"/>
      <c r="C1" s="96"/>
    </row>
    <row r="2" spans="1:7" x14ac:dyDescent="0.25">
      <c r="A2" s="105" t="s">
        <v>892</v>
      </c>
      <c r="B2" s="96"/>
      <c r="C2" s="96"/>
    </row>
    <row r="5" spans="1:7" ht="48" customHeight="1" x14ac:dyDescent="0.25">
      <c r="A5" s="11" t="s">
        <v>708</v>
      </c>
      <c r="B5" s="11" t="s">
        <v>166</v>
      </c>
      <c r="C5" s="11" t="s">
        <v>881</v>
      </c>
      <c r="D5" s="46" t="s">
        <v>13</v>
      </c>
      <c r="E5" s="46" t="s">
        <v>14</v>
      </c>
      <c r="F5" s="16" t="s">
        <v>880</v>
      </c>
      <c r="G5" s="16" t="s">
        <v>879</v>
      </c>
    </row>
    <row r="6" spans="1:7" ht="24.95" customHeight="1" x14ac:dyDescent="0.25">
      <c r="A6" s="7" t="s">
        <v>704</v>
      </c>
      <c r="B6" s="5">
        <v>3</v>
      </c>
      <c r="C6" s="5"/>
      <c r="D6" s="66"/>
      <c r="E6" s="75">
        <f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7" t="s">
        <v>702</v>
      </c>
      <c r="B7" s="5">
        <v>3</v>
      </c>
      <c r="C7" s="5"/>
      <c r="D7" s="66"/>
      <c r="E7" s="75">
        <f t="shared" ref="E7:E14" si="0">+B7*D7</f>
        <v>0</v>
      </c>
      <c r="F7" s="81">
        <f t="shared" ref="F7:F14" si="1">+E7*0.23</f>
        <v>0</v>
      </c>
      <c r="G7" s="81">
        <f t="shared" ref="G7:G14" si="2">+F7+E7</f>
        <v>0</v>
      </c>
    </row>
    <row r="8" spans="1:7" ht="24.95" customHeight="1" x14ac:dyDescent="0.25">
      <c r="A8" s="7" t="s">
        <v>703</v>
      </c>
      <c r="B8" s="5">
        <v>3</v>
      </c>
      <c r="C8" s="5"/>
      <c r="D8" s="66"/>
      <c r="E8" s="75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7" t="s">
        <v>810</v>
      </c>
      <c r="B9" s="5">
        <v>3</v>
      </c>
      <c r="C9" s="5"/>
      <c r="D9" s="66"/>
      <c r="E9" s="75">
        <f t="shared" si="0"/>
        <v>0</v>
      </c>
      <c r="F9" s="81">
        <f t="shared" si="1"/>
        <v>0</v>
      </c>
      <c r="G9" s="81">
        <f t="shared" si="2"/>
        <v>0</v>
      </c>
    </row>
    <row r="10" spans="1:7" ht="24.95" customHeight="1" x14ac:dyDescent="0.25">
      <c r="A10" s="7" t="s">
        <v>811</v>
      </c>
      <c r="B10" s="5">
        <v>3</v>
      </c>
      <c r="C10" s="5"/>
      <c r="D10" s="66"/>
      <c r="E10" s="75">
        <f t="shared" si="0"/>
        <v>0</v>
      </c>
      <c r="F10" s="81">
        <f t="shared" si="1"/>
        <v>0</v>
      </c>
      <c r="G10" s="81">
        <f t="shared" si="2"/>
        <v>0</v>
      </c>
    </row>
    <row r="11" spans="1:7" ht="24.95" customHeight="1" x14ac:dyDescent="0.25">
      <c r="A11" s="7" t="s">
        <v>812</v>
      </c>
      <c r="B11" s="5">
        <v>3</v>
      </c>
      <c r="C11" s="5"/>
      <c r="D11" s="66"/>
      <c r="E11" s="75">
        <f t="shared" si="0"/>
        <v>0</v>
      </c>
      <c r="F11" s="81">
        <f t="shared" si="1"/>
        <v>0</v>
      </c>
      <c r="G11" s="81">
        <f t="shared" si="2"/>
        <v>0</v>
      </c>
    </row>
    <row r="12" spans="1:7" ht="24.95" customHeight="1" x14ac:dyDescent="0.25">
      <c r="A12" s="7" t="s">
        <v>705</v>
      </c>
      <c r="B12" s="5">
        <v>3</v>
      </c>
      <c r="C12" s="5"/>
      <c r="D12" s="66"/>
      <c r="E12" s="75">
        <f t="shared" si="0"/>
        <v>0</v>
      </c>
      <c r="F12" s="81">
        <f t="shared" si="1"/>
        <v>0</v>
      </c>
      <c r="G12" s="81">
        <f t="shared" si="2"/>
        <v>0</v>
      </c>
    </row>
    <row r="13" spans="1:7" ht="24.95" customHeight="1" x14ac:dyDescent="0.25">
      <c r="A13" s="7" t="s">
        <v>706</v>
      </c>
      <c r="B13" s="5">
        <v>3</v>
      </c>
      <c r="C13" s="5"/>
      <c r="D13" s="66"/>
      <c r="E13" s="75">
        <f t="shared" si="0"/>
        <v>0</v>
      </c>
      <c r="F13" s="81">
        <f t="shared" si="1"/>
        <v>0</v>
      </c>
      <c r="G13" s="81">
        <f t="shared" si="2"/>
        <v>0</v>
      </c>
    </row>
    <row r="14" spans="1:7" ht="24.95" customHeight="1" x14ac:dyDescent="0.25">
      <c r="A14" s="7" t="s">
        <v>707</v>
      </c>
      <c r="B14" s="5">
        <v>3</v>
      </c>
      <c r="C14" s="5"/>
      <c r="D14" s="66"/>
      <c r="E14" s="75">
        <f t="shared" si="0"/>
        <v>0</v>
      </c>
      <c r="F14" s="81">
        <f t="shared" si="1"/>
        <v>0</v>
      </c>
      <c r="G14" s="81">
        <f t="shared" si="2"/>
        <v>0</v>
      </c>
    </row>
    <row r="15" spans="1:7" x14ac:dyDescent="0.25">
      <c r="E15" s="82">
        <f>SUM(E6:E14)</f>
        <v>0</v>
      </c>
      <c r="F15" s="82">
        <f t="shared" ref="F15:G15" si="3">SUM(F6:F14)</f>
        <v>0</v>
      </c>
      <c r="G15" s="82">
        <f t="shared" si="3"/>
        <v>0</v>
      </c>
    </row>
  </sheetData>
  <mergeCells count="1">
    <mergeCell ref="A1:B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A402-969D-4341-A0D5-F70FB65C1615}">
  <dimension ref="A1:G33"/>
  <sheetViews>
    <sheetView workbookViewId="0">
      <selection activeCell="K36" sqref="K36"/>
    </sheetView>
  </sheetViews>
  <sheetFormatPr defaultRowHeight="15" x14ac:dyDescent="0.25"/>
  <cols>
    <col min="1" max="1" width="32.42578125" customWidth="1"/>
    <col min="3" max="3" width="22" customWidth="1"/>
    <col min="4" max="4" width="18" style="15" customWidth="1"/>
    <col min="5" max="5" width="11.7109375" style="15" customWidth="1"/>
  </cols>
  <sheetData>
    <row r="1" spans="1:7" x14ac:dyDescent="0.25">
      <c r="A1" s="4" t="s">
        <v>924</v>
      </c>
    </row>
    <row r="4" spans="1:7" ht="51.75" customHeight="1" x14ac:dyDescent="0.25">
      <c r="A4" s="11" t="s">
        <v>732</v>
      </c>
      <c r="B4" s="11" t="s">
        <v>166</v>
      </c>
      <c r="C4" s="11" t="s">
        <v>881</v>
      </c>
      <c r="D4" s="46" t="s">
        <v>13</v>
      </c>
      <c r="E4" s="46" t="s">
        <v>14</v>
      </c>
      <c r="F4" s="16" t="s">
        <v>880</v>
      </c>
      <c r="G4" s="16" t="s">
        <v>879</v>
      </c>
    </row>
    <row r="5" spans="1:7" ht="24.95" customHeight="1" x14ac:dyDescent="0.25">
      <c r="A5" s="120" t="s">
        <v>824</v>
      </c>
      <c r="B5" s="120"/>
      <c r="C5" s="120"/>
      <c r="D5" s="120"/>
      <c r="E5" s="120"/>
    </row>
    <row r="6" spans="1:7" ht="24.95" customHeight="1" x14ac:dyDescent="0.25">
      <c r="A6" s="18" t="s">
        <v>731</v>
      </c>
      <c r="B6" s="11">
        <v>7</v>
      </c>
      <c r="C6" s="11"/>
      <c r="D6" s="75"/>
      <c r="E6" s="75">
        <f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709</v>
      </c>
      <c r="B7" s="22">
        <v>7</v>
      </c>
      <c r="C7" s="22"/>
      <c r="D7" s="75"/>
      <c r="E7" s="75">
        <f t="shared" ref="E7:E11" si="0">+B7*D7</f>
        <v>0</v>
      </c>
      <c r="F7" s="81">
        <f t="shared" ref="F7:F11" si="1">+E7*0.23</f>
        <v>0</v>
      </c>
      <c r="G7" s="81">
        <f t="shared" ref="G7:G11" si="2">+F7+E7</f>
        <v>0</v>
      </c>
    </row>
    <row r="8" spans="1:7" ht="24.95" customHeight="1" x14ac:dyDescent="0.25">
      <c r="A8" s="18" t="s">
        <v>710</v>
      </c>
      <c r="B8" s="22">
        <v>7</v>
      </c>
      <c r="C8" s="22"/>
      <c r="D8" s="75"/>
      <c r="E8" s="75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18" t="s">
        <v>711</v>
      </c>
      <c r="B9" s="22">
        <v>3</v>
      </c>
      <c r="C9" s="22"/>
      <c r="D9" s="75"/>
      <c r="E9" s="75">
        <f t="shared" si="0"/>
        <v>0</v>
      </c>
      <c r="F9" s="81">
        <f t="shared" si="1"/>
        <v>0</v>
      </c>
      <c r="G9" s="81">
        <f t="shared" si="2"/>
        <v>0</v>
      </c>
    </row>
    <row r="10" spans="1:7" ht="24.95" customHeight="1" x14ac:dyDescent="0.25">
      <c r="A10" s="18" t="s">
        <v>712</v>
      </c>
      <c r="B10" s="22">
        <v>3</v>
      </c>
      <c r="C10" s="22"/>
      <c r="D10" s="75"/>
      <c r="E10" s="75">
        <f t="shared" si="0"/>
        <v>0</v>
      </c>
      <c r="F10" s="81">
        <f t="shared" si="1"/>
        <v>0</v>
      </c>
      <c r="G10" s="81">
        <f t="shared" si="2"/>
        <v>0</v>
      </c>
    </row>
    <row r="11" spans="1:7" ht="24.95" customHeight="1" x14ac:dyDescent="0.25">
      <c r="A11" s="18" t="s">
        <v>713</v>
      </c>
      <c r="B11" s="22">
        <v>3</v>
      </c>
      <c r="C11" s="22"/>
      <c r="D11" s="75"/>
      <c r="E11" s="75">
        <f t="shared" si="0"/>
        <v>0</v>
      </c>
      <c r="F11" s="81">
        <f t="shared" si="1"/>
        <v>0</v>
      </c>
      <c r="G11" s="81">
        <f t="shared" si="2"/>
        <v>0</v>
      </c>
    </row>
    <row r="12" spans="1:7" ht="24.95" customHeight="1" x14ac:dyDescent="0.25">
      <c r="A12" s="26"/>
      <c r="B12" s="27"/>
      <c r="C12" s="27"/>
      <c r="D12" s="86"/>
      <c r="E12" s="87">
        <f>SUM(E6:E11)</f>
        <v>0</v>
      </c>
      <c r="F12" s="82">
        <f t="shared" ref="F12:G12" si="3">SUM(F6:F11)</f>
        <v>0</v>
      </c>
      <c r="G12" s="82">
        <f t="shared" si="3"/>
        <v>0</v>
      </c>
    </row>
    <row r="13" spans="1:7" ht="24.95" customHeight="1" x14ac:dyDescent="0.25">
      <c r="A13" s="121" t="s">
        <v>799</v>
      </c>
      <c r="B13" s="120"/>
      <c r="C13" s="120"/>
      <c r="D13" s="120"/>
      <c r="E13" s="120"/>
    </row>
    <row r="14" spans="1:7" ht="24.95" customHeight="1" x14ac:dyDescent="0.25">
      <c r="A14" s="18" t="s">
        <v>714</v>
      </c>
      <c r="B14" s="22">
        <v>3</v>
      </c>
      <c r="C14" s="22"/>
      <c r="D14" s="75"/>
      <c r="E14" s="75">
        <f t="shared" ref="E14" si="4">+B14*D14</f>
        <v>0</v>
      </c>
      <c r="F14" s="81">
        <f t="shared" ref="F14:F21" si="5">+E14*0.23</f>
        <v>0</v>
      </c>
      <c r="G14" s="81">
        <f t="shared" ref="G14" si="6">+F14+E14</f>
        <v>0</v>
      </c>
    </row>
    <row r="15" spans="1:7" ht="24.95" customHeight="1" x14ac:dyDescent="0.25">
      <c r="A15" s="18" t="s">
        <v>715</v>
      </c>
      <c r="B15" s="22">
        <v>20</v>
      </c>
      <c r="C15" s="22"/>
      <c r="D15" s="75"/>
      <c r="E15" s="75">
        <f t="shared" ref="E15:E21" si="7">+B15*D15</f>
        <v>0</v>
      </c>
      <c r="F15" s="81">
        <f t="shared" si="5"/>
        <v>0</v>
      </c>
      <c r="G15" s="81">
        <f t="shared" ref="G15:G21" si="8">+F15+E15</f>
        <v>0</v>
      </c>
    </row>
    <row r="16" spans="1:7" ht="24.95" customHeight="1" x14ac:dyDescent="0.25">
      <c r="A16" s="18" t="s">
        <v>716</v>
      </c>
      <c r="B16" s="22">
        <v>45</v>
      </c>
      <c r="C16" s="22"/>
      <c r="D16" s="75"/>
      <c r="E16" s="75">
        <f t="shared" si="7"/>
        <v>0</v>
      </c>
      <c r="F16" s="81">
        <f t="shared" si="5"/>
        <v>0</v>
      </c>
      <c r="G16" s="81">
        <f t="shared" si="8"/>
        <v>0</v>
      </c>
    </row>
    <row r="17" spans="1:7" ht="24.95" customHeight="1" x14ac:dyDescent="0.25">
      <c r="A17" s="18" t="s">
        <v>717</v>
      </c>
      <c r="B17" s="22">
        <v>3</v>
      </c>
      <c r="C17" s="22"/>
      <c r="D17" s="75"/>
      <c r="E17" s="75">
        <f t="shared" si="7"/>
        <v>0</v>
      </c>
      <c r="F17" s="81">
        <f t="shared" si="5"/>
        <v>0</v>
      </c>
      <c r="G17" s="81">
        <f t="shared" si="8"/>
        <v>0</v>
      </c>
    </row>
    <row r="18" spans="1:7" ht="24.95" customHeight="1" x14ac:dyDescent="0.25">
      <c r="A18" s="18" t="s">
        <v>718</v>
      </c>
      <c r="B18" s="22">
        <v>7</v>
      </c>
      <c r="C18" s="22"/>
      <c r="D18" s="75"/>
      <c r="E18" s="75">
        <f t="shared" si="7"/>
        <v>0</v>
      </c>
      <c r="F18" s="81">
        <f t="shared" si="5"/>
        <v>0</v>
      </c>
      <c r="G18" s="81">
        <f t="shared" si="8"/>
        <v>0</v>
      </c>
    </row>
    <row r="19" spans="1:7" ht="24.95" customHeight="1" x14ac:dyDescent="0.25">
      <c r="A19" s="18" t="s">
        <v>719</v>
      </c>
      <c r="B19" s="22">
        <v>25</v>
      </c>
      <c r="C19" s="22"/>
      <c r="D19" s="75"/>
      <c r="E19" s="75">
        <f t="shared" si="7"/>
        <v>0</v>
      </c>
      <c r="F19" s="81">
        <f t="shared" si="5"/>
        <v>0</v>
      </c>
      <c r="G19" s="81">
        <f t="shared" si="8"/>
        <v>0</v>
      </c>
    </row>
    <row r="20" spans="1:7" ht="24.95" customHeight="1" x14ac:dyDescent="0.25">
      <c r="A20" s="18" t="s">
        <v>720</v>
      </c>
      <c r="B20" s="22">
        <v>5</v>
      </c>
      <c r="C20" s="22"/>
      <c r="D20" s="90"/>
      <c r="E20" s="75">
        <f t="shared" si="7"/>
        <v>0</v>
      </c>
      <c r="F20" s="81">
        <f t="shared" si="5"/>
        <v>0</v>
      </c>
      <c r="G20" s="81">
        <f t="shared" si="8"/>
        <v>0</v>
      </c>
    </row>
    <row r="21" spans="1:7" ht="24.95" customHeight="1" x14ac:dyDescent="0.25">
      <c r="A21" s="18" t="s">
        <v>721</v>
      </c>
      <c r="B21" s="22">
        <v>3</v>
      </c>
      <c r="C21" s="22"/>
      <c r="D21" s="90"/>
      <c r="E21" s="75">
        <f t="shared" si="7"/>
        <v>0</v>
      </c>
      <c r="F21" s="81">
        <f t="shared" si="5"/>
        <v>0</v>
      </c>
      <c r="G21" s="81">
        <f t="shared" si="8"/>
        <v>0</v>
      </c>
    </row>
    <row r="22" spans="1:7" ht="24.95" customHeight="1" x14ac:dyDescent="0.25">
      <c r="A22" s="26"/>
      <c r="B22" s="27"/>
      <c r="C22" s="27"/>
      <c r="E22" s="87">
        <f>SUM(E14:E21)</f>
        <v>0</v>
      </c>
      <c r="F22" s="82">
        <f t="shared" ref="F22:G22" si="9">SUM(F14:F21)</f>
        <v>0</v>
      </c>
      <c r="G22" s="82">
        <f t="shared" si="9"/>
        <v>0</v>
      </c>
    </row>
    <row r="23" spans="1:7" ht="24.95" customHeight="1" x14ac:dyDescent="0.25">
      <c r="A23" s="121" t="s">
        <v>800</v>
      </c>
      <c r="B23" s="120"/>
      <c r="C23" s="120"/>
      <c r="D23" s="120"/>
      <c r="E23" s="120"/>
    </row>
    <row r="24" spans="1:7" ht="24.95" customHeight="1" x14ac:dyDescent="0.25">
      <c r="A24" s="18" t="s">
        <v>722</v>
      </c>
      <c r="B24" s="22">
        <v>15</v>
      </c>
      <c r="C24" s="22"/>
      <c r="D24" s="75"/>
      <c r="E24" s="75">
        <f t="shared" ref="E24" si="10">+B24*D24</f>
        <v>0</v>
      </c>
      <c r="F24" s="81">
        <f t="shared" ref="F24:F32" si="11">+E24*0.23</f>
        <v>0</v>
      </c>
      <c r="G24" s="81">
        <f t="shared" ref="G24" si="12">+F24+E24</f>
        <v>0</v>
      </c>
    </row>
    <row r="25" spans="1:7" ht="24.95" customHeight="1" x14ac:dyDescent="0.25">
      <c r="A25" s="18" t="s">
        <v>723</v>
      </c>
      <c r="B25" s="22">
        <v>20</v>
      </c>
      <c r="C25" s="22"/>
      <c r="D25" s="75"/>
      <c r="E25" s="75">
        <f t="shared" ref="E25:E32" si="13">+B25*D25</f>
        <v>0</v>
      </c>
      <c r="F25" s="81">
        <f t="shared" si="11"/>
        <v>0</v>
      </c>
      <c r="G25" s="81">
        <f t="shared" ref="G25:G32" si="14">+F25+E25</f>
        <v>0</v>
      </c>
    </row>
    <row r="26" spans="1:7" ht="24.95" customHeight="1" x14ac:dyDescent="0.25">
      <c r="A26" s="18" t="s">
        <v>724</v>
      </c>
      <c r="B26" s="22">
        <v>40</v>
      </c>
      <c r="C26" s="22"/>
      <c r="D26" s="75"/>
      <c r="E26" s="75">
        <f t="shared" si="13"/>
        <v>0</v>
      </c>
      <c r="F26" s="81">
        <f t="shared" si="11"/>
        <v>0</v>
      </c>
      <c r="G26" s="81">
        <f t="shared" si="14"/>
        <v>0</v>
      </c>
    </row>
    <row r="27" spans="1:7" ht="24.95" customHeight="1" x14ac:dyDescent="0.25">
      <c r="A27" s="18" t="s">
        <v>725</v>
      </c>
      <c r="B27" s="22">
        <v>15</v>
      </c>
      <c r="C27" s="22"/>
      <c r="D27" s="75"/>
      <c r="E27" s="75">
        <f t="shared" si="13"/>
        <v>0</v>
      </c>
      <c r="F27" s="81">
        <f t="shared" si="11"/>
        <v>0</v>
      </c>
      <c r="G27" s="81">
        <f t="shared" si="14"/>
        <v>0</v>
      </c>
    </row>
    <row r="28" spans="1:7" ht="24.95" customHeight="1" x14ac:dyDescent="0.25">
      <c r="A28" s="18" t="s">
        <v>726</v>
      </c>
      <c r="B28" s="22">
        <v>10</v>
      </c>
      <c r="C28" s="22"/>
      <c r="D28" s="75"/>
      <c r="E28" s="75">
        <f t="shared" si="13"/>
        <v>0</v>
      </c>
      <c r="F28" s="81">
        <f t="shared" si="11"/>
        <v>0</v>
      </c>
      <c r="G28" s="81">
        <f t="shared" si="14"/>
        <v>0</v>
      </c>
    </row>
    <row r="29" spans="1:7" ht="24.95" customHeight="1" x14ac:dyDescent="0.25">
      <c r="A29" s="18" t="s">
        <v>727</v>
      </c>
      <c r="B29" s="22">
        <v>15</v>
      </c>
      <c r="C29" s="22"/>
      <c r="D29" s="75"/>
      <c r="E29" s="75">
        <f t="shared" si="13"/>
        <v>0</v>
      </c>
      <c r="F29" s="81">
        <f t="shared" si="11"/>
        <v>0</v>
      </c>
      <c r="G29" s="81">
        <f t="shared" si="14"/>
        <v>0</v>
      </c>
    </row>
    <row r="30" spans="1:7" ht="24.95" customHeight="1" x14ac:dyDescent="0.25">
      <c r="A30" s="18" t="s">
        <v>728</v>
      </c>
      <c r="B30" s="22">
        <v>5</v>
      </c>
      <c r="C30" s="22"/>
      <c r="D30" s="75"/>
      <c r="E30" s="75">
        <f t="shared" si="13"/>
        <v>0</v>
      </c>
      <c r="F30" s="81">
        <f t="shared" si="11"/>
        <v>0</v>
      </c>
      <c r="G30" s="81">
        <f t="shared" si="14"/>
        <v>0</v>
      </c>
    </row>
    <row r="31" spans="1:7" ht="24.95" customHeight="1" x14ac:dyDescent="0.25">
      <c r="A31" s="18" t="s">
        <v>729</v>
      </c>
      <c r="B31" s="22">
        <v>3</v>
      </c>
      <c r="C31" s="22"/>
      <c r="D31" s="75"/>
      <c r="E31" s="75">
        <f t="shared" si="13"/>
        <v>0</v>
      </c>
      <c r="F31" s="81">
        <f t="shared" si="11"/>
        <v>0</v>
      </c>
      <c r="G31" s="81">
        <f t="shared" si="14"/>
        <v>0</v>
      </c>
    </row>
    <row r="32" spans="1:7" ht="24.95" customHeight="1" x14ac:dyDescent="0.25">
      <c r="A32" s="18" t="s">
        <v>730</v>
      </c>
      <c r="B32" s="22">
        <v>3</v>
      </c>
      <c r="C32" s="22"/>
      <c r="D32" s="75"/>
      <c r="E32" s="75">
        <f t="shared" si="13"/>
        <v>0</v>
      </c>
      <c r="F32" s="81">
        <f t="shared" si="11"/>
        <v>0</v>
      </c>
      <c r="G32" s="81">
        <f t="shared" si="14"/>
        <v>0</v>
      </c>
    </row>
    <row r="33" spans="1:7" ht="24.95" customHeight="1" x14ac:dyDescent="0.25">
      <c r="A33" s="26"/>
      <c r="B33" s="27"/>
      <c r="C33" s="27"/>
      <c r="E33" s="82">
        <f>SUM(E24:E32)</f>
        <v>0</v>
      </c>
      <c r="F33" s="82">
        <f t="shared" ref="F33:G33" si="15">SUM(F24:F32)</f>
        <v>0</v>
      </c>
      <c r="G33" s="82">
        <f t="shared" si="15"/>
        <v>0</v>
      </c>
    </row>
  </sheetData>
  <mergeCells count="3">
    <mergeCell ref="A5:E5"/>
    <mergeCell ref="A13:E13"/>
    <mergeCell ref="A23:E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2962-81EA-4884-8431-66E9BB58F3F2}">
  <dimension ref="A1:G34"/>
  <sheetViews>
    <sheetView workbookViewId="0">
      <selection activeCell="K7" sqref="K7"/>
    </sheetView>
  </sheetViews>
  <sheetFormatPr defaultRowHeight="15" x14ac:dyDescent="0.25"/>
  <cols>
    <col min="1" max="1" width="38.42578125" customWidth="1"/>
    <col min="2" max="2" width="9.42578125" customWidth="1"/>
    <col min="3" max="3" width="19.140625" customWidth="1"/>
    <col min="4" max="4" width="18.42578125" style="15" customWidth="1"/>
    <col min="5" max="5" width="19.42578125" style="15" customWidth="1"/>
    <col min="6" max="6" width="11.42578125" customWidth="1"/>
    <col min="7" max="7" width="13.140625" customWidth="1"/>
  </cols>
  <sheetData>
    <row r="1" spans="1:7" x14ac:dyDescent="0.25">
      <c r="A1" s="4" t="s">
        <v>923</v>
      </c>
    </row>
    <row r="4" spans="1:7" ht="51.75" customHeight="1" x14ac:dyDescent="0.25">
      <c r="A4" s="11" t="s">
        <v>733</v>
      </c>
      <c r="B4" s="11" t="s">
        <v>166</v>
      </c>
      <c r="C4" s="11" t="s">
        <v>881</v>
      </c>
      <c r="D4" s="46" t="s">
        <v>13</v>
      </c>
      <c r="E4" s="46" t="s">
        <v>14</v>
      </c>
      <c r="F4" s="16" t="s">
        <v>880</v>
      </c>
      <c r="G4" s="16" t="s">
        <v>879</v>
      </c>
    </row>
    <row r="5" spans="1:7" ht="24.95" customHeight="1" x14ac:dyDescent="0.25">
      <c r="A5" s="120" t="s">
        <v>797</v>
      </c>
      <c r="B5" s="120"/>
      <c r="C5" s="120"/>
      <c r="D5" s="120"/>
      <c r="E5" s="120"/>
    </row>
    <row r="6" spans="1:7" ht="24.95" customHeight="1" x14ac:dyDescent="0.25">
      <c r="A6" s="18" t="s">
        <v>734</v>
      </c>
      <c r="B6" s="22">
        <v>10</v>
      </c>
      <c r="C6" s="22"/>
      <c r="D6" s="75"/>
      <c r="E6" s="75">
        <f t="shared" ref="E6" si="0"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735</v>
      </c>
      <c r="B7" s="22">
        <v>7</v>
      </c>
      <c r="C7" s="22"/>
      <c r="D7" s="75"/>
      <c r="E7" s="75">
        <f t="shared" ref="E7:E18" si="1">+B7*D7</f>
        <v>0</v>
      </c>
      <c r="F7" s="81">
        <f t="shared" ref="F7:F18" si="2">+E7*0.23</f>
        <v>0</v>
      </c>
      <c r="G7" s="81">
        <f t="shared" ref="G7:G18" si="3">+F7+E7</f>
        <v>0</v>
      </c>
    </row>
    <row r="8" spans="1:7" ht="24.95" customHeight="1" x14ac:dyDescent="0.25">
      <c r="A8" s="18" t="s">
        <v>736</v>
      </c>
      <c r="B8" s="22">
        <v>7</v>
      </c>
      <c r="C8" s="22"/>
      <c r="D8" s="75"/>
      <c r="E8" s="75">
        <f t="shared" si="1"/>
        <v>0</v>
      </c>
      <c r="F8" s="81">
        <f t="shared" si="2"/>
        <v>0</v>
      </c>
      <c r="G8" s="81">
        <f t="shared" si="3"/>
        <v>0</v>
      </c>
    </row>
    <row r="9" spans="1:7" ht="24.95" customHeight="1" x14ac:dyDescent="0.25">
      <c r="A9" s="18" t="s">
        <v>737</v>
      </c>
      <c r="B9" s="22">
        <v>10</v>
      </c>
      <c r="C9" s="22"/>
      <c r="D9" s="75"/>
      <c r="E9" s="75">
        <f t="shared" si="1"/>
        <v>0</v>
      </c>
      <c r="F9" s="81">
        <f t="shared" si="2"/>
        <v>0</v>
      </c>
      <c r="G9" s="81">
        <f t="shared" si="3"/>
        <v>0</v>
      </c>
    </row>
    <row r="10" spans="1:7" ht="24.95" customHeight="1" x14ac:dyDescent="0.25">
      <c r="A10" s="18" t="s">
        <v>738</v>
      </c>
      <c r="B10" s="22">
        <v>15</v>
      </c>
      <c r="C10" s="22"/>
      <c r="D10" s="75"/>
      <c r="E10" s="75">
        <f t="shared" si="1"/>
        <v>0</v>
      </c>
      <c r="F10" s="81">
        <f t="shared" si="2"/>
        <v>0</v>
      </c>
      <c r="G10" s="81">
        <f t="shared" si="3"/>
        <v>0</v>
      </c>
    </row>
    <row r="11" spans="1:7" ht="24.95" customHeight="1" x14ac:dyDescent="0.25">
      <c r="A11" s="18" t="s">
        <v>739</v>
      </c>
      <c r="B11" s="22">
        <v>20</v>
      </c>
      <c r="C11" s="22"/>
      <c r="D11" s="75"/>
      <c r="E11" s="75">
        <f t="shared" si="1"/>
        <v>0</v>
      </c>
      <c r="F11" s="81">
        <f t="shared" si="2"/>
        <v>0</v>
      </c>
      <c r="G11" s="81">
        <f t="shared" si="3"/>
        <v>0</v>
      </c>
    </row>
    <row r="12" spans="1:7" ht="24.95" customHeight="1" x14ac:dyDescent="0.25">
      <c r="A12" s="18" t="s">
        <v>740</v>
      </c>
      <c r="B12" s="22">
        <v>5</v>
      </c>
      <c r="C12" s="22"/>
      <c r="D12" s="75"/>
      <c r="E12" s="75">
        <f t="shared" si="1"/>
        <v>0</v>
      </c>
      <c r="F12" s="81">
        <f t="shared" si="2"/>
        <v>0</v>
      </c>
      <c r="G12" s="81">
        <f t="shared" si="3"/>
        <v>0</v>
      </c>
    </row>
    <row r="13" spans="1:7" ht="24.95" customHeight="1" x14ac:dyDescent="0.25">
      <c r="A13" s="18" t="s">
        <v>741</v>
      </c>
      <c r="B13" s="22">
        <v>15</v>
      </c>
      <c r="C13" s="22"/>
      <c r="D13" s="75"/>
      <c r="E13" s="75">
        <f t="shared" si="1"/>
        <v>0</v>
      </c>
      <c r="F13" s="81">
        <f t="shared" si="2"/>
        <v>0</v>
      </c>
      <c r="G13" s="81">
        <f t="shared" si="3"/>
        <v>0</v>
      </c>
    </row>
    <row r="14" spans="1:7" ht="24.95" customHeight="1" x14ac:dyDescent="0.25">
      <c r="A14" s="18" t="s">
        <v>742</v>
      </c>
      <c r="B14" s="22">
        <v>5</v>
      </c>
      <c r="C14" s="22"/>
      <c r="D14" s="75"/>
      <c r="E14" s="75">
        <f t="shared" si="1"/>
        <v>0</v>
      </c>
      <c r="F14" s="81">
        <f t="shared" si="2"/>
        <v>0</v>
      </c>
      <c r="G14" s="81">
        <f t="shared" si="3"/>
        <v>0</v>
      </c>
    </row>
    <row r="15" spans="1:7" ht="24.95" customHeight="1" x14ac:dyDescent="0.25">
      <c r="A15" s="18" t="s">
        <v>743</v>
      </c>
      <c r="B15" s="22">
        <v>2</v>
      </c>
      <c r="C15" s="22"/>
      <c r="D15" s="75"/>
      <c r="E15" s="75">
        <f t="shared" si="1"/>
        <v>0</v>
      </c>
      <c r="F15" s="81">
        <f t="shared" si="2"/>
        <v>0</v>
      </c>
      <c r="G15" s="81">
        <f t="shared" si="3"/>
        <v>0</v>
      </c>
    </row>
    <row r="16" spans="1:7" ht="24.95" customHeight="1" x14ac:dyDescent="0.25">
      <c r="A16" s="18" t="s">
        <v>744</v>
      </c>
      <c r="B16" s="22">
        <v>1</v>
      </c>
      <c r="C16" s="22"/>
      <c r="D16" s="75"/>
      <c r="E16" s="75">
        <f t="shared" si="1"/>
        <v>0</v>
      </c>
      <c r="F16" s="81">
        <f t="shared" si="2"/>
        <v>0</v>
      </c>
      <c r="G16" s="81">
        <f t="shared" si="3"/>
        <v>0</v>
      </c>
    </row>
    <row r="17" spans="1:7" ht="24.95" customHeight="1" x14ac:dyDescent="0.25">
      <c r="A17" s="18" t="s">
        <v>745</v>
      </c>
      <c r="B17" s="22">
        <v>1</v>
      </c>
      <c r="C17" s="22"/>
      <c r="D17" s="75"/>
      <c r="E17" s="75">
        <f t="shared" si="1"/>
        <v>0</v>
      </c>
      <c r="F17" s="81">
        <f t="shared" si="2"/>
        <v>0</v>
      </c>
      <c r="G17" s="81">
        <f t="shared" si="3"/>
        <v>0</v>
      </c>
    </row>
    <row r="18" spans="1:7" ht="24.95" customHeight="1" x14ac:dyDescent="0.25">
      <c r="A18" s="18" t="s">
        <v>746</v>
      </c>
      <c r="B18" s="22">
        <v>2</v>
      </c>
      <c r="C18" s="22"/>
      <c r="D18" s="75"/>
      <c r="E18" s="75">
        <f t="shared" si="1"/>
        <v>0</v>
      </c>
      <c r="F18" s="81">
        <f t="shared" si="2"/>
        <v>0</v>
      </c>
      <c r="G18" s="81">
        <f t="shared" si="3"/>
        <v>0</v>
      </c>
    </row>
    <row r="19" spans="1:7" ht="24.95" customHeight="1" x14ac:dyDescent="0.25">
      <c r="E19" s="82">
        <f>SUM(E6:E18)</f>
        <v>0</v>
      </c>
      <c r="F19" s="82">
        <f t="shared" ref="F19:G19" si="4">SUM(F6:F18)</f>
        <v>0</v>
      </c>
      <c r="G19" s="82">
        <f t="shared" si="4"/>
        <v>0</v>
      </c>
    </row>
    <row r="20" spans="1:7" ht="24.95" customHeight="1" x14ac:dyDescent="0.25">
      <c r="A20" s="121" t="s">
        <v>798</v>
      </c>
      <c r="B20" s="120"/>
      <c r="C20" s="120"/>
      <c r="D20" s="120"/>
      <c r="E20" s="120"/>
    </row>
    <row r="21" spans="1:7" ht="24.95" customHeight="1" x14ac:dyDescent="0.25">
      <c r="A21" s="18" t="s">
        <v>747</v>
      </c>
      <c r="B21" s="22">
        <v>3</v>
      </c>
      <c r="C21" s="22"/>
      <c r="D21" s="75"/>
      <c r="E21" s="75">
        <f t="shared" ref="E21" si="5">+B21*D21</f>
        <v>0</v>
      </c>
      <c r="F21" s="81">
        <f t="shared" ref="F21:F28" si="6">+E21*0.23</f>
        <v>0</v>
      </c>
      <c r="G21" s="81">
        <f t="shared" ref="G21" si="7">+F21+E21</f>
        <v>0</v>
      </c>
    </row>
    <row r="22" spans="1:7" ht="24.95" customHeight="1" x14ac:dyDescent="0.25">
      <c r="A22" s="18" t="s">
        <v>748</v>
      </c>
      <c r="B22" s="22">
        <v>3</v>
      </c>
      <c r="C22" s="22"/>
      <c r="D22" s="75"/>
      <c r="E22" s="75">
        <f t="shared" ref="E22:E28" si="8">+B22*D22</f>
        <v>0</v>
      </c>
      <c r="F22" s="81">
        <f t="shared" si="6"/>
        <v>0</v>
      </c>
      <c r="G22" s="81">
        <f t="shared" ref="G22:G28" si="9">+F22+E22</f>
        <v>0</v>
      </c>
    </row>
    <row r="23" spans="1:7" ht="24.95" customHeight="1" x14ac:dyDescent="0.25">
      <c r="A23" s="18" t="s">
        <v>749</v>
      </c>
      <c r="B23" s="22">
        <v>3</v>
      </c>
      <c r="C23" s="22"/>
      <c r="D23" s="75"/>
      <c r="E23" s="75">
        <f t="shared" si="8"/>
        <v>0</v>
      </c>
      <c r="F23" s="81">
        <f t="shared" si="6"/>
        <v>0</v>
      </c>
      <c r="G23" s="81">
        <f t="shared" si="9"/>
        <v>0</v>
      </c>
    </row>
    <row r="24" spans="1:7" ht="24.95" customHeight="1" x14ac:dyDescent="0.25">
      <c r="A24" s="18" t="s">
        <v>750</v>
      </c>
      <c r="B24" s="22">
        <v>3</v>
      </c>
      <c r="C24" s="22"/>
      <c r="D24" s="75"/>
      <c r="E24" s="75">
        <f t="shared" si="8"/>
        <v>0</v>
      </c>
      <c r="F24" s="81">
        <f t="shared" si="6"/>
        <v>0</v>
      </c>
      <c r="G24" s="81">
        <f t="shared" si="9"/>
        <v>0</v>
      </c>
    </row>
    <row r="25" spans="1:7" ht="24.95" customHeight="1" x14ac:dyDescent="0.25">
      <c r="A25" s="18" t="s">
        <v>751</v>
      </c>
      <c r="B25" s="22">
        <v>3</v>
      </c>
      <c r="C25" s="22"/>
      <c r="D25" s="75"/>
      <c r="E25" s="75">
        <f t="shared" si="8"/>
        <v>0</v>
      </c>
      <c r="F25" s="81">
        <f t="shared" si="6"/>
        <v>0</v>
      </c>
      <c r="G25" s="81">
        <f t="shared" si="9"/>
        <v>0</v>
      </c>
    </row>
    <row r="26" spans="1:7" ht="24.95" customHeight="1" x14ac:dyDescent="0.25">
      <c r="A26" s="18" t="s">
        <v>752</v>
      </c>
      <c r="B26" s="22">
        <v>3</v>
      </c>
      <c r="C26" s="22"/>
      <c r="D26" s="75"/>
      <c r="E26" s="75">
        <f t="shared" si="8"/>
        <v>0</v>
      </c>
      <c r="F26" s="81">
        <f t="shared" si="6"/>
        <v>0</v>
      </c>
      <c r="G26" s="81">
        <f t="shared" si="9"/>
        <v>0</v>
      </c>
    </row>
    <row r="27" spans="1:7" ht="24.95" customHeight="1" x14ac:dyDescent="0.25">
      <c r="A27" s="18" t="s">
        <v>753</v>
      </c>
      <c r="B27" s="22">
        <v>3</v>
      </c>
      <c r="C27" s="22"/>
      <c r="D27" s="75"/>
      <c r="E27" s="75">
        <f t="shared" si="8"/>
        <v>0</v>
      </c>
      <c r="F27" s="81">
        <f t="shared" si="6"/>
        <v>0</v>
      </c>
      <c r="G27" s="81">
        <f t="shared" si="9"/>
        <v>0</v>
      </c>
    </row>
    <row r="28" spans="1:7" ht="24.95" customHeight="1" x14ac:dyDescent="0.25">
      <c r="A28" s="18" t="s">
        <v>754</v>
      </c>
      <c r="B28" s="22">
        <v>3</v>
      </c>
      <c r="C28" s="22"/>
      <c r="D28" s="75"/>
      <c r="E28" s="75">
        <f t="shared" si="8"/>
        <v>0</v>
      </c>
      <c r="F28" s="81">
        <f t="shared" si="6"/>
        <v>0</v>
      </c>
      <c r="G28" s="81">
        <f t="shared" si="9"/>
        <v>0</v>
      </c>
    </row>
    <row r="29" spans="1:7" x14ac:dyDescent="0.25">
      <c r="A29" s="26"/>
      <c r="B29" s="27"/>
      <c r="C29" s="27"/>
      <c r="E29" s="82">
        <f>SUM(E21:E28)</f>
        <v>0</v>
      </c>
      <c r="F29" s="82">
        <f t="shared" ref="F29:G29" si="10">SUM(F21:F28)</f>
        <v>0</v>
      </c>
      <c r="G29" s="82">
        <f t="shared" si="10"/>
        <v>0</v>
      </c>
    </row>
    <row r="33" spans="1:4" x14ac:dyDescent="0.25">
      <c r="A33" s="10"/>
    </row>
    <row r="34" spans="1:4" x14ac:dyDescent="0.25">
      <c r="A34" s="9"/>
      <c r="D34" s="77"/>
    </row>
  </sheetData>
  <mergeCells count="2">
    <mergeCell ref="A20:E20"/>
    <mergeCell ref="A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3314-D12A-4CFA-A719-F0739CD9AD3B}">
  <dimension ref="A1:G12"/>
  <sheetViews>
    <sheetView workbookViewId="0">
      <selection activeCell="E25" sqref="E25"/>
    </sheetView>
  </sheetViews>
  <sheetFormatPr defaultRowHeight="15" x14ac:dyDescent="0.25"/>
  <cols>
    <col min="1" max="1" width="68.28515625" customWidth="1"/>
    <col min="4" max="4" width="17.7109375" style="15" customWidth="1"/>
    <col min="5" max="5" width="14.140625" style="15" customWidth="1"/>
  </cols>
  <sheetData>
    <row r="1" spans="1:7" x14ac:dyDescent="0.25">
      <c r="A1" s="4" t="s">
        <v>922</v>
      </c>
    </row>
    <row r="3" spans="1:7" x14ac:dyDescent="0.25">
      <c r="A3" t="s">
        <v>895</v>
      </c>
    </row>
    <row r="4" spans="1:7" x14ac:dyDescent="0.25">
      <c r="A4" t="s">
        <v>896</v>
      </c>
    </row>
    <row r="6" spans="1:7" ht="41.25" customHeight="1" x14ac:dyDescent="0.25">
      <c r="A6" s="11" t="s">
        <v>755</v>
      </c>
      <c r="B6" s="11" t="s">
        <v>166</v>
      </c>
      <c r="C6" s="11" t="s">
        <v>881</v>
      </c>
      <c r="D6" s="16" t="s">
        <v>13</v>
      </c>
      <c r="E6" s="16" t="s">
        <v>14</v>
      </c>
      <c r="F6" s="16" t="s">
        <v>880</v>
      </c>
      <c r="G6" s="16" t="s">
        <v>879</v>
      </c>
    </row>
    <row r="7" spans="1:7" ht="24.95" customHeight="1" x14ac:dyDescent="0.25">
      <c r="A7" s="69" t="s">
        <v>756</v>
      </c>
      <c r="B7" s="19">
        <v>35</v>
      </c>
      <c r="C7" s="19"/>
      <c r="D7" s="75"/>
      <c r="E7" s="75">
        <f t="shared" ref="E7" si="0">+B7*D7</f>
        <v>0</v>
      </c>
      <c r="F7" s="81">
        <f>+E7*0.23</f>
        <v>0</v>
      </c>
      <c r="G7" s="81">
        <f>+F7+E7</f>
        <v>0</v>
      </c>
    </row>
    <row r="8" spans="1:7" ht="24.95" customHeight="1" x14ac:dyDescent="0.25">
      <c r="A8" s="69" t="s">
        <v>757</v>
      </c>
      <c r="B8" s="19">
        <v>25</v>
      </c>
      <c r="C8" s="19"/>
      <c r="D8" s="75"/>
      <c r="E8" s="75">
        <f t="shared" ref="E8:E11" si="1">+B8*D8</f>
        <v>0</v>
      </c>
      <c r="F8" s="81">
        <f t="shared" ref="F8:F11" si="2">+E8*0.23</f>
        <v>0</v>
      </c>
      <c r="G8" s="81">
        <f t="shared" ref="G8:G11" si="3">+F8+E8</f>
        <v>0</v>
      </c>
    </row>
    <row r="9" spans="1:7" ht="24.95" customHeight="1" x14ac:dyDescent="0.25">
      <c r="A9" s="69" t="s">
        <v>758</v>
      </c>
      <c r="B9" s="19">
        <v>25</v>
      </c>
      <c r="C9" s="19"/>
      <c r="D9" s="75"/>
      <c r="E9" s="75">
        <f t="shared" si="1"/>
        <v>0</v>
      </c>
      <c r="F9" s="81">
        <f t="shared" si="2"/>
        <v>0</v>
      </c>
      <c r="G9" s="81">
        <f t="shared" si="3"/>
        <v>0</v>
      </c>
    </row>
    <row r="10" spans="1:7" ht="24.95" customHeight="1" x14ac:dyDescent="0.25">
      <c r="A10" s="69" t="s">
        <v>759</v>
      </c>
      <c r="B10" s="19">
        <v>25</v>
      </c>
      <c r="C10" s="19"/>
      <c r="D10" s="75"/>
      <c r="E10" s="75">
        <f t="shared" si="1"/>
        <v>0</v>
      </c>
      <c r="F10" s="81">
        <f t="shared" si="2"/>
        <v>0</v>
      </c>
      <c r="G10" s="81">
        <f t="shared" si="3"/>
        <v>0</v>
      </c>
    </row>
    <row r="11" spans="1:7" ht="24.95" customHeight="1" x14ac:dyDescent="0.25">
      <c r="A11" s="69" t="s">
        <v>760</v>
      </c>
      <c r="B11" s="19">
        <v>60</v>
      </c>
      <c r="C11" s="19"/>
      <c r="D11" s="75"/>
      <c r="E11" s="75">
        <f t="shared" si="1"/>
        <v>0</v>
      </c>
      <c r="F11" s="81">
        <f t="shared" si="2"/>
        <v>0</v>
      </c>
      <c r="G11" s="81">
        <f t="shared" si="3"/>
        <v>0</v>
      </c>
    </row>
    <row r="12" spans="1:7" x14ac:dyDescent="0.25">
      <c r="E12" s="82">
        <f>SUM(E7:E11)</f>
        <v>0</v>
      </c>
      <c r="F12" s="82">
        <f t="shared" ref="F12:G12" si="4">SUM(F7:F11)</f>
        <v>0</v>
      </c>
      <c r="G12" s="82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8830-5AA4-481E-A43C-580E964520B4}">
  <dimension ref="A1:H49"/>
  <sheetViews>
    <sheetView workbookViewId="0">
      <selection activeCell="L24" sqref="L24"/>
    </sheetView>
  </sheetViews>
  <sheetFormatPr defaultRowHeight="15" x14ac:dyDescent="0.25"/>
  <cols>
    <col min="1" max="1" width="39.28515625" customWidth="1"/>
    <col min="2" max="2" width="21.140625" customWidth="1"/>
    <col min="4" max="4" width="23.7109375" customWidth="1"/>
    <col min="5" max="5" width="10.42578125" customWidth="1"/>
    <col min="6" max="6" width="12" customWidth="1"/>
  </cols>
  <sheetData>
    <row r="1" spans="1:8" x14ac:dyDescent="0.25">
      <c r="A1" s="1" t="s">
        <v>948</v>
      </c>
    </row>
    <row r="2" spans="1:8" x14ac:dyDescent="0.25">
      <c r="A2" t="s">
        <v>67</v>
      </c>
    </row>
    <row r="3" spans="1:8" x14ac:dyDescent="0.25">
      <c r="A3" t="s">
        <v>1</v>
      </c>
    </row>
    <row r="4" spans="1:8" x14ac:dyDescent="0.25">
      <c r="A4" t="s">
        <v>2</v>
      </c>
    </row>
    <row r="5" spans="1:8" x14ac:dyDescent="0.25">
      <c r="A5" t="s">
        <v>3</v>
      </c>
    </row>
    <row r="6" spans="1:8" x14ac:dyDescent="0.25">
      <c r="A6" t="s">
        <v>7</v>
      </c>
    </row>
    <row r="7" spans="1:8" x14ac:dyDescent="0.25">
      <c r="A7" t="s">
        <v>8</v>
      </c>
    </row>
    <row r="8" spans="1:8" x14ac:dyDescent="0.25">
      <c r="A8" t="s">
        <v>9</v>
      </c>
    </row>
    <row r="9" spans="1:8" x14ac:dyDescent="0.25">
      <c r="A9" t="s">
        <v>23</v>
      </c>
    </row>
    <row r="10" spans="1:8" x14ac:dyDescent="0.25">
      <c r="A10" t="s">
        <v>10</v>
      </c>
    </row>
    <row r="11" spans="1:8" x14ac:dyDescent="0.25">
      <c r="A11" t="s">
        <v>886</v>
      </c>
    </row>
    <row r="12" spans="1:8" x14ac:dyDescent="0.25">
      <c r="A12" t="s">
        <v>889</v>
      </c>
    </row>
    <row r="15" spans="1:8" ht="68.25" customHeight="1" x14ac:dyDescent="0.25">
      <c r="A15" s="28" t="s">
        <v>24</v>
      </c>
      <c r="B15" s="11" t="s">
        <v>25</v>
      </c>
      <c r="C15" s="16" t="s">
        <v>166</v>
      </c>
      <c r="D15" s="11" t="s">
        <v>881</v>
      </c>
      <c r="E15" s="46" t="s">
        <v>13</v>
      </c>
      <c r="F15" s="46" t="s">
        <v>14</v>
      </c>
      <c r="G15" s="16" t="s">
        <v>880</v>
      </c>
      <c r="H15" s="16" t="s">
        <v>879</v>
      </c>
    </row>
    <row r="16" spans="1:8" ht="24.95" customHeight="1" x14ac:dyDescent="0.25">
      <c r="A16" s="113" t="s">
        <v>41</v>
      </c>
      <c r="B16" s="114"/>
      <c r="C16" s="114"/>
      <c r="D16" s="114"/>
      <c r="E16" s="114"/>
      <c r="F16" s="114"/>
    </row>
    <row r="17" spans="1:8" ht="24.95" customHeight="1" x14ac:dyDescent="0.25">
      <c r="A17" s="28" t="s">
        <v>82</v>
      </c>
      <c r="B17" s="29" t="s">
        <v>68</v>
      </c>
      <c r="C17" s="11">
        <v>1</v>
      </c>
      <c r="D17" s="11"/>
      <c r="E17" s="50"/>
      <c r="F17" s="50">
        <f>+C17*E17</f>
        <v>0</v>
      </c>
      <c r="G17" s="81">
        <f t="shared" ref="G17:G30" si="0">+F17*0.23</f>
        <v>0</v>
      </c>
      <c r="H17" s="81">
        <f t="shared" ref="H17" si="1">+G17+F17</f>
        <v>0</v>
      </c>
    </row>
    <row r="18" spans="1:8" ht="24.95" customHeight="1" x14ac:dyDescent="0.25">
      <c r="A18" s="28" t="s">
        <v>83</v>
      </c>
      <c r="B18" s="29" t="s">
        <v>883</v>
      </c>
      <c r="C18" s="11">
        <v>1</v>
      </c>
      <c r="D18" s="11"/>
      <c r="E18" s="50"/>
      <c r="F18" s="50">
        <f t="shared" ref="F18:F30" si="2">+C18*E18</f>
        <v>0</v>
      </c>
      <c r="G18" s="81">
        <f t="shared" si="0"/>
        <v>0</v>
      </c>
      <c r="H18" s="81">
        <f t="shared" ref="H18:H30" si="3">+G18+F18</f>
        <v>0</v>
      </c>
    </row>
    <row r="19" spans="1:8" ht="24.95" customHeight="1" x14ac:dyDescent="0.25">
      <c r="A19" s="28" t="s">
        <v>84</v>
      </c>
      <c r="B19" s="29" t="s">
        <v>884</v>
      </c>
      <c r="C19" s="11">
        <v>1</v>
      </c>
      <c r="D19" s="11"/>
      <c r="E19" s="50"/>
      <c r="F19" s="50">
        <f t="shared" si="2"/>
        <v>0</v>
      </c>
      <c r="G19" s="81">
        <f t="shared" si="0"/>
        <v>0</v>
      </c>
      <c r="H19" s="81">
        <f t="shared" si="3"/>
        <v>0</v>
      </c>
    </row>
    <row r="20" spans="1:8" ht="24.95" customHeight="1" x14ac:dyDescent="0.25">
      <c r="A20" s="28" t="s">
        <v>85</v>
      </c>
      <c r="B20" s="29" t="s">
        <v>885</v>
      </c>
      <c r="C20" s="11">
        <v>6</v>
      </c>
      <c r="D20" s="11"/>
      <c r="E20" s="50"/>
      <c r="F20" s="50">
        <f t="shared" si="2"/>
        <v>0</v>
      </c>
      <c r="G20" s="81">
        <f t="shared" si="0"/>
        <v>0</v>
      </c>
      <c r="H20" s="81">
        <f t="shared" si="3"/>
        <v>0</v>
      </c>
    </row>
    <row r="21" spans="1:8" ht="24.95" customHeight="1" x14ac:dyDescent="0.25">
      <c r="A21" s="28" t="s">
        <v>86</v>
      </c>
      <c r="B21" s="29" t="s">
        <v>72</v>
      </c>
      <c r="C21" s="11">
        <v>7</v>
      </c>
      <c r="D21" s="11"/>
      <c r="E21" s="50"/>
      <c r="F21" s="50">
        <f t="shared" si="2"/>
        <v>0</v>
      </c>
      <c r="G21" s="81">
        <f t="shared" si="0"/>
        <v>0</v>
      </c>
      <c r="H21" s="81">
        <f t="shared" si="3"/>
        <v>0</v>
      </c>
    </row>
    <row r="22" spans="1:8" ht="24.95" customHeight="1" x14ac:dyDescent="0.25">
      <c r="A22" s="28" t="s">
        <v>86</v>
      </c>
      <c r="B22" s="29" t="s">
        <v>73</v>
      </c>
      <c r="C22" s="11">
        <v>15</v>
      </c>
      <c r="D22" s="11"/>
      <c r="E22" s="50"/>
      <c r="F22" s="50">
        <f t="shared" si="2"/>
        <v>0</v>
      </c>
      <c r="G22" s="81">
        <f t="shared" si="0"/>
        <v>0</v>
      </c>
      <c r="H22" s="81">
        <f t="shared" si="3"/>
        <v>0</v>
      </c>
    </row>
    <row r="23" spans="1:8" ht="24.95" customHeight="1" x14ac:dyDescent="0.25">
      <c r="A23" s="28" t="s">
        <v>87</v>
      </c>
      <c r="B23" s="29" t="s">
        <v>74</v>
      </c>
      <c r="C23" s="11">
        <v>7</v>
      </c>
      <c r="D23" s="11"/>
      <c r="E23" s="50"/>
      <c r="F23" s="50">
        <f t="shared" si="2"/>
        <v>0</v>
      </c>
      <c r="G23" s="81">
        <f t="shared" si="0"/>
        <v>0</v>
      </c>
      <c r="H23" s="81">
        <f t="shared" si="3"/>
        <v>0</v>
      </c>
    </row>
    <row r="24" spans="1:8" ht="24.95" customHeight="1" x14ac:dyDescent="0.25">
      <c r="A24" s="28" t="s">
        <v>87</v>
      </c>
      <c r="B24" s="29" t="s">
        <v>75</v>
      </c>
      <c r="C24" s="11">
        <v>5</v>
      </c>
      <c r="D24" s="11"/>
      <c r="E24" s="50"/>
      <c r="F24" s="50">
        <f t="shared" si="2"/>
        <v>0</v>
      </c>
      <c r="G24" s="81">
        <f t="shared" si="0"/>
        <v>0</v>
      </c>
      <c r="H24" s="81">
        <f t="shared" si="3"/>
        <v>0</v>
      </c>
    </row>
    <row r="25" spans="1:8" ht="24.95" customHeight="1" x14ac:dyDescent="0.25">
      <c r="A25" s="28" t="s">
        <v>88</v>
      </c>
      <c r="B25" s="29" t="s">
        <v>76</v>
      </c>
      <c r="C25" s="11">
        <v>4</v>
      </c>
      <c r="D25" s="11"/>
      <c r="E25" s="50"/>
      <c r="F25" s="50">
        <f t="shared" si="2"/>
        <v>0</v>
      </c>
      <c r="G25" s="81">
        <f t="shared" si="0"/>
        <v>0</v>
      </c>
      <c r="H25" s="81">
        <f t="shared" si="3"/>
        <v>0</v>
      </c>
    </row>
    <row r="26" spans="1:8" ht="24.95" customHeight="1" x14ac:dyDescent="0.25">
      <c r="A26" s="28" t="s">
        <v>88</v>
      </c>
      <c r="B26" s="29" t="s">
        <v>77</v>
      </c>
      <c r="C26" s="11">
        <v>2</v>
      </c>
      <c r="D26" s="11"/>
      <c r="E26" s="50"/>
      <c r="F26" s="50">
        <f t="shared" si="2"/>
        <v>0</v>
      </c>
      <c r="G26" s="81">
        <f t="shared" si="0"/>
        <v>0</v>
      </c>
      <c r="H26" s="81">
        <f t="shared" si="3"/>
        <v>0</v>
      </c>
    </row>
    <row r="27" spans="1:8" ht="24.95" customHeight="1" x14ac:dyDescent="0.25">
      <c r="A27" s="28" t="s">
        <v>89</v>
      </c>
      <c r="B27" s="29" t="s">
        <v>78</v>
      </c>
      <c r="C27" s="11">
        <v>1</v>
      </c>
      <c r="D27" s="11"/>
      <c r="E27" s="50"/>
      <c r="F27" s="50">
        <f t="shared" si="2"/>
        <v>0</v>
      </c>
      <c r="G27" s="81">
        <f t="shared" si="0"/>
        <v>0</v>
      </c>
      <c r="H27" s="81">
        <f t="shared" si="3"/>
        <v>0</v>
      </c>
    </row>
    <row r="28" spans="1:8" ht="24.95" customHeight="1" x14ac:dyDescent="0.25">
      <c r="A28" s="28" t="s">
        <v>90</v>
      </c>
      <c r="B28" s="29" t="s">
        <v>79</v>
      </c>
      <c r="C28" s="11">
        <v>1</v>
      </c>
      <c r="D28" s="11"/>
      <c r="E28" s="50"/>
      <c r="F28" s="50">
        <f t="shared" si="2"/>
        <v>0</v>
      </c>
      <c r="G28" s="81">
        <f t="shared" si="0"/>
        <v>0</v>
      </c>
      <c r="H28" s="81">
        <f t="shared" si="3"/>
        <v>0</v>
      </c>
    </row>
    <row r="29" spans="1:8" ht="24.95" customHeight="1" x14ac:dyDescent="0.25">
      <c r="A29" s="28" t="s">
        <v>90</v>
      </c>
      <c r="B29" s="29" t="s">
        <v>80</v>
      </c>
      <c r="C29" s="11">
        <v>1</v>
      </c>
      <c r="D29" s="11"/>
      <c r="E29" s="50"/>
      <c r="F29" s="50">
        <f t="shared" si="2"/>
        <v>0</v>
      </c>
      <c r="G29" s="81">
        <f t="shared" si="0"/>
        <v>0</v>
      </c>
      <c r="H29" s="81">
        <f t="shared" si="3"/>
        <v>0</v>
      </c>
    </row>
    <row r="30" spans="1:8" ht="24.95" customHeight="1" x14ac:dyDescent="0.25">
      <c r="A30" s="28" t="s">
        <v>91</v>
      </c>
      <c r="B30" s="29" t="s">
        <v>81</v>
      </c>
      <c r="C30" s="11">
        <v>1</v>
      </c>
      <c r="D30" s="11"/>
      <c r="E30" s="50"/>
      <c r="F30" s="50">
        <f t="shared" si="2"/>
        <v>0</v>
      </c>
      <c r="G30" s="81">
        <f t="shared" si="0"/>
        <v>0</v>
      </c>
      <c r="H30" s="81">
        <f t="shared" si="3"/>
        <v>0</v>
      </c>
    </row>
    <row r="31" spans="1:8" ht="24.95" customHeight="1" x14ac:dyDescent="0.25">
      <c r="A31" s="30"/>
      <c r="B31" s="31"/>
      <c r="C31" s="6"/>
      <c r="D31" s="6"/>
      <c r="E31" s="56"/>
      <c r="F31" s="52">
        <f>SUM(F17:F30)</f>
        <v>0</v>
      </c>
      <c r="G31" s="52">
        <f t="shared" ref="G31:H31" si="4">SUM(G17:G30)</f>
        <v>0</v>
      </c>
      <c r="H31" s="52">
        <f t="shared" si="4"/>
        <v>0</v>
      </c>
    </row>
    <row r="32" spans="1:8" ht="24.95" customHeight="1" x14ac:dyDescent="0.25">
      <c r="A32" s="113" t="s">
        <v>53</v>
      </c>
      <c r="B32" s="114"/>
      <c r="C32" s="114"/>
      <c r="D32" s="114"/>
      <c r="E32" s="114"/>
      <c r="F32" s="114"/>
    </row>
    <row r="33" spans="1:8" ht="24.95" customHeight="1" x14ac:dyDescent="0.25">
      <c r="A33" s="28" t="s">
        <v>92</v>
      </c>
      <c r="B33" s="29" t="s">
        <v>68</v>
      </c>
      <c r="C33" s="11">
        <v>1</v>
      </c>
      <c r="D33" s="11"/>
      <c r="E33" s="50"/>
      <c r="F33" s="50">
        <f t="shared" ref="F33" si="5">+C33*E33</f>
        <v>0</v>
      </c>
      <c r="G33" s="81">
        <f t="shared" ref="G33:G46" si="6">+F33*0.23</f>
        <v>0</v>
      </c>
      <c r="H33" s="81">
        <f t="shared" ref="H33" si="7">+G33+F33</f>
        <v>0</v>
      </c>
    </row>
    <row r="34" spans="1:8" ht="24.95" customHeight="1" x14ac:dyDescent="0.25">
      <c r="A34" s="28" t="s">
        <v>93</v>
      </c>
      <c r="B34" s="29" t="s">
        <v>69</v>
      </c>
      <c r="C34" s="11">
        <v>1</v>
      </c>
      <c r="D34" s="11"/>
      <c r="E34" s="50"/>
      <c r="F34" s="50">
        <f t="shared" ref="F34:F35" si="8">+C34*E34</f>
        <v>0</v>
      </c>
      <c r="G34" s="81">
        <f t="shared" si="6"/>
        <v>0</v>
      </c>
      <c r="H34" s="81">
        <f t="shared" ref="H34:H46" si="9">+G34+F34</f>
        <v>0</v>
      </c>
    </row>
    <row r="35" spans="1:8" ht="24.95" customHeight="1" x14ac:dyDescent="0.25">
      <c r="A35" s="28" t="s">
        <v>94</v>
      </c>
      <c r="B35" s="29" t="s">
        <v>70</v>
      </c>
      <c r="C35" s="11">
        <v>1</v>
      </c>
      <c r="D35" s="11"/>
      <c r="E35" s="50"/>
      <c r="F35" s="50">
        <f t="shared" si="8"/>
        <v>0</v>
      </c>
      <c r="G35" s="81">
        <f t="shared" si="6"/>
        <v>0</v>
      </c>
      <c r="H35" s="81">
        <f t="shared" si="9"/>
        <v>0</v>
      </c>
    </row>
    <row r="36" spans="1:8" ht="24.95" customHeight="1" x14ac:dyDescent="0.25">
      <c r="A36" s="28" t="s">
        <v>95</v>
      </c>
      <c r="B36" s="29" t="s">
        <v>71</v>
      </c>
      <c r="C36" s="11">
        <v>3</v>
      </c>
      <c r="D36" s="11"/>
      <c r="E36" s="50"/>
      <c r="F36" s="50">
        <f t="shared" ref="F36:F46" si="10">+C36*E36</f>
        <v>0</v>
      </c>
      <c r="G36" s="81">
        <f t="shared" si="6"/>
        <v>0</v>
      </c>
      <c r="H36" s="81">
        <f t="shared" si="9"/>
        <v>0</v>
      </c>
    </row>
    <row r="37" spans="1:8" ht="24.95" customHeight="1" x14ac:dyDescent="0.25">
      <c r="A37" s="28" t="s">
        <v>96</v>
      </c>
      <c r="B37" s="29" t="s">
        <v>72</v>
      </c>
      <c r="C37" s="11">
        <v>10</v>
      </c>
      <c r="D37" s="11"/>
      <c r="E37" s="50"/>
      <c r="F37" s="50">
        <f t="shared" si="10"/>
        <v>0</v>
      </c>
      <c r="G37" s="81">
        <f t="shared" si="6"/>
        <v>0</v>
      </c>
      <c r="H37" s="81">
        <f t="shared" si="9"/>
        <v>0</v>
      </c>
    </row>
    <row r="38" spans="1:8" ht="24.95" customHeight="1" x14ac:dyDescent="0.25">
      <c r="A38" s="28" t="s">
        <v>96</v>
      </c>
      <c r="B38" s="29" t="s">
        <v>73</v>
      </c>
      <c r="C38" s="11">
        <v>8</v>
      </c>
      <c r="D38" s="11"/>
      <c r="E38" s="50"/>
      <c r="F38" s="50">
        <f t="shared" si="10"/>
        <v>0</v>
      </c>
      <c r="G38" s="81">
        <f t="shared" si="6"/>
        <v>0</v>
      </c>
      <c r="H38" s="81">
        <f t="shared" si="9"/>
        <v>0</v>
      </c>
    </row>
    <row r="39" spans="1:8" ht="24.95" customHeight="1" x14ac:dyDescent="0.25">
      <c r="A39" s="28" t="s">
        <v>97</v>
      </c>
      <c r="B39" s="29" t="s">
        <v>74</v>
      </c>
      <c r="C39" s="11">
        <v>5</v>
      </c>
      <c r="D39" s="11"/>
      <c r="E39" s="50"/>
      <c r="F39" s="50">
        <f t="shared" si="10"/>
        <v>0</v>
      </c>
      <c r="G39" s="81">
        <f t="shared" si="6"/>
        <v>0</v>
      </c>
      <c r="H39" s="81">
        <f t="shared" si="9"/>
        <v>0</v>
      </c>
    </row>
    <row r="40" spans="1:8" ht="24.95" customHeight="1" x14ac:dyDescent="0.25">
      <c r="A40" s="28" t="s">
        <v>97</v>
      </c>
      <c r="B40" s="29" t="s">
        <v>75</v>
      </c>
      <c r="C40" s="11">
        <v>5</v>
      </c>
      <c r="D40" s="11"/>
      <c r="E40" s="50"/>
      <c r="F40" s="50">
        <f t="shared" si="10"/>
        <v>0</v>
      </c>
      <c r="G40" s="81">
        <f t="shared" si="6"/>
        <v>0</v>
      </c>
      <c r="H40" s="81">
        <f t="shared" si="9"/>
        <v>0</v>
      </c>
    </row>
    <row r="41" spans="1:8" ht="24.95" customHeight="1" x14ac:dyDescent="0.25">
      <c r="A41" s="28" t="s">
        <v>98</v>
      </c>
      <c r="B41" s="29" t="s">
        <v>76</v>
      </c>
      <c r="C41" s="11">
        <v>4</v>
      </c>
      <c r="D41" s="11"/>
      <c r="E41" s="50"/>
      <c r="F41" s="50">
        <f t="shared" si="10"/>
        <v>0</v>
      </c>
      <c r="G41" s="81">
        <f t="shared" si="6"/>
        <v>0</v>
      </c>
      <c r="H41" s="81">
        <f t="shared" si="9"/>
        <v>0</v>
      </c>
    </row>
    <row r="42" spans="1:8" ht="24.95" customHeight="1" x14ac:dyDescent="0.25">
      <c r="A42" s="28" t="s">
        <v>98</v>
      </c>
      <c r="B42" s="29" t="s">
        <v>77</v>
      </c>
      <c r="C42" s="11">
        <v>2</v>
      </c>
      <c r="D42" s="11"/>
      <c r="E42" s="50"/>
      <c r="F42" s="50">
        <f t="shared" si="10"/>
        <v>0</v>
      </c>
      <c r="G42" s="81">
        <f t="shared" si="6"/>
        <v>0</v>
      </c>
      <c r="H42" s="81">
        <f t="shared" si="9"/>
        <v>0</v>
      </c>
    </row>
    <row r="43" spans="1:8" ht="24.95" customHeight="1" x14ac:dyDescent="0.25">
      <c r="A43" s="28" t="s">
        <v>99</v>
      </c>
      <c r="B43" s="29" t="s">
        <v>78</v>
      </c>
      <c r="C43" s="11">
        <v>1</v>
      </c>
      <c r="D43" s="11"/>
      <c r="E43" s="50"/>
      <c r="F43" s="50">
        <f t="shared" si="10"/>
        <v>0</v>
      </c>
      <c r="G43" s="81">
        <f t="shared" si="6"/>
        <v>0</v>
      </c>
      <c r="H43" s="81">
        <f t="shared" si="9"/>
        <v>0</v>
      </c>
    </row>
    <row r="44" spans="1:8" ht="24.95" customHeight="1" x14ac:dyDescent="0.25">
      <c r="A44" s="28" t="s">
        <v>100</v>
      </c>
      <c r="B44" s="29" t="s">
        <v>79</v>
      </c>
      <c r="C44" s="11">
        <v>1</v>
      </c>
      <c r="D44" s="11"/>
      <c r="E44" s="50"/>
      <c r="F44" s="50">
        <f t="shared" si="10"/>
        <v>0</v>
      </c>
      <c r="G44" s="81">
        <f t="shared" si="6"/>
        <v>0</v>
      </c>
      <c r="H44" s="81">
        <f t="shared" si="9"/>
        <v>0</v>
      </c>
    </row>
    <row r="45" spans="1:8" ht="24.95" customHeight="1" x14ac:dyDescent="0.25">
      <c r="A45" s="28" t="s">
        <v>100</v>
      </c>
      <c r="B45" s="29" t="s">
        <v>80</v>
      </c>
      <c r="C45" s="11">
        <v>1</v>
      </c>
      <c r="D45" s="11"/>
      <c r="E45" s="50"/>
      <c r="F45" s="50">
        <f t="shared" si="10"/>
        <v>0</v>
      </c>
      <c r="G45" s="81">
        <f t="shared" si="6"/>
        <v>0</v>
      </c>
      <c r="H45" s="81">
        <f t="shared" si="9"/>
        <v>0</v>
      </c>
    </row>
    <row r="46" spans="1:8" ht="24.95" customHeight="1" x14ac:dyDescent="0.25">
      <c r="A46" s="28" t="s">
        <v>101</v>
      </c>
      <c r="B46" s="29" t="s">
        <v>81</v>
      </c>
      <c r="C46" s="11">
        <v>1</v>
      </c>
      <c r="D46" s="11"/>
      <c r="E46" s="50"/>
      <c r="F46" s="50">
        <f t="shared" si="10"/>
        <v>0</v>
      </c>
      <c r="G46" s="81">
        <f t="shared" si="6"/>
        <v>0</v>
      </c>
      <c r="H46" s="81">
        <f t="shared" si="9"/>
        <v>0</v>
      </c>
    </row>
    <row r="47" spans="1:8" ht="45" customHeight="1" x14ac:dyDescent="0.25">
      <c r="A47" s="115" t="s">
        <v>887</v>
      </c>
      <c r="B47" s="116"/>
      <c r="C47" s="116"/>
      <c r="D47" s="116"/>
      <c r="E47" s="49"/>
      <c r="F47" s="47">
        <f>SUM(F33:F46)</f>
        <v>0</v>
      </c>
      <c r="G47" s="47">
        <f t="shared" ref="G47:H47" si="11">SUM(G33:G46)</f>
        <v>0</v>
      </c>
      <c r="H47" s="47">
        <f t="shared" si="11"/>
        <v>0</v>
      </c>
    </row>
    <row r="49" spans="6:6" x14ac:dyDescent="0.25">
      <c r="F49" s="15"/>
    </row>
  </sheetData>
  <mergeCells count="3">
    <mergeCell ref="A16:F16"/>
    <mergeCell ref="A32:F32"/>
    <mergeCell ref="A47:D47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1CC5-EB80-4F9D-B7F0-4F0FAB9C34A5}">
  <dimension ref="A1:G18"/>
  <sheetViews>
    <sheetView workbookViewId="0">
      <selection activeCell="C5" sqref="C5:C16"/>
    </sheetView>
  </sheetViews>
  <sheetFormatPr defaultRowHeight="15" x14ac:dyDescent="0.25"/>
  <cols>
    <col min="1" max="1" width="51.42578125" customWidth="1"/>
    <col min="3" max="3" width="17.140625" customWidth="1"/>
    <col min="4" max="5" width="10.85546875" style="15" customWidth="1"/>
  </cols>
  <sheetData>
    <row r="1" spans="1:7" x14ac:dyDescent="0.25">
      <c r="A1" s="4" t="s">
        <v>921</v>
      </c>
    </row>
    <row r="4" spans="1:7" ht="54.75" customHeight="1" x14ac:dyDescent="0.25">
      <c r="A4" s="11" t="s">
        <v>770</v>
      </c>
      <c r="B4" s="11" t="s">
        <v>166</v>
      </c>
      <c r="C4" s="11" t="s">
        <v>881</v>
      </c>
      <c r="D4" s="16" t="s">
        <v>13</v>
      </c>
      <c r="E4" s="16" t="s">
        <v>14</v>
      </c>
      <c r="F4" s="16" t="s">
        <v>880</v>
      </c>
      <c r="G4" s="16" t="s">
        <v>879</v>
      </c>
    </row>
    <row r="5" spans="1:7" ht="24.95" customHeight="1" x14ac:dyDescent="0.25">
      <c r="A5" s="20" t="s">
        <v>761</v>
      </c>
      <c r="B5" s="19">
        <v>60</v>
      </c>
      <c r="C5" s="19"/>
      <c r="D5" s="88"/>
      <c r="E5" s="75">
        <f>+B5*D5</f>
        <v>0</v>
      </c>
      <c r="F5" s="81">
        <f>+E5*0.23</f>
        <v>0</v>
      </c>
      <c r="G5" s="81">
        <f>+F5+E5</f>
        <v>0</v>
      </c>
    </row>
    <row r="6" spans="1:7" ht="24.95" customHeight="1" x14ac:dyDescent="0.25">
      <c r="A6" s="20" t="s">
        <v>765</v>
      </c>
      <c r="B6" s="19">
        <v>200</v>
      </c>
      <c r="C6" s="19"/>
      <c r="D6" s="88"/>
      <c r="E6" s="88">
        <f t="shared" ref="E6:E16" si="0">+B6*D6</f>
        <v>0</v>
      </c>
      <c r="F6" s="81">
        <f t="shared" ref="F6:F16" si="1">+E6*0.23</f>
        <v>0</v>
      </c>
      <c r="G6" s="81">
        <f t="shared" ref="G6:G16" si="2">+F6+E6</f>
        <v>0</v>
      </c>
    </row>
    <row r="7" spans="1:7" ht="24.95" customHeight="1" x14ac:dyDescent="0.25">
      <c r="A7" s="20" t="s">
        <v>763</v>
      </c>
      <c r="B7" s="19">
        <v>200</v>
      </c>
      <c r="C7" s="19"/>
      <c r="D7" s="88"/>
      <c r="E7" s="88">
        <f t="shared" si="0"/>
        <v>0</v>
      </c>
      <c r="F7" s="81">
        <f t="shared" si="1"/>
        <v>0</v>
      </c>
      <c r="G7" s="81">
        <f t="shared" si="2"/>
        <v>0</v>
      </c>
    </row>
    <row r="8" spans="1:7" ht="24.95" customHeight="1" x14ac:dyDescent="0.25">
      <c r="A8" s="20" t="s">
        <v>762</v>
      </c>
      <c r="B8" s="19">
        <v>80</v>
      </c>
      <c r="C8" s="19"/>
      <c r="D8" s="88"/>
      <c r="E8" s="88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20" t="s">
        <v>764</v>
      </c>
      <c r="B9" s="19">
        <v>50</v>
      </c>
      <c r="C9" s="19"/>
      <c r="D9" s="88"/>
      <c r="E9" s="88">
        <f t="shared" si="0"/>
        <v>0</v>
      </c>
      <c r="F9" s="81">
        <f t="shared" si="1"/>
        <v>0</v>
      </c>
      <c r="G9" s="81">
        <f t="shared" si="2"/>
        <v>0</v>
      </c>
    </row>
    <row r="10" spans="1:7" ht="24.95" customHeight="1" x14ac:dyDescent="0.25">
      <c r="A10" s="20" t="s">
        <v>766</v>
      </c>
      <c r="B10" s="19">
        <v>30</v>
      </c>
      <c r="C10" s="19"/>
      <c r="D10" s="88"/>
      <c r="E10" s="88">
        <f t="shared" si="0"/>
        <v>0</v>
      </c>
      <c r="F10" s="81">
        <f t="shared" si="1"/>
        <v>0</v>
      </c>
      <c r="G10" s="81">
        <f t="shared" si="2"/>
        <v>0</v>
      </c>
    </row>
    <row r="11" spans="1:7" ht="24.95" customHeight="1" x14ac:dyDescent="0.25">
      <c r="A11" s="20" t="s">
        <v>767</v>
      </c>
      <c r="B11" s="19">
        <v>8</v>
      </c>
      <c r="C11" s="19"/>
      <c r="D11" s="88"/>
      <c r="E11" s="88">
        <f t="shared" si="0"/>
        <v>0</v>
      </c>
      <c r="F11" s="81">
        <f t="shared" si="1"/>
        <v>0</v>
      </c>
      <c r="G11" s="81">
        <f t="shared" si="2"/>
        <v>0</v>
      </c>
    </row>
    <row r="12" spans="1:7" ht="24.95" customHeight="1" x14ac:dyDescent="0.25">
      <c r="A12" s="20" t="s">
        <v>768</v>
      </c>
      <c r="B12" s="19">
        <v>8</v>
      </c>
      <c r="C12" s="19"/>
      <c r="D12" s="88"/>
      <c r="E12" s="88">
        <f t="shared" si="0"/>
        <v>0</v>
      </c>
      <c r="F12" s="81">
        <f t="shared" si="1"/>
        <v>0</v>
      </c>
      <c r="G12" s="81">
        <f t="shared" si="2"/>
        <v>0</v>
      </c>
    </row>
    <row r="13" spans="1:7" ht="24.95" customHeight="1" x14ac:dyDescent="0.25">
      <c r="A13" s="20" t="s">
        <v>769</v>
      </c>
      <c r="B13" s="11">
        <v>50</v>
      </c>
      <c r="C13" s="11"/>
      <c r="D13" s="81"/>
      <c r="E13" s="81">
        <f t="shared" si="0"/>
        <v>0</v>
      </c>
      <c r="F13" s="81">
        <f t="shared" si="1"/>
        <v>0</v>
      </c>
      <c r="G13" s="81">
        <f t="shared" si="2"/>
        <v>0</v>
      </c>
    </row>
    <row r="14" spans="1:7" ht="24.95" customHeight="1" x14ac:dyDescent="0.25">
      <c r="A14" s="20" t="s">
        <v>771</v>
      </c>
      <c r="B14" s="11">
        <v>50</v>
      </c>
      <c r="C14" s="11"/>
      <c r="D14" s="81"/>
      <c r="E14" s="81">
        <f t="shared" si="0"/>
        <v>0</v>
      </c>
      <c r="F14" s="81">
        <f t="shared" si="1"/>
        <v>0</v>
      </c>
      <c r="G14" s="81">
        <f t="shared" si="2"/>
        <v>0</v>
      </c>
    </row>
    <row r="15" spans="1:7" ht="24.95" customHeight="1" x14ac:dyDescent="0.25">
      <c r="A15" s="20" t="s">
        <v>772</v>
      </c>
      <c r="B15" s="11">
        <v>30</v>
      </c>
      <c r="C15" s="11"/>
      <c r="D15" s="81"/>
      <c r="E15" s="81">
        <f t="shared" si="0"/>
        <v>0</v>
      </c>
      <c r="F15" s="81">
        <f t="shared" si="1"/>
        <v>0</v>
      </c>
      <c r="G15" s="81">
        <f t="shared" si="2"/>
        <v>0</v>
      </c>
    </row>
    <row r="16" spans="1:7" ht="24.95" customHeight="1" x14ac:dyDescent="0.25">
      <c r="A16" s="20" t="s">
        <v>773</v>
      </c>
      <c r="B16" s="11">
        <v>30</v>
      </c>
      <c r="C16" s="11"/>
      <c r="D16" s="81"/>
      <c r="E16" s="81">
        <f t="shared" si="0"/>
        <v>0</v>
      </c>
      <c r="F16" s="81">
        <f t="shared" si="1"/>
        <v>0</v>
      </c>
      <c r="G16" s="81">
        <f t="shared" si="2"/>
        <v>0</v>
      </c>
    </row>
    <row r="17" spans="1:7" x14ac:dyDescent="0.25">
      <c r="D17" s="49"/>
      <c r="E17" s="85">
        <f>SUM(E5:E16)</f>
        <v>0</v>
      </c>
      <c r="F17" s="85">
        <f t="shared" ref="F17:G17" si="3">SUM(F5:F16)</f>
        <v>0</v>
      </c>
      <c r="G17" s="85">
        <f t="shared" si="3"/>
        <v>0</v>
      </c>
    </row>
    <row r="18" spans="1:7" x14ac:dyDescent="0.25">
      <c r="A18" s="7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7249-79A5-44C5-A525-C6CC927C901E}">
  <dimension ref="A1:G23"/>
  <sheetViews>
    <sheetView workbookViewId="0">
      <selection activeCell="P14" sqref="P14"/>
    </sheetView>
  </sheetViews>
  <sheetFormatPr defaultRowHeight="15" x14ac:dyDescent="0.25"/>
  <cols>
    <col min="1" max="1" width="41.5703125" customWidth="1"/>
    <col min="3" max="3" width="16" customWidth="1"/>
    <col min="4" max="4" width="13.85546875" customWidth="1"/>
    <col min="5" max="5" width="11.28515625" customWidth="1"/>
  </cols>
  <sheetData>
    <row r="1" spans="1:7" x14ac:dyDescent="0.25">
      <c r="A1" s="4" t="s">
        <v>920</v>
      </c>
    </row>
    <row r="4" spans="1:7" ht="42" customHeight="1" x14ac:dyDescent="0.25">
      <c r="A4" s="11" t="s">
        <v>775</v>
      </c>
      <c r="B4" s="11" t="s">
        <v>774</v>
      </c>
      <c r="C4" s="11" t="s">
        <v>881</v>
      </c>
      <c r="D4" s="16" t="s">
        <v>13</v>
      </c>
      <c r="E4" s="16" t="s">
        <v>14</v>
      </c>
      <c r="F4" s="16" t="s">
        <v>880</v>
      </c>
      <c r="G4" s="16" t="s">
        <v>879</v>
      </c>
    </row>
    <row r="5" spans="1:7" s="6" customFormat="1" ht="24.95" customHeight="1" x14ac:dyDescent="0.25">
      <c r="A5" s="130" t="s">
        <v>779</v>
      </c>
      <c r="B5" s="131"/>
      <c r="C5" s="131"/>
      <c r="D5" s="131"/>
      <c r="E5" s="131"/>
      <c r="F5" s="131"/>
      <c r="G5" s="132"/>
    </row>
    <row r="6" spans="1:7" ht="24.95" customHeight="1" x14ac:dyDescent="0.25">
      <c r="A6" s="18" t="s">
        <v>776</v>
      </c>
      <c r="B6" s="22">
        <v>15</v>
      </c>
      <c r="C6" s="22"/>
      <c r="D6" s="66"/>
      <c r="E6" s="75">
        <f>+B6*D6</f>
        <v>0</v>
      </c>
      <c r="F6" s="81">
        <f>+E6*0.23</f>
        <v>0</v>
      </c>
      <c r="G6" s="81">
        <f>+F6+E6</f>
        <v>0</v>
      </c>
    </row>
    <row r="7" spans="1:7" ht="24.95" customHeight="1" x14ac:dyDescent="0.25">
      <c r="A7" s="18" t="s">
        <v>777</v>
      </c>
      <c r="B7" s="22">
        <v>220</v>
      </c>
      <c r="C7" s="22"/>
      <c r="D7" s="66"/>
      <c r="E7" s="75">
        <f t="shared" ref="E7:E8" si="0">+B7*D7</f>
        <v>0</v>
      </c>
      <c r="F7" s="81">
        <f t="shared" ref="F7:F8" si="1">+E7*0.23</f>
        <v>0</v>
      </c>
      <c r="G7" s="81">
        <f t="shared" ref="G7:G8" si="2">+F7+E7</f>
        <v>0</v>
      </c>
    </row>
    <row r="8" spans="1:7" ht="24.95" customHeight="1" x14ac:dyDescent="0.25">
      <c r="A8" s="18" t="s">
        <v>778</v>
      </c>
      <c r="B8" s="22">
        <v>100</v>
      </c>
      <c r="C8" s="22"/>
      <c r="D8" s="66"/>
      <c r="E8" s="75">
        <f t="shared" si="0"/>
        <v>0</v>
      </c>
      <c r="F8" s="81">
        <f t="shared" si="1"/>
        <v>0</v>
      </c>
      <c r="G8" s="81">
        <f t="shared" si="2"/>
        <v>0</v>
      </c>
    </row>
    <row r="9" spans="1:7" ht="24.95" customHeight="1" x14ac:dyDescent="0.25">
      <c r="A9" s="23"/>
      <c r="B9" s="24"/>
      <c r="C9" s="24"/>
      <c r="D9" s="72"/>
      <c r="E9" s="76">
        <f>SUM(E6:E8)</f>
        <v>0</v>
      </c>
      <c r="F9" s="76">
        <f t="shared" ref="F9:G9" si="3">SUM(F6:F8)</f>
        <v>0</v>
      </c>
      <c r="G9" s="76">
        <f t="shared" si="3"/>
        <v>0</v>
      </c>
    </row>
    <row r="10" spans="1:7" ht="24.95" customHeight="1" x14ac:dyDescent="0.25">
      <c r="A10" s="121" t="s">
        <v>783</v>
      </c>
      <c r="B10" s="120"/>
      <c r="C10" s="120"/>
      <c r="D10" s="120"/>
      <c r="E10" s="120"/>
    </row>
    <row r="11" spans="1:7" ht="24.95" customHeight="1" x14ac:dyDescent="0.25">
      <c r="A11" s="18" t="s">
        <v>780</v>
      </c>
      <c r="B11" s="19">
        <v>8</v>
      </c>
      <c r="C11" s="19"/>
      <c r="D11" s="66"/>
      <c r="E11" s="66">
        <f t="shared" ref="E11:E13" si="4">+B11*D11</f>
        <v>0</v>
      </c>
      <c r="F11" s="81">
        <f>+E11*0.23</f>
        <v>0</v>
      </c>
      <c r="G11" s="81">
        <f t="shared" ref="G11" si="5">+F11+E11</f>
        <v>0</v>
      </c>
    </row>
    <row r="12" spans="1:7" ht="24.95" customHeight="1" x14ac:dyDescent="0.25">
      <c r="A12" s="18" t="s">
        <v>781</v>
      </c>
      <c r="B12" s="19">
        <v>12</v>
      </c>
      <c r="C12" s="19"/>
      <c r="D12" s="66"/>
      <c r="E12" s="66">
        <f t="shared" si="4"/>
        <v>0</v>
      </c>
      <c r="F12" s="81">
        <f t="shared" ref="F12:F13" si="6">+E12*0.23</f>
        <v>0</v>
      </c>
      <c r="G12" s="81">
        <f t="shared" ref="G12:G13" si="7">+F12+E12</f>
        <v>0</v>
      </c>
    </row>
    <row r="13" spans="1:7" ht="24.95" customHeight="1" x14ac:dyDescent="0.25">
      <c r="A13" s="18" t="s">
        <v>782</v>
      </c>
      <c r="B13" s="19">
        <v>8</v>
      </c>
      <c r="C13" s="19"/>
      <c r="D13" s="66"/>
      <c r="E13" s="66">
        <f t="shared" si="4"/>
        <v>0</v>
      </c>
      <c r="F13" s="81">
        <f t="shared" si="6"/>
        <v>0</v>
      </c>
      <c r="G13" s="81">
        <f t="shared" si="7"/>
        <v>0</v>
      </c>
    </row>
    <row r="14" spans="1:7" ht="24.95" customHeight="1" x14ac:dyDescent="0.25">
      <c r="A14" s="23"/>
      <c r="B14" s="25"/>
      <c r="C14" s="25"/>
      <c r="D14" s="74"/>
      <c r="E14" s="73">
        <f>SUM(E11:E13)</f>
        <v>0</v>
      </c>
      <c r="F14" s="73">
        <f t="shared" ref="F14:G14" si="8">SUM(F11:F13)</f>
        <v>0</v>
      </c>
      <c r="G14" s="73">
        <f t="shared" si="8"/>
        <v>0</v>
      </c>
    </row>
    <row r="15" spans="1:7" ht="24.95" customHeight="1" x14ac:dyDescent="0.25">
      <c r="A15" s="121" t="s">
        <v>784</v>
      </c>
      <c r="B15" s="120"/>
      <c r="C15" s="120"/>
      <c r="D15" s="120"/>
      <c r="E15" s="120"/>
    </row>
    <row r="16" spans="1:7" ht="24.95" customHeight="1" x14ac:dyDescent="0.25">
      <c r="A16" s="18" t="s">
        <v>785</v>
      </c>
      <c r="B16" s="11">
        <v>12</v>
      </c>
      <c r="C16" s="11"/>
      <c r="D16" s="66"/>
      <c r="E16" s="66">
        <f t="shared" ref="E16:E18" si="9">+B16*D16</f>
        <v>0</v>
      </c>
      <c r="F16" s="81">
        <f t="shared" ref="F16:F18" si="10">+E16*0.23</f>
        <v>0</v>
      </c>
      <c r="G16" s="81">
        <f t="shared" ref="G16" si="11">+F16+E16</f>
        <v>0</v>
      </c>
    </row>
    <row r="17" spans="1:7" ht="24.95" customHeight="1" x14ac:dyDescent="0.25">
      <c r="A17" s="18" t="s">
        <v>786</v>
      </c>
      <c r="B17" s="11">
        <v>60</v>
      </c>
      <c r="C17" s="11"/>
      <c r="D17" s="66"/>
      <c r="E17" s="66">
        <f t="shared" si="9"/>
        <v>0</v>
      </c>
      <c r="F17" s="81">
        <f t="shared" si="10"/>
        <v>0</v>
      </c>
      <c r="G17" s="81">
        <f t="shared" ref="G17:G18" si="12">+F17+E17</f>
        <v>0</v>
      </c>
    </row>
    <row r="18" spans="1:7" ht="24.95" customHeight="1" x14ac:dyDescent="0.25">
      <c r="A18" s="18" t="s">
        <v>787</v>
      </c>
      <c r="B18" s="11">
        <v>40</v>
      </c>
      <c r="C18" s="11"/>
      <c r="D18" s="66"/>
      <c r="E18" s="66">
        <f t="shared" si="9"/>
        <v>0</v>
      </c>
      <c r="F18" s="81">
        <f t="shared" si="10"/>
        <v>0</v>
      </c>
      <c r="G18" s="81">
        <f t="shared" si="12"/>
        <v>0</v>
      </c>
    </row>
    <row r="19" spans="1:7" x14ac:dyDescent="0.25">
      <c r="D19" s="63"/>
      <c r="E19" s="73">
        <f>SUM(E16:E18)</f>
        <v>0</v>
      </c>
      <c r="F19" s="73">
        <f t="shared" ref="F19:G19" si="13">SUM(F16:F18)</f>
        <v>0</v>
      </c>
      <c r="G19" s="73">
        <f t="shared" si="13"/>
        <v>0</v>
      </c>
    </row>
    <row r="23" spans="1:7" x14ac:dyDescent="0.25">
      <c r="E23" s="63"/>
    </row>
  </sheetData>
  <mergeCells count="3">
    <mergeCell ref="A10:E10"/>
    <mergeCell ref="A15:E15"/>
    <mergeCell ref="A5:G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2D0A-64A5-4802-ACEC-98B9E9EE9C8F}">
  <dimension ref="A1:H15"/>
  <sheetViews>
    <sheetView workbookViewId="0">
      <selection activeCell="D5" sqref="D5:D11"/>
    </sheetView>
  </sheetViews>
  <sheetFormatPr defaultColWidth="16" defaultRowHeight="15" x14ac:dyDescent="0.25"/>
  <cols>
    <col min="1" max="1" width="49.28515625" bestFit="1" customWidth="1"/>
    <col min="2" max="2" width="7" customWidth="1"/>
    <col min="3" max="3" width="12.140625" customWidth="1"/>
    <col min="4" max="4" width="21.5703125" customWidth="1"/>
    <col min="5" max="5" width="12.42578125" customWidth="1"/>
    <col min="6" max="6" width="12.5703125" customWidth="1"/>
  </cols>
  <sheetData>
    <row r="1" spans="1:8" x14ac:dyDescent="0.25">
      <c r="A1" s="4" t="s">
        <v>919</v>
      </c>
      <c r="B1" s="4"/>
    </row>
    <row r="4" spans="1:8" ht="45" x14ac:dyDescent="0.25">
      <c r="A4" s="11" t="s">
        <v>788</v>
      </c>
      <c r="B4" s="11" t="s">
        <v>876</v>
      </c>
      <c r="C4" s="11" t="s">
        <v>789</v>
      </c>
      <c r="D4" s="11" t="s">
        <v>881</v>
      </c>
      <c r="E4" s="16" t="s">
        <v>13</v>
      </c>
      <c r="F4" s="16" t="s">
        <v>14</v>
      </c>
      <c r="G4" s="16" t="s">
        <v>880</v>
      </c>
      <c r="H4" s="16" t="s">
        <v>879</v>
      </c>
    </row>
    <row r="5" spans="1:8" ht="21" customHeight="1" x14ac:dyDescent="0.25">
      <c r="A5" s="18" t="s">
        <v>790</v>
      </c>
      <c r="B5" s="95" t="s">
        <v>877</v>
      </c>
      <c r="C5" s="19">
        <v>15</v>
      </c>
      <c r="D5" s="19"/>
      <c r="E5" s="81"/>
      <c r="F5" s="81">
        <f>+C5*E5</f>
        <v>0</v>
      </c>
      <c r="G5" s="81">
        <f>+F5*0.23</f>
        <v>0</v>
      </c>
      <c r="H5" s="81">
        <f>+G5+F5</f>
        <v>0</v>
      </c>
    </row>
    <row r="6" spans="1:8" ht="24.95" customHeight="1" x14ac:dyDescent="0.25">
      <c r="A6" s="18" t="s">
        <v>793</v>
      </c>
      <c r="B6" s="95" t="s">
        <v>166</v>
      </c>
      <c r="C6" s="19">
        <v>25</v>
      </c>
      <c r="D6" s="19"/>
      <c r="E6" s="81"/>
      <c r="F6" s="81">
        <f t="shared" ref="F6:F11" si="0">+C6*E6</f>
        <v>0</v>
      </c>
      <c r="G6" s="81">
        <f t="shared" ref="G6:G11" si="1">+F6*0.23</f>
        <v>0</v>
      </c>
      <c r="H6" s="81">
        <f t="shared" ref="H6:H11" si="2">+G6+F6</f>
        <v>0</v>
      </c>
    </row>
    <row r="7" spans="1:8" ht="24.95" customHeight="1" x14ac:dyDescent="0.25">
      <c r="A7" s="18" t="s">
        <v>792</v>
      </c>
      <c r="B7" s="95" t="s">
        <v>166</v>
      </c>
      <c r="C7" s="19">
        <v>15</v>
      </c>
      <c r="D7" s="19"/>
      <c r="E7" s="81"/>
      <c r="F7" s="81">
        <f t="shared" si="0"/>
        <v>0</v>
      </c>
      <c r="G7" s="81">
        <f t="shared" si="1"/>
        <v>0</v>
      </c>
      <c r="H7" s="81">
        <f t="shared" si="2"/>
        <v>0</v>
      </c>
    </row>
    <row r="8" spans="1:8" ht="24.95" customHeight="1" x14ac:dyDescent="0.25">
      <c r="A8" s="20" t="s">
        <v>791</v>
      </c>
      <c r="B8" s="95" t="s">
        <v>878</v>
      </c>
      <c r="C8" s="19">
        <v>5</v>
      </c>
      <c r="D8" s="19"/>
      <c r="E8" s="81"/>
      <c r="F8" s="81">
        <f t="shared" si="0"/>
        <v>0</v>
      </c>
      <c r="G8" s="81">
        <f t="shared" si="1"/>
        <v>0</v>
      </c>
      <c r="H8" s="81">
        <f t="shared" si="2"/>
        <v>0</v>
      </c>
    </row>
    <row r="9" spans="1:8" ht="24.95" customHeight="1" x14ac:dyDescent="0.25">
      <c r="A9" s="18" t="s">
        <v>795</v>
      </c>
      <c r="B9" s="95" t="s">
        <v>166</v>
      </c>
      <c r="C9" s="19">
        <v>50</v>
      </c>
      <c r="D9" s="19"/>
      <c r="E9" s="81"/>
      <c r="F9" s="81">
        <f t="shared" si="0"/>
        <v>0</v>
      </c>
      <c r="G9" s="81">
        <f t="shared" si="1"/>
        <v>0</v>
      </c>
      <c r="H9" s="81">
        <f t="shared" si="2"/>
        <v>0</v>
      </c>
    </row>
    <row r="10" spans="1:8" ht="24.95" customHeight="1" x14ac:dyDescent="0.25">
      <c r="A10" s="18" t="s">
        <v>794</v>
      </c>
      <c r="B10" s="95" t="s">
        <v>166</v>
      </c>
      <c r="C10" s="19">
        <v>55</v>
      </c>
      <c r="D10" s="19"/>
      <c r="E10" s="81"/>
      <c r="F10" s="81">
        <f t="shared" si="0"/>
        <v>0</v>
      </c>
      <c r="G10" s="81">
        <f t="shared" si="1"/>
        <v>0</v>
      </c>
      <c r="H10" s="81">
        <f t="shared" si="2"/>
        <v>0</v>
      </c>
    </row>
    <row r="11" spans="1:8" ht="24.95" customHeight="1" x14ac:dyDescent="0.25">
      <c r="A11" s="18" t="s">
        <v>796</v>
      </c>
      <c r="B11" s="95" t="s">
        <v>166</v>
      </c>
      <c r="C11" s="19">
        <v>25</v>
      </c>
      <c r="D11" s="19"/>
      <c r="E11" s="81"/>
      <c r="F11" s="81">
        <f t="shared" si="0"/>
        <v>0</v>
      </c>
      <c r="G11" s="81">
        <f t="shared" si="1"/>
        <v>0</v>
      </c>
      <c r="H11" s="81">
        <f t="shared" si="2"/>
        <v>0</v>
      </c>
    </row>
    <row r="12" spans="1:8" x14ac:dyDescent="0.25">
      <c r="A12" s="21"/>
      <c r="B12" s="21"/>
      <c r="C12" s="6"/>
      <c r="D12" s="6"/>
      <c r="E12" s="84"/>
      <c r="F12" s="89">
        <f>SUM(F5:F11)</f>
        <v>0</v>
      </c>
      <c r="G12" s="89">
        <f t="shared" ref="G12:H12" si="3">SUM(G5:G11)</f>
        <v>0</v>
      </c>
      <c r="H12" s="89">
        <f t="shared" si="3"/>
        <v>0</v>
      </c>
    </row>
    <row r="13" spans="1:8" x14ac:dyDescent="0.25">
      <c r="A13" s="21"/>
      <c r="B13" s="21"/>
      <c r="C13" s="6"/>
      <c r="D13" s="6"/>
      <c r="E13" s="84"/>
      <c r="F13" s="84"/>
    </row>
    <row r="14" spans="1:8" x14ac:dyDescent="0.25">
      <c r="A14" s="21"/>
      <c r="B14" s="21"/>
      <c r="C14" s="6"/>
      <c r="D14" s="6"/>
    </row>
    <row r="15" spans="1:8" x14ac:dyDescent="0.25">
      <c r="A15" s="21"/>
      <c r="B15" s="21"/>
      <c r="C15" s="6"/>
      <c r="D15" s="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FE3A-1258-4801-B38B-CF41154C1988}">
  <dimension ref="A1:H31"/>
  <sheetViews>
    <sheetView workbookViewId="0">
      <selection activeCell="K33" sqref="K33"/>
    </sheetView>
  </sheetViews>
  <sheetFormatPr defaultRowHeight="15" x14ac:dyDescent="0.25"/>
  <cols>
    <col min="1" max="1" width="51.42578125" customWidth="1"/>
    <col min="4" max="4" width="11.7109375" customWidth="1"/>
    <col min="5" max="5" width="16.140625" customWidth="1"/>
    <col min="6" max="6" width="12.7109375" customWidth="1"/>
    <col min="7" max="7" width="12" customWidth="1"/>
    <col min="8" max="8" width="10.5703125" customWidth="1"/>
  </cols>
  <sheetData>
    <row r="1" spans="1:8" x14ac:dyDescent="0.25">
      <c r="A1" s="1" t="s">
        <v>918</v>
      </c>
    </row>
    <row r="2" spans="1:8" x14ac:dyDescent="0.25">
      <c r="A2" t="s">
        <v>906</v>
      </c>
    </row>
    <row r="3" spans="1:8" x14ac:dyDescent="0.25">
      <c r="A3" t="s">
        <v>900</v>
      </c>
    </row>
    <row r="4" spans="1:8" x14ac:dyDescent="0.25">
      <c r="A4" t="s">
        <v>907</v>
      </c>
    </row>
    <row r="5" spans="1:8" x14ac:dyDescent="0.25">
      <c r="A5" t="s">
        <v>908</v>
      </c>
    </row>
    <row r="6" spans="1:8" x14ac:dyDescent="0.25">
      <c r="A6" t="s">
        <v>909</v>
      </c>
    </row>
    <row r="7" spans="1:8" x14ac:dyDescent="0.25">
      <c r="A7" t="s">
        <v>910</v>
      </c>
    </row>
    <row r="8" spans="1:8" x14ac:dyDescent="0.25">
      <c r="A8" t="s">
        <v>911</v>
      </c>
    </row>
    <row r="9" spans="1:8" x14ac:dyDescent="0.25">
      <c r="A9" t="s">
        <v>912</v>
      </c>
    </row>
    <row r="12" spans="1:8" ht="45" x14ac:dyDescent="0.25">
      <c r="A12" s="11" t="s">
        <v>901</v>
      </c>
      <c r="B12" s="11" t="s">
        <v>876</v>
      </c>
      <c r="C12" s="11" t="s">
        <v>789</v>
      </c>
      <c r="D12" s="11" t="s">
        <v>881</v>
      </c>
      <c r="E12" s="16" t="s">
        <v>13</v>
      </c>
      <c r="F12" s="16" t="s">
        <v>14</v>
      </c>
      <c r="G12" s="16" t="s">
        <v>880</v>
      </c>
      <c r="H12" s="16" t="s">
        <v>879</v>
      </c>
    </row>
    <row r="13" spans="1:8" x14ac:dyDescent="0.25">
      <c r="A13" s="18" t="s">
        <v>897</v>
      </c>
      <c r="B13" s="95" t="s">
        <v>166</v>
      </c>
      <c r="C13" s="19">
        <v>40</v>
      </c>
      <c r="D13" s="19">
        <v>40</v>
      </c>
      <c r="E13" s="81"/>
      <c r="F13" s="81">
        <f>+C13*E13</f>
        <v>0</v>
      </c>
      <c r="G13" s="81">
        <f>+F13*0.23</f>
        <v>0</v>
      </c>
      <c r="H13" s="81">
        <f>+G13+F13</f>
        <v>0</v>
      </c>
    </row>
    <row r="14" spans="1:8" x14ac:dyDescent="0.25">
      <c r="A14" s="18" t="s">
        <v>898</v>
      </c>
      <c r="B14" s="95" t="s">
        <v>166</v>
      </c>
      <c r="C14" s="19">
        <v>40</v>
      </c>
      <c r="D14" s="19">
        <v>40</v>
      </c>
      <c r="E14" s="81"/>
      <c r="F14" s="81">
        <f t="shared" ref="F14:F27" si="0">+C14*E14</f>
        <v>0</v>
      </c>
      <c r="G14" s="81">
        <f t="shared" ref="G14:G27" si="1">+F14*0.23</f>
        <v>0</v>
      </c>
      <c r="H14" s="81">
        <f t="shared" ref="H14:H27" si="2">+G14+F14</f>
        <v>0</v>
      </c>
    </row>
    <row r="15" spans="1:8" x14ac:dyDescent="0.25">
      <c r="A15" s="18" t="s">
        <v>899</v>
      </c>
      <c r="B15" s="95" t="s">
        <v>166</v>
      </c>
      <c r="C15" s="19">
        <v>100</v>
      </c>
      <c r="D15" s="19">
        <v>100</v>
      </c>
      <c r="E15" s="81"/>
      <c r="F15" s="81">
        <f t="shared" ref="F15" si="3">+C15*E15</f>
        <v>0</v>
      </c>
      <c r="G15" s="81">
        <f t="shared" ref="G15" si="4">+F15*0.23</f>
        <v>0</v>
      </c>
      <c r="H15" s="81">
        <f t="shared" ref="H15" si="5">+G15+F15</f>
        <v>0</v>
      </c>
    </row>
    <row r="16" spans="1:8" x14ac:dyDescent="0.25">
      <c r="A16" s="26"/>
      <c r="B16" s="106"/>
      <c r="C16" s="107"/>
      <c r="D16" s="107"/>
      <c r="E16" s="84"/>
      <c r="F16" s="89">
        <f>SUM(F13:F15)</f>
        <v>0</v>
      </c>
      <c r="G16" s="89">
        <f t="shared" ref="G16:H16" si="6">SUM(G13:G15)</f>
        <v>0</v>
      </c>
      <c r="H16" s="89">
        <f t="shared" si="6"/>
        <v>0</v>
      </c>
    </row>
    <row r="17" spans="1:8" x14ac:dyDescent="0.25">
      <c r="A17" s="26"/>
      <c r="B17" s="106"/>
      <c r="C17" s="107"/>
      <c r="D17" s="107"/>
      <c r="E17" s="84"/>
      <c r="F17" s="84"/>
      <c r="G17" s="84"/>
      <c r="H17" s="84"/>
    </row>
    <row r="18" spans="1:8" x14ac:dyDescent="0.25">
      <c r="A18" s="26" t="s">
        <v>902</v>
      </c>
      <c r="B18" s="106"/>
      <c r="C18" s="107"/>
      <c r="D18" s="107"/>
      <c r="E18" s="84"/>
      <c r="F18" s="84"/>
      <c r="G18" s="84"/>
      <c r="H18" s="84"/>
    </row>
    <row r="19" spans="1:8" x14ac:dyDescent="0.25">
      <c r="A19" s="26" t="s">
        <v>913</v>
      </c>
      <c r="B19" s="106"/>
      <c r="C19" s="107"/>
      <c r="D19" s="107"/>
      <c r="E19" s="84"/>
      <c r="F19" s="84"/>
      <c r="G19" s="84"/>
      <c r="H19" s="84"/>
    </row>
    <row r="20" spans="1:8" x14ac:dyDescent="0.25">
      <c r="A20" s="26" t="s">
        <v>914</v>
      </c>
      <c r="B20" s="106"/>
      <c r="C20" s="107"/>
      <c r="D20" s="107"/>
      <c r="E20" s="84"/>
      <c r="F20" s="84"/>
      <c r="G20" s="84"/>
      <c r="H20" s="84"/>
    </row>
    <row r="21" spans="1:8" x14ac:dyDescent="0.25">
      <c r="A21" s="26" t="s">
        <v>915</v>
      </c>
      <c r="B21" s="106"/>
      <c r="C21" s="107"/>
      <c r="D21" s="107"/>
      <c r="E21" s="84"/>
      <c r="F21" s="84"/>
      <c r="G21" s="84"/>
      <c r="H21" s="84"/>
    </row>
    <row r="22" spans="1:8" x14ac:dyDescent="0.25">
      <c r="A22" s="26" t="s">
        <v>903</v>
      </c>
      <c r="B22" s="106"/>
      <c r="C22" s="107"/>
      <c r="D22" s="107"/>
      <c r="E22" s="84"/>
      <c r="F22" s="84"/>
      <c r="G22" s="84"/>
      <c r="H22" s="84"/>
    </row>
    <row r="23" spans="1:8" x14ac:dyDescent="0.25">
      <c r="A23" s="26" t="s">
        <v>904</v>
      </c>
      <c r="B23" s="106"/>
      <c r="C23" s="107"/>
      <c r="D23" s="107"/>
      <c r="E23" s="84"/>
      <c r="F23" s="84"/>
      <c r="G23" s="84"/>
      <c r="H23" s="84"/>
    </row>
    <row r="24" spans="1:8" x14ac:dyDescent="0.25">
      <c r="A24" s="26" t="s">
        <v>905</v>
      </c>
      <c r="B24" s="106"/>
      <c r="C24" s="107"/>
      <c r="D24" s="107"/>
      <c r="E24" s="84"/>
      <c r="F24" s="84"/>
      <c r="G24" s="84"/>
      <c r="H24" s="84"/>
    </row>
    <row r="25" spans="1:8" x14ac:dyDescent="0.25">
      <c r="A25" s="26"/>
      <c r="B25" s="106"/>
      <c r="C25" s="107"/>
      <c r="D25" s="107"/>
      <c r="E25" s="84"/>
      <c r="F25" s="84"/>
      <c r="G25" s="84"/>
      <c r="H25" s="84"/>
    </row>
    <row r="26" spans="1:8" x14ac:dyDescent="0.25">
      <c r="A26" s="26"/>
      <c r="B26" s="106"/>
      <c r="C26" s="107"/>
      <c r="D26" s="107"/>
      <c r="E26" s="84"/>
      <c r="F26" s="84"/>
      <c r="G26" s="84"/>
      <c r="H26" s="84"/>
    </row>
    <row r="27" spans="1:8" x14ac:dyDescent="0.25">
      <c r="A27" s="18" t="s">
        <v>916</v>
      </c>
      <c r="B27" s="95" t="s">
        <v>166</v>
      </c>
      <c r="C27" s="19">
        <v>60</v>
      </c>
      <c r="D27" s="19">
        <v>60</v>
      </c>
      <c r="E27" s="81"/>
      <c r="F27" s="81">
        <f t="shared" si="0"/>
        <v>0</v>
      </c>
      <c r="G27" s="81">
        <f t="shared" si="1"/>
        <v>0</v>
      </c>
      <c r="H27" s="81">
        <f t="shared" si="2"/>
        <v>0</v>
      </c>
    </row>
    <row r="28" spans="1:8" x14ac:dyDescent="0.25">
      <c r="A28" s="21"/>
      <c r="B28" s="21"/>
      <c r="C28" s="6"/>
      <c r="D28" s="6"/>
      <c r="E28" s="84"/>
      <c r="F28" s="89">
        <f>SUM(F13:F27)</f>
        <v>0</v>
      </c>
      <c r="G28" s="89">
        <f>SUM(G13:G27)</f>
        <v>0</v>
      </c>
      <c r="H28" s="89">
        <f>SUM(H13:H27)</f>
        <v>0</v>
      </c>
    </row>
    <row r="31" spans="1:8" x14ac:dyDescent="0.25">
      <c r="A31" s="32"/>
      <c r="E31" s="108" t="s">
        <v>917</v>
      </c>
      <c r="F31" s="91">
        <f>F16+F28</f>
        <v>0</v>
      </c>
      <c r="G31" s="91">
        <f t="shared" ref="G31:H31" si="7">G16+G28</f>
        <v>0</v>
      </c>
      <c r="H31" s="91">
        <f t="shared" si="7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479A-4CBC-4A8E-A13B-B32979BDD6B8}">
  <dimension ref="A1:G16"/>
  <sheetViews>
    <sheetView workbookViewId="0">
      <selection activeCell="C7" sqref="C7:C11"/>
    </sheetView>
  </sheetViews>
  <sheetFormatPr defaultRowHeight="15" x14ac:dyDescent="0.25"/>
  <cols>
    <col min="1" max="1" width="16" customWidth="1"/>
  </cols>
  <sheetData>
    <row r="1" spans="1:7" x14ac:dyDescent="0.25">
      <c r="A1" s="1" t="s">
        <v>972</v>
      </c>
      <c r="E1" s="15"/>
    </row>
    <row r="2" spans="1:7" x14ac:dyDescent="0.25">
      <c r="E2" s="15"/>
    </row>
    <row r="3" spans="1:7" x14ac:dyDescent="0.25">
      <c r="A3" t="s">
        <v>966</v>
      </c>
      <c r="E3" s="15"/>
    </row>
    <row r="4" spans="1:7" x14ac:dyDescent="0.25">
      <c r="A4" t="s">
        <v>892</v>
      </c>
      <c r="E4" s="15"/>
    </row>
    <row r="5" spans="1:7" x14ac:dyDescent="0.25">
      <c r="E5" s="15"/>
    </row>
    <row r="6" spans="1:7" ht="75" x14ac:dyDescent="0.25">
      <c r="A6" s="28" t="s">
        <v>955</v>
      </c>
      <c r="B6" s="11" t="s">
        <v>206</v>
      </c>
      <c r="C6" s="11" t="s">
        <v>881</v>
      </c>
      <c r="D6" s="46" t="s">
        <v>13</v>
      </c>
      <c r="E6" s="46" t="s">
        <v>14</v>
      </c>
      <c r="F6" s="16" t="s">
        <v>880</v>
      </c>
      <c r="G6" s="16" t="s">
        <v>879</v>
      </c>
    </row>
    <row r="7" spans="1:7" ht="30" x14ac:dyDescent="0.25">
      <c r="A7" s="28" t="s">
        <v>967</v>
      </c>
      <c r="B7" s="11">
        <v>250</v>
      </c>
      <c r="C7" s="11"/>
      <c r="D7" s="46"/>
      <c r="E7" s="46">
        <f t="shared" ref="E7:E11" si="0">+B7*D7</f>
        <v>0</v>
      </c>
      <c r="F7" s="109">
        <f t="shared" ref="F7:F11" si="1">+E7*0.23</f>
        <v>0</v>
      </c>
      <c r="G7" s="109">
        <f t="shared" ref="G7:G11" si="2">+F7+E7</f>
        <v>0</v>
      </c>
    </row>
    <row r="8" spans="1:7" ht="30" x14ac:dyDescent="0.25">
      <c r="A8" s="28" t="s">
        <v>968</v>
      </c>
      <c r="B8" s="11">
        <v>250</v>
      </c>
      <c r="C8" s="11"/>
      <c r="D8" s="46"/>
      <c r="E8" s="46">
        <f t="shared" si="0"/>
        <v>0</v>
      </c>
      <c r="F8" s="109">
        <f t="shared" si="1"/>
        <v>0</v>
      </c>
      <c r="G8" s="109">
        <f t="shared" si="2"/>
        <v>0</v>
      </c>
    </row>
    <row r="9" spans="1:7" ht="30" x14ac:dyDescent="0.25">
      <c r="A9" s="28" t="s">
        <v>969</v>
      </c>
      <c r="B9" s="11">
        <v>150</v>
      </c>
      <c r="C9" s="11"/>
      <c r="D9" s="62"/>
      <c r="E9" s="46">
        <f t="shared" si="0"/>
        <v>0</v>
      </c>
      <c r="F9" s="109">
        <f t="shared" si="1"/>
        <v>0</v>
      </c>
      <c r="G9" s="109">
        <f t="shared" si="2"/>
        <v>0</v>
      </c>
    </row>
    <row r="10" spans="1:7" ht="30" x14ac:dyDescent="0.25">
      <c r="A10" s="28" t="s">
        <v>970</v>
      </c>
      <c r="B10" s="11">
        <v>150</v>
      </c>
      <c r="C10" s="11"/>
      <c r="D10" s="62"/>
      <c r="E10" s="46">
        <f>+B10*D10</f>
        <v>0</v>
      </c>
      <c r="F10" s="109">
        <f t="shared" si="1"/>
        <v>0</v>
      </c>
      <c r="G10" s="109">
        <f t="shared" si="2"/>
        <v>0</v>
      </c>
    </row>
    <row r="11" spans="1:7" ht="30" x14ac:dyDescent="0.25">
      <c r="A11" s="28" t="s">
        <v>971</v>
      </c>
      <c r="B11" s="11">
        <v>150</v>
      </c>
      <c r="C11" s="11"/>
      <c r="D11" s="62"/>
      <c r="E11" s="46">
        <f t="shared" si="0"/>
        <v>0</v>
      </c>
      <c r="F11" s="109">
        <f t="shared" si="1"/>
        <v>0</v>
      </c>
      <c r="G11" s="109">
        <f t="shared" si="2"/>
        <v>0</v>
      </c>
    </row>
    <row r="12" spans="1:7" x14ac:dyDescent="0.25">
      <c r="D12" s="32"/>
      <c r="E12" s="111">
        <f>SUM(E7:E10)</f>
        <v>0</v>
      </c>
      <c r="F12" s="110">
        <f>SUM(F7:F11)</f>
        <v>0</v>
      </c>
      <c r="G12" s="110">
        <f>SUM(G7:G11)</f>
        <v>0</v>
      </c>
    </row>
    <row r="13" spans="1:7" x14ac:dyDescent="0.25">
      <c r="E13" s="56"/>
    </row>
    <row r="14" spans="1:7" x14ac:dyDescent="0.25">
      <c r="A14" s="12"/>
      <c r="E14" s="15"/>
    </row>
    <row r="15" spans="1:7" x14ac:dyDescent="0.25">
      <c r="E15" s="56"/>
    </row>
    <row r="16" spans="1:7" x14ac:dyDescent="0.25">
      <c r="A16" s="12"/>
      <c r="E16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DF9B-BA52-4CB3-B054-8C71DA3C93AA}">
  <dimension ref="A1:G10"/>
  <sheetViews>
    <sheetView workbookViewId="0">
      <selection activeCell="C7" sqref="C7:C9"/>
    </sheetView>
  </sheetViews>
  <sheetFormatPr defaultRowHeight="15" x14ac:dyDescent="0.25"/>
  <cols>
    <col min="1" max="1" width="19.85546875" customWidth="1"/>
  </cols>
  <sheetData>
    <row r="1" spans="1:7" x14ac:dyDescent="0.25">
      <c r="A1" s="1" t="s">
        <v>976</v>
      </c>
      <c r="E1" s="15"/>
    </row>
    <row r="2" spans="1:7" x14ac:dyDescent="0.25">
      <c r="E2" s="15"/>
    </row>
    <row r="3" spans="1:7" x14ac:dyDescent="0.25">
      <c r="A3" t="s">
        <v>966</v>
      </c>
      <c r="E3" s="15"/>
    </row>
    <row r="4" spans="1:7" x14ac:dyDescent="0.25">
      <c r="A4" t="s">
        <v>892</v>
      </c>
      <c r="E4" s="15"/>
    </row>
    <row r="5" spans="1:7" x14ac:dyDescent="0.25">
      <c r="E5" s="15"/>
    </row>
    <row r="6" spans="1:7" ht="75" x14ac:dyDescent="0.25">
      <c r="A6" s="28" t="s">
        <v>955</v>
      </c>
      <c r="B6" s="11" t="s">
        <v>206</v>
      </c>
      <c r="C6" s="11" t="s">
        <v>881</v>
      </c>
      <c r="D6" s="46" t="s">
        <v>13</v>
      </c>
      <c r="E6" s="46" t="s">
        <v>14</v>
      </c>
      <c r="F6" s="16" t="s">
        <v>880</v>
      </c>
      <c r="G6" s="16" t="s">
        <v>879</v>
      </c>
    </row>
    <row r="7" spans="1:7" ht="60" x14ac:dyDescent="0.25">
      <c r="A7" s="28" t="s">
        <v>973</v>
      </c>
      <c r="B7" s="11">
        <v>100</v>
      </c>
      <c r="C7" s="11"/>
      <c r="D7" s="46"/>
      <c r="E7" s="46">
        <f>+B7*D7</f>
        <v>0</v>
      </c>
      <c r="F7" s="109">
        <f t="shared" ref="F7:F9" si="0">+E7*0.23</f>
        <v>0</v>
      </c>
      <c r="G7" s="109">
        <f t="shared" ref="G7:G9" si="1">+F7+E7</f>
        <v>0</v>
      </c>
    </row>
    <row r="8" spans="1:7" ht="60" x14ac:dyDescent="0.25">
      <c r="A8" s="28" t="s">
        <v>974</v>
      </c>
      <c r="B8" s="11">
        <v>100</v>
      </c>
      <c r="C8" s="11"/>
      <c r="D8" s="46"/>
      <c r="E8" s="46">
        <f>+B8*D8</f>
        <v>0</v>
      </c>
      <c r="F8" s="109">
        <f t="shared" si="0"/>
        <v>0</v>
      </c>
      <c r="G8" s="109">
        <f t="shared" si="1"/>
        <v>0</v>
      </c>
    </row>
    <row r="9" spans="1:7" ht="60" x14ac:dyDescent="0.25">
      <c r="A9" s="28" t="s">
        <v>975</v>
      </c>
      <c r="B9" s="11">
        <v>50</v>
      </c>
      <c r="C9" s="11"/>
      <c r="D9" s="62"/>
      <c r="E9" s="46">
        <f>+B9*D9</f>
        <v>0</v>
      </c>
      <c r="F9" s="109">
        <f t="shared" si="0"/>
        <v>0</v>
      </c>
      <c r="G9" s="109">
        <f t="shared" si="1"/>
        <v>0</v>
      </c>
    </row>
    <row r="10" spans="1:7" x14ac:dyDescent="0.25">
      <c r="D10" s="32"/>
      <c r="E10" s="111">
        <f>SUM(E7:E9)</f>
        <v>0</v>
      </c>
      <c r="F10" s="111">
        <f t="shared" ref="F10:G10" si="2">SUM(F7:F9)</f>
        <v>0</v>
      </c>
      <c r="G10" s="111">
        <f t="shared" si="2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A36-5C43-4776-8907-290B456509FB}">
  <dimension ref="A1:G11"/>
  <sheetViews>
    <sheetView workbookViewId="0">
      <selection activeCell="D20" sqref="D20"/>
    </sheetView>
  </sheetViews>
  <sheetFormatPr defaultRowHeight="15" x14ac:dyDescent="0.25"/>
  <cols>
    <col min="1" max="1" width="20.42578125" customWidth="1"/>
  </cols>
  <sheetData>
    <row r="1" spans="1:7" x14ac:dyDescent="0.25">
      <c r="A1" s="1" t="s">
        <v>1002</v>
      </c>
      <c r="E1" s="15"/>
    </row>
    <row r="2" spans="1:7" x14ac:dyDescent="0.25">
      <c r="E2" s="15"/>
    </row>
    <row r="3" spans="1:7" x14ac:dyDescent="0.25">
      <c r="A3" t="s">
        <v>966</v>
      </c>
      <c r="E3" s="15"/>
    </row>
    <row r="4" spans="1:7" x14ac:dyDescent="0.25">
      <c r="A4" t="s">
        <v>892</v>
      </c>
      <c r="E4" s="15"/>
    </row>
    <row r="5" spans="1:7" x14ac:dyDescent="0.25">
      <c r="E5" s="15"/>
    </row>
    <row r="6" spans="1:7" ht="75" x14ac:dyDescent="0.25">
      <c r="A6" s="28" t="s">
        <v>955</v>
      </c>
      <c r="B6" s="11" t="s">
        <v>206</v>
      </c>
      <c r="C6" s="11" t="s">
        <v>881</v>
      </c>
      <c r="D6" s="46" t="s">
        <v>13</v>
      </c>
      <c r="E6" s="46" t="s">
        <v>14</v>
      </c>
      <c r="F6" s="16" t="s">
        <v>880</v>
      </c>
      <c r="G6" s="16" t="s">
        <v>879</v>
      </c>
    </row>
    <row r="7" spans="1:7" ht="30" x14ac:dyDescent="0.25">
      <c r="A7" s="28" t="s">
        <v>977</v>
      </c>
      <c r="B7" s="11">
        <v>100</v>
      </c>
      <c r="C7" s="11"/>
      <c r="D7" s="46"/>
      <c r="E7" s="46">
        <f>+B7*D7</f>
        <v>0</v>
      </c>
      <c r="F7" s="109">
        <f t="shared" ref="F7:F10" si="0">+E7*0.23</f>
        <v>0</v>
      </c>
      <c r="G7" s="109">
        <f t="shared" ref="G7:G10" si="1">+F7+E7</f>
        <v>0</v>
      </c>
    </row>
    <row r="8" spans="1:7" ht="30" x14ac:dyDescent="0.25">
      <c r="A8" s="28" t="s">
        <v>978</v>
      </c>
      <c r="B8" s="11">
        <v>20</v>
      </c>
      <c r="C8" s="11"/>
      <c r="D8" s="46"/>
      <c r="E8" s="46">
        <f t="shared" ref="E8:E10" si="2">+B8*D8</f>
        <v>0</v>
      </c>
      <c r="F8" s="109">
        <f t="shared" si="0"/>
        <v>0</v>
      </c>
      <c r="G8" s="109">
        <f t="shared" si="1"/>
        <v>0</v>
      </c>
    </row>
    <row r="9" spans="1:7" ht="30" x14ac:dyDescent="0.25">
      <c r="A9" s="28" t="s">
        <v>979</v>
      </c>
      <c r="B9" s="11">
        <v>20</v>
      </c>
      <c r="C9" s="11"/>
      <c r="D9" s="46"/>
      <c r="E9" s="46">
        <f t="shared" si="2"/>
        <v>0</v>
      </c>
      <c r="F9" s="109">
        <f t="shared" si="0"/>
        <v>0</v>
      </c>
      <c r="G9" s="109">
        <f t="shared" si="1"/>
        <v>0</v>
      </c>
    </row>
    <row r="10" spans="1:7" ht="30" x14ac:dyDescent="0.25">
      <c r="A10" s="28" t="s">
        <v>980</v>
      </c>
      <c r="B10" s="11">
        <v>20</v>
      </c>
      <c r="C10" s="11"/>
      <c r="D10" s="46"/>
      <c r="E10" s="46">
        <f t="shared" si="2"/>
        <v>0</v>
      </c>
      <c r="F10" s="109">
        <f t="shared" si="0"/>
        <v>0</v>
      </c>
      <c r="G10" s="109">
        <f t="shared" si="1"/>
        <v>0</v>
      </c>
    </row>
    <row r="11" spans="1:7" x14ac:dyDescent="0.25">
      <c r="D11" s="32"/>
      <c r="E11" s="111">
        <f>SUM(E7:E10)</f>
        <v>0</v>
      </c>
      <c r="F11" s="110">
        <f>SUM(F7:F10)</f>
        <v>0</v>
      </c>
      <c r="G11" s="110">
        <f>SUM(G7:G10)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24CF-2402-4E5F-B2D8-6EEE133DF8F7}">
  <dimension ref="A1:H12"/>
  <sheetViews>
    <sheetView workbookViewId="0">
      <selection activeCell="D19" sqref="D19"/>
    </sheetView>
  </sheetViews>
  <sheetFormatPr defaultRowHeight="15" x14ac:dyDescent="0.25"/>
  <cols>
    <col min="1" max="1" width="17" customWidth="1"/>
  </cols>
  <sheetData>
    <row r="1" spans="1:8" x14ac:dyDescent="0.25">
      <c r="A1" s="1" t="s">
        <v>1003</v>
      </c>
      <c r="B1" s="1"/>
      <c r="F1" s="15"/>
    </row>
    <row r="2" spans="1:8" x14ac:dyDescent="0.25">
      <c r="F2" s="15"/>
    </row>
    <row r="3" spans="1:8" x14ac:dyDescent="0.25">
      <c r="A3" t="s">
        <v>966</v>
      </c>
      <c r="F3" s="15"/>
    </row>
    <row r="4" spans="1:8" x14ac:dyDescent="0.25">
      <c r="A4" t="s">
        <v>892</v>
      </c>
      <c r="F4" s="15"/>
    </row>
    <row r="5" spans="1:8" x14ac:dyDescent="0.25">
      <c r="F5" s="15"/>
    </row>
    <row r="6" spans="1:8" ht="75" x14ac:dyDescent="0.25">
      <c r="A6" s="28" t="s">
        <v>955</v>
      </c>
      <c r="B6" s="28" t="s">
        <v>981</v>
      </c>
      <c r="C6" s="11" t="s">
        <v>206</v>
      </c>
      <c r="D6" s="11" t="s">
        <v>881</v>
      </c>
      <c r="E6" s="46" t="s">
        <v>13</v>
      </c>
      <c r="F6" s="46" t="s">
        <v>14</v>
      </c>
      <c r="G6" s="16" t="s">
        <v>880</v>
      </c>
      <c r="H6" s="16" t="s">
        <v>879</v>
      </c>
    </row>
    <row r="7" spans="1:8" ht="30" x14ac:dyDescent="0.25">
      <c r="A7" s="28" t="s">
        <v>982</v>
      </c>
      <c r="B7" s="28">
        <v>30</v>
      </c>
      <c r="C7" s="11">
        <v>30</v>
      </c>
      <c r="D7" s="11"/>
      <c r="E7" s="46"/>
      <c r="F7" s="46">
        <f>+C7*E7</f>
        <v>0</v>
      </c>
      <c r="G7" s="109">
        <f t="shared" ref="G7:G11" si="0">+F7*0.23</f>
        <v>0</v>
      </c>
      <c r="H7" s="109">
        <f t="shared" ref="H7:H11" si="1">+G7+F7</f>
        <v>0</v>
      </c>
    </row>
    <row r="8" spans="1:8" ht="30" x14ac:dyDescent="0.25">
      <c r="A8" s="28" t="s">
        <v>982</v>
      </c>
      <c r="B8" s="28">
        <v>60</v>
      </c>
      <c r="C8" s="11">
        <v>30</v>
      </c>
      <c r="D8" s="11"/>
      <c r="E8" s="46"/>
      <c r="F8" s="46">
        <f t="shared" ref="F8:F11" si="2">+C8*E8</f>
        <v>0</v>
      </c>
      <c r="G8" s="109">
        <f t="shared" si="0"/>
        <v>0</v>
      </c>
      <c r="H8" s="109">
        <f t="shared" si="1"/>
        <v>0</v>
      </c>
    </row>
    <row r="9" spans="1:8" ht="30" x14ac:dyDescent="0.25">
      <c r="A9" s="28" t="s">
        <v>983</v>
      </c>
      <c r="B9" s="28">
        <v>30</v>
      </c>
      <c r="C9" s="11">
        <v>300</v>
      </c>
      <c r="D9" s="11"/>
      <c r="E9" s="46"/>
      <c r="F9" s="46">
        <f t="shared" si="2"/>
        <v>0</v>
      </c>
      <c r="G9" s="109">
        <f t="shared" si="0"/>
        <v>0</v>
      </c>
      <c r="H9" s="109">
        <f t="shared" si="1"/>
        <v>0</v>
      </c>
    </row>
    <row r="10" spans="1:8" ht="30" x14ac:dyDescent="0.25">
      <c r="A10" s="28" t="s">
        <v>983</v>
      </c>
      <c r="B10" s="28">
        <v>60</v>
      </c>
      <c r="C10" s="11">
        <v>350</v>
      </c>
      <c r="D10" s="11"/>
      <c r="E10" s="46"/>
      <c r="F10" s="46">
        <f t="shared" si="2"/>
        <v>0</v>
      </c>
      <c r="G10" s="109">
        <f t="shared" si="0"/>
        <v>0</v>
      </c>
      <c r="H10" s="109">
        <f t="shared" si="1"/>
        <v>0</v>
      </c>
    </row>
    <row r="11" spans="1:8" ht="30" x14ac:dyDescent="0.25">
      <c r="A11" s="28" t="s">
        <v>984</v>
      </c>
      <c r="B11" s="28">
        <v>60</v>
      </c>
      <c r="C11" s="11">
        <v>20</v>
      </c>
      <c r="D11" s="11"/>
      <c r="E11" s="46"/>
      <c r="F11" s="46">
        <f t="shared" si="2"/>
        <v>0</v>
      </c>
      <c r="G11" s="109">
        <f t="shared" si="0"/>
        <v>0</v>
      </c>
      <c r="H11" s="109">
        <f t="shared" si="1"/>
        <v>0</v>
      </c>
    </row>
    <row r="12" spans="1:8" x14ac:dyDescent="0.25">
      <c r="E12" s="32"/>
      <c r="F12" s="111">
        <f>SUM(F7:F11)</f>
        <v>0</v>
      </c>
      <c r="G12" s="110">
        <f>SUM(G7:G11)</f>
        <v>0</v>
      </c>
      <c r="H12" s="110">
        <f>SUM(H7:H11)</f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13AC-9D77-4656-945B-CE3B51EAE869}">
  <dimension ref="A1:G12"/>
  <sheetViews>
    <sheetView workbookViewId="0">
      <selection activeCell="B20" sqref="B20"/>
    </sheetView>
  </sheetViews>
  <sheetFormatPr defaultRowHeight="15" x14ac:dyDescent="0.25"/>
  <cols>
    <col min="1" max="1" width="23" customWidth="1"/>
  </cols>
  <sheetData>
    <row r="1" spans="1:7" x14ac:dyDescent="0.25">
      <c r="A1" s="1" t="s">
        <v>1004</v>
      </c>
      <c r="E1" s="15"/>
    </row>
    <row r="2" spans="1:7" x14ac:dyDescent="0.25">
      <c r="E2" s="15"/>
    </row>
    <row r="3" spans="1:7" x14ac:dyDescent="0.25">
      <c r="A3" t="s">
        <v>985</v>
      </c>
      <c r="E3" s="15"/>
    </row>
    <row r="4" spans="1:7" x14ac:dyDescent="0.25">
      <c r="A4" t="s">
        <v>892</v>
      </c>
      <c r="E4" s="15"/>
    </row>
    <row r="5" spans="1:7" x14ac:dyDescent="0.25">
      <c r="E5" s="15"/>
    </row>
    <row r="6" spans="1:7" ht="75" x14ac:dyDescent="0.25">
      <c r="A6" s="28" t="s">
        <v>955</v>
      </c>
      <c r="B6" s="11" t="s">
        <v>206</v>
      </c>
      <c r="C6" s="11" t="s">
        <v>881</v>
      </c>
      <c r="D6" s="46" t="s">
        <v>13</v>
      </c>
      <c r="E6" s="46" t="s">
        <v>14</v>
      </c>
      <c r="F6" s="16" t="s">
        <v>880</v>
      </c>
      <c r="G6" s="16" t="s">
        <v>879</v>
      </c>
    </row>
    <row r="7" spans="1:7" ht="30" x14ac:dyDescent="0.25">
      <c r="A7" s="28" t="s">
        <v>986</v>
      </c>
      <c r="B7" s="11">
        <v>7000</v>
      </c>
      <c r="C7" s="11"/>
      <c r="D7" s="46"/>
      <c r="E7" s="46">
        <f>+B7*D7</f>
        <v>0</v>
      </c>
      <c r="F7" s="109">
        <f t="shared" ref="F7:F11" si="0">+E7*0.23</f>
        <v>0</v>
      </c>
      <c r="G7" s="109">
        <f t="shared" ref="G7:G11" si="1">+F7+E7</f>
        <v>0</v>
      </c>
    </row>
    <row r="8" spans="1:7" ht="30" x14ac:dyDescent="0.25">
      <c r="A8" s="28" t="s">
        <v>987</v>
      </c>
      <c r="B8" s="11">
        <v>7000</v>
      </c>
      <c r="C8" s="11"/>
      <c r="D8" s="46"/>
      <c r="E8" s="46">
        <f t="shared" ref="E8:E11" si="2">+B8*D8</f>
        <v>0</v>
      </c>
      <c r="F8" s="109">
        <f t="shared" si="0"/>
        <v>0</v>
      </c>
      <c r="G8" s="109">
        <f t="shared" si="1"/>
        <v>0</v>
      </c>
    </row>
    <row r="9" spans="1:7" ht="30" x14ac:dyDescent="0.25">
      <c r="A9" s="28" t="s">
        <v>988</v>
      </c>
      <c r="B9" s="11">
        <v>700</v>
      </c>
      <c r="C9" s="11"/>
      <c r="D9" s="46"/>
      <c r="E9" s="46">
        <f t="shared" si="2"/>
        <v>0</v>
      </c>
      <c r="F9" s="109">
        <f t="shared" si="0"/>
        <v>0</v>
      </c>
      <c r="G9" s="109">
        <f t="shared" si="1"/>
        <v>0</v>
      </c>
    </row>
    <row r="10" spans="1:7" ht="30" x14ac:dyDescent="0.25">
      <c r="A10" s="28" t="s">
        <v>989</v>
      </c>
      <c r="B10" s="11">
        <v>700</v>
      </c>
      <c r="C10" s="11"/>
      <c r="D10" s="46"/>
      <c r="E10" s="46">
        <f t="shared" si="2"/>
        <v>0</v>
      </c>
      <c r="F10" s="109">
        <f t="shared" si="0"/>
        <v>0</v>
      </c>
      <c r="G10" s="109">
        <f t="shared" si="1"/>
        <v>0</v>
      </c>
    </row>
    <row r="11" spans="1:7" ht="30" x14ac:dyDescent="0.25">
      <c r="A11" s="28" t="s">
        <v>990</v>
      </c>
      <c r="B11" s="11">
        <v>700</v>
      </c>
      <c r="C11" s="11"/>
      <c r="D11" s="46"/>
      <c r="E11" s="46">
        <f t="shared" si="2"/>
        <v>0</v>
      </c>
      <c r="F11" s="109">
        <f t="shared" si="0"/>
        <v>0</v>
      </c>
      <c r="G11" s="109">
        <f t="shared" si="1"/>
        <v>0</v>
      </c>
    </row>
    <row r="12" spans="1:7" x14ac:dyDescent="0.25">
      <c r="D12" s="32"/>
      <c r="E12" s="110">
        <f>SUM(E7:E11)</f>
        <v>0</v>
      </c>
      <c r="F12" s="110">
        <f>SUM(F7:F11)</f>
        <v>0</v>
      </c>
      <c r="G12" s="110">
        <f>SUM(G7:G11)</f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6300-43CB-49AD-8093-7B7799B7A67E}">
  <dimension ref="A1:G16"/>
  <sheetViews>
    <sheetView workbookViewId="0">
      <selection activeCell="J14" sqref="J14"/>
    </sheetView>
  </sheetViews>
  <sheetFormatPr defaultRowHeight="15" x14ac:dyDescent="0.25"/>
  <cols>
    <col min="1" max="1" width="24.7109375" customWidth="1"/>
  </cols>
  <sheetData>
    <row r="1" spans="1:7" x14ac:dyDescent="0.25">
      <c r="A1" s="1" t="s">
        <v>1005</v>
      </c>
      <c r="E1" s="15"/>
    </row>
    <row r="2" spans="1:7" x14ac:dyDescent="0.25">
      <c r="E2" s="15"/>
    </row>
    <row r="3" spans="1:7" x14ac:dyDescent="0.25">
      <c r="A3" t="s">
        <v>991</v>
      </c>
      <c r="E3" s="15"/>
    </row>
    <row r="4" spans="1:7" x14ac:dyDescent="0.25">
      <c r="A4" t="s">
        <v>992</v>
      </c>
      <c r="E4" s="15"/>
    </row>
    <row r="5" spans="1:7" x14ac:dyDescent="0.25">
      <c r="A5" t="s">
        <v>993</v>
      </c>
      <c r="E5" s="15"/>
    </row>
    <row r="6" spans="1:7" x14ac:dyDescent="0.25">
      <c r="A6" t="s">
        <v>994</v>
      </c>
      <c r="E6" s="15"/>
    </row>
    <row r="7" spans="1:7" x14ac:dyDescent="0.25">
      <c r="A7" t="s">
        <v>995</v>
      </c>
      <c r="E7" s="15"/>
    </row>
    <row r="8" spans="1:7" x14ac:dyDescent="0.25">
      <c r="A8" t="s">
        <v>996</v>
      </c>
      <c r="E8" s="15"/>
    </row>
    <row r="9" spans="1:7" x14ac:dyDescent="0.25">
      <c r="E9" s="15"/>
    </row>
    <row r="10" spans="1:7" ht="75" x14ac:dyDescent="0.25">
      <c r="A10" s="28" t="s">
        <v>955</v>
      </c>
      <c r="B10" s="11" t="s">
        <v>206</v>
      </c>
      <c r="C10" s="11" t="s">
        <v>881</v>
      </c>
      <c r="D10" s="46" t="s">
        <v>13</v>
      </c>
      <c r="E10" s="46" t="s">
        <v>14</v>
      </c>
      <c r="F10" s="16" t="s">
        <v>880</v>
      </c>
      <c r="G10" s="16" t="s">
        <v>879</v>
      </c>
    </row>
    <row r="11" spans="1:7" ht="45" x14ac:dyDescent="0.25">
      <c r="A11" s="28" t="s">
        <v>997</v>
      </c>
      <c r="B11" s="11">
        <v>1800</v>
      </c>
      <c r="C11" s="11"/>
      <c r="D11" s="46"/>
      <c r="E11" s="46">
        <f>+B11*D11</f>
        <v>0</v>
      </c>
      <c r="F11" s="109">
        <f t="shared" ref="F11:F15" si="0">+E11*0.23</f>
        <v>0</v>
      </c>
      <c r="G11" s="109">
        <f t="shared" ref="G11:G15" si="1">+F11+E11</f>
        <v>0</v>
      </c>
    </row>
    <row r="12" spans="1:7" ht="45" x14ac:dyDescent="0.25">
      <c r="A12" s="28" t="s">
        <v>998</v>
      </c>
      <c r="B12" s="11">
        <v>1800</v>
      </c>
      <c r="C12" s="11"/>
      <c r="D12" s="46"/>
      <c r="E12" s="46">
        <f t="shared" ref="E12:E15" si="2">+B12*D12</f>
        <v>0</v>
      </c>
      <c r="F12" s="109">
        <f t="shared" si="0"/>
        <v>0</v>
      </c>
      <c r="G12" s="109">
        <f t="shared" si="1"/>
        <v>0</v>
      </c>
    </row>
    <row r="13" spans="1:7" ht="45" x14ac:dyDescent="0.25">
      <c r="A13" s="28" t="s">
        <v>999</v>
      </c>
      <c r="B13" s="11">
        <v>500</v>
      </c>
      <c r="C13" s="11"/>
      <c r="D13" s="46"/>
      <c r="E13" s="46">
        <f t="shared" si="2"/>
        <v>0</v>
      </c>
      <c r="F13" s="109">
        <f t="shared" si="0"/>
        <v>0</v>
      </c>
      <c r="G13" s="109">
        <f t="shared" si="1"/>
        <v>0</v>
      </c>
    </row>
    <row r="14" spans="1:7" ht="45" x14ac:dyDescent="0.25">
      <c r="A14" s="28" t="s">
        <v>1000</v>
      </c>
      <c r="B14" s="11">
        <v>500</v>
      </c>
      <c r="C14" s="11"/>
      <c r="D14" s="46"/>
      <c r="E14" s="46">
        <f t="shared" si="2"/>
        <v>0</v>
      </c>
      <c r="F14" s="109">
        <f t="shared" si="0"/>
        <v>0</v>
      </c>
      <c r="G14" s="109">
        <f t="shared" si="1"/>
        <v>0</v>
      </c>
    </row>
    <row r="15" spans="1:7" ht="45" x14ac:dyDescent="0.25">
      <c r="A15" s="28" t="s">
        <v>1001</v>
      </c>
      <c r="B15" s="11">
        <v>500</v>
      </c>
      <c r="C15" s="11"/>
      <c r="D15" s="46"/>
      <c r="E15" s="46">
        <f t="shared" si="2"/>
        <v>0</v>
      </c>
      <c r="F15" s="109">
        <f t="shared" si="0"/>
        <v>0</v>
      </c>
      <c r="G15" s="109">
        <f t="shared" si="1"/>
        <v>0</v>
      </c>
    </row>
    <row r="16" spans="1:7" x14ac:dyDescent="0.25">
      <c r="D16" s="32"/>
      <c r="E16" s="110">
        <f>SUM(E11:E15)</f>
        <v>0</v>
      </c>
      <c r="F16" s="110">
        <f>SUM(F11:F15)</f>
        <v>0</v>
      </c>
      <c r="G16" s="110">
        <f>SUM(G11:G15)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1FB0-8982-40BC-9C05-2EB119541F54}">
  <dimension ref="A1:H52"/>
  <sheetViews>
    <sheetView workbookViewId="0">
      <selection activeCell="H35" sqref="H35"/>
    </sheetView>
  </sheetViews>
  <sheetFormatPr defaultRowHeight="15" x14ac:dyDescent="0.25"/>
  <cols>
    <col min="1" max="1" width="27.42578125" customWidth="1"/>
    <col min="2" max="2" width="11.28515625" customWidth="1"/>
    <col min="4" max="4" width="24.140625" customWidth="1"/>
    <col min="5" max="5" width="16" customWidth="1"/>
    <col min="6" max="6" width="14.42578125" customWidth="1"/>
    <col min="7" max="7" width="10.5703125" customWidth="1"/>
    <col min="8" max="8" width="16.28515625" customWidth="1"/>
  </cols>
  <sheetData>
    <row r="1" spans="1:1" x14ac:dyDescent="0.25">
      <c r="A1" s="1" t="s">
        <v>947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114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889</v>
      </c>
    </row>
    <row r="16" spans="1:1" x14ac:dyDescent="0.25">
      <c r="A16" t="s">
        <v>890</v>
      </c>
    </row>
    <row r="19" spans="1:8" s="34" customFormat="1" ht="45.75" customHeight="1" x14ac:dyDescent="0.25">
      <c r="A19" s="53" t="s">
        <v>117</v>
      </c>
      <c r="B19" s="60" t="s">
        <v>115</v>
      </c>
      <c r="C19" s="60" t="s">
        <v>12</v>
      </c>
      <c r="D19" s="11" t="s">
        <v>881</v>
      </c>
      <c r="E19" s="46" t="s">
        <v>13</v>
      </c>
      <c r="F19" s="46" t="s">
        <v>14</v>
      </c>
      <c r="G19" s="16" t="s">
        <v>880</v>
      </c>
      <c r="H19" s="16" t="s">
        <v>879</v>
      </c>
    </row>
    <row r="20" spans="1:8" ht="24.95" customHeight="1" x14ac:dyDescent="0.25">
      <c r="A20" s="55" t="s">
        <v>116</v>
      </c>
      <c r="B20" s="54">
        <v>40</v>
      </c>
      <c r="C20" s="54">
        <v>5</v>
      </c>
      <c r="D20" s="54"/>
      <c r="E20" s="50"/>
      <c r="F20" s="50">
        <f>+C20*E20</f>
        <v>0</v>
      </c>
      <c r="G20" s="81">
        <f t="shared" ref="G20:G28" si="0">+F20*0.23</f>
        <v>0</v>
      </c>
      <c r="H20" s="81">
        <f t="shared" ref="H20" si="1">+G20+F20</f>
        <v>0</v>
      </c>
    </row>
    <row r="21" spans="1:8" ht="24.95" customHeight="1" x14ac:dyDescent="0.25">
      <c r="A21" s="55" t="s">
        <v>116</v>
      </c>
      <c r="B21" s="54">
        <v>50</v>
      </c>
      <c r="C21" s="54">
        <v>15</v>
      </c>
      <c r="D21" s="54"/>
      <c r="E21" s="50"/>
      <c r="F21" s="50">
        <f t="shared" ref="F21:F28" si="2">+C21*E21</f>
        <v>0</v>
      </c>
      <c r="G21" s="81">
        <f t="shared" si="0"/>
        <v>0</v>
      </c>
      <c r="H21" s="81">
        <f t="shared" ref="H21:H28" si="3">+G21+F21</f>
        <v>0</v>
      </c>
    </row>
    <row r="22" spans="1:8" ht="24.95" customHeight="1" x14ac:dyDescent="0.25">
      <c r="A22" s="55" t="s">
        <v>116</v>
      </c>
      <c r="B22" s="54">
        <v>80</v>
      </c>
      <c r="C22" s="54">
        <v>30</v>
      </c>
      <c r="D22" s="54"/>
      <c r="E22" s="50"/>
      <c r="F22" s="50">
        <f t="shared" si="2"/>
        <v>0</v>
      </c>
      <c r="G22" s="81">
        <f t="shared" si="0"/>
        <v>0</v>
      </c>
      <c r="H22" s="81">
        <f t="shared" si="3"/>
        <v>0</v>
      </c>
    </row>
    <row r="23" spans="1:8" ht="24.95" customHeight="1" x14ac:dyDescent="0.25">
      <c r="A23" s="55" t="s">
        <v>116</v>
      </c>
      <c r="B23" s="54">
        <v>100</v>
      </c>
      <c r="C23" s="54">
        <v>20</v>
      </c>
      <c r="D23" s="54"/>
      <c r="E23" s="50"/>
      <c r="F23" s="50">
        <f t="shared" si="2"/>
        <v>0</v>
      </c>
      <c r="G23" s="81">
        <f t="shared" si="0"/>
        <v>0</v>
      </c>
      <c r="H23" s="81">
        <f t="shared" si="3"/>
        <v>0</v>
      </c>
    </row>
    <row r="24" spans="1:8" ht="24.95" customHeight="1" x14ac:dyDescent="0.25">
      <c r="A24" s="55" t="s">
        <v>116</v>
      </c>
      <c r="B24" s="54">
        <v>150</v>
      </c>
      <c r="C24" s="54">
        <v>20</v>
      </c>
      <c r="D24" s="54"/>
      <c r="E24" s="50"/>
      <c r="F24" s="50">
        <f t="shared" si="2"/>
        <v>0</v>
      </c>
      <c r="G24" s="81">
        <f t="shared" si="0"/>
        <v>0</v>
      </c>
      <c r="H24" s="81">
        <f t="shared" si="3"/>
        <v>0</v>
      </c>
    </row>
    <row r="25" spans="1:8" ht="24.95" customHeight="1" x14ac:dyDescent="0.25">
      <c r="A25" s="55" t="s">
        <v>116</v>
      </c>
      <c r="B25" s="54">
        <v>200</v>
      </c>
      <c r="C25" s="54">
        <v>15</v>
      </c>
      <c r="D25" s="54"/>
      <c r="E25" s="50"/>
      <c r="F25" s="50">
        <f t="shared" si="2"/>
        <v>0</v>
      </c>
      <c r="G25" s="81">
        <f t="shared" si="0"/>
        <v>0</v>
      </c>
      <c r="H25" s="81">
        <f t="shared" si="3"/>
        <v>0</v>
      </c>
    </row>
    <row r="26" spans="1:8" ht="24.95" customHeight="1" x14ac:dyDescent="0.25">
      <c r="A26" s="55" t="s">
        <v>116</v>
      </c>
      <c r="B26" s="54">
        <v>250</v>
      </c>
      <c r="C26" s="54">
        <v>1</v>
      </c>
      <c r="D26" s="54"/>
      <c r="E26" s="50"/>
      <c r="F26" s="50">
        <f t="shared" si="2"/>
        <v>0</v>
      </c>
      <c r="G26" s="81">
        <f t="shared" si="0"/>
        <v>0</v>
      </c>
      <c r="H26" s="81">
        <f t="shared" si="3"/>
        <v>0</v>
      </c>
    </row>
    <row r="27" spans="1:8" ht="24.95" customHeight="1" x14ac:dyDescent="0.25">
      <c r="A27" s="55" t="s">
        <v>116</v>
      </c>
      <c r="B27" s="54">
        <v>300</v>
      </c>
      <c r="C27" s="54">
        <v>1</v>
      </c>
      <c r="D27" s="54"/>
      <c r="E27" s="50"/>
      <c r="F27" s="50">
        <f t="shared" si="2"/>
        <v>0</v>
      </c>
      <c r="G27" s="81">
        <f t="shared" si="0"/>
        <v>0</v>
      </c>
      <c r="H27" s="81">
        <f t="shared" si="3"/>
        <v>0</v>
      </c>
    </row>
    <row r="28" spans="1:8" ht="24.95" customHeight="1" x14ac:dyDescent="0.25">
      <c r="A28" s="55" t="s">
        <v>116</v>
      </c>
      <c r="B28" s="54">
        <v>400</v>
      </c>
      <c r="C28" s="54">
        <v>1</v>
      </c>
      <c r="D28" s="54"/>
      <c r="E28" s="50"/>
      <c r="F28" s="50">
        <f t="shared" si="2"/>
        <v>0</v>
      </c>
      <c r="G28" s="81">
        <f t="shared" si="0"/>
        <v>0</v>
      </c>
      <c r="H28" s="81">
        <f t="shared" si="3"/>
        <v>0</v>
      </c>
    </row>
    <row r="29" spans="1:8" x14ac:dyDescent="0.25">
      <c r="A29" s="117" t="s">
        <v>888</v>
      </c>
      <c r="B29" s="118"/>
      <c r="C29" s="118"/>
      <c r="D29" s="118"/>
      <c r="E29" s="15"/>
      <c r="F29" s="47">
        <f>SUM(F20:F28)</f>
        <v>0</v>
      </c>
      <c r="G29" s="47">
        <f t="shared" ref="G29:H29" si="4">SUM(G20:G28)</f>
        <v>0</v>
      </c>
      <c r="H29" s="47">
        <f t="shared" si="4"/>
        <v>0</v>
      </c>
    </row>
    <row r="32" spans="1:8" x14ac:dyDescent="0.25">
      <c r="A32" s="8"/>
      <c r="B32" s="12"/>
      <c r="C32" s="12"/>
      <c r="D32" s="12"/>
      <c r="E32" s="12"/>
    </row>
    <row r="33" spans="1:5" x14ac:dyDescent="0.25">
      <c r="A33" s="12"/>
      <c r="B33" s="8"/>
      <c r="C33" s="12"/>
      <c r="D33" s="12"/>
      <c r="E33" s="12"/>
    </row>
    <row r="34" spans="1:5" x14ac:dyDescent="0.25">
      <c r="A34" s="12"/>
      <c r="B34" s="12"/>
      <c r="C34" s="9"/>
      <c r="D34" s="9"/>
      <c r="E34" s="12"/>
    </row>
    <row r="35" spans="1:5" x14ac:dyDescent="0.25">
      <c r="A35" s="9"/>
      <c r="B35" s="12"/>
      <c r="C35" s="12"/>
      <c r="D35" s="12"/>
      <c r="E35" s="12"/>
    </row>
    <row r="36" spans="1:5" x14ac:dyDescent="0.25">
      <c r="A36" s="9"/>
      <c r="B36" s="12"/>
      <c r="C36" s="12"/>
      <c r="D36" s="12"/>
      <c r="E36" s="12"/>
    </row>
    <row r="37" spans="1:5" x14ac:dyDescent="0.25">
      <c r="A37" s="9"/>
      <c r="B37" s="12"/>
      <c r="C37" s="12"/>
      <c r="D37" s="12"/>
      <c r="E37" s="12"/>
    </row>
    <row r="38" spans="1:5" x14ac:dyDescent="0.25">
      <c r="A38" s="12"/>
      <c r="B38" s="12"/>
      <c r="C38" s="12"/>
      <c r="D38" s="12"/>
      <c r="E38" s="12"/>
    </row>
    <row r="39" spans="1:5" x14ac:dyDescent="0.25">
      <c r="A39" s="9"/>
      <c r="B39" s="12"/>
      <c r="C39" s="12"/>
      <c r="D39" s="12"/>
    </row>
    <row r="40" spans="1:5" x14ac:dyDescent="0.25">
      <c r="A40" s="9"/>
      <c r="B40" s="12"/>
      <c r="C40" s="12"/>
      <c r="D40" s="12"/>
    </row>
    <row r="41" spans="1:5" x14ac:dyDescent="0.25">
      <c r="A41" s="12"/>
      <c r="B41" s="12"/>
      <c r="C41" s="12"/>
      <c r="D41" s="12"/>
    </row>
    <row r="42" spans="1:5" x14ac:dyDescent="0.25">
      <c r="A42" s="12"/>
      <c r="B42" s="12"/>
      <c r="C42" s="12"/>
      <c r="D42" s="12"/>
    </row>
    <row r="43" spans="1:5" x14ac:dyDescent="0.25">
      <c r="A43" s="12"/>
      <c r="B43" s="12"/>
      <c r="C43" s="12"/>
      <c r="D43" s="12"/>
    </row>
    <row r="44" spans="1:5" x14ac:dyDescent="0.25">
      <c r="A44" s="12"/>
      <c r="B44" s="12"/>
      <c r="C44" s="12"/>
      <c r="D44" s="12"/>
    </row>
    <row r="45" spans="1:5" x14ac:dyDescent="0.25">
      <c r="A45" s="9"/>
      <c r="B45" s="12"/>
      <c r="C45" s="12"/>
      <c r="D45" s="12"/>
    </row>
    <row r="46" spans="1:5" x14ac:dyDescent="0.25">
      <c r="A46" s="12"/>
      <c r="B46" s="12"/>
      <c r="C46" s="12"/>
      <c r="D46" s="12"/>
    </row>
    <row r="47" spans="1:5" x14ac:dyDescent="0.25">
      <c r="A47" s="12"/>
      <c r="B47" s="12"/>
      <c r="C47" s="12"/>
      <c r="D47" s="12"/>
    </row>
    <row r="48" spans="1:5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2" spans="1:4" x14ac:dyDescent="0.25">
      <c r="A52" s="8"/>
    </row>
  </sheetData>
  <mergeCells count="1">
    <mergeCell ref="A29:D2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61F9-B8AA-48E9-AA82-22ED0A5B3CE6}">
  <dimension ref="A1:H14"/>
  <sheetViews>
    <sheetView workbookViewId="0">
      <selection activeCell="K17" sqref="K17"/>
    </sheetView>
  </sheetViews>
  <sheetFormatPr defaultRowHeight="15" x14ac:dyDescent="0.25"/>
  <cols>
    <col min="1" max="1" width="20.28515625" customWidth="1"/>
  </cols>
  <sheetData>
    <row r="1" spans="1:8" x14ac:dyDescent="0.25">
      <c r="A1" s="1" t="s">
        <v>1006</v>
      </c>
      <c r="B1" s="1"/>
      <c r="F1" s="15"/>
    </row>
    <row r="2" spans="1:8" x14ac:dyDescent="0.25">
      <c r="F2" s="15"/>
    </row>
    <row r="3" spans="1:8" x14ac:dyDescent="0.25">
      <c r="A3" t="s">
        <v>951</v>
      </c>
      <c r="F3" s="15"/>
    </row>
    <row r="4" spans="1:8" x14ac:dyDescent="0.25">
      <c r="A4" t="s">
        <v>952</v>
      </c>
      <c r="F4" s="15"/>
    </row>
    <row r="5" spans="1:8" x14ac:dyDescent="0.25">
      <c r="A5" t="s">
        <v>953</v>
      </c>
      <c r="F5" s="15"/>
    </row>
    <row r="6" spans="1:8" x14ac:dyDescent="0.25">
      <c r="A6" t="s">
        <v>954</v>
      </c>
      <c r="F6" s="15"/>
    </row>
    <row r="7" spans="1:8" x14ac:dyDescent="0.25">
      <c r="F7" s="15"/>
    </row>
    <row r="8" spans="1:8" ht="75" x14ac:dyDescent="0.25">
      <c r="A8" s="28" t="s">
        <v>955</v>
      </c>
      <c r="B8" s="28" t="s">
        <v>956</v>
      </c>
      <c r="C8" s="11" t="s">
        <v>206</v>
      </c>
      <c r="D8" s="11" t="s">
        <v>881</v>
      </c>
      <c r="E8" s="46" t="s">
        <v>13</v>
      </c>
      <c r="F8" s="46" t="s">
        <v>14</v>
      </c>
      <c r="G8" s="16" t="s">
        <v>880</v>
      </c>
      <c r="H8" s="16" t="s">
        <v>879</v>
      </c>
    </row>
    <row r="9" spans="1:8" ht="45" x14ac:dyDescent="0.25">
      <c r="A9" s="28" t="s">
        <v>957</v>
      </c>
      <c r="B9" s="28" t="s">
        <v>958</v>
      </c>
      <c r="C9" s="11">
        <v>1</v>
      </c>
      <c r="D9" s="11"/>
      <c r="E9" s="46"/>
      <c r="F9" s="46">
        <f>+C9*E9</f>
        <v>0</v>
      </c>
      <c r="G9" s="109">
        <f t="shared" ref="G9:G13" si="0">+F9*0.23</f>
        <v>0</v>
      </c>
      <c r="H9" s="109">
        <f t="shared" ref="H9:H13" si="1">+G9+F9</f>
        <v>0</v>
      </c>
    </row>
    <row r="10" spans="1:8" ht="45" x14ac:dyDescent="0.25">
      <c r="A10" s="28" t="s">
        <v>959</v>
      </c>
      <c r="B10" s="28" t="s">
        <v>960</v>
      </c>
      <c r="C10" s="11">
        <v>1</v>
      </c>
      <c r="D10" s="11"/>
      <c r="E10" s="46"/>
      <c r="F10" s="46">
        <f t="shared" ref="F10:F13" si="2">+C10*E10</f>
        <v>0</v>
      </c>
      <c r="G10" s="109">
        <f t="shared" si="0"/>
        <v>0</v>
      </c>
      <c r="H10" s="109">
        <f t="shared" si="1"/>
        <v>0</v>
      </c>
    </row>
    <row r="11" spans="1:8" ht="45" x14ac:dyDescent="0.25">
      <c r="A11" s="28" t="s">
        <v>961</v>
      </c>
      <c r="B11" s="28" t="s">
        <v>960</v>
      </c>
      <c r="C11" s="11">
        <v>1</v>
      </c>
      <c r="D11" s="11"/>
      <c r="E11" s="46"/>
      <c r="F11" s="46">
        <f t="shared" si="2"/>
        <v>0</v>
      </c>
      <c r="G11" s="109">
        <f t="shared" si="0"/>
        <v>0</v>
      </c>
      <c r="H11" s="109">
        <f t="shared" si="1"/>
        <v>0</v>
      </c>
    </row>
    <row r="12" spans="1:8" ht="45" x14ac:dyDescent="0.25">
      <c r="A12" s="28" t="s">
        <v>962</v>
      </c>
      <c r="B12" s="28" t="s">
        <v>963</v>
      </c>
      <c r="C12" s="11">
        <v>1</v>
      </c>
      <c r="D12" s="11"/>
      <c r="E12" s="46"/>
      <c r="F12" s="46">
        <f t="shared" si="2"/>
        <v>0</v>
      </c>
      <c r="G12" s="109">
        <f t="shared" si="0"/>
        <v>0</v>
      </c>
      <c r="H12" s="109">
        <f t="shared" si="1"/>
        <v>0</v>
      </c>
    </row>
    <row r="13" spans="1:8" ht="45" x14ac:dyDescent="0.25">
      <c r="A13" s="28" t="s">
        <v>964</v>
      </c>
      <c r="B13" s="28" t="s">
        <v>965</v>
      </c>
      <c r="C13" s="11">
        <v>1</v>
      </c>
      <c r="D13" s="11"/>
      <c r="E13" s="46"/>
      <c r="F13" s="46">
        <f t="shared" si="2"/>
        <v>0</v>
      </c>
      <c r="G13" s="109">
        <f t="shared" si="0"/>
        <v>0</v>
      </c>
      <c r="H13" s="109">
        <f t="shared" si="1"/>
        <v>0</v>
      </c>
    </row>
    <row r="14" spans="1:8" x14ac:dyDescent="0.25">
      <c r="E14" s="32"/>
      <c r="F14" s="110">
        <f>SUM(F9:F13)</f>
        <v>0</v>
      </c>
      <c r="G14" s="110">
        <f>SUM(G9:G13)</f>
        <v>0</v>
      </c>
      <c r="H14" s="110">
        <f>SUM(H9:H13)</f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E5B6-A9D6-470A-9C75-565ACAF1B93D}">
  <dimension ref="A1:D43"/>
  <sheetViews>
    <sheetView zoomScaleNormal="100" workbookViewId="0">
      <selection activeCell="B10" sqref="B10"/>
    </sheetView>
  </sheetViews>
  <sheetFormatPr defaultColWidth="37.5703125" defaultRowHeight="15" x14ac:dyDescent="0.25"/>
  <cols>
    <col min="1" max="1" width="112.5703125" customWidth="1"/>
    <col min="2" max="2" width="16" style="15" customWidth="1"/>
    <col min="3" max="3" width="14.42578125" customWidth="1"/>
    <col min="4" max="4" width="18.7109375" customWidth="1"/>
  </cols>
  <sheetData>
    <row r="1" spans="1:4" s="1" customFormat="1" ht="27.75" customHeight="1" x14ac:dyDescent="0.3">
      <c r="A1" s="103" t="s">
        <v>882</v>
      </c>
      <c r="B1" s="99"/>
      <c r="D1" s="100" t="s">
        <v>1007</v>
      </c>
    </row>
    <row r="2" spans="1:4" s="1" customFormat="1" ht="30" x14ac:dyDescent="0.25">
      <c r="A2" s="13" t="s">
        <v>873</v>
      </c>
      <c r="B2" s="16" t="s">
        <v>14</v>
      </c>
      <c r="C2" s="16" t="s">
        <v>880</v>
      </c>
      <c r="D2" s="16" t="s">
        <v>879</v>
      </c>
    </row>
    <row r="3" spans="1:4" x14ac:dyDescent="0.25">
      <c r="A3" s="3" t="str">
        <f>+'Łacznik R-R i R-K do PCV PE PP'!A1</f>
        <v>Załącznik nr 2.1 na dostawę łączników dla rur PCV, PE, PP</v>
      </c>
      <c r="B3" s="90">
        <v>0</v>
      </c>
      <c r="C3" s="90">
        <f>B3*0.23</f>
        <v>0</v>
      </c>
      <c r="D3" s="90">
        <f>B3+C3</f>
        <v>0</v>
      </c>
    </row>
    <row r="4" spans="1:4" x14ac:dyDescent="0.25">
      <c r="A4" s="3" t="str">
        <f>+'Łącz.zab R-R i R-K do st żel AC'!A1</f>
        <v>Załącznik nr 2.2 na dostawę łączników dla rur stalowych,  żeliwnych i AC z elementem zabezpieczającym przed przesunięciem</v>
      </c>
      <c r="B4" s="90">
        <v>0</v>
      </c>
      <c r="C4" s="90">
        <f t="shared" ref="C4:C42" si="0">B4*0.23</f>
        <v>0</v>
      </c>
      <c r="D4" s="90">
        <f t="shared" ref="D4:D42" si="1">B4+C4</f>
        <v>0</v>
      </c>
    </row>
    <row r="5" spans="1:4" x14ac:dyDescent="0.25">
      <c r="A5" s="3" t="str">
        <f>+'Łącznik R-R i R-K do st żel AC'!A1</f>
        <v xml:space="preserve">Załącznik nr 2.3 na dostawę łączników dla rur stalowych, żeliwnych </v>
      </c>
      <c r="B5" s="90">
        <v>0</v>
      </c>
      <c r="C5" s="90">
        <f t="shared" si="0"/>
        <v>0</v>
      </c>
      <c r="D5" s="90">
        <f t="shared" si="1"/>
        <v>0</v>
      </c>
    </row>
    <row r="6" spans="1:4" x14ac:dyDescent="0.25">
      <c r="A6" s="3" t="str">
        <f>+'Zasuwy kołnierzowe'!A1</f>
        <v>Załącznik nr 2.4 na dostawę zasuwy z niewymienną wkrętką klina. Zasuwy kołnierzowe.</v>
      </c>
      <c r="B6" s="90">
        <v>0</v>
      </c>
      <c r="C6" s="90">
        <f t="shared" si="0"/>
        <v>0</v>
      </c>
      <c r="D6" s="90">
        <f t="shared" si="1"/>
        <v>0</v>
      </c>
    </row>
    <row r="7" spans="1:4" x14ac:dyDescent="0.25">
      <c r="A7" s="3" t="str">
        <f>+'Zasuwy gwintowane'!A1</f>
        <v>Załącznik nr 2.5 na dostawę zasuwy z niewymienną wkrętką klina. Zasuwy z gwintem .</v>
      </c>
      <c r="B7" s="90">
        <v>0</v>
      </c>
      <c r="C7" s="90">
        <f t="shared" si="0"/>
        <v>0</v>
      </c>
      <c r="D7" s="90">
        <f t="shared" si="1"/>
        <v>0</v>
      </c>
    </row>
    <row r="8" spans="1:4" x14ac:dyDescent="0.25">
      <c r="A8" s="3" t="str">
        <f>+'Opaski na rury st żel AC'!A1</f>
        <v>Załącznik nr 2.6 na dostawę opasek i obejm siodłowych do przyłączy wodociągowych dla rur stalowych, żeliwnych, AC :</v>
      </c>
      <c r="B8" s="90">
        <v>0</v>
      </c>
      <c r="C8" s="90">
        <f t="shared" si="0"/>
        <v>0</v>
      </c>
      <c r="D8" s="90">
        <f t="shared" si="1"/>
        <v>0</v>
      </c>
    </row>
    <row r="9" spans="1:4" x14ac:dyDescent="0.25">
      <c r="A9" s="3" t="str">
        <f>+'Obejmy na rury PE i PCV'!A1</f>
        <v>Załącznik nr 2.7 na dostawę obejm dwudzielnych do przyłączy wodociągowych dla rur z tworzyw sztucznych :</v>
      </c>
      <c r="B9" s="90">
        <v>0</v>
      </c>
      <c r="C9" s="90">
        <f t="shared" si="0"/>
        <v>0</v>
      </c>
      <c r="D9" s="90">
        <f t="shared" si="1"/>
        <v>0</v>
      </c>
    </row>
    <row r="10" spans="1:4" x14ac:dyDescent="0.25">
      <c r="A10" s="3" t="str">
        <f>+'Hydrant nadziemny'!A1</f>
        <v>Załącznik nr 2.8 na dostawę hydrantu nadziemnego zabezpieczonego w przypadku złamania z podwójnym zamknięciem:</v>
      </c>
      <c r="B10" s="90">
        <v>0</v>
      </c>
      <c r="C10" s="90">
        <f t="shared" si="0"/>
        <v>0</v>
      </c>
      <c r="D10" s="90">
        <f t="shared" si="1"/>
        <v>0</v>
      </c>
    </row>
    <row r="11" spans="1:4" x14ac:dyDescent="0.25">
      <c r="A11" s="3" t="str">
        <f>+'Hydrant podziem. równoprzelot.'!A1</f>
        <v xml:space="preserve">Załącznik nr 2.9 na dostawę hydrantu podziemnego równoprzelotowego.  </v>
      </c>
      <c r="B11" s="90">
        <v>0</v>
      </c>
      <c r="C11" s="90">
        <f t="shared" si="0"/>
        <v>0</v>
      </c>
      <c r="D11" s="90">
        <f t="shared" si="1"/>
        <v>0</v>
      </c>
    </row>
    <row r="12" spans="1:4" x14ac:dyDescent="0.25">
      <c r="A12" s="3" t="str">
        <f>+'Hydrant podz. z podw zamkn.'!A1</f>
        <v>Załącznik nr 2.10 na dostawę hydrantu podziemnego z podwójnym zamknięciem.</v>
      </c>
      <c r="B12" s="90">
        <v>0</v>
      </c>
      <c r="C12" s="90">
        <f t="shared" si="0"/>
        <v>0</v>
      </c>
      <c r="D12" s="90">
        <f t="shared" si="1"/>
        <v>0</v>
      </c>
    </row>
    <row r="13" spans="1:4" x14ac:dyDescent="0.25">
      <c r="A13" s="3" t="str">
        <f>+'Hydrant podwyższonej wydajności'!A1</f>
        <v>Załącznik nr 2.11 na dostawę hydrantu nadziemnego o podwyższonej wydajności.</v>
      </c>
      <c r="B13" s="90">
        <v>0</v>
      </c>
      <c r="C13" s="90">
        <f t="shared" si="0"/>
        <v>0</v>
      </c>
      <c r="D13" s="90">
        <f t="shared" si="1"/>
        <v>0</v>
      </c>
    </row>
    <row r="14" spans="1:4" x14ac:dyDescent="0.25">
      <c r="A14" s="3" t="str">
        <f>+'Zawory odpowietrzające'!A1</f>
        <v>Załącznik nr 2.12 na dostawę zaworów kinetycznych odpowietrzających na sieć wodociągową.</v>
      </c>
      <c r="B14" s="90">
        <v>0</v>
      </c>
      <c r="C14" s="90">
        <f t="shared" si="0"/>
        <v>0</v>
      </c>
      <c r="D14" s="90">
        <f t="shared" si="1"/>
        <v>0</v>
      </c>
    </row>
    <row r="15" spans="1:4" x14ac:dyDescent="0.25">
      <c r="A15" s="3" t="str">
        <f>+'Włazy kanałowe'!A1</f>
        <v>Załącznik nr 2.13 na dostawę włazów kanalizacyjnych</v>
      </c>
      <c r="B15" s="90">
        <v>0</v>
      </c>
      <c r="C15" s="90">
        <f t="shared" si="0"/>
        <v>0</v>
      </c>
      <c r="D15" s="90">
        <f t="shared" si="1"/>
        <v>0</v>
      </c>
    </row>
    <row r="16" spans="1:4" x14ac:dyDescent="0.25">
      <c r="A16" s="3" t="str">
        <f>+'Skrzynki do zasuw i hydrantów'!A1</f>
        <v>Załącznik nr 2.14 na dostawę  skrzynek do zasuw i hydrantów:</v>
      </c>
      <c r="B16" s="90">
        <v>0</v>
      </c>
      <c r="C16" s="90">
        <f t="shared" si="0"/>
        <v>0</v>
      </c>
      <c r="D16" s="90">
        <f t="shared" si="1"/>
        <v>0</v>
      </c>
    </row>
    <row r="17" spans="1:4" x14ac:dyDescent="0.25">
      <c r="A17" s="3" t="str">
        <f>+Doszczelniacze!A1</f>
        <v>Załącznik nr 2.15 na dostawę  doszczelniaczy do połączeń kielichowych rur wodociągowych wykonanych z żeliwa:</v>
      </c>
      <c r="B17" s="90">
        <v>0</v>
      </c>
      <c r="C17" s="90">
        <f t="shared" si="0"/>
        <v>0</v>
      </c>
      <c r="D17" s="90">
        <f t="shared" si="1"/>
        <v>0</v>
      </c>
    </row>
    <row r="18" spans="1:4" x14ac:dyDescent="0.25">
      <c r="A18" s="3" t="str">
        <f>+'Kształtki żeliwne'!A1</f>
        <v>Załącznik nr 2.16 na dostawę kształtek żeliwnych kołnierzowych (zwężki, kolana, trójniki, króćce) :</v>
      </c>
      <c r="B18" s="90">
        <v>0</v>
      </c>
      <c r="C18" s="90">
        <f t="shared" si="0"/>
        <v>0</v>
      </c>
      <c r="D18" s="90">
        <f t="shared" si="1"/>
        <v>0</v>
      </c>
    </row>
    <row r="19" spans="1:4" x14ac:dyDescent="0.25">
      <c r="A19" s="3" t="str">
        <f>+'Kształtki ocynkowane'!A1</f>
        <v>Załącznik nr 2.17 na dostawę kształtek stalowych ocynkowanych</v>
      </c>
      <c r="B19" s="90">
        <v>0</v>
      </c>
      <c r="C19" s="90">
        <f t="shared" si="0"/>
        <v>0</v>
      </c>
      <c r="D19" s="90">
        <f t="shared" si="1"/>
        <v>0</v>
      </c>
    </row>
    <row r="20" spans="1:4" x14ac:dyDescent="0.25">
      <c r="A20" s="3" t="str">
        <f>+'Kształtki PE'!A1</f>
        <v>Załącznik nr 2.18 na dostawę kształtek skręcanych do rur PE</v>
      </c>
      <c r="B20" s="90">
        <v>0</v>
      </c>
      <c r="C20" s="90">
        <f t="shared" si="0"/>
        <v>0</v>
      </c>
      <c r="D20" s="90">
        <f t="shared" si="1"/>
        <v>0</v>
      </c>
    </row>
    <row r="21" spans="1:4" x14ac:dyDescent="0.25">
      <c r="A21" s="3" t="str">
        <f>+'Kształtki PCV wod'!A1</f>
        <v>Załącznik nr 2.19 na dostawę kształtek do rur wodociagowych PCV</v>
      </c>
      <c r="B21" s="90">
        <v>0</v>
      </c>
      <c r="C21" s="90">
        <f t="shared" si="0"/>
        <v>0</v>
      </c>
      <c r="D21" s="90">
        <f t="shared" si="1"/>
        <v>0</v>
      </c>
    </row>
    <row r="22" spans="1:4" x14ac:dyDescent="0.25">
      <c r="A22" s="3" t="str">
        <f>+'Rury PCV woda'!A1</f>
        <v>Załącznik nr 2.20 na dostawę rur wodociągowych PCV</v>
      </c>
      <c r="B22" s="90">
        <v>0</v>
      </c>
      <c r="C22" s="90">
        <f t="shared" si="0"/>
        <v>0</v>
      </c>
      <c r="D22" s="90">
        <f t="shared" si="1"/>
        <v>0</v>
      </c>
    </row>
    <row r="23" spans="1:4" x14ac:dyDescent="0.25">
      <c r="A23" s="3" t="str">
        <f>+'Rury PE'!A1</f>
        <v>Załącznik nr 2.21 na dostawę rur wodociągowych PE 100 SDR 17 RC - jednowarstwowa</v>
      </c>
      <c r="B23" s="90">
        <v>0</v>
      </c>
      <c r="C23" s="90">
        <f t="shared" si="0"/>
        <v>0</v>
      </c>
      <c r="D23" s="90">
        <f t="shared" si="1"/>
        <v>0</v>
      </c>
    </row>
    <row r="24" spans="1:4" x14ac:dyDescent="0.25">
      <c r="A24" s="3" t="str">
        <f>+'Rury Stalowe'!A1</f>
        <v>Załącznik nr 2.22 na dostawę rur wodociągowych stalowych ocynkowanych</v>
      </c>
      <c r="B24" s="90">
        <v>0</v>
      </c>
      <c r="C24" s="90">
        <f t="shared" si="0"/>
        <v>0</v>
      </c>
      <c r="D24" s="90">
        <f t="shared" si="1"/>
        <v>0</v>
      </c>
    </row>
    <row r="25" spans="1:4" x14ac:dyDescent="0.25">
      <c r="A25" s="3" t="str">
        <f>+'Rury PCV Kanał'!A1</f>
        <v>Załącznik nr 2.23 na dostawę rur kanalizacyjnych PCV</v>
      </c>
      <c r="B25" s="90">
        <v>0</v>
      </c>
      <c r="C25" s="90">
        <f t="shared" si="0"/>
        <v>0</v>
      </c>
      <c r="D25" s="90">
        <f t="shared" si="1"/>
        <v>0</v>
      </c>
    </row>
    <row r="26" spans="1:4" x14ac:dyDescent="0.25">
      <c r="A26" s="3" t="str">
        <f>+'Kształtki PCV  kanał'!A1</f>
        <v>Załącznik nr 2.24 na dostawę kształtek do rur kanalizacyjnych PCV</v>
      </c>
      <c r="B26" s="90">
        <v>0</v>
      </c>
      <c r="C26" s="90">
        <f t="shared" si="0"/>
        <v>0</v>
      </c>
      <c r="D26" s="90">
        <f t="shared" si="1"/>
        <v>0</v>
      </c>
    </row>
    <row r="27" spans="1:4" x14ac:dyDescent="0.25">
      <c r="A27" s="3" t="str">
        <f>+'Adaptery do łączenia rur kan.'!A1</f>
        <v>Załącznik nr 2.25 na dostawę adapterów (przejściówej do łączenia rur kanalizacyjnych wykonanych z różnych materiałów</v>
      </c>
      <c r="B27" s="90">
        <v>0</v>
      </c>
      <c r="C27" s="90">
        <f t="shared" si="0"/>
        <v>0</v>
      </c>
      <c r="D27" s="90">
        <f t="shared" si="1"/>
        <v>0</v>
      </c>
    </row>
    <row r="28" spans="1:4" x14ac:dyDescent="0.25">
      <c r="A28" s="3" t="str">
        <f>+'Kształtki PE elektrooporowe'!A1</f>
        <v>Załącznik nr 2.26 na dostawę kształtek do zgrzewania rur PE SDR 17</v>
      </c>
      <c r="B28" s="90">
        <v>0</v>
      </c>
      <c r="C28" s="90">
        <f t="shared" si="0"/>
        <v>0</v>
      </c>
      <c r="D28" s="90">
        <f t="shared" si="1"/>
        <v>0</v>
      </c>
    </row>
    <row r="29" spans="1:4" x14ac:dyDescent="0.25">
      <c r="A29" s="3" t="str">
        <f>+'Zawory kulowe'!A1</f>
        <v>Załącznik nr 2.27  na dostawę zaworów kulowych</v>
      </c>
      <c r="B29" s="90">
        <v>0</v>
      </c>
      <c r="C29" s="90">
        <f t="shared" si="0"/>
        <v>0</v>
      </c>
      <c r="D29" s="90">
        <f t="shared" si="1"/>
        <v>0</v>
      </c>
    </row>
    <row r="30" spans="1:4" x14ac:dyDescent="0.25">
      <c r="A30" s="3" t="str">
        <f>+'Opaski naprawcze'!A1</f>
        <v>Załącznik nr 2.28  na dostawę opasek naprawczych</v>
      </c>
      <c r="B30" s="90">
        <v>0</v>
      </c>
      <c r="C30" s="90">
        <f t="shared" si="0"/>
        <v>0</v>
      </c>
      <c r="D30" s="90">
        <f t="shared" si="1"/>
        <v>0</v>
      </c>
    </row>
    <row r="31" spans="1:4" x14ac:dyDescent="0.25">
      <c r="A31" s="3" t="str">
        <f>+'Obudowy do zasuw'!A1</f>
        <v>Załącznik nr 2.29  na dostawę obudów do zasuw</v>
      </c>
      <c r="B31" s="90">
        <v>0</v>
      </c>
      <c r="C31" s="90">
        <f t="shared" si="0"/>
        <v>0</v>
      </c>
      <c r="D31" s="90">
        <f t="shared" si="1"/>
        <v>0</v>
      </c>
    </row>
    <row r="32" spans="1:4" x14ac:dyDescent="0.25">
      <c r="A32" s="3" t="str">
        <f>+Uszczelki!A1</f>
        <v>Załącznik nr 2.30  na dostawę uszczelek</v>
      </c>
      <c r="B32" s="90">
        <v>0</v>
      </c>
      <c r="C32" s="90">
        <f t="shared" si="0"/>
        <v>0</v>
      </c>
      <c r="D32" s="90">
        <f t="shared" si="1"/>
        <v>0</v>
      </c>
    </row>
    <row r="33" spans="1:4" x14ac:dyDescent="0.25">
      <c r="A33" s="3" t="str">
        <f>+Śruby!A1</f>
        <v>Załącznik nr  2.31  na dostawę śrub, nakrętek i podkładek</v>
      </c>
      <c r="B33" s="90">
        <v>0</v>
      </c>
      <c r="C33" s="90">
        <f t="shared" si="0"/>
        <v>0</v>
      </c>
      <c r="D33" s="90">
        <f t="shared" si="1"/>
        <v>0</v>
      </c>
    </row>
    <row r="34" spans="1:4" x14ac:dyDescent="0.25">
      <c r="A34" s="3" t="str">
        <f>+'Pozostały asortyment'!A1</f>
        <v>Załącznik nr 2.32  na dostawę  pozostałego asortymentu</v>
      </c>
      <c r="B34" s="90">
        <v>0</v>
      </c>
      <c r="C34" s="90">
        <f t="shared" si="0"/>
        <v>0</v>
      </c>
      <c r="D34" s="90">
        <f t="shared" si="1"/>
        <v>0</v>
      </c>
    </row>
    <row r="35" spans="1:4" x14ac:dyDescent="0.25">
      <c r="A35" s="3" t="s">
        <v>1008</v>
      </c>
      <c r="B35" s="90">
        <v>0</v>
      </c>
      <c r="C35" s="90">
        <f t="shared" si="0"/>
        <v>0</v>
      </c>
      <c r="D35" s="90">
        <f t="shared" si="1"/>
        <v>0</v>
      </c>
    </row>
    <row r="36" spans="1:4" s="1" customFormat="1" x14ac:dyDescent="0.25">
      <c r="A36" s="3" t="s">
        <v>972</v>
      </c>
      <c r="B36" s="90">
        <v>0</v>
      </c>
      <c r="C36" s="90">
        <f t="shared" si="0"/>
        <v>0</v>
      </c>
      <c r="D36" s="90">
        <f t="shared" si="1"/>
        <v>0</v>
      </c>
    </row>
    <row r="37" spans="1:4" x14ac:dyDescent="0.25">
      <c r="A37" s="90" t="s">
        <v>976</v>
      </c>
      <c r="B37" s="90">
        <v>0</v>
      </c>
      <c r="C37" s="90">
        <f t="shared" si="0"/>
        <v>0</v>
      </c>
      <c r="D37" s="90">
        <f t="shared" si="1"/>
        <v>0</v>
      </c>
    </row>
    <row r="38" spans="1:4" x14ac:dyDescent="0.25">
      <c r="A38" s="90" t="s">
        <v>1002</v>
      </c>
      <c r="B38" s="90">
        <v>0</v>
      </c>
      <c r="C38" s="90">
        <f t="shared" si="0"/>
        <v>0</v>
      </c>
      <c r="D38" s="90">
        <f t="shared" si="1"/>
        <v>0</v>
      </c>
    </row>
    <row r="39" spans="1:4" x14ac:dyDescent="0.25">
      <c r="A39" s="90" t="s">
        <v>1003</v>
      </c>
      <c r="B39" s="90">
        <v>0</v>
      </c>
      <c r="C39" s="90">
        <f t="shared" si="0"/>
        <v>0</v>
      </c>
      <c r="D39" s="90">
        <f t="shared" si="1"/>
        <v>0</v>
      </c>
    </row>
    <row r="40" spans="1:4" x14ac:dyDescent="0.25">
      <c r="A40" s="90" t="s">
        <v>1004</v>
      </c>
      <c r="B40" s="90">
        <v>0</v>
      </c>
      <c r="C40" s="90">
        <f t="shared" si="0"/>
        <v>0</v>
      </c>
      <c r="D40" s="90">
        <f t="shared" si="1"/>
        <v>0</v>
      </c>
    </row>
    <row r="41" spans="1:4" x14ac:dyDescent="0.25">
      <c r="A41" s="90" t="s">
        <v>1005</v>
      </c>
      <c r="B41" s="90">
        <v>0</v>
      </c>
      <c r="C41" s="90">
        <f t="shared" si="0"/>
        <v>0</v>
      </c>
      <c r="D41" s="90">
        <f t="shared" si="1"/>
        <v>0</v>
      </c>
    </row>
    <row r="42" spans="1:4" x14ac:dyDescent="0.25">
      <c r="A42" s="90" t="s">
        <v>1009</v>
      </c>
      <c r="B42" s="90">
        <v>0</v>
      </c>
      <c r="C42" s="90">
        <f t="shared" si="0"/>
        <v>0</v>
      </c>
      <c r="D42" s="90">
        <f t="shared" si="1"/>
        <v>0</v>
      </c>
    </row>
    <row r="43" spans="1:4" x14ac:dyDescent="0.25">
      <c r="A43" s="112" t="s">
        <v>874</v>
      </c>
      <c r="B43" s="91">
        <f>SUM(B3:B42)</f>
        <v>0</v>
      </c>
      <c r="C43" s="91">
        <f>SUM(C3:C42)</f>
        <v>0</v>
      </c>
      <c r="D43" s="91">
        <f>SUM(D3:D42)</f>
        <v>0</v>
      </c>
    </row>
  </sheetData>
  <pageMargins left="0.17" right="0.17" top="0.2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1DA2-737F-4FA8-9148-DE0BF1B4873B}">
  <dimension ref="A1:H23"/>
  <sheetViews>
    <sheetView workbookViewId="0">
      <selection activeCell="D30" sqref="D30"/>
    </sheetView>
  </sheetViews>
  <sheetFormatPr defaultRowHeight="15" x14ac:dyDescent="0.25"/>
  <cols>
    <col min="1" max="1" width="47" customWidth="1"/>
    <col min="2" max="2" width="15.7109375" customWidth="1"/>
    <col min="4" max="4" width="21.42578125" customWidth="1"/>
    <col min="5" max="5" width="18.5703125" customWidth="1"/>
    <col min="6" max="6" width="18" customWidth="1"/>
    <col min="8" max="8" width="14.85546875" customWidth="1"/>
  </cols>
  <sheetData>
    <row r="1" spans="1:1" x14ac:dyDescent="0.25">
      <c r="A1" s="1" t="s">
        <v>946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118</v>
      </c>
    </row>
    <row r="5" spans="1:1" x14ac:dyDescent="0.25">
      <c r="A5" t="s">
        <v>104</v>
      </c>
    </row>
    <row r="6" spans="1:1" x14ac:dyDescent="0.25">
      <c r="A6" t="s">
        <v>106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889</v>
      </c>
    </row>
    <row r="15" spans="1:1" x14ac:dyDescent="0.25">
      <c r="A15" t="s">
        <v>890</v>
      </c>
    </row>
    <row r="18" spans="1:8" ht="34.5" customHeight="1" x14ac:dyDescent="0.25">
      <c r="A18" s="53" t="s">
        <v>123</v>
      </c>
      <c r="B18" s="54" t="s">
        <v>115</v>
      </c>
      <c r="C18" s="54" t="s">
        <v>12</v>
      </c>
      <c r="D18" s="11" t="s">
        <v>881</v>
      </c>
      <c r="E18" s="46" t="s">
        <v>13</v>
      </c>
      <c r="F18" s="46" t="s">
        <v>14</v>
      </c>
      <c r="G18" s="16" t="s">
        <v>880</v>
      </c>
      <c r="H18" s="16" t="s">
        <v>879</v>
      </c>
    </row>
    <row r="19" spans="1:8" ht="24.95" customHeight="1" x14ac:dyDescent="0.25">
      <c r="A19" s="55" t="s">
        <v>124</v>
      </c>
      <c r="B19" s="54">
        <v>25</v>
      </c>
      <c r="C19" s="54">
        <v>5</v>
      </c>
      <c r="D19" s="54"/>
      <c r="E19" s="62"/>
      <c r="F19" s="50">
        <f>+C19*E19</f>
        <v>0</v>
      </c>
      <c r="G19" s="81">
        <f t="shared" ref="G19:G22" si="0">+F19*0.23</f>
        <v>0</v>
      </c>
      <c r="H19" s="81">
        <f t="shared" ref="H19" si="1">+G19+F19</f>
        <v>0</v>
      </c>
    </row>
    <row r="20" spans="1:8" ht="24.95" customHeight="1" x14ac:dyDescent="0.25">
      <c r="A20" s="55" t="s">
        <v>124</v>
      </c>
      <c r="B20" s="54">
        <v>32</v>
      </c>
      <c r="C20" s="54">
        <v>30</v>
      </c>
      <c r="D20" s="54"/>
      <c r="E20" s="62"/>
      <c r="F20" s="50">
        <f t="shared" ref="F20:F21" si="2">+C20*E20</f>
        <v>0</v>
      </c>
      <c r="G20" s="81">
        <f t="shared" si="0"/>
        <v>0</v>
      </c>
      <c r="H20" s="81">
        <f t="shared" ref="H20:H22" si="3">+G20+F20</f>
        <v>0</v>
      </c>
    </row>
    <row r="21" spans="1:8" ht="24.95" customHeight="1" x14ac:dyDescent="0.25">
      <c r="A21" s="55" t="s">
        <v>124</v>
      </c>
      <c r="B21" s="54">
        <v>40</v>
      </c>
      <c r="C21" s="54">
        <v>30</v>
      </c>
      <c r="D21" s="54"/>
      <c r="E21" s="62"/>
      <c r="F21" s="50">
        <f t="shared" si="2"/>
        <v>0</v>
      </c>
      <c r="G21" s="81">
        <f t="shared" si="0"/>
        <v>0</v>
      </c>
      <c r="H21" s="81">
        <f t="shared" si="3"/>
        <v>0</v>
      </c>
    </row>
    <row r="22" spans="1:8" ht="24.95" customHeight="1" x14ac:dyDescent="0.25">
      <c r="A22" s="55" t="s">
        <v>124</v>
      </c>
      <c r="B22" s="54">
        <v>50</v>
      </c>
      <c r="C22" s="54">
        <v>15</v>
      </c>
      <c r="D22" s="54"/>
      <c r="E22" s="62"/>
      <c r="F22" s="50">
        <f>+C22*E22</f>
        <v>0</v>
      </c>
      <c r="G22" s="81">
        <f t="shared" si="0"/>
        <v>0</v>
      </c>
      <c r="H22" s="81">
        <f t="shared" si="3"/>
        <v>0</v>
      </c>
    </row>
    <row r="23" spans="1:8" x14ac:dyDescent="0.25">
      <c r="A23" s="117" t="s">
        <v>888</v>
      </c>
      <c r="B23" s="118"/>
      <c r="C23" s="118"/>
      <c r="D23" s="118"/>
      <c r="E23" s="32"/>
      <c r="F23" s="47">
        <f>SUM(F19:F22)</f>
        <v>0</v>
      </c>
      <c r="G23" s="47">
        <f t="shared" ref="G23:H23" si="4">SUM(G19:G22)</f>
        <v>0</v>
      </c>
      <c r="H23" s="47">
        <f t="shared" si="4"/>
        <v>0</v>
      </c>
    </row>
  </sheetData>
  <mergeCells count="1">
    <mergeCell ref="A23:D2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766A-BA3E-4A52-93A8-1786B3DB513D}">
  <dimension ref="A1:G50"/>
  <sheetViews>
    <sheetView workbookViewId="0">
      <selection activeCell="K14" sqref="K14"/>
    </sheetView>
  </sheetViews>
  <sheetFormatPr defaultRowHeight="15" x14ac:dyDescent="0.25"/>
  <cols>
    <col min="1" max="1" width="64.5703125" customWidth="1"/>
    <col min="3" max="3" width="18.42578125" customWidth="1"/>
    <col min="4" max="4" width="19.140625" style="15" customWidth="1"/>
    <col min="5" max="5" width="15.42578125" style="15" customWidth="1"/>
    <col min="7" max="7" width="14.42578125" customWidth="1"/>
  </cols>
  <sheetData>
    <row r="1" spans="1:1" x14ac:dyDescent="0.25">
      <c r="A1" s="1" t="s">
        <v>945</v>
      </c>
    </row>
    <row r="3" spans="1:1" x14ac:dyDescent="0.25">
      <c r="A3" s="1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889</v>
      </c>
    </row>
    <row r="17" spans="1:7" ht="36" customHeight="1" x14ac:dyDescent="0.25">
      <c r="A17" s="28" t="s">
        <v>161</v>
      </c>
      <c r="B17" s="11" t="s">
        <v>135</v>
      </c>
      <c r="C17" s="11" t="s">
        <v>881</v>
      </c>
      <c r="D17" s="46" t="s">
        <v>13</v>
      </c>
      <c r="E17" s="46" t="s">
        <v>14</v>
      </c>
      <c r="F17" s="16" t="s">
        <v>880</v>
      </c>
      <c r="G17" s="16" t="s">
        <v>879</v>
      </c>
    </row>
    <row r="18" spans="1:7" ht="24.95" customHeight="1" x14ac:dyDescent="0.25">
      <c r="A18" s="28" t="s">
        <v>136</v>
      </c>
      <c r="B18" s="11">
        <v>7</v>
      </c>
      <c r="C18" s="11"/>
      <c r="D18" s="50"/>
      <c r="E18" s="50">
        <f t="shared" ref="E18" si="0">+B18*D18</f>
        <v>0</v>
      </c>
      <c r="F18" s="81">
        <f t="shared" ref="F18:F42" si="1">+E18*0.23</f>
        <v>0</v>
      </c>
      <c r="G18" s="81">
        <f t="shared" ref="G18" si="2">+F18+E18</f>
        <v>0</v>
      </c>
    </row>
    <row r="19" spans="1:7" ht="24.95" customHeight="1" x14ac:dyDescent="0.25">
      <c r="A19" s="28" t="s">
        <v>137</v>
      </c>
      <c r="B19" s="11">
        <v>7</v>
      </c>
      <c r="C19" s="11"/>
      <c r="D19" s="50"/>
      <c r="E19" s="50">
        <f t="shared" ref="E19:E30" si="3">+B19*D19</f>
        <v>0</v>
      </c>
      <c r="F19" s="81">
        <f t="shared" si="1"/>
        <v>0</v>
      </c>
      <c r="G19" s="81">
        <f t="shared" ref="G19:G42" si="4">+F19+E19</f>
        <v>0</v>
      </c>
    </row>
    <row r="20" spans="1:7" ht="24.95" customHeight="1" x14ac:dyDescent="0.25">
      <c r="A20" s="28" t="s">
        <v>138</v>
      </c>
      <c r="B20" s="11">
        <v>7</v>
      </c>
      <c r="C20" s="11"/>
      <c r="D20" s="50"/>
      <c r="E20" s="50">
        <f t="shared" si="3"/>
        <v>0</v>
      </c>
      <c r="F20" s="81">
        <f t="shared" si="1"/>
        <v>0</v>
      </c>
      <c r="G20" s="81">
        <f t="shared" si="4"/>
        <v>0</v>
      </c>
    </row>
    <row r="21" spans="1:7" ht="24.95" customHeight="1" x14ac:dyDescent="0.25">
      <c r="A21" s="28" t="s">
        <v>139</v>
      </c>
      <c r="B21" s="11">
        <v>7</v>
      </c>
      <c r="C21" s="11"/>
      <c r="D21" s="50"/>
      <c r="E21" s="50">
        <f t="shared" si="3"/>
        <v>0</v>
      </c>
      <c r="F21" s="81">
        <f t="shared" si="1"/>
        <v>0</v>
      </c>
      <c r="G21" s="81">
        <f t="shared" si="4"/>
        <v>0</v>
      </c>
    </row>
    <row r="22" spans="1:7" ht="24.95" customHeight="1" x14ac:dyDescent="0.25">
      <c r="A22" s="28" t="s">
        <v>140</v>
      </c>
      <c r="B22" s="11">
        <v>7</v>
      </c>
      <c r="C22" s="11"/>
      <c r="D22" s="50"/>
      <c r="E22" s="50">
        <f t="shared" si="3"/>
        <v>0</v>
      </c>
      <c r="F22" s="81">
        <f t="shared" si="1"/>
        <v>0</v>
      </c>
      <c r="G22" s="81">
        <f t="shared" si="4"/>
        <v>0</v>
      </c>
    </row>
    <row r="23" spans="1:7" ht="24.95" customHeight="1" x14ac:dyDescent="0.25">
      <c r="A23" s="28" t="s">
        <v>141</v>
      </c>
      <c r="B23" s="11">
        <v>7</v>
      </c>
      <c r="C23" s="11"/>
      <c r="D23" s="50"/>
      <c r="E23" s="50">
        <f t="shared" si="3"/>
        <v>0</v>
      </c>
      <c r="F23" s="81">
        <f t="shared" si="1"/>
        <v>0</v>
      </c>
      <c r="G23" s="81">
        <f t="shared" si="4"/>
        <v>0</v>
      </c>
    </row>
    <row r="24" spans="1:7" ht="24.95" customHeight="1" x14ac:dyDescent="0.25">
      <c r="A24" s="28" t="s">
        <v>142</v>
      </c>
      <c r="B24" s="11">
        <v>7</v>
      </c>
      <c r="C24" s="11"/>
      <c r="D24" s="50"/>
      <c r="E24" s="50">
        <f t="shared" si="3"/>
        <v>0</v>
      </c>
      <c r="F24" s="81">
        <f t="shared" si="1"/>
        <v>0</v>
      </c>
      <c r="G24" s="81">
        <f t="shared" si="4"/>
        <v>0</v>
      </c>
    </row>
    <row r="25" spans="1:7" ht="24.95" customHeight="1" x14ac:dyDescent="0.25">
      <c r="A25" s="28" t="s">
        <v>143</v>
      </c>
      <c r="B25" s="11">
        <v>7</v>
      </c>
      <c r="C25" s="11"/>
      <c r="D25" s="50"/>
      <c r="E25" s="50">
        <f t="shared" si="3"/>
        <v>0</v>
      </c>
      <c r="F25" s="81">
        <f t="shared" si="1"/>
        <v>0</v>
      </c>
      <c r="G25" s="81">
        <f t="shared" si="4"/>
        <v>0</v>
      </c>
    </row>
    <row r="26" spans="1:7" ht="24.95" customHeight="1" x14ac:dyDescent="0.25">
      <c r="A26" s="28" t="s">
        <v>144</v>
      </c>
      <c r="B26" s="11">
        <v>7</v>
      </c>
      <c r="C26" s="11"/>
      <c r="D26" s="50"/>
      <c r="E26" s="50">
        <f t="shared" si="3"/>
        <v>0</v>
      </c>
      <c r="F26" s="81">
        <f t="shared" si="1"/>
        <v>0</v>
      </c>
      <c r="G26" s="81">
        <f t="shared" si="4"/>
        <v>0</v>
      </c>
    </row>
    <row r="27" spans="1:7" ht="24.95" customHeight="1" x14ac:dyDescent="0.25">
      <c r="A27" s="28" t="s">
        <v>145</v>
      </c>
      <c r="B27" s="11">
        <v>7</v>
      </c>
      <c r="C27" s="11"/>
      <c r="D27" s="50"/>
      <c r="E27" s="50">
        <f t="shared" si="3"/>
        <v>0</v>
      </c>
      <c r="F27" s="81">
        <f t="shared" si="1"/>
        <v>0</v>
      </c>
      <c r="G27" s="81">
        <f t="shared" si="4"/>
        <v>0</v>
      </c>
    </row>
    <row r="28" spans="1:7" ht="24.95" customHeight="1" x14ac:dyDescent="0.25">
      <c r="A28" s="28" t="s">
        <v>146</v>
      </c>
      <c r="B28" s="11">
        <v>5</v>
      </c>
      <c r="C28" s="11"/>
      <c r="D28" s="50"/>
      <c r="E28" s="50">
        <f t="shared" si="3"/>
        <v>0</v>
      </c>
      <c r="F28" s="81">
        <f t="shared" si="1"/>
        <v>0</v>
      </c>
      <c r="G28" s="81">
        <f t="shared" si="4"/>
        <v>0</v>
      </c>
    </row>
    <row r="29" spans="1:7" ht="24.95" customHeight="1" x14ac:dyDescent="0.25">
      <c r="A29" s="28" t="s">
        <v>147</v>
      </c>
      <c r="B29" s="11">
        <v>5</v>
      </c>
      <c r="C29" s="11"/>
      <c r="D29" s="50"/>
      <c r="E29" s="50">
        <f t="shared" si="3"/>
        <v>0</v>
      </c>
      <c r="F29" s="81">
        <f t="shared" si="1"/>
        <v>0</v>
      </c>
      <c r="G29" s="81">
        <f t="shared" si="4"/>
        <v>0</v>
      </c>
    </row>
    <row r="30" spans="1:7" ht="24.95" customHeight="1" x14ac:dyDescent="0.25">
      <c r="A30" s="28" t="s">
        <v>148</v>
      </c>
      <c r="B30" s="11">
        <v>5</v>
      </c>
      <c r="C30" s="11"/>
      <c r="D30" s="50"/>
      <c r="E30" s="50">
        <f t="shared" si="3"/>
        <v>0</v>
      </c>
      <c r="F30" s="81">
        <f t="shared" si="1"/>
        <v>0</v>
      </c>
      <c r="G30" s="81">
        <f t="shared" si="4"/>
        <v>0</v>
      </c>
    </row>
    <row r="31" spans="1:7" ht="24.95" customHeight="1" x14ac:dyDescent="0.25">
      <c r="A31" s="28" t="s">
        <v>149</v>
      </c>
      <c r="B31" s="11">
        <v>5</v>
      </c>
      <c r="C31" s="11"/>
      <c r="D31" s="50"/>
      <c r="E31" s="50">
        <f t="shared" ref="E31:E37" si="5">+B31*D31</f>
        <v>0</v>
      </c>
      <c r="F31" s="81">
        <f t="shared" si="1"/>
        <v>0</v>
      </c>
      <c r="G31" s="81">
        <f t="shared" si="4"/>
        <v>0</v>
      </c>
    </row>
    <row r="32" spans="1:7" ht="24.95" customHeight="1" x14ac:dyDescent="0.25">
      <c r="A32" s="28" t="s">
        <v>150</v>
      </c>
      <c r="B32" s="11">
        <v>4</v>
      </c>
      <c r="C32" s="11"/>
      <c r="D32" s="50"/>
      <c r="E32" s="50">
        <f t="shared" si="5"/>
        <v>0</v>
      </c>
      <c r="F32" s="81">
        <f t="shared" si="1"/>
        <v>0</v>
      </c>
      <c r="G32" s="81">
        <f t="shared" si="4"/>
        <v>0</v>
      </c>
    </row>
    <row r="33" spans="1:7" ht="24.95" customHeight="1" x14ac:dyDescent="0.25">
      <c r="A33" s="28" t="s">
        <v>151</v>
      </c>
      <c r="B33" s="11">
        <v>4</v>
      </c>
      <c r="C33" s="11"/>
      <c r="D33" s="50"/>
      <c r="E33" s="50">
        <f t="shared" si="5"/>
        <v>0</v>
      </c>
      <c r="F33" s="81">
        <f t="shared" si="1"/>
        <v>0</v>
      </c>
      <c r="G33" s="81">
        <f t="shared" si="4"/>
        <v>0</v>
      </c>
    </row>
    <row r="34" spans="1:7" ht="24.95" customHeight="1" x14ac:dyDescent="0.25">
      <c r="A34" s="28" t="s">
        <v>152</v>
      </c>
      <c r="B34" s="11">
        <v>4</v>
      </c>
      <c r="C34" s="11"/>
      <c r="D34" s="50"/>
      <c r="E34" s="50">
        <f t="shared" si="5"/>
        <v>0</v>
      </c>
      <c r="F34" s="81">
        <f t="shared" si="1"/>
        <v>0</v>
      </c>
      <c r="G34" s="81">
        <f t="shared" si="4"/>
        <v>0</v>
      </c>
    </row>
    <row r="35" spans="1:7" ht="24.95" customHeight="1" x14ac:dyDescent="0.25">
      <c r="A35" s="28" t="s">
        <v>153</v>
      </c>
      <c r="B35" s="11">
        <v>4</v>
      </c>
      <c r="C35" s="11"/>
      <c r="D35" s="50"/>
      <c r="E35" s="50">
        <f t="shared" si="5"/>
        <v>0</v>
      </c>
      <c r="F35" s="81">
        <f t="shared" si="1"/>
        <v>0</v>
      </c>
      <c r="G35" s="81">
        <f t="shared" si="4"/>
        <v>0</v>
      </c>
    </row>
    <row r="36" spans="1:7" ht="24.95" customHeight="1" x14ac:dyDescent="0.25">
      <c r="A36" s="28" t="s">
        <v>154</v>
      </c>
      <c r="B36" s="11">
        <v>4</v>
      </c>
      <c r="C36" s="11"/>
      <c r="D36" s="50"/>
      <c r="E36" s="50">
        <f t="shared" si="5"/>
        <v>0</v>
      </c>
      <c r="F36" s="81">
        <f t="shared" si="1"/>
        <v>0</v>
      </c>
      <c r="G36" s="81">
        <f t="shared" si="4"/>
        <v>0</v>
      </c>
    </row>
    <row r="37" spans="1:7" ht="24.95" customHeight="1" x14ac:dyDescent="0.25">
      <c r="A37" s="28" t="s">
        <v>155</v>
      </c>
      <c r="B37" s="11">
        <v>2</v>
      </c>
      <c r="C37" s="11"/>
      <c r="D37" s="50"/>
      <c r="E37" s="50">
        <f t="shared" si="5"/>
        <v>0</v>
      </c>
      <c r="F37" s="81">
        <f t="shared" si="1"/>
        <v>0</v>
      </c>
      <c r="G37" s="81">
        <f t="shared" si="4"/>
        <v>0</v>
      </c>
    </row>
    <row r="38" spans="1:7" ht="24.95" customHeight="1" x14ac:dyDescent="0.25">
      <c r="A38" s="28" t="s">
        <v>156</v>
      </c>
      <c r="B38" s="11">
        <v>2</v>
      </c>
      <c r="C38" s="11"/>
      <c r="D38" s="50"/>
      <c r="E38" s="50">
        <f t="shared" ref="E38:E42" si="6">+B38*D38</f>
        <v>0</v>
      </c>
      <c r="F38" s="81">
        <f t="shared" si="1"/>
        <v>0</v>
      </c>
      <c r="G38" s="81">
        <f t="shared" si="4"/>
        <v>0</v>
      </c>
    </row>
    <row r="39" spans="1:7" ht="24.95" customHeight="1" x14ac:dyDescent="0.25">
      <c r="A39" s="28" t="s">
        <v>157</v>
      </c>
      <c r="B39" s="11">
        <v>2</v>
      </c>
      <c r="C39" s="11"/>
      <c r="D39" s="50"/>
      <c r="E39" s="50">
        <f t="shared" si="6"/>
        <v>0</v>
      </c>
      <c r="F39" s="81">
        <f t="shared" si="1"/>
        <v>0</v>
      </c>
      <c r="G39" s="81">
        <f t="shared" si="4"/>
        <v>0</v>
      </c>
    </row>
    <row r="40" spans="1:7" ht="24.95" customHeight="1" x14ac:dyDescent="0.25">
      <c r="A40" s="28" t="s">
        <v>158</v>
      </c>
      <c r="B40" s="11">
        <v>2</v>
      </c>
      <c r="C40" s="11"/>
      <c r="D40" s="50"/>
      <c r="E40" s="50">
        <f t="shared" si="6"/>
        <v>0</v>
      </c>
      <c r="F40" s="81">
        <f t="shared" si="1"/>
        <v>0</v>
      </c>
      <c r="G40" s="81">
        <f t="shared" si="4"/>
        <v>0</v>
      </c>
    </row>
    <row r="41" spans="1:7" ht="24.95" customHeight="1" x14ac:dyDescent="0.25">
      <c r="A41" s="28" t="s">
        <v>159</v>
      </c>
      <c r="B41" s="11">
        <v>2</v>
      </c>
      <c r="C41" s="11"/>
      <c r="D41" s="50"/>
      <c r="E41" s="50">
        <f t="shared" si="6"/>
        <v>0</v>
      </c>
      <c r="F41" s="81">
        <f t="shared" si="1"/>
        <v>0</v>
      </c>
      <c r="G41" s="81">
        <f t="shared" si="4"/>
        <v>0</v>
      </c>
    </row>
    <row r="42" spans="1:7" ht="24.95" customHeight="1" x14ac:dyDescent="0.25">
      <c r="A42" s="28" t="s">
        <v>160</v>
      </c>
      <c r="B42" s="11">
        <v>2</v>
      </c>
      <c r="C42" s="11"/>
      <c r="D42" s="50"/>
      <c r="E42" s="50">
        <f t="shared" si="6"/>
        <v>0</v>
      </c>
      <c r="F42" s="81">
        <f t="shared" si="1"/>
        <v>0</v>
      </c>
      <c r="G42" s="81">
        <f t="shared" si="4"/>
        <v>0</v>
      </c>
    </row>
    <row r="43" spans="1:7" x14ac:dyDescent="0.25">
      <c r="D43" s="49"/>
      <c r="E43" s="47">
        <f>SUM(E18:E42)</f>
        <v>0</v>
      </c>
      <c r="F43" s="47">
        <f t="shared" ref="F43:G43" si="7">SUM(F18:F42)</f>
        <v>0</v>
      </c>
      <c r="G43" s="47">
        <f t="shared" si="7"/>
        <v>0</v>
      </c>
    </row>
    <row r="45" spans="1:7" x14ac:dyDescent="0.25">
      <c r="A45" s="8"/>
      <c r="B45" s="12"/>
      <c r="C45" s="12"/>
      <c r="D45" s="77"/>
    </row>
    <row r="46" spans="1:7" x14ac:dyDescent="0.25">
      <c r="A46" s="12"/>
      <c r="B46" s="8"/>
      <c r="C46" s="8"/>
      <c r="D46" s="77"/>
    </row>
    <row r="47" spans="1:7" x14ac:dyDescent="0.25">
      <c r="A47" s="12"/>
      <c r="B47" s="12"/>
      <c r="C47" s="12"/>
      <c r="D47" s="78"/>
    </row>
    <row r="48" spans="1:7" x14ac:dyDescent="0.25">
      <c r="A48" s="9"/>
      <c r="B48" s="12"/>
      <c r="C48" s="12"/>
      <c r="D48" s="77"/>
    </row>
    <row r="49" spans="1:4" x14ac:dyDescent="0.25">
      <c r="A49" s="9"/>
      <c r="B49" s="12"/>
      <c r="C49" s="12"/>
      <c r="D49" s="77"/>
    </row>
    <row r="50" spans="1:4" x14ac:dyDescent="0.25">
      <c r="A50" s="9"/>
      <c r="B50" s="12"/>
      <c r="C50" s="12"/>
      <c r="D50" s="77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82C2-23EF-4682-A148-1B6E6970CE42}">
  <dimension ref="A1:G46"/>
  <sheetViews>
    <sheetView topLeftCell="A7" workbookViewId="0">
      <selection activeCell="I21" sqref="I21"/>
    </sheetView>
  </sheetViews>
  <sheetFormatPr defaultRowHeight="15" x14ac:dyDescent="0.25"/>
  <cols>
    <col min="1" max="1" width="73.85546875" customWidth="1"/>
    <col min="3" max="3" width="13.140625" customWidth="1"/>
    <col min="4" max="4" width="15" style="15" customWidth="1"/>
    <col min="5" max="5" width="12.5703125" style="15" customWidth="1"/>
  </cols>
  <sheetData>
    <row r="1" spans="1:7" x14ac:dyDescent="0.25">
      <c r="A1" s="1" t="s">
        <v>944</v>
      </c>
    </row>
    <row r="4" spans="1:7" x14ac:dyDescent="0.25">
      <c r="A4" t="s">
        <v>162</v>
      </c>
    </row>
    <row r="5" spans="1:7" x14ac:dyDescent="0.25">
      <c r="A5" t="s">
        <v>163</v>
      </c>
    </row>
    <row r="6" spans="1:7" x14ac:dyDescent="0.25">
      <c r="A6" t="s">
        <v>132</v>
      </c>
    </row>
    <row r="7" spans="1:7" x14ac:dyDescent="0.25">
      <c r="A7" t="s">
        <v>165</v>
      </c>
    </row>
    <row r="8" spans="1:7" x14ac:dyDescent="0.25">
      <c r="A8" t="s">
        <v>164</v>
      </c>
    </row>
    <row r="9" spans="1:7" x14ac:dyDescent="0.25">
      <c r="A9" t="s">
        <v>889</v>
      </c>
    </row>
    <row r="12" spans="1:7" ht="44.25" customHeight="1" x14ac:dyDescent="0.25">
      <c r="A12" s="28" t="s">
        <v>168</v>
      </c>
      <c r="B12" s="11" t="s">
        <v>166</v>
      </c>
      <c r="C12" s="11" t="s">
        <v>881</v>
      </c>
      <c r="D12" s="46" t="s">
        <v>13</v>
      </c>
      <c r="E12" s="46" t="s">
        <v>14</v>
      </c>
      <c r="F12" s="16" t="s">
        <v>880</v>
      </c>
      <c r="G12" s="16" t="s">
        <v>879</v>
      </c>
    </row>
    <row r="13" spans="1:7" ht="24.95" customHeight="1" x14ac:dyDescent="0.25">
      <c r="A13" s="28" t="s">
        <v>167</v>
      </c>
      <c r="B13" s="11">
        <v>7</v>
      </c>
      <c r="C13" s="11"/>
      <c r="D13" s="50"/>
      <c r="E13" s="50">
        <f>+B13*D13</f>
        <v>0</v>
      </c>
      <c r="F13" s="81">
        <f t="shared" ref="F13:F37" si="0">+E13*0.23</f>
        <v>0</v>
      </c>
      <c r="G13" s="81">
        <f t="shared" ref="G13" si="1">+F13+E13</f>
        <v>0</v>
      </c>
    </row>
    <row r="14" spans="1:7" ht="24.95" customHeight="1" x14ac:dyDescent="0.25">
      <c r="A14" s="92" t="s">
        <v>169</v>
      </c>
      <c r="B14" s="11">
        <v>7</v>
      </c>
      <c r="C14" s="11"/>
      <c r="D14" s="50"/>
      <c r="E14" s="50">
        <f t="shared" ref="E14:E37" si="2">+B14*D14</f>
        <v>0</v>
      </c>
      <c r="F14" s="81">
        <f t="shared" si="0"/>
        <v>0</v>
      </c>
      <c r="G14" s="81">
        <f t="shared" ref="G14:G37" si="3">+F14+E14</f>
        <v>0</v>
      </c>
    </row>
    <row r="15" spans="1:7" ht="24.95" customHeight="1" x14ac:dyDescent="0.25">
      <c r="A15" s="28" t="s">
        <v>170</v>
      </c>
      <c r="B15" s="11">
        <v>7</v>
      </c>
      <c r="C15" s="11"/>
      <c r="D15" s="50"/>
      <c r="E15" s="50">
        <f t="shared" si="2"/>
        <v>0</v>
      </c>
      <c r="F15" s="81">
        <f t="shared" si="0"/>
        <v>0</v>
      </c>
      <c r="G15" s="81">
        <f t="shared" si="3"/>
        <v>0</v>
      </c>
    </row>
    <row r="16" spans="1:7" ht="24.95" customHeight="1" x14ac:dyDescent="0.25">
      <c r="A16" s="28" t="s">
        <v>171</v>
      </c>
      <c r="B16" s="11">
        <v>7</v>
      </c>
      <c r="C16" s="11"/>
      <c r="D16" s="50"/>
      <c r="E16" s="50">
        <f t="shared" si="2"/>
        <v>0</v>
      </c>
      <c r="F16" s="81">
        <f t="shared" si="0"/>
        <v>0</v>
      </c>
      <c r="G16" s="81">
        <f t="shared" si="3"/>
        <v>0</v>
      </c>
    </row>
    <row r="17" spans="1:7" ht="24.95" customHeight="1" x14ac:dyDescent="0.25">
      <c r="A17" s="28" t="s">
        <v>172</v>
      </c>
      <c r="B17" s="11">
        <v>7</v>
      </c>
      <c r="C17" s="11"/>
      <c r="D17" s="50"/>
      <c r="E17" s="50">
        <f t="shared" si="2"/>
        <v>0</v>
      </c>
      <c r="F17" s="81">
        <f t="shared" si="0"/>
        <v>0</v>
      </c>
      <c r="G17" s="81">
        <f t="shared" si="3"/>
        <v>0</v>
      </c>
    </row>
    <row r="18" spans="1:7" ht="24.95" customHeight="1" x14ac:dyDescent="0.25">
      <c r="A18" s="28" t="s">
        <v>173</v>
      </c>
      <c r="B18" s="11">
        <v>5</v>
      </c>
      <c r="C18" s="11"/>
      <c r="D18" s="50"/>
      <c r="E18" s="50">
        <f t="shared" si="2"/>
        <v>0</v>
      </c>
      <c r="F18" s="81">
        <f t="shared" si="0"/>
        <v>0</v>
      </c>
      <c r="G18" s="81">
        <f t="shared" si="3"/>
        <v>0</v>
      </c>
    </row>
    <row r="19" spans="1:7" ht="24.95" customHeight="1" x14ac:dyDescent="0.25">
      <c r="A19" s="28" t="s">
        <v>174</v>
      </c>
      <c r="B19" s="11">
        <v>7</v>
      </c>
      <c r="C19" s="11"/>
      <c r="D19" s="50"/>
      <c r="E19" s="50">
        <f t="shared" si="2"/>
        <v>0</v>
      </c>
      <c r="F19" s="81">
        <f t="shared" si="0"/>
        <v>0</v>
      </c>
      <c r="G19" s="81">
        <f t="shared" si="3"/>
        <v>0</v>
      </c>
    </row>
    <row r="20" spans="1:7" ht="24.95" customHeight="1" x14ac:dyDescent="0.25">
      <c r="A20" s="28" t="s">
        <v>175</v>
      </c>
      <c r="B20" s="11">
        <v>7</v>
      </c>
      <c r="C20" s="11"/>
      <c r="D20" s="50"/>
      <c r="E20" s="50">
        <f t="shared" si="2"/>
        <v>0</v>
      </c>
      <c r="F20" s="81">
        <f t="shared" si="0"/>
        <v>0</v>
      </c>
      <c r="G20" s="81">
        <f t="shared" si="3"/>
        <v>0</v>
      </c>
    </row>
    <row r="21" spans="1:7" ht="24.95" customHeight="1" x14ac:dyDescent="0.25">
      <c r="A21" s="28" t="s">
        <v>176</v>
      </c>
      <c r="B21" s="11">
        <v>7</v>
      </c>
      <c r="C21" s="11"/>
      <c r="D21" s="50"/>
      <c r="E21" s="50">
        <f t="shared" si="2"/>
        <v>0</v>
      </c>
      <c r="F21" s="81">
        <f t="shared" si="0"/>
        <v>0</v>
      </c>
      <c r="G21" s="81">
        <f t="shared" si="3"/>
        <v>0</v>
      </c>
    </row>
    <row r="22" spans="1:7" ht="24.95" customHeight="1" x14ac:dyDescent="0.25">
      <c r="A22" s="28" t="s">
        <v>177</v>
      </c>
      <c r="B22" s="11">
        <v>7</v>
      </c>
      <c r="C22" s="11"/>
      <c r="D22" s="50"/>
      <c r="E22" s="50">
        <f t="shared" si="2"/>
        <v>0</v>
      </c>
      <c r="F22" s="81">
        <f t="shared" si="0"/>
        <v>0</v>
      </c>
      <c r="G22" s="81">
        <f t="shared" si="3"/>
        <v>0</v>
      </c>
    </row>
    <row r="23" spans="1:7" ht="24.95" customHeight="1" x14ac:dyDescent="0.25">
      <c r="A23" s="28" t="s">
        <v>178</v>
      </c>
      <c r="B23" s="11">
        <v>7</v>
      </c>
      <c r="C23" s="11"/>
      <c r="D23" s="50"/>
      <c r="E23" s="50">
        <f t="shared" si="2"/>
        <v>0</v>
      </c>
      <c r="F23" s="81">
        <f t="shared" si="0"/>
        <v>0</v>
      </c>
      <c r="G23" s="81">
        <f t="shared" si="3"/>
        <v>0</v>
      </c>
    </row>
    <row r="24" spans="1:7" ht="24.95" customHeight="1" x14ac:dyDescent="0.25">
      <c r="A24" s="28" t="s">
        <v>179</v>
      </c>
      <c r="B24" s="11">
        <v>7</v>
      </c>
      <c r="C24" s="11"/>
      <c r="D24" s="50"/>
      <c r="E24" s="50">
        <f t="shared" si="2"/>
        <v>0</v>
      </c>
      <c r="F24" s="81">
        <f t="shared" si="0"/>
        <v>0</v>
      </c>
      <c r="G24" s="81">
        <f t="shared" si="3"/>
        <v>0</v>
      </c>
    </row>
    <row r="25" spans="1:7" ht="24.95" customHeight="1" x14ac:dyDescent="0.25">
      <c r="A25" s="28" t="s">
        <v>180</v>
      </c>
      <c r="B25" s="11">
        <v>5</v>
      </c>
      <c r="C25" s="11"/>
      <c r="D25" s="50"/>
      <c r="E25" s="50">
        <f t="shared" si="2"/>
        <v>0</v>
      </c>
      <c r="F25" s="81">
        <f t="shared" si="0"/>
        <v>0</v>
      </c>
      <c r="G25" s="81">
        <f t="shared" si="3"/>
        <v>0</v>
      </c>
    </row>
    <row r="26" spans="1:7" ht="24.95" customHeight="1" x14ac:dyDescent="0.25">
      <c r="A26" s="28" t="s">
        <v>181</v>
      </c>
      <c r="B26" s="11">
        <v>5</v>
      </c>
      <c r="C26" s="11"/>
      <c r="D26" s="50"/>
      <c r="E26" s="50">
        <f t="shared" si="2"/>
        <v>0</v>
      </c>
      <c r="F26" s="81">
        <f t="shared" si="0"/>
        <v>0</v>
      </c>
      <c r="G26" s="81">
        <f t="shared" si="3"/>
        <v>0</v>
      </c>
    </row>
    <row r="27" spans="1:7" ht="24.95" customHeight="1" x14ac:dyDescent="0.25">
      <c r="A27" s="28" t="s">
        <v>182</v>
      </c>
      <c r="B27" s="11">
        <v>5</v>
      </c>
      <c r="C27" s="11"/>
      <c r="D27" s="50"/>
      <c r="E27" s="50">
        <f t="shared" si="2"/>
        <v>0</v>
      </c>
      <c r="F27" s="81">
        <f t="shared" si="0"/>
        <v>0</v>
      </c>
      <c r="G27" s="81">
        <f t="shared" si="3"/>
        <v>0</v>
      </c>
    </row>
    <row r="28" spans="1:7" ht="24.95" customHeight="1" x14ac:dyDescent="0.25">
      <c r="A28" s="28" t="s">
        <v>183</v>
      </c>
      <c r="B28" s="11">
        <v>5</v>
      </c>
      <c r="C28" s="11"/>
      <c r="D28" s="50"/>
      <c r="E28" s="50">
        <f t="shared" si="2"/>
        <v>0</v>
      </c>
      <c r="F28" s="81">
        <f t="shared" si="0"/>
        <v>0</v>
      </c>
      <c r="G28" s="81">
        <f t="shared" si="3"/>
        <v>0</v>
      </c>
    </row>
    <row r="29" spans="1:7" ht="24.95" customHeight="1" x14ac:dyDescent="0.25">
      <c r="A29" s="28" t="s">
        <v>184</v>
      </c>
      <c r="B29" s="11">
        <v>2</v>
      </c>
      <c r="C29" s="11"/>
      <c r="D29" s="50"/>
      <c r="E29" s="50">
        <f t="shared" si="2"/>
        <v>0</v>
      </c>
      <c r="F29" s="81">
        <f t="shared" si="0"/>
        <v>0</v>
      </c>
      <c r="G29" s="81">
        <f t="shared" si="3"/>
        <v>0</v>
      </c>
    </row>
    <row r="30" spans="1:7" ht="24.95" customHeight="1" x14ac:dyDescent="0.25">
      <c r="A30" s="28" t="s">
        <v>185</v>
      </c>
      <c r="B30" s="11">
        <v>2</v>
      </c>
      <c r="C30" s="11"/>
      <c r="D30" s="50"/>
      <c r="E30" s="50">
        <f t="shared" si="2"/>
        <v>0</v>
      </c>
      <c r="F30" s="81">
        <f t="shared" si="0"/>
        <v>0</v>
      </c>
      <c r="G30" s="81">
        <f t="shared" si="3"/>
        <v>0</v>
      </c>
    </row>
    <row r="31" spans="1:7" ht="24.95" customHeight="1" x14ac:dyDescent="0.25">
      <c r="A31" s="28" t="s">
        <v>186</v>
      </c>
      <c r="B31" s="11">
        <v>2</v>
      </c>
      <c r="C31" s="11"/>
      <c r="D31" s="50"/>
      <c r="E31" s="50">
        <f t="shared" si="2"/>
        <v>0</v>
      </c>
      <c r="F31" s="81">
        <f t="shared" si="0"/>
        <v>0</v>
      </c>
      <c r="G31" s="81">
        <f t="shared" si="3"/>
        <v>0</v>
      </c>
    </row>
    <row r="32" spans="1:7" ht="24.95" customHeight="1" x14ac:dyDescent="0.25">
      <c r="A32" s="28" t="s">
        <v>187</v>
      </c>
      <c r="B32" s="11">
        <v>2</v>
      </c>
      <c r="C32" s="11"/>
      <c r="D32" s="50"/>
      <c r="E32" s="50">
        <f t="shared" si="2"/>
        <v>0</v>
      </c>
      <c r="F32" s="81">
        <f t="shared" si="0"/>
        <v>0</v>
      </c>
      <c r="G32" s="81">
        <f t="shared" si="3"/>
        <v>0</v>
      </c>
    </row>
    <row r="33" spans="1:7" ht="24.95" customHeight="1" x14ac:dyDescent="0.25">
      <c r="A33" s="28" t="s">
        <v>188</v>
      </c>
      <c r="B33" s="11">
        <v>2</v>
      </c>
      <c r="C33" s="11"/>
      <c r="D33" s="50"/>
      <c r="E33" s="50">
        <f t="shared" si="2"/>
        <v>0</v>
      </c>
      <c r="F33" s="81">
        <f t="shared" si="0"/>
        <v>0</v>
      </c>
      <c r="G33" s="81">
        <f t="shared" si="3"/>
        <v>0</v>
      </c>
    </row>
    <row r="34" spans="1:7" ht="24.95" customHeight="1" x14ac:dyDescent="0.25">
      <c r="A34" s="28" t="s">
        <v>850</v>
      </c>
      <c r="B34" s="11">
        <v>2</v>
      </c>
      <c r="C34" s="11"/>
      <c r="D34" s="50"/>
      <c r="E34" s="50">
        <f t="shared" si="2"/>
        <v>0</v>
      </c>
      <c r="F34" s="81">
        <f t="shared" si="0"/>
        <v>0</v>
      </c>
      <c r="G34" s="81">
        <f t="shared" si="3"/>
        <v>0</v>
      </c>
    </row>
    <row r="35" spans="1:7" ht="24.95" customHeight="1" x14ac:dyDescent="0.25">
      <c r="A35" s="28" t="s">
        <v>851</v>
      </c>
      <c r="B35" s="11">
        <v>2</v>
      </c>
      <c r="C35" s="11"/>
      <c r="D35" s="50"/>
      <c r="E35" s="50">
        <f t="shared" si="2"/>
        <v>0</v>
      </c>
      <c r="F35" s="81">
        <f t="shared" si="0"/>
        <v>0</v>
      </c>
      <c r="G35" s="81">
        <f t="shared" si="3"/>
        <v>0</v>
      </c>
    </row>
    <row r="36" spans="1:7" ht="24.95" customHeight="1" x14ac:dyDescent="0.25">
      <c r="A36" s="28" t="s">
        <v>189</v>
      </c>
      <c r="B36" s="11">
        <v>2</v>
      </c>
      <c r="C36" s="11"/>
      <c r="D36" s="50"/>
      <c r="E36" s="50">
        <f t="shared" si="2"/>
        <v>0</v>
      </c>
      <c r="F36" s="81">
        <f t="shared" si="0"/>
        <v>0</v>
      </c>
      <c r="G36" s="81">
        <f t="shared" si="3"/>
        <v>0</v>
      </c>
    </row>
    <row r="37" spans="1:7" ht="24.95" customHeight="1" x14ac:dyDescent="0.25">
      <c r="A37" s="28" t="s">
        <v>190</v>
      </c>
      <c r="B37" s="11">
        <v>2</v>
      </c>
      <c r="C37" s="11"/>
      <c r="D37" s="50"/>
      <c r="E37" s="50">
        <f t="shared" si="2"/>
        <v>0</v>
      </c>
      <c r="F37" s="81">
        <f t="shared" si="0"/>
        <v>0</v>
      </c>
      <c r="G37" s="81">
        <f t="shared" si="3"/>
        <v>0</v>
      </c>
    </row>
    <row r="38" spans="1:7" x14ac:dyDescent="0.25">
      <c r="A38" s="35" t="s">
        <v>825</v>
      </c>
      <c r="D38" s="49"/>
      <c r="E38" s="47">
        <f>SUM(E13:E37)</f>
        <v>0</v>
      </c>
      <c r="F38" s="47">
        <f t="shared" ref="F38:G38" si="4">SUM(F13:F37)</f>
        <v>0</v>
      </c>
      <c r="G38" s="47">
        <f t="shared" si="4"/>
        <v>0</v>
      </c>
    </row>
    <row r="41" spans="1:7" x14ac:dyDescent="0.25">
      <c r="A41" s="8"/>
      <c r="B41" s="12"/>
      <c r="C41" s="12"/>
      <c r="D41" s="77"/>
    </row>
    <row r="42" spans="1:7" x14ac:dyDescent="0.25">
      <c r="A42" s="12"/>
      <c r="B42" s="8"/>
      <c r="C42" s="8"/>
      <c r="D42" s="77"/>
    </row>
    <row r="43" spans="1:7" x14ac:dyDescent="0.25">
      <c r="A43" s="12"/>
      <c r="B43" s="12"/>
      <c r="C43" s="12"/>
      <c r="D43" s="78"/>
    </row>
    <row r="44" spans="1:7" x14ac:dyDescent="0.25">
      <c r="A44" s="9"/>
      <c r="B44" s="12"/>
      <c r="C44" s="12"/>
      <c r="D44" s="77"/>
    </row>
    <row r="45" spans="1:7" x14ac:dyDescent="0.25">
      <c r="A45" s="9"/>
      <c r="B45" s="12"/>
      <c r="C45" s="12"/>
      <c r="D45" s="77"/>
    </row>
    <row r="46" spans="1:7" x14ac:dyDescent="0.25">
      <c r="A46" s="9"/>
      <c r="B46" s="12"/>
      <c r="C46" s="12"/>
      <c r="D46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8BE8-69A6-4EAE-A533-B08AB3FB436E}">
  <dimension ref="A1:G34"/>
  <sheetViews>
    <sheetView workbookViewId="0">
      <selection activeCell="C23" sqref="C23:C25"/>
    </sheetView>
  </sheetViews>
  <sheetFormatPr defaultRowHeight="15" x14ac:dyDescent="0.25"/>
  <cols>
    <col min="1" max="1" width="50.140625" customWidth="1"/>
    <col min="2" max="2" width="11.5703125" customWidth="1"/>
    <col min="3" max="3" width="21.28515625" customWidth="1"/>
    <col min="4" max="4" width="17.7109375" customWidth="1"/>
    <col min="5" max="5" width="16" customWidth="1"/>
  </cols>
  <sheetData>
    <row r="1" spans="1:1" x14ac:dyDescent="0.25">
      <c r="A1" s="1" t="s">
        <v>943</v>
      </c>
    </row>
    <row r="2" spans="1:1" x14ac:dyDescent="0.25">
      <c r="A2" t="s">
        <v>191</v>
      </c>
    </row>
    <row r="3" spans="1:1" x14ac:dyDescent="0.25">
      <c r="A3" t="s">
        <v>211</v>
      </c>
    </row>
    <row r="4" spans="1:1" x14ac:dyDescent="0.25">
      <c r="A4" t="s">
        <v>210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7" x14ac:dyDescent="0.25">
      <c r="A17" t="s">
        <v>204</v>
      </c>
    </row>
    <row r="18" spans="1:7" x14ac:dyDescent="0.25">
      <c r="A18" t="s">
        <v>205</v>
      </c>
    </row>
    <row r="19" spans="1:7" x14ac:dyDescent="0.25">
      <c r="A19" t="s">
        <v>889</v>
      </c>
    </row>
    <row r="22" spans="1:7" ht="41.25" customHeight="1" x14ac:dyDescent="0.25">
      <c r="A22" s="28" t="s">
        <v>209</v>
      </c>
      <c r="B22" s="11" t="s">
        <v>206</v>
      </c>
      <c r="C22" s="11" t="s">
        <v>881</v>
      </c>
      <c r="D22" s="46" t="s">
        <v>13</v>
      </c>
      <c r="E22" s="46" t="s">
        <v>14</v>
      </c>
      <c r="F22" s="16" t="s">
        <v>880</v>
      </c>
      <c r="G22" s="16" t="s">
        <v>879</v>
      </c>
    </row>
    <row r="23" spans="1:7" ht="24.95" customHeight="1" x14ac:dyDescent="0.25">
      <c r="A23" s="28" t="s">
        <v>207</v>
      </c>
      <c r="B23" s="11">
        <v>20</v>
      </c>
      <c r="C23" s="11"/>
      <c r="D23" s="58"/>
      <c r="E23" s="50">
        <f>+B23*D23</f>
        <v>0</v>
      </c>
      <c r="F23" s="81">
        <f t="shared" ref="F23:F25" si="0">+E23*0.23</f>
        <v>0</v>
      </c>
      <c r="G23" s="81">
        <f t="shared" ref="G23:G25" si="1">+F23+E23</f>
        <v>0</v>
      </c>
    </row>
    <row r="24" spans="1:7" ht="24.95" customHeight="1" x14ac:dyDescent="0.25">
      <c r="A24" s="28" t="s">
        <v>208</v>
      </c>
      <c r="B24" s="11">
        <v>2</v>
      </c>
      <c r="C24" s="11"/>
      <c r="D24" s="97"/>
      <c r="E24" s="61">
        <f t="shared" ref="E24" si="2">+B24*D24</f>
        <v>0</v>
      </c>
      <c r="F24" s="81">
        <f t="shared" si="0"/>
        <v>0</v>
      </c>
      <c r="G24" s="81">
        <f t="shared" si="1"/>
        <v>0</v>
      </c>
    </row>
    <row r="25" spans="1:7" ht="24.95" customHeight="1" x14ac:dyDescent="0.25">
      <c r="A25" s="28" t="s">
        <v>801</v>
      </c>
      <c r="B25" s="11">
        <v>20</v>
      </c>
      <c r="C25" s="11"/>
      <c r="D25" s="97"/>
      <c r="E25" s="61">
        <f>+B25*D25</f>
        <v>0</v>
      </c>
      <c r="F25" s="81">
        <f t="shared" si="0"/>
        <v>0</v>
      </c>
      <c r="G25" s="81">
        <f t="shared" si="1"/>
        <v>0</v>
      </c>
    </row>
    <row r="26" spans="1:7" x14ac:dyDescent="0.25">
      <c r="D26" s="15"/>
      <c r="E26" s="47">
        <f>SUM(E23:E25)</f>
        <v>0</v>
      </c>
      <c r="F26" s="47">
        <f t="shared" ref="F26:G26" si="3">SUM(F23:F25)</f>
        <v>0</v>
      </c>
      <c r="G26" s="47">
        <f t="shared" si="3"/>
        <v>0</v>
      </c>
    </row>
    <row r="29" spans="1:7" x14ac:dyDescent="0.25">
      <c r="A29" s="8"/>
      <c r="B29" s="12"/>
      <c r="C29" s="12"/>
      <c r="D29" s="12"/>
    </row>
    <row r="30" spans="1:7" x14ac:dyDescent="0.25">
      <c r="A30" s="12"/>
      <c r="B30" s="8"/>
      <c r="C30" s="8"/>
      <c r="D30" s="12"/>
    </row>
    <row r="31" spans="1:7" x14ac:dyDescent="0.25">
      <c r="A31" s="12"/>
      <c r="B31" s="12"/>
      <c r="C31" s="12"/>
      <c r="D31" s="9"/>
    </row>
    <row r="32" spans="1:7" x14ac:dyDescent="0.25">
      <c r="A32" s="9"/>
      <c r="B32" s="12"/>
      <c r="C32" s="12"/>
      <c r="D32" s="12"/>
    </row>
    <row r="33" spans="1:4" x14ac:dyDescent="0.25">
      <c r="A33" s="9"/>
      <c r="B33" s="12"/>
      <c r="C33" s="12"/>
      <c r="D33" s="12"/>
    </row>
    <row r="34" spans="1:4" x14ac:dyDescent="0.25">
      <c r="A34" s="9"/>
      <c r="B34" s="12"/>
      <c r="C34" s="12"/>
      <c r="D34" s="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6C12-BABD-4554-AEFA-4B083730E0F8}">
  <dimension ref="A1:G24"/>
  <sheetViews>
    <sheetView workbookViewId="0">
      <selection activeCell="C16" sqref="C16"/>
    </sheetView>
  </sheetViews>
  <sheetFormatPr defaultRowHeight="15" x14ac:dyDescent="0.25"/>
  <cols>
    <col min="1" max="1" width="57.42578125" customWidth="1"/>
    <col min="3" max="3" width="22" customWidth="1"/>
    <col min="4" max="4" width="20.28515625" customWidth="1"/>
    <col min="5" max="5" width="13.140625" customWidth="1"/>
    <col min="7" max="7" width="16.5703125" customWidth="1"/>
  </cols>
  <sheetData>
    <row r="1" spans="1:7" x14ac:dyDescent="0.25">
      <c r="A1" s="1" t="s">
        <v>942</v>
      </c>
    </row>
    <row r="2" spans="1:7" x14ac:dyDescent="0.25">
      <c r="A2" t="s">
        <v>191</v>
      </c>
    </row>
    <row r="3" spans="1:7" x14ac:dyDescent="0.25">
      <c r="A3" t="s">
        <v>212</v>
      </c>
    </row>
    <row r="4" spans="1:7" x14ac:dyDescent="0.25">
      <c r="A4" t="s">
        <v>213</v>
      </c>
    </row>
    <row r="5" spans="1:7" x14ac:dyDescent="0.25">
      <c r="A5" t="s">
        <v>214</v>
      </c>
    </row>
    <row r="6" spans="1:7" x14ac:dyDescent="0.25">
      <c r="A6" t="s">
        <v>215</v>
      </c>
    </row>
    <row r="7" spans="1:7" x14ac:dyDescent="0.25">
      <c r="A7" t="s">
        <v>216</v>
      </c>
    </row>
    <row r="8" spans="1:7" x14ac:dyDescent="0.25">
      <c r="A8" t="s">
        <v>217</v>
      </c>
    </row>
    <row r="9" spans="1:7" x14ac:dyDescent="0.25">
      <c r="A9" t="s">
        <v>218</v>
      </c>
    </row>
    <row r="10" spans="1:7" x14ac:dyDescent="0.25">
      <c r="A10" t="s">
        <v>219</v>
      </c>
    </row>
    <row r="11" spans="1:7" x14ac:dyDescent="0.25">
      <c r="A11" t="s">
        <v>220</v>
      </c>
    </row>
    <row r="12" spans="1:7" x14ac:dyDescent="0.25">
      <c r="A12" t="s">
        <v>889</v>
      </c>
    </row>
    <row r="15" spans="1:7" ht="33.75" customHeight="1" x14ac:dyDescent="0.25">
      <c r="A15" s="28" t="s">
        <v>221</v>
      </c>
      <c r="B15" s="11" t="s">
        <v>206</v>
      </c>
      <c r="C15" s="11" t="s">
        <v>881</v>
      </c>
      <c r="D15" s="46" t="s">
        <v>13</v>
      </c>
      <c r="E15" s="46" t="s">
        <v>14</v>
      </c>
      <c r="F15" s="16" t="s">
        <v>880</v>
      </c>
      <c r="G15" s="16" t="s">
        <v>879</v>
      </c>
    </row>
    <row r="16" spans="1:7" ht="24.95" customHeight="1" x14ac:dyDescent="0.25">
      <c r="A16" s="28" t="s">
        <v>222</v>
      </c>
      <c r="B16" s="11">
        <v>1</v>
      </c>
      <c r="C16" s="11"/>
      <c r="D16" s="50"/>
      <c r="E16" s="50">
        <f>+B16*D16</f>
        <v>0</v>
      </c>
      <c r="F16" s="81">
        <f t="shared" ref="F16" si="0">+E16*0.23</f>
        <v>0</v>
      </c>
      <c r="G16" s="81">
        <f t="shared" ref="G16" si="1">+F16+E16</f>
        <v>0</v>
      </c>
    </row>
    <row r="19" spans="1:4" x14ac:dyDescent="0.25">
      <c r="A19" s="8"/>
      <c r="B19" s="12"/>
      <c r="C19" s="12"/>
      <c r="D19" s="12"/>
    </row>
    <row r="20" spans="1:4" x14ac:dyDescent="0.25">
      <c r="A20" s="12"/>
      <c r="B20" s="8"/>
      <c r="C20" s="8"/>
      <c r="D20" s="12"/>
    </row>
    <row r="21" spans="1:4" x14ac:dyDescent="0.25">
      <c r="A21" s="12"/>
      <c r="B21" s="12"/>
      <c r="C21" s="12"/>
      <c r="D21" s="9"/>
    </row>
    <row r="22" spans="1:4" x14ac:dyDescent="0.25">
      <c r="A22" s="9"/>
      <c r="B22" s="12"/>
      <c r="C22" s="12"/>
      <c r="D22" s="12"/>
    </row>
    <row r="23" spans="1:4" x14ac:dyDescent="0.25">
      <c r="A23" s="9"/>
      <c r="B23" s="12"/>
      <c r="C23" s="12"/>
      <c r="D23" s="12"/>
    </row>
    <row r="24" spans="1:4" x14ac:dyDescent="0.25">
      <c r="A24" s="9"/>
      <c r="B24" s="12"/>
      <c r="C24" s="12"/>
      <c r="D2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41</vt:i4>
      </vt:variant>
      <vt:variant>
        <vt:lpstr>Nazwane zakresy</vt:lpstr>
      </vt:variant>
      <vt:variant>
        <vt:i4>2</vt:i4>
      </vt:variant>
    </vt:vector>
  </HeadingPairs>
  <TitlesOfParts>
    <vt:vector size="43" baseType="lpstr">
      <vt:lpstr>Łacznik R-R i R-K do PCV PE PP</vt:lpstr>
      <vt:lpstr>Łącz.zab R-R i R-K do st żel AC</vt:lpstr>
      <vt:lpstr>Łącznik R-R i R-K do st żel AC</vt:lpstr>
      <vt:lpstr>Zasuwy kołnierzowe</vt:lpstr>
      <vt:lpstr>Zasuwy gwintowane</vt:lpstr>
      <vt:lpstr>Opaski na rury st żel AC</vt:lpstr>
      <vt:lpstr>Obejmy na rury PE i PCV</vt:lpstr>
      <vt:lpstr>Hydrant nadziemny</vt:lpstr>
      <vt:lpstr>Hydrant podziem. równoprzelot.</vt:lpstr>
      <vt:lpstr>Hydrant podz. z podw zamkn.</vt:lpstr>
      <vt:lpstr>Hydrant podwyższonej wydajności</vt:lpstr>
      <vt:lpstr>Zawory odpowietrzające</vt:lpstr>
      <vt:lpstr>Włazy kanałowe</vt:lpstr>
      <vt:lpstr>Skrzynki do zasuw i hydrantów</vt:lpstr>
      <vt:lpstr>Doszczelniacze</vt:lpstr>
      <vt:lpstr>Kształtki żeliwne</vt:lpstr>
      <vt:lpstr>Kształtki ocynkowane</vt:lpstr>
      <vt:lpstr>Kształtki PE</vt:lpstr>
      <vt:lpstr>Kształtki PCV wod</vt:lpstr>
      <vt:lpstr>Rury PCV woda</vt:lpstr>
      <vt:lpstr>Rury PE</vt:lpstr>
      <vt:lpstr>Rury Stalowe</vt:lpstr>
      <vt:lpstr>Rury PCV Kanał</vt:lpstr>
      <vt:lpstr>Kształtki PCV  kanał</vt:lpstr>
      <vt:lpstr>Adaptery do łączenia rur kan.</vt:lpstr>
      <vt:lpstr>Kształtki PE elektrooporowe</vt:lpstr>
      <vt:lpstr>Zawory kulowe</vt:lpstr>
      <vt:lpstr>Opaski naprawcze</vt:lpstr>
      <vt:lpstr>Obudowy do zasuw</vt:lpstr>
      <vt:lpstr>Uszczelki</vt:lpstr>
      <vt:lpstr>Śruby</vt:lpstr>
      <vt:lpstr>Pozostały asortyment</vt:lpstr>
      <vt:lpstr>Tablica wodociągowa</vt:lpstr>
      <vt:lpstr>Półśrubunki wodomierzowe</vt:lpstr>
      <vt:lpstr>Półśrubunki wodomierzowe telesk</vt:lpstr>
      <vt:lpstr>Redukcja mosiężna</vt:lpstr>
      <vt:lpstr>Przedłużka mosiężna</vt:lpstr>
      <vt:lpstr>Uszczelki wodomierzowe</vt:lpstr>
      <vt:lpstr>Plomba zawiasowa</vt:lpstr>
      <vt:lpstr>Kompensator wodomierzowy</vt:lpstr>
      <vt:lpstr>RAZEM</vt:lpstr>
      <vt:lpstr>'Zasuwy kołnierzowe'!_Hlk40179257</vt:lpstr>
      <vt:lpstr>'Zasuwy kołnierzowe'!_Hlk40179683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DS. Skierkowski</dc:creator>
  <cp:lastModifiedBy>Radosław RS. Szymczak</cp:lastModifiedBy>
  <cp:lastPrinted>2020-05-25T11:38:58Z</cp:lastPrinted>
  <dcterms:created xsi:type="dcterms:W3CDTF">2020-05-14T08:45:33Z</dcterms:created>
  <dcterms:modified xsi:type="dcterms:W3CDTF">2024-05-09T06:06:27Z</dcterms:modified>
</cp:coreProperties>
</file>