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00297381-3664-4036-9AD9-2CB7BBC3069F}" xr6:coauthVersionLast="47" xr6:coauthVersionMax="47" xr10:uidLastSave="{00000000-0000-0000-0000-000000000000}"/>
  <bookViews>
    <workbookView xWindow="735" yWindow="735" windowWidth="18900" windowHeight="11055" firstSheet="1" activeTab="16" xr2:uid="{00000000-000D-0000-FFFF-FFFF00000000}"/>
  </bookViews>
  <sheets>
    <sheet name="1" sheetId="1" r:id="rId1"/>
    <sheet name="1a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suma" sheetId="18" r:id="rId17"/>
  </sheets>
  <calcPr calcId="181029"/>
</workbook>
</file>

<file path=xl/calcChain.xml><?xml version="1.0" encoding="utf-8"?>
<calcChain xmlns="http://schemas.openxmlformats.org/spreadsheetml/2006/main">
  <c r="H10" i="15" l="1"/>
  <c r="E6" i="1" l="1"/>
  <c r="H30" i="12" l="1"/>
  <c r="H31" i="12"/>
  <c r="H29" i="12"/>
  <c r="H28" i="12"/>
  <c r="H27" i="12"/>
  <c r="H26" i="12"/>
  <c r="H23" i="12"/>
  <c r="H22" i="12"/>
  <c r="H21" i="12"/>
  <c r="H20" i="12"/>
  <c r="H19" i="12"/>
  <c r="H18" i="12"/>
  <c r="H7" i="16"/>
  <c r="H8" i="16" s="1"/>
  <c r="H10" i="16" s="1"/>
  <c r="E6" i="16"/>
  <c r="H24" i="15"/>
  <c r="H23" i="15"/>
  <c r="H22" i="15"/>
  <c r="H21" i="15"/>
  <c r="H20" i="15"/>
  <c r="H19" i="15"/>
  <c r="H18" i="15"/>
  <c r="H13" i="15"/>
  <c r="H12" i="15"/>
  <c r="H11" i="15"/>
  <c r="H9" i="15"/>
  <c r="H8" i="15"/>
  <c r="H7" i="15"/>
  <c r="E6" i="15"/>
  <c r="H19" i="14"/>
  <c r="H18" i="14"/>
  <c r="H17" i="14"/>
  <c r="H16" i="14"/>
  <c r="H11" i="14"/>
  <c r="H10" i="14"/>
  <c r="H9" i="14"/>
  <c r="H8" i="14"/>
  <c r="H7" i="14"/>
  <c r="E6" i="14"/>
  <c r="H20" i="13"/>
  <c r="H19" i="13"/>
  <c r="H18" i="13"/>
  <c r="H17" i="13"/>
  <c r="H16" i="13"/>
  <c r="H15" i="13"/>
  <c r="H10" i="13"/>
  <c r="H9" i="13"/>
  <c r="H8" i="13"/>
  <c r="H7" i="13"/>
  <c r="E6" i="13"/>
  <c r="H39" i="12"/>
  <c r="H38" i="12"/>
  <c r="H37" i="12"/>
  <c r="H36" i="12"/>
  <c r="H35" i="12"/>
  <c r="H13" i="12"/>
  <c r="H12" i="12"/>
  <c r="E11" i="12"/>
  <c r="H10" i="12"/>
  <c r="H9" i="12"/>
  <c r="H8" i="12"/>
  <c r="H7" i="12"/>
  <c r="E6" i="12"/>
  <c r="H19" i="11"/>
  <c r="H18" i="11"/>
  <c r="H17" i="11"/>
  <c r="H16" i="11"/>
  <c r="H15" i="11"/>
  <c r="H10" i="11"/>
  <c r="H9" i="11"/>
  <c r="H8" i="11"/>
  <c r="H7" i="11"/>
  <c r="E6" i="11"/>
  <c r="H21" i="10"/>
  <c r="H20" i="10"/>
  <c r="H19" i="10"/>
  <c r="H18" i="10"/>
  <c r="H17" i="10"/>
  <c r="H12" i="10"/>
  <c r="H11" i="10"/>
  <c r="E10" i="10"/>
  <c r="H9" i="10"/>
  <c r="H8" i="10"/>
  <c r="H7" i="10"/>
  <c r="E6" i="10"/>
  <c r="H20" i="9"/>
  <c r="H19" i="9"/>
  <c r="H18" i="9"/>
  <c r="H17" i="9"/>
  <c r="H16" i="9"/>
  <c r="H11" i="9"/>
  <c r="H10" i="9"/>
  <c r="H9" i="9"/>
  <c r="H8" i="9"/>
  <c r="H7" i="9"/>
  <c r="E6" i="9"/>
  <c r="H28" i="8"/>
  <c r="H27" i="8"/>
  <c r="H26" i="8"/>
  <c r="H25" i="8"/>
  <c r="H24" i="8"/>
  <c r="H23" i="8"/>
  <c r="H22" i="8"/>
  <c r="H17" i="8"/>
  <c r="H16" i="8"/>
  <c r="E15" i="8"/>
  <c r="H14" i="8"/>
  <c r="H13" i="8"/>
  <c r="H12" i="8"/>
  <c r="H11" i="8"/>
  <c r="H10" i="8"/>
  <c r="H9" i="8"/>
  <c r="H8" i="8"/>
  <c r="H7" i="8"/>
  <c r="E6" i="8"/>
  <c r="H23" i="7"/>
  <c r="H22" i="7"/>
  <c r="H21" i="7"/>
  <c r="H20" i="7"/>
  <c r="H19" i="7"/>
  <c r="H18" i="7"/>
  <c r="H13" i="7"/>
  <c r="H12" i="7"/>
  <c r="H11" i="7"/>
  <c r="H10" i="7"/>
  <c r="H9" i="7"/>
  <c r="H8" i="7"/>
  <c r="H7" i="7"/>
  <c r="E6" i="7"/>
  <c r="H22" i="6"/>
  <c r="H21" i="6"/>
  <c r="H20" i="6"/>
  <c r="H19" i="6"/>
  <c r="H18" i="6"/>
  <c r="H17" i="6"/>
  <c r="H12" i="6"/>
  <c r="H11" i="6"/>
  <c r="H10" i="6"/>
  <c r="H9" i="6"/>
  <c r="H8" i="6"/>
  <c r="H7" i="6"/>
  <c r="E6" i="6"/>
  <c r="H21" i="5"/>
  <c r="H20" i="5"/>
  <c r="H19" i="5"/>
  <c r="H18" i="5"/>
  <c r="H17" i="5"/>
  <c r="H16" i="5"/>
  <c r="H11" i="5"/>
  <c r="H10" i="5"/>
  <c r="H9" i="5"/>
  <c r="H8" i="5"/>
  <c r="H7" i="5"/>
  <c r="E6" i="5"/>
  <c r="H21" i="4"/>
  <c r="H20" i="4"/>
  <c r="H19" i="4"/>
  <c r="H18" i="4"/>
  <c r="H17" i="4"/>
  <c r="H16" i="4"/>
  <c r="H11" i="4"/>
  <c r="H10" i="4"/>
  <c r="H9" i="4"/>
  <c r="H8" i="4"/>
  <c r="H7" i="4"/>
  <c r="E6" i="4"/>
  <c r="H22" i="3"/>
  <c r="H21" i="3"/>
  <c r="H20" i="3"/>
  <c r="H19" i="3"/>
  <c r="H18" i="3"/>
  <c r="H17" i="3"/>
  <c r="H16" i="3"/>
  <c r="H11" i="3"/>
  <c r="H10" i="3"/>
  <c r="H9" i="3"/>
  <c r="H8" i="3"/>
  <c r="H7" i="3"/>
  <c r="E6" i="3"/>
  <c r="H31" i="1"/>
  <c r="H30" i="1"/>
  <c r="H29" i="1"/>
  <c r="H28" i="1"/>
  <c r="H26" i="1"/>
  <c r="H25" i="1"/>
  <c r="H24" i="1"/>
  <c r="H23" i="1"/>
  <c r="H22" i="1"/>
  <c r="H21" i="1"/>
  <c r="H20" i="1"/>
  <c r="H19" i="1"/>
  <c r="H14" i="1"/>
  <c r="H13" i="1"/>
  <c r="H12" i="1"/>
  <c r="H11" i="1"/>
  <c r="H10" i="1"/>
  <c r="H9" i="1"/>
  <c r="H8" i="1"/>
  <c r="H7" i="1"/>
  <c r="C18" i="18" l="1"/>
  <c r="H25" i="15"/>
  <c r="H27" i="15" s="1"/>
  <c r="H21" i="13"/>
  <c r="H23" i="13" s="1"/>
  <c r="H40" i="12"/>
  <c r="H42" i="12" s="1"/>
  <c r="H22" i="10"/>
  <c r="H24" i="10" s="1"/>
  <c r="H21" i="9"/>
  <c r="H23" i="9" s="1"/>
  <c r="H23" i="6"/>
  <c r="H25" i="6" s="1"/>
  <c r="C8" i="18" s="1"/>
  <c r="H23" i="3"/>
  <c r="H25" i="3" s="1"/>
  <c r="H22" i="4"/>
  <c r="H24" i="4" s="1"/>
  <c r="H22" i="5"/>
  <c r="H24" i="5" s="1"/>
  <c r="H24" i="7"/>
  <c r="H26" i="7" s="1"/>
  <c r="H29" i="8"/>
  <c r="H31" i="8" s="1"/>
  <c r="H20" i="11"/>
  <c r="H22" i="11" s="1"/>
  <c r="H20" i="14"/>
  <c r="H22" i="14" s="1"/>
  <c r="H32" i="1"/>
  <c r="H34" i="1" s="1"/>
  <c r="C17" i="18" l="1"/>
  <c r="C15" i="18"/>
  <c r="C14" i="18"/>
  <c r="C13" i="18"/>
  <c r="C12" i="18"/>
  <c r="C11" i="18"/>
  <c r="C10" i="18"/>
  <c r="C9" i="18"/>
  <c r="C7" i="18"/>
  <c r="C6" i="18"/>
  <c r="C5" i="18"/>
  <c r="C16" i="18"/>
  <c r="C3" i="18"/>
  <c r="C6" i="2" l="1"/>
  <c r="E9" i="2"/>
  <c r="C4" i="18" s="1"/>
  <c r="C19" i="18" s="1"/>
</calcChain>
</file>

<file path=xl/sharedStrings.xml><?xml version="1.0" encoding="utf-8"?>
<sst xmlns="http://schemas.openxmlformats.org/spreadsheetml/2006/main" count="1682" uniqueCount="180">
  <si>
    <t xml:space="preserve">BUDYNEK RATUSZA, RYNEK 1 </t>
  </si>
  <si>
    <t>I.</t>
  </si>
  <si>
    <t>Sprzątanie w dni powszednie i w soboty</t>
  </si>
  <si>
    <t>Lp.</t>
  </si>
  <si>
    <t>Rodzaj powierzchni do sprzątania</t>
  </si>
  <si>
    <t>Jedn. miary</t>
  </si>
  <si>
    <t>Ilość</t>
  </si>
  <si>
    <t>Częstotliwość sprzątania</t>
  </si>
  <si>
    <t>Cena jedn. za m ²
brutto za miesiąc</t>
  </si>
  <si>
    <r>
      <t xml:space="preserve">Wartość brutto
za 1 miesiąc
</t>
    </r>
    <r>
      <rPr>
        <sz val="11"/>
        <color indexed="8"/>
        <rFont val="Times New Roman"/>
        <family val="1"/>
        <charset val="238"/>
      </rPr>
      <t>(kol. 4 x kol. 6)</t>
    </r>
  </si>
  <si>
    <t>Stawka podatku VAT</t>
  </si>
  <si>
    <t>-1-</t>
  </si>
  <si>
    <t>-2-</t>
  </si>
  <si>
    <t>-3-</t>
  </si>
  <si>
    <t>-4-</t>
  </si>
  <si>
    <t>-5-</t>
  </si>
  <si>
    <t>-6-</t>
  </si>
  <si>
    <t>-7-</t>
  </si>
  <si>
    <t>-8-</t>
  </si>
  <si>
    <t>1.</t>
  </si>
  <si>
    <t>m²</t>
  </si>
  <si>
    <t>x</t>
  </si>
  <si>
    <t>pokoje biurowe</t>
  </si>
  <si>
    <t>codziennie</t>
  </si>
  <si>
    <t>korytarze</t>
  </si>
  <si>
    <t>sanitariaty</t>
  </si>
  <si>
    <t>magazyny</t>
  </si>
  <si>
    <t>1x/tydzień</t>
  </si>
  <si>
    <t>piwnice</t>
  </si>
  <si>
    <t>balkony na I piętrze</t>
  </si>
  <si>
    <t>2.</t>
  </si>
  <si>
    <t>Powierzchnia okien liczona w świetle -
okna pojedyncze</t>
  </si>
  <si>
    <t>3.</t>
  </si>
  <si>
    <r>
      <rPr>
        <sz val="11"/>
        <color indexed="8"/>
        <rFont val="Times New Roman"/>
        <family val="1"/>
        <charset val="238"/>
      </rPr>
      <t>Powierzchnia okien liczona w świetle
(okna pojedyncze) -</t>
    </r>
    <r>
      <rPr>
        <b/>
        <sz val="11"/>
        <color indexed="8"/>
        <rFont val="Times New Roman"/>
        <family val="1"/>
        <charset val="238"/>
      </rPr>
      <t xml:space="preserve"> </t>
    </r>
    <r>
      <rPr>
        <b/>
        <u/>
        <sz val="11"/>
        <color indexed="8"/>
        <rFont val="Times New Roman"/>
        <family val="1"/>
        <charset val="238"/>
      </rPr>
      <t>piwnice oraz strych</t>
    </r>
  </si>
  <si>
    <t>4.</t>
  </si>
  <si>
    <t>Zakładane obciążenie:</t>
  </si>
  <si>
    <t>pracowników</t>
  </si>
  <si>
    <t>osób</t>
  </si>
  <si>
    <t>stron i obywateli dziennie</t>
  </si>
  <si>
    <t>5.</t>
  </si>
  <si>
    <t>Liczba toalet i ich wyposażenia:
w tym:</t>
  </si>
  <si>
    <t>szt.</t>
  </si>
  <si>
    <t>Cena jedn. za szt. 
brutto za miesiąc</t>
  </si>
  <si>
    <t>Wartość brutto za 1 mc</t>
  </si>
  <si>
    <t>muszli ustępowych</t>
  </si>
  <si>
    <t>umywalek</t>
  </si>
  <si>
    <t>dozowników mydła</t>
  </si>
  <si>
    <t>uchwytów na papier toaletowy</t>
  </si>
  <si>
    <t>uchwytów na ręczniki</t>
  </si>
  <si>
    <t>zlewozmywaków</t>
  </si>
  <si>
    <t>pisuarów</t>
  </si>
  <si>
    <t>podajników nakładek sedesowych</t>
  </si>
  <si>
    <t>6.</t>
  </si>
  <si>
    <t>Sprzątanie w soboty:</t>
  </si>
  <si>
    <t xml:space="preserve">Cena jedn. za m² brutto 
za miesiąc </t>
  </si>
  <si>
    <t>pok. nr 1, 1A</t>
  </si>
  <si>
    <t>sobota</t>
  </si>
  <si>
    <t>korytarze + klatka schodowa</t>
  </si>
  <si>
    <t>sala ratuszowa</t>
  </si>
  <si>
    <t>7.</t>
  </si>
  <si>
    <t>II.</t>
  </si>
  <si>
    <t>DYŻUR JEDNEGO PRACOWNIKA W GODZINACH PRACY URZĘDU LUB SPRZĄTANIE PO GODZ. 22:00</t>
  </si>
  <si>
    <t>Dla celów porównania ofert założono 40 godzin dyżuru w miesiącu.</t>
  </si>
  <si>
    <t>Wynagrodzenie za 40 godzin dyżuru</t>
  </si>
  <si>
    <t>brutto</t>
  </si>
  <si>
    <t>Wynagrodzenie za 1 godzinę dyżuru wynosi 1/40 podanego wynagrodzenia, tj.</t>
  </si>
  <si>
    <t>BUDYNEK PRZY UL. RYNEK 21</t>
  </si>
  <si>
    <t>Sprzątanie w dni powszednie</t>
  </si>
  <si>
    <t>Powierzchnia ogółem, w tym:
Rodzaj powierzchni: (suma z wierszy a-d)</t>
  </si>
  <si>
    <t>1x/miesiąc</t>
  </si>
  <si>
    <t>kabin prysznicowych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</si>
  <si>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1a-d, 2, 4 a-g)</t>
    </r>
  </si>
  <si>
    <t>BUDYNEK PRZY UL. RYNEK 19</t>
  </si>
  <si>
    <t>pomieszczenie gospodarcze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</si>
  <si>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1a-d, 2, 4 a-f)</t>
    </r>
  </si>
  <si>
    <t>BUDYNEK PRZY UL. RYNEK 22</t>
  </si>
  <si>
    <t>pomieszczenie gospodarcze
(zapl. kuch. + schowek)</t>
  </si>
  <si>
    <t>BUDYNEK PRZY UL. RYNEK 3</t>
  </si>
  <si>
    <t>Powierzchnia ogółem, w tym:
Rodzaj powierzchni: (suma z wierszy a-e)</t>
  </si>
  <si>
    <t>klatka schodowa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</si>
  <si>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1a-e, 2, 4 a-f)</t>
    </r>
  </si>
  <si>
    <t>BUDYNEK UL. ZIELONA 55</t>
  </si>
  <si>
    <t>Powierzchnia ogółem, w tym:
Rodzaj powierzchni: (suma z wierszy a-f)</t>
  </si>
  <si>
    <t>archiwum podręczne</t>
  </si>
  <si>
    <t>pomieszczenie socjalne</t>
  </si>
  <si>
    <t>pomieszczenia gospodarcze i techniczne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</si>
  <si>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1a-f, 2, 4 a-f)</t>
    </r>
  </si>
  <si>
    <t>BUDYNEK UL. SZWEDZKA 2</t>
  </si>
  <si>
    <t>Powierzchnia ogółem, w tym:
Rodzaj powierzchni: (suma z wierszy a-h)</t>
  </si>
  <si>
    <t>archiwum</t>
  </si>
  <si>
    <t>magazyn</t>
  </si>
  <si>
    <t>podwórze</t>
  </si>
  <si>
    <t>Powierzchnia okien liczona w świetle, 
w tym okna:</t>
  </si>
  <si>
    <t>pojedyncze</t>
  </si>
  <si>
    <t>podwójne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</si>
  <si>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1a-h, 2 a-b, 4 a-g)</t>
    </r>
  </si>
  <si>
    <t>BUDYNEK UL. SZWEDZKA 5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</si>
  <si>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1a-d, 2, 4 a-e)</t>
    </r>
  </si>
  <si>
    <t>BUDYNEK UL. JAGIELLOŃSKA 14</t>
  </si>
  <si>
    <t>Powierzchnia ogółem, w tym:
Rodzaj powierzchni: (suma z wierszy a-c)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</si>
  <si>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1a-c, 2 a-b, 4 a-e)</t>
    </r>
  </si>
  <si>
    <t>BUDYNEK UL. JAGIELLOŃSKA 31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</si>
  <si>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1a-c, 2, 4 a-e)</t>
    </r>
  </si>
  <si>
    <t>BUDYNEK UL. NARUTOWICZA 6</t>
  </si>
  <si>
    <t>BUDYNEK UL. NAWOJOWSKA 17A</t>
  </si>
  <si>
    <r>
      <t>pokoje biurowe *</t>
    </r>
    <r>
      <rPr>
        <i/>
        <sz val="11"/>
        <color indexed="8"/>
        <rFont val="Times New Roman"/>
        <family val="1"/>
        <charset val="238"/>
      </rPr>
      <t>wyłącznie pokój nr 8</t>
    </r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</si>
  <si>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1a-c, 2, 4 a-f)</t>
    </r>
  </si>
  <si>
    <t>BUDYNEK UL. WYSPIAŃSKIEGO 22</t>
  </si>
  <si>
    <t>Liczba toalet i ich wyposażenia: 0
W tym przypadku należy zabezpieczyć środki czystości dla następujących pozycji: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</si>
  <si>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1a-d, 2, 4 a-d)</t>
    </r>
  </si>
  <si>
    <t>BUDYNEK UL. LWOWSKA 71</t>
  </si>
  <si>
    <t>Stawka podatku
VAT</t>
  </si>
  <si>
    <t>podwórko + drogi dojazdowe</t>
  </si>
  <si>
    <t>Liczba toalet i ich wyposażenia: 
w tym: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</si>
  <si>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1a-f, 2, 4 a-g)</t>
    </r>
  </si>
  <si>
    <t>23% i 8%</t>
  </si>
  <si>
    <t>BUDYNEK UL. ZAKŁADNIKÓW 1</t>
  </si>
  <si>
    <t>Powierzchnia ogółem, w tym:
Rodzaj powierzchni:</t>
  </si>
  <si>
    <t>Wynagrodzenie za 1 miesiąc łącznie brutto</t>
  </si>
  <si>
    <t>Nr</t>
  </si>
  <si>
    <t>Lokalizacja</t>
  </si>
  <si>
    <t>Cena</t>
  </si>
  <si>
    <t>Formularz cenowy nr 1</t>
  </si>
  <si>
    <t>Budynek Ratusza Rynek 1</t>
  </si>
  <si>
    <t>Formularz cenowy nr 1A</t>
  </si>
  <si>
    <t>Formularz cenowy nr 2</t>
  </si>
  <si>
    <t>Budynek przy ul. Rynek 21</t>
  </si>
  <si>
    <t>Formularz cenowy nr 3</t>
  </si>
  <si>
    <t>Budynek przy ul. Rynek 19</t>
  </si>
  <si>
    <t>Formularz cenowy nr 4</t>
  </si>
  <si>
    <t>Budynek przy ul. Rynek 22</t>
  </si>
  <si>
    <t>Formularz cenowy nr 5</t>
  </si>
  <si>
    <t>Budynek przy ul. Rynek 3</t>
  </si>
  <si>
    <t>Formularz cenowy nr 6</t>
  </si>
  <si>
    <t>Budynek ul. Zielona 55</t>
  </si>
  <si>
    <t>Formularz cenowy nr 7</t>
  </si>
  <si>
    <t>Budynek ul. Szwedzka 2</t>
  </si>
  <si>
    <t>Formularz cenowy nr 8</t>
  </si>
  <si>
    <t>Budynek ul. Szwedzka 5</t>
  </si>
  <si>
    <t>Formularz cenowy nr 9</t>
  </si>
  <si>
    <t>Budynek ul. Jagiellońska 14</t>
  </si>
  <si>
    <t>Formularz cenowy nr 10</t>
  </si>
  <si>
    <t>Budynek ul. Jagiellońska 31</t>
  </si>
  <si>
    <t>Formularz cenowy nr 11</t>
  </si>
  <si>
    <t>Budynek ul. Narutowicza 6</t>
  </si>
  <si>
    <t>Formularz cenowy nr 12</t>
  </si>
  <si>
    <t>Budynek ul. Nawojowska 17A</t>
  </si>
  <si>
    <t>Formularz cenowy nr 13</t>
  </si>
  <si>
    <t>Budynek ul. Wyspiańskiego 22</t>
  </si>
  <si>
    <t>Formularz cenowy nr 14</t>
  </si>
  <si>
    <t>Budynek ul. Lwowska 71</t>
  </si>
  <si>
    <t>Formularz cenowy nr 15</t>
  </si>
  <si>
    <t>Budynek ul. Zakładników 1</t>
  </si>
  <si>
    <t>SUMA</t>
  </si>
  <si>
    <t>f</t>
  </si>
  <si>
    <t>a</t>
  </si>
  <si>
    <t>b</t>
  </si>
  <si>
    <t>c</t>
  </si>
  <si>
    <t>d</t>
  </si>
  <si>
    <t>e</t>
  </si>
  <si>
    <t>III piętro (dwa pomieszczenia biurowe, korytarz oraz toaleta)</t>
  </si>
  <si>
    <t>8.</t>
  </si>
  <si>
    <t>9.</t>
  </si>
  <si>
    <t>Pow. ogółem, w tym:
Rodzaj powierzchni: (suma z wierszy a-f)</t>
  </si>
  <si>
    <t>korytarze, schody</t>
  </si>
  <si>
    <r>
      <rPr>
        <b/>
        <sz val="11"/>
        <color indexed="8"/>
        <rFont val="Times New Roman"/>
        <family val="1"/>
        <charset val="238"/>
      </rPr>
      <t>Sprzątanie:</t>
    </r>
    <r>
      <rPr>
        <sz val="11"/>
        <color indexed="8"/>
        <rFont val="Times New Roman"/>
        <family val="1"/>
        <charset val="238"/>
      </rPr>
      <t xml:space="preserve">
3x/tydzień
</t>
    </r>
    <r>
      <rPr>
        <b/>
        <sz val="11"/>
        <color indexed="8"/>
        <rFont val="Times New Roman"/>
        <family val="1"/>
        <charset val="238"/>
      </rPr>
      <t>Odśnieżanie:</t>
    </r>
    <r>
      <rPr>
        <sz val="11"/>
        <color indexed="8"/>
        <rFont val="Times New Roman"/>
        <family val="1"/>
        <charset val="238"/>
      </rPr>
      <t xml:space="preserve">
- na bieżąco (wraz z sobotami i niedzialami)</t>
    </r>
  </si>
  <si>
    <t>4x/rok</t>
  </si>
  <si>
    <t>10.</t>
  </si>
  <si>
    <t>g</t>
  </si>
  <si>
    <t>h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</si>
  <si>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1a-f, 2, 3, 5a-h, 6a-d)</t>
    </r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</si>
  <si>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1a-d, 2 a-b, 4 a-f, 5a-d, 6, 7, 9 a-e)</t>
    </r>
  </si>
  <si>
    <r>
      <t xml:space="preserve">BUDYNEK RATUSZA, RYNEK 1 
</t>
    </r>
    <r>
      <rPr>
        <b/>
        <sz val="16"/>
        <color theme="1"/>
        <rFont val="Times New Roman"/>
        <family val="1"/>
        <charset val="238"/>
      </rPr>
      <t xml:space="preserve"> oraz doraźnie pozostałych lokalizacji na zlecenie Zamawiającego - w razie potrzeby</t>
    </r>
  </si>
  <si>
    <t>Budynek Ratusza Rynek 1 
oraz doraźnie pozostałe lokalizacje</t>
  </si>
  <si>
    <t xml:space="preserve">Wartość zamówienia [wartość wskazana w tabeli, w wierszu 7  x 12 m-cy] 
za wymagany okres wykonywania umowy 12 miesięcy wynosi łącznie:
……………………………… (słownie: ………………………………….. złotych 00/100 )                       
</t>
  </si>
  <si>
    <t xml:space="preserve">Wartość zamówienia [wartość wskazana w tabeli, w wierszu 5  x 12 m-cy] 
za wymagany okres wykonywania umowy 12 miesięcy wynosi łącznie:
……………………………… (słownie: ………………………………….. złotych 00/100 )   </t>
  </si>
  <si>
    <t xml:space="preserve">Wartość zamówienia [wskazana w pkt 1  x 12 m-cy] 
za wymagany okres wykonywania umowy 12 miesięcy wynosi łącznie:
……………………………… (słownie: ………………………………….. złotych 00/100 )                    
</t>
  </si>
  <si>
    <t xml:space="preserve">Wartość zamówienia [wartość wskazana w tabeli, w wierszu 5  x 12 m-cy] 
za wymagany okres wykonywania umowy 12 miesięcy wynosi łącznie:
……………………………… (słownie: ………………………………….. złotych 00/100 )        
</t>
  </si>
  <si>
    <t xml:space="preserve">Wartość zamówienia [wartość wskazana w tabeli, w wierszu 10  x 12 m-cy] 
za wymagany okres wykonywania umowy 12 miesięcy wynosi łącznie:
……………………………… (słownie: ………………………………….. złotych 00/100 )   </t>
  </si>
  <si>
    <t xml:space="preserve">Wartość zamówienia [wartość wskazana w tabeli, w wierszu 2  x 12 m-cy] 
za wymagany okres wykonywania umowy 12 miesięcy wynosi łącznie:
……………………………… (słownie: ………………………………….. złotych 00/100 )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</si>
</sst>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u/>
      <sz val="11"/>
      <color indexed="8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3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8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4" fontId="11" fillId="0" borderId="1" xfId="1" applyFont="1" applyBorder="1" applyAlignment="1" applyProtection="1">
      <alignment horizontal="center" vertical="center" wrapText="1"/>
      <protection locked="0"/>
    </xf>
    <xf numFmtId="44" fontId="12" fillId="0" borderId="1" xfId="1" applyFont="1" applyBorder="1" applyAlignment="1" applyProtection="1">
      <alignment horizontal="center" vertical="center" wrapText="1"/>
    </xf>
    <xf numFmtId="9" fontId="6" fillId="0" borderId="1" xfId="2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44" fontId="13" fillId="0" borderId="1" xfId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4" fontId="20" fillId="0" borderId="1" xfId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4" fontId="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22" fillId="0" borderId="0" xfId="0" applyFont="1"/>
    <xf numFmtId="0" fontId="23" fillId="0" borderId="0" xfId="0" applyFont="1" applyAlignment="1">
      <alignment vertical="center"/>
    </xf>
    <xf numFmtId="0" fontId="21" fillId="0" borderId="0" xfId="0" applyFont="1"/>
    <xf numFmtId="164" fontId="6" fillId="0" borderId="0" xfId="1" applyNumberFormat="1" applyFont="1" applyProtection="1">
      <protection locked="0"/>
    </xf>
    <xf numFmtId="164" fontId="6" fillId="0" borderId="0" xfId="0" applyNumberFormat="1" applyFont="1"/>
    <xf numFmtId="164" fontId="6" fillId="0" borderId="0" xfId="1" applyNumberFormat="1" applyFont="1"/>
    <xf numFmtId="0" fontId="5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24" fillId="0" borderId="1" xfId="2" applyFont="1" applyBorder="1" applyAlignment="1" applyProtection="1">
      <alignment horizontal="center" vertical="center" wrapText="1"/>
    </xf>
    <xf numFmtId="44" fontId="11" fillId="0" borderId="1" xfId="1" applyFont="1" applyBorder="1" applyAlignment="1" applyProtection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2" fillId="0" borderId="0" xfId="0" applyFont="1"/>
    <xf numFmtId="0" fontId="8" fillId="0" borderId="1" xfId="0" applyFont="1" applyBorder="1" applyAlignment="1">
      <alignment horizontal="center" vertical="center" wrapText="1"/>
    </xf>
    <xf numFmtId="0" fontId="26" fillId="0" borderId="0" xfId="0" applyFont="1"/>
    <xf numFmtId="0" fontId="26" fillId="0" borderId="1" xfId="0" applyFont="1" applyBorder="1" applyAlignment="1">
      <alignment horizontal="left" vertical="center"/>
    </xf>
    <xf numFmtId="44" fontId="26" fillId="0" borderId="1" xfId="0" applyNumberFormat="1" applyFont="1" applyBorder="1"/>
    <xf numFmtId="44" fontId="26" fillId="0" borderId="0" xfId="0" applyNumberFormat="1" applyFont="1"/>
    <xf numFmtId="0" fontId="26" fillId="0" borderId="0" xfId="0" applyFont="1" applyAlignment="1">
      <alignment horizontal="right"/>
    </xf>
    <xf numFmtId="49" fontId="10" fillId="0" borderId="1" xfId="0" applyNumberFormat="1" applyFont="1" applyBorder="1" applyAlignment="1">
      <alignment horizontal="center" vertical="top" wrapText="1"/>
    </xf>
    <xf numFmtId="0" fontId="26" fillId="3" borderId="1" xfId="0" applyFont="1" applyFill="1" applyBorder="1"/>
    <xf numFmtId="0" fontId="27" fillId="3" borderId="1" xfId="0" applyFont="1" applyFill="1" applyBorder="1" applyAlignment="1">
      <alignment horizontal="center" vertical="center"/>
    </xf>
    <xf numFmtId="0" fontId="29" fillId="0" borderId="1" xfId="3" applyFont="1" applyBorder="1"/>
    <xf numFmtId="0" fontId="29" fillId="0" borderId="1" xfId="3" applyFont="1" applyFill="1" applyBorder="1"/>
    <xf numFmtId="44" fontId="27" fillId="0" borderId="0" xfId="0" applyNumberFormat="1" applyFont="1"/>
    <xf numFmtId="44" fontId="12" fillId="4" borderId="1" xfId="1" applyFont="1" applyFill="1" applyBorder="1" applyAlignment="1" applyProtection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21" fillId="0" borderId="0" xfId="0" applyFont="1" applyAlignment="1">
      <alignment horizontal="right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21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0" fontId="10" fillId="3" borderId="2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</cellXfs>
  <cellStyles count="4">
    <cellStyle name="Hiperłącze" xfId="3" builtinId="8"/>
    <cellStyle name="Normalny" xfId="0" builtinId="0"/>
    <cellStyle name="Procentowy" xfId="2" builtinId="5"/>
    <cellStyle name="Walutowy" xfId="1" builtinId="4"/>
  </cellStyles>
  <dxfs count="61"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workbookViewId="0">
      <selection activeCell="D42" sqref="D42"/>
    </sheetView>
  </sheetViews>
  <sheetFormatPr defaultRowHeight="15" x14ac:dyDescent="0.25"/>
  <cols>
    <col min="1" max="1" width="4.140625" bestFit="1" customWidth="1"/>
    <col min="2" max="2" width="2.7109375" customWidth="1"/>
    <col min="3" max="3" width="41" customWidth="1"/>
    <col min="4" max="4" width="8.42578125" customWidth="1"/>
    <col min="5" max="5" width="8.85546875" customWidth="1"/>
    <col min="6" max="6" width="35" customWidth="1"/>
    <col min="7" max="7" width="24.710937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0</v>
      </c>
      <c r="B1" s="56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2</v>
      </c>
      <c r="C2" s="2"/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30" customHeight="1" x14ac:dyDescent="0.25">
      <c r="A6" s="61" t="s">
        <v>19</v>
      </c>
      <c r="B6" s="53" t="s">
        <v>163</v>
      </c>
      <c r="C6" s="54"/>
      <c r="D6" s="6" t="s">
        <v>20</v>
      </c>
      <c r="E6" s="7">
        <f>SUM(E7:E12)</f>
        <v>1850.7199999999998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1122.8</v>
      </c>
      <c r="F7" s="6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7">
        <v>498.4</v>
      </c>
      <c r="F8" s="6" t="s">
        <v>23</v>
      </c>
      <c r="G8" s="9"/>
      <c r="H8" s="10">
        <f t="shared" ref="H8:H14" si="0"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7">
        <v>41.52</v>
      </c>
      <c r="F9" s="51" t="s">
        <v>23</v>
      </c>
      <c r="G9" s="9"/>
      <c r="H9" s="10">
        <f t="shared" si="0"/>
        <v>0</v>
      </c>
      <c r="I9" s="11">
        <v>0.23</v>
      </c>
    </row>
    <row r="10" spans="1:9" x14ac:dyDescent="0.25">
      <c r="A10" s="61"/>
      <c r="B10" s="6" t="s">
        <v>158</v>
      </c>
      <c r="C10" s="8" t="s">
        <v>26</v>
      </c>
      <c r="D10" s="6" t="s">
        <v>20</v>
      </c>
      <c r="E10" s="7">
        <v>35</v>
      </c>
      <c r="F10" s="51" t="s">
        <v>27</v>
      </c>
      <c r="G10" s="9"/>
      <c r="H10" s="10">
        <f>ROUND(E10*G10,2)</f>
        <v>0</v>
      </c>
      <c r="I10" s="11">
        <v>0.23</v>
      </c>
    </row>
    <row r="11" spans="1:9" x14ac:dyDescent="0.25">
      <c r="A11" s="61"/>
      <c r="B11" s="6" t="s">
        <v>159</v>
      </c>
      <c r="C11" s="8" t="s">
        <v>28</v>
      </c>
      <c r="D11" s="6" t="s">
        <v>20</v>
      </c>
      <c r="E11" s="7">
        <v>118</v>
      </c>
      <c r="F11" s="51" t="s">
        <v>27</v>
      </c>
      <c r="G11" s="9"/>
      <c r="H11" s="10">
        <f t="shared" si="0"/>
        <v>0</v>
      </c>
      <c r="I11" s="11">
        <v>0.23</v>
      </c>
    </row>
    <row r="12" spans="1:9" x14ac:dyDescent="0.25">
      <c r="A12" s="61"/>
      <c r="B12" s="6" t="s">
        <v>154</v>
      </c>
      <c r="C12" s="8" t="s">
        <v>29</v>
      </c>
      <c r="D12" s="6" t="s">
        <v>20</v>
      </c>
      <c r="E12" s="7">
        <v>35</v>
      </c>
      <c r="F12" s="51" t="s">
        <v>23</v>
      </c>
      <c r="G12" s="9"/>
      <c r="H12" s="10">
        <f t="shared" si="0"/>
        <v>0</v>
      </c>
      <c r="I12" s="11">
        <v>0.23</v>
      </c>
    </row>
    <row r="13" spans="1:9" ht="28.5" customHeight="1" x14ac:dyDescent="0.25">
      <c r="A13" s="12" t="s">
        <v>30</v>
      </c>
      <c r="B13" s="53" t="s">
        <v>31</v>
      </c>
      <c r="C13" s="54"/>
      <c r="D13" s="6" t="s">
        <v>20</v>
      </c>
      <c r="E13" s="7">
        <v>302.44</v>
      </c>
      <c r="F13" s="51" t="s">
        <v>166</v>
      </c>
      <c r="G13" s="13"/>
      <c r="H13" s="10">
        <f t="shared" si="0"/>
        <v>0</v>
      </c>
      <c r="I13" s="11">
        <v>0.23</v>
      </c>
    </row>
    <row r="14" spans="1:9" ht="28.5" customHeight="1" x14ac:dyDescent="0.25">
      <c r="A14" s="12" t="s">
        <v>32</v>
      </c>
      <c r="B14" s="67" t="s">
        <v>33</v>
      </c>
      <c r="C14" s="68"/>
      <c r="D14" s="6" t="s">
        <v>20</v>
      </c>
      <c r="E14" s="7">
        <v>30</v>
      </c>
      <c r="F14" s="51" t="s">
        <v>166</v>
      </c>
      <c r="G14" s="9"/>
      <c r="H14" s="10">
        <f t="shared" si="0"/>
        <v>0</v>
      </c>
      <c r="I14" s="11">
        <v>0.23</v>
      </c>
    </row>
    <row r="15" spans="1:9" x14ac:dyDescent="0.25">
      <c r="A15" s="61" t="s">
        <v>34</v>
      </c>
      <c r="B15" s="69" t="s">
        <v>35</v>
      </c>
      <c r="C15" s="70"/>
      <c r="D15" s="6" t="s">
        <v>21</v>
      </c>
      <c r="E15" s="7" t="s">
        <v>21</v>
      </c>
      <c r="F15" s="51" t="s">
        <v>21</v>
      </c>
      <c r="G15" s="14" t="s">
        <v>21</v>
      </c>
      <c r="H15" s="6" t="s">
        <v>21</v>
      </c>
      <c r="I15" s="6" t="s">
        <v>21</v>
      </c>
    </row>
    <row r="16" spans="1:9" x14ac:dyDescent="0.25">
      <c r="A16" s="61"/>
      <c r="B16" s="6" t="s">
        <v>155</v>
      </c>
      <c r="C16" s="8" t="s">
        <v>36</v>
      </c>
      <c r="D16" s="6" t="s">
        <v>37</v>
      </c>
      <c r="E16" s="15">
        <v>107</v>
      </c>
      <c r="F16" s="51" t="s">
        <v>21</v>
      </c>
      <c r="G16" s="14" t="s">
        <v>21</v>
      </c>
      <c r="H16" s="6" t="s">
        <v>21</v>
      </c>
      <c r="I16" s="6" t="s">
        <v>21</v>
      </c>
    </row>
    <row r="17" spans="1:9" x14ac:dyDescent="0.25">
      <c r="A17" s="61"/>
      <c r="B17" s="6" t="s">
        <v>156</v>
      </c>
      <c r="C17" s="8" t="s">
        <v>38</v>
      </c>
      <c r="D17" s="6" t="s">
        <v>37</v>
      </c>
      <c r="E17" s="15">
        <v>200</v>
      </c>
      <c r="F17" s="51" t="s">
        <v>21</v>
      </c>
      <c r="G17" s="14" t="s">
        <v>21</v>
      </c>
      <c r="H17" s="6" t="s">
        <v>21</v>
      </c>
      <c r="I17" s="6" t="s">
        <v>21</v>
      </c>
    </row>
    <row r="18" spans="1:9" ht="30" x14ac:dyDescent="0.25">
      <c r="A18" s="61" t="s">
        <v>39</v>
      </c>
      <c r="B18" s="69" t="s">
        <v>40</v>
      </c>
      <c r="C18" s="70"/>
      <c r="D18" s="6" t="s">
        <v>41</v>
      </c>
      <c r="E18" s="15">
        <v>3</v>
      </c>
      <c r="F18" s="51" t="s">
        <v>21</v>
      </c>
      <c r="G18" s="16" t="s">
        <v>42</v>
      </c>
      <c r="H18" s="17" t="s">
        <v>43</v>
      </c>
      <c r="I18" s="17" t="s">
        <v>10</v>
      </c>
    </row>
    <row r="19" spans="1:9" x14ac:dyDescent="0.25">
      <c r="A19" s="61"/>
      <c r="B19" s="6" t="s">
        <v>155</v>
      </c>
      <c r="C19" s="8" t="s">
        <v>44</v>
      </c>
      <c r="D19" s="6" t="s">
        <v>41</v>
      </c>
      <c r="E19" s="15">
        <v>7</v>
      </c>
      <c r="F19" s="6" t="s">
        <v>23</v>
      </c>
      <c r="G19" s="9"/>
      <c r="H19" s="10">
        <f>ROUND(E19*G19,2)</f>
        <v>0</v>
      </c>
      <c r="I19" s="11">
        <v>0.23</v>
      </c>
    </row>
    <row r="20" spans="1:9" x14ac:dyDescent="0.25">
      <c r="A20" s="61"/>
      <c r="B20" s="6" t="s">
        <v>156</v>
      </c>
      <c r="C20" s="8" t="s">
        <v>45</v>
      </c>
      <c r="D20" s="6" t="s">
        <v>41</v>
      </c>
      <c r="E20" s="15">
        <v>7</v>
      </c>
      <c r="F20" s="6" t="s">
        <v>23</v>
      </c>
      <c r="G20" s="9"/>
      <c r="H20" s="10">
        <f t="shared" ref="H20:H31" si="1">ROUND(E20*G20,2)</f>
        <v>0</v>
      </c>
      <c r="I20" s="11">
        <v>0.23</v>
      </c>
    </row>
    <row r="21" spans="1:9" x14ac:dyDescent="0.25">
      <c r="A21" s="61"/>
      <c r="B21" s="6" t="s">
        <v>157</v>
      </c>
      <c r="C21" s="8" t="s">
        <v>46</v>
      </c>
      <c r="D21" s="6" t="s">
        <v>41</v>
      </c>
      <c r="E21" s="15">
        <v>6</v>
      </c>
      <c r="F21" s="6" t="s">
        <v>23</v>
      </c>
      <c r="G21" s="9"/>
      <c r="H21" s="10">
        <f t="shared" si="1"/>
        <v>0</v>
      </c>
      <c r="I21" s="11">
        <v>0.23</v>
      </c>
    </row>
    <row r="22" spans="1:9" x14ac:dyDescent="0.25">
      <c r="A22" s="61"/>
      <c r="B22" s="6" t="s">
        <v>158</v>
      </c>
      <c r="C22" s="8" t="s">
        <v>47</v>
      </c>
      <c r="D22" s="6" t="s">
        <v>41</v>
      </c>
      <c r="E22" s="15">
        <v>7</v>
      </c>
      <c r="F22" s="6" t="s">
        <v>23</v>
      </c>
      <c r="G22" s="9"/>
      <c r="H22" s="10">
        <f t="shared" si="1"/>
        <v>0</v>
      </c>
      <c r="I22" s="11">
        <v>0.23</v>
      </c>
    </row>
    <row r="23" spans="1:9" x14ac:dyDescent="0.25">
      <c r="A23" s="61"/>
      <c r="B23" s="6" t="s">
        <v>159</v>
      </c>
      <c r="C23" s="8" t="s">
        <v>48</v>
      </c>
      <c r="D23" s="6" t="s">
        <v>41</v>
      </c>
      <c r="E23" s="15">
        <v>6</v>
      </c>
      <c r="F23" s="6" t="s">
        <v>23</v>
      </c>
      <c r="G23" s="9"/>
      <c r="H23" s="10">
        <f t="shared" si="1"/>
        <v>0</v>
      </c>
      <c r="I23" s="11">
        <v>0.23</v>
      </c>
    </row>
    <row r="24" spans="1:9" x14ac:dyDescent="0.25">
      <c r="A24" s="61"/>
      <c r="B24" s="6" t="s">
        <v>154</v>
      </c>
      <c r="C24" s="8" t="s">
        <v>49</v>
      </c>
      <c r="D24" s="6" t="s">
        <v>41</v>
      </c>
      <c r="E24" s="15">
        <v>11</v>
      </c>
      <c r="F24" s="6" t="s">
        <v>23</v>
      </c>
      <c r="G24" s="9"/>
      <c r="H24" s="10">
        <f t="shared" si="1"/>
        <v>0</v>
      </c>
      <c r="I24" s="11">
        <v>0.23</v>
      </c>
    </row>
    <row r="25" spans="1:9" x14ac:dyDescent="0.25">
      <c r="A25" s="61"/>
      <c r="B25" s="6" t="s">
        <v>168</v>
      </c>
      <c r="C25" s="8" t="s">
        <v>50</v>
      </c>
      <c r="D25" s="6" t="s">
        <v>41</v>
      </c>
      <c r="E25" s="15">
        <v>2</v>
      </c>
      <c r="F25" s="6" t="s">
        <v>23</v>
      </c>
      <c r="G25" s="9"/>
      <c r="H25" s="10">
        <f>ROUND(E25*G25,2)</f>
        <v>0</v>
      </c>
      <c r="I25" s="11">
        <v>0.23</v>
      </c>
    </row>
    <row r="26" spans="1:9" x14ac:dyDescent="0.25">
      <c r="A26" s="61"/>
      <c r="B26" s="6" t="s">
        <v>169</v>
      </c>
      <c r="C26" s="8" t="s">
        <v>51</v>
      </c>
      <c r="D26" s="6" t="s">
        <v>41</v>
      </c>
      <c r="E26" s="15">
        <v>7</v>
      </c>
      <c r="F26" s="6" t="s">
        <v>23</v>
      </c>
      <c r="G26" s="9"/>
      <c r="H26" s="10">
        <f t="shared" si="1"/>
        <v>0</v>
      </c>
      <c r="I26" s="11">
        <v>0.23</v>
      </c>
    </row>
    <row r="27" spans="1:9" ht="30" x14ac:dyDescent="0.25">
      <c r="A27" s="61" t="s">
        <v>52</v>
      </c>
      <c r="B27" s="69" t="s">
        <v>53</v>
      </c>
      <c r="C27" s="70"/>
      <c r="D27" s="6" t="s">
        <v>21</v>
      </c>
      <c r="E27" s="7" t="s">
        <v>21</v>
      </c>
      <c r="F27" s="6" t="s">
        <v>21</v>
      </c>
      <c r="G27" s="16" t="s">
        <v>54</v>
      </c>
      <c r="H27" s="17" t="s">
        <v>43</v>
      </c>
      <c r="I27" s="17" t="s">
        <v>10</v>
      </c>
    </row>
    <row r="28" spans="1:9" x14ac:dyDescent="0.25">
      <c r="A28" s="61"/>
      <c r="B28" s="6" t="s">
        <v>155</v>
      </c>
      <c r="C28" s="8" t="s">
        <v>55</v>
      </c>
      <c r="D28" s="6" t="s">
        <v>20</v>
      </c>
      <c r="E28" s="7">
        <v>56.5</v>
      </c>
      <c r="F28" s="6" t="s">
        <v>56</v>
      </c>
      <c r="G28" s="9"/>
      <c r="H28" s="10">
        <f>ROUND(E28*G28,2)</f>
        <v>0</v>
      </c>
      <c r="I28" s="11">
        <v>0.23</v>
      </c>
    </row>
    <row r="29" spans="1:9" x14ac:dyDescent="0.25">
      <c r="A29" s="61"/>
      <c r="B29" s="6" t="s">
        <v>156</v>
      </c>
      <c r="C29" s="8" t="s">
        <v>57</v>
      </c>
      <c r="D29" s="6" t="s">
        <v>20</v>
      </c>
      <c r="E29" s="7">
        <v>261.91000000000003</v>
      </c>
      <c r="F29" s="6" t="s">
        <v>56</v>
      </c>
      <c r="G29" s="9"/>
      <c r="H29" s="10">
        <f t="shared" si="1"/>
        <v>0</v>
      </c>
      <c r="I29" s="11">
        <v>0.23</v>
      </c>
    </row>
    <row r="30" spans="1:9" x14ac:dyDescent="0.25">
      <c r="A30" s="61"/>
      <c r="B30" s="6" t="s">
        <v>157</v>
      </c>
      <c r="C30" s="8" t="s">
        <v>58</v>
      </c>
      <c r="D30" s="6" t="s">
        <v>20</v>
      </c>
      <c r="E30" s="7">
        <v>227.2</v>
      </c>
      <c r="F30" s="6" t="s">
        <v>56</v>
      </c>
      <c r="G30" s="9"/>
      <c r="H30" s="10">
        <f t="shared" si="1"/>
        <v>0</v>
      </c>
      <c r="I30" s="11">
        <v>0.23</v>
      </c>
    </row>
    <row r="31" spans="1:9" x14ac:dyDescent="0.25">
      <c r="A31" s="61"/>
      <c r="B31" s="6" t="s">
        <v>158</v>
      </c>
      <c r="C31" s="8" t="s">
        <v>25</v>
      </c>
      <c r="D31" s="6" t="s">
        <v>20</v>
      </c>
      <c r="E31" s="7">
        <v>41.52</v>
      </c>
      <c r="F31" s="6" t="s">
        <v>56</v>
      </c>
      <c r="G31" s="9"/>
      <c r="H31" s="10">
        <f t="shared" si="1"/>
        <v>0</v>
      </c>
      <c r="I31" s="11">
        <v>0.23</v>
      </c>
    </row>
    <row r="32" spans="1:9" ht="51" customHeight="1" x14ac:dyDescent="0.25">
      <c r="A32" s="12" t="s">
        <v>59</v>
      </c>
      <c r="B32" s="62" t="s">
        <v>170</v>
      </c>
      <c r="C32" s="62"/>
      <c r="D32" s="62"/>
      <c r="E32" s="62"/>
      <c r="F32" s="62"/>
      <c r="G32" s="62"/>
      <c r="H32" s="18">
        <f>SUM(H7:H12,H13,H14,H19:H26,H28:H31)</f>
        <v>0</v>
      </c>
      <c r="I32" s="11">
        <v>0.23</v>
      </c>
    </row>
    <row r="33" spans="1:9" x14ac:dyDescent="0.25">
      <c r="A33" s="3"/>
      <c r="B33" s="3"/>
      <c r="C33" s="3"/>
      <c r="D33" s="3"/>
      <c r="E33" s="3"/>
      <c r="F33" s="3"/>
      <c r="G33" s="3"/>
      <c r="H33" s="3"/>
    </row>
    <row r="34" spans="1:9" ht="76.5" customHeight="1" x14ac:dyDescent="0.25">
      <c r="A34" s="19" t="s">
        <v>60</v>
      </c>
      <c r="B34" s="63" t="s">
        <v>174</v>
      </c>
      <c r="C34" s="64"/>
      <c r="D34" s="64"/>
      <c r="E34" s="64"/>
      <c r="F34" s="64"/>
      <c r="G34" s="65"/>
      <c r="H34" s="20">
        <f>H32*12</f>
        <v>0</v>
      </c>
      <c r="I34" s="21"/>
    </row>
    <row r="35" spans="1:9" ht="18.75" x14ac:dyDescent="0.25">
      <c r="A35" s="22"/>
      <c r="B35" s="3"/>
      <c r="C35" s="3"/>
      <c r="D35" s="3"/>
      <c r="E35" s="3"/>
      <c r="F35" s="3"/>
      <c r="G35" s="3"/>
      <c r="H35" s="3"/>
    </row>
    <row r="36" spans="1:9" ht="18.75" x14ac:dyDescent="0.3">
      <c r="A36" s="22"/>
      <c r="B36" s="3"/>
      <c r="C36" s="23"/>
      <c r="D36" s="66"/>
      <c r="E36" s="66"/>
      <c r="F36" s="66"/>
      <c r="G36" s="66"/>
      <c r="H36" s="66"/>
    </row>
  </sheetData>
  <mergeCells count="16">
    <mergeCell ref="B32:G32"/>
    <mergeCell ref="B34:G34"/>
    <mergeCell ref="D36:H36"/>
    <mergeCell ref="B14:C14"/>
    <mergeCell ref="A15:A17"/>
    <mergeCell ref="B15:C15"/>
    <mergeCell ref="A18:A26"/>
    <mergeCell ref="B18:C18"/>
    <mergeCell ref="A27:A31"/>
    <mergeCell ref="B27:C27"/>
    <mergeCell ref="B13:C13"/>
    <mergeCell ref="A1:I1"/>
    <mergeCell ref="B4:C4"/>
    <mergeCell ref="B5:C5"/>
    <mergeCell ref="A6:A12"/>
    <mergeCell ref="B6:C6"/>
  </mergeCells>
  <conditionalFormatting sqref="G7:G14">
    <cfRule type="cellIs" dxfId="60" priority="3" stopIfTrue="1" operator="equal">
      <formula>0</formula>
    </cfRule>
    <cfRule type="cellIs" dxfId="59" priority="4" stopIfTrue="1" operator="equal">
      <formula>0</formula>
    </cfRule>
    <cfRule type="cellIs" dxfId="58" priority="5" stopIfTrue="1" operator="equal">
      <formula>0</formula>
    </cfRule>
  </conditionalFormatting>
  <conditionalFormatting sqref="G19:G26">
    <cfRule type="cellIs" dxfId="57" priority="1" stopIfTrue="1" operator="equal">
      <formula>0</formula>
    </cfRule>
    <cfRule type="cellIs" dxfId="56" priority="2" stopIfTrue="1" operator="equal">
      <formula>0</formula>
    </cfRule>
  </conditionalFormatting>
  <conditionalFormatting sqref="G28:G31">
    <cfRule type="cellIs" dxfId="55" priority="6" stopIfTrue="1" operator="equal">
      <formula>0</formula>
    </cfRule>
    <cfRule type="cellIs" dxfId="54" priority="7" stopIfTrue="1" operator="equal">
      <formula>0</formula>
    </cfRule>
  </conditionalFormatting>
  <pageMargins left="0.7" right="0.7" top="0.75" bottom="0.75" header="0.3" footer="0.3"/>
  <pageSetup paperSize="9" scale="80" fitToHeight="0" orientation="landscape" verticalDpi="0" r:id="rId1"/>
  <ignoredErrors>
    <ignoredError sqref="E6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26"/>
  <sheetViews>
    <sheetView topLeftCell="A19" workbookViewId="0">
      <selection activeCell="B24" sqref="B24:G24"/>
    </sheetView>
  </sheetViews>
  <sheetFormatPr defaultRowHeight="15" x14ac:dyDescent="0.25"/>
  <cols>
    <col min="1" max="1" width="4.140625" bestFit="1" customWidth="1"/>
    <col min="2" max="2" width="2.570312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98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28.5" customHeight="1" x14ac:dyDescent="0.25">
      <c r="A6" s="61" t="s">
        <v>19</v>
      </c>
      <c r="B6" s="72" t="s">
        <v>99</v>
      </c>
      <c r="C6" s="73"/>
      <c r="D6" s="6" t="s">
        <v>20</v>
      </c>
      <c r="E6" s="7">
        <f>SUM(E7:E9)</f>
        <v>419.2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403.5</v>
      </c>
      <c r="F7" s="51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25</v>
      </c>
      <c r="D8" s="6" t="s">
        <v>20</v>
      </c>
      <c r="E8" s="7">
        <v>9.4</v>
      </c>
      <c r="F8" s="51" t="s">
        <v>23</v>
      </c>
      <c r="G8" s="9"/>
      <c r="H8" s="10">
        <f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73</v>
      </c>
      <c r="D9" s="6" t="s">
        <v>20</v>
      </c>
      <c r="E9" s="7">
        <v>6.3</v>
      </c>
      <c r="F9" s="51" t="s">
        <v>23</v>
      </c>
      <c r="G9" s="9"/>
      <c r="H9" s="10">
        <f>ROUND(E9*G9,2)</f>
        <v>0</v>
      </c>
      <c r="I9" s="11">
        <v>0.23</v>
      </c>
    </row>
    <row r="10" spans="1:9" ht="30" customHeight="1" x14ac:dyDescent="0.25">
      <c r="A10" s="79" t="s">
        <v>30</v>
      </c>
      <c r="B10" s="72" t="s">
        <v>92</v>
      </c>
      <c r="C10" s="73"/>
      <c r="D10" s="6" t="s">
        <v>20</v>
      </c>
      <c r="E10" s="7">
        <f>SUM(E11:E12)</f>
        <v>75.150000000000006</v>
      </c>
      <c r="F10" s="51" t="s">
        <v>21</v>
      </c>
      <c r="G10" s="13" t="s">
        <v>21</v>
      </c>
      <c r="H10" s="34" t="s">
        <v>21</v>
      </c>
      <c r="I10" s="11" t="s">
        <v>21</v>
      </c>
    </row>
    <row r="11" spans="1:9" x14ac:dyDescent="0.25">
      <c r="A11" s="80"/>
      <c r="B11" s="6" t="s">
        <v>155</v>
      </c>
      <c r="C11" s="8" t="s">
        <v>93</v>
      </c>
      <c r="D11" s="6" t="s">
        <v>20</v>
      </c>
      <c r="E11" s="7">
        <v>38.92</v>
      </c>
      <c r="F11" s="51" t="s">
        <v>166</v>
      </c>
      <c r="G11" s="13"/>
      <c r="H11" s="10">
        <f>ROUND(E11*G11,2)</f>
        <v>0</v>
      </c>
      <c r="I11" s="11">
        <v>0.23</v>
      </c>
    </row>
    <row r="12" spans="1:9" x14ac:dyDescent="0.25">
      <c r="A12" s="81"/>
      <c r="B12" s="6" t="s">
        <v>156</v>
      </c>
      <c r="C12" s="8" t="s">
        <v>94</v>
      </c>
      <c r="D12" s="6" t="s">
        <v>20</v>
      </c>
      <c r="E12" s="7">
        <v>36.229999999999997</v>
      </c>
      <c r="F12" s="51" t="s">
        <v>166</v>
      </c>
      <c r="G12" s="13"/>
      <c r="H12" s="10">
        <f>ROUND(E12*G12,2)</f>
        <v>0</v>
      </c>
      <c r="I12" s="11">
        <v>0.23</v>
      </c>
    </row>
    <row r="13" spans="1:9" x14ac:dyDescent="0.25">
      <c r="A13" s="61" t="s">
        <v>32</v>
      </c>
      <c r="B13" s="69" t="s">
        <v>35</v>
      </c>
      <c r="C13" s="70"/>
      <c r="D13" s="6" t="s">
        <v>21</v>
      </c>
      <c r="E13" s="6" t="s">
        <v>21</v>
      </c>
      <c r="F13" s="51" t="s">
        <v>21</v>
      </c>
      <c r="G13" s="14" t="s">
        <v>21</v>
      </c>
      <c r="H13" s="6" t="s">
        <v>21</v>
      </c>
      <c r="I13" s="6" t="s">
        <v>21</v>
      </c>
    </row>
    <row r="14" spans="1:9" x14ac:dyDescent="0.25">
      <c r="A14" s="61"/>
      <c r="B14" s="6" t="s">
        <v>155</v>
      </c>
      <c r="C14" s="8" t="s">
        <v>36</v>
      </c>
      <c r="D14" s="6" t="s">
        <v>37</v>
      </c>
      <c r="E14" s="6">
        <v>27</v>
      </c>
      <c r="F14" s="51" t="s">
        <v>21</v>
      </c>
      <c r="G14" s="14" t="s">
        <v>21</v>
      </c>
      <c r="H14" s="6" t="s">
        <v>21</v>
      </c>
      <c r="I14" s="6" t="s">
        <v>21</v>
      </c>
    </row>
    <row r="15" spans="1:9" x14ac:dyDescent="0.25">
      <c r="A15" s="61"/>
      <c r="B15" s="6" t="s">
        <v>156</v>
      </c>
      <c r="C15" s="8" t="s">
        <v>38</v>
      </c>
      <c r="D15" s="6" t="s">
        <v>37</v>
      </c>
      <c r="E15" s="6">
        <v>50</v>
      </c>
      <c r="F15" s="51" t="s">
        <v>21</v>
      </c>
      <c r="G15" s="14" t="s">
        <v>21</v>
      </c>
      <c r="H15" s="6" t="s">
        <v>21</v>
      </c>
      <c r="I15" s="6" t="s">
        <v>21</v>
      </c>
    </row>
    <row r="16" spans="1:9" ht="30" x14ac:dyDescent="0.25">
      <c r="A16" s="61" t="s">
        <v>34</v>
      </c>
      <c r="B16" s="69" t="s">
        <v>40</v>
      </c>
      <c r="C16" s="70"/>
      <c r="D16" s="6" t="s">
        <v>41</v>
      </c>
      <c r="E16" s="6">
        <v>2</v>
      </c>
      <c r="F16" s="51" t="s">
        <v>21</v>
      </c>
      <c r="G16" s="16" t="s">
        <v>42</v>
      </c>
      <c r="H16" s="17" t="s">
        <v>43</v>
      </c>
      <c r="I16" s="17" t="s">
        <v>10</v>
      </c>
    </row>
    <row r="17" spans="1:9" x14ac:dyDescent="0.25">
      <c r="A17" s="61"/>
      <c r="B17" s="6" t="s">
        <v>155</v>
      </c>
      <c r="C17" s="8" t="s">
        <v>44</v>
      </c>
      <c r="D17" s="6" t="s">
        <v>41</v>
      </c>
      <c r="E17" s="6">
        <v>2</v>
      </c>
      <c r="F17" s="51" t="s">
        <v>23</v>
      </c>
      <c r="G17" s="9"/>
      <c r="H17" s="10">
        <f>ROUND(E17*G17,2)</f>
        <v>0</v>
      </c>
      <c r="I17" s="11">
        <v>0.23</v>
      </c>
    </row>
    <row r="18" spans="1:9" x14ac:dyDescent="0.25">
      <c r="A18" s="61"/>
      <c r="B18" s="6" t="s">
        <v>156</v>
      </c>
      <c r="C18" s="8" t="s">
        <v>45</v>
      </c>
      <c r="D18" s="6" t="s">
        <v>41</v>
      </c>
      <c r="E18" s="6">
        <v>2</v>
      </c>
      <c r="F18" s="6" t="s">
        <v>23</v>
      </c>
      <c r="G18" s="9"/>
      <c r="H18" s="10">
        <f>ROUND(E18*G18,2)</f>
        <v>0</v>
      </c>
      <c r="I18" s="11">
        <v>0.23</v>
      </c>
    </row>
    <row r="19" spans="1:9" x14ac:dyDescent="0.25">
      <c r="A19" s="61"/>
      <c r="B19" s="6" t="s">
        <v>157</v>
      </c>
      <c r="C19" s="8" t="s">
        <v>46</v>
      </c>
      <c r="D19" s="6" t="s">
        <v>41</v>
      </c>
      <c r="E19" s="6">
        <v>2</v>
      </c>
      <c r="F19" s="6" t="s">
        <v>23</v>
      </c>
      <c r="G19" s="9"/>
      <c r="H19" s="10">
        <f>ROUND(E19*G19,2)</f>
        <v>0</v>
      </c>
      <c r="I19" s="11">
        <v>0.23</v>
      </c>
    </row>
    <row r="20" spans="1:9" x14ac:dyDescent="0.25">
      <c r="A20" s="61"/>
      <c r="B20" s="6" t="s">
        <v>158</v>
      </c>
      <c r="C20" s="8" t="s">
        <v>47</v>
      </c>
      <c r="D20" s="6" t="s">
        <v>41</v>
      </c>
      <c r="E20" s="6">
        <v>2</v>
      </c>
      <c r="F20" s="6" t="s">
        <v>23</v>
      </c>
      <c r="G20" s="9"/>
      <c r="H20" s="10">
        <f>ROUND(E20*G20,2)</f>
        <v>0</v>
      </c>
      <c r="I20" s="11">
        <v>0.23</v>
      </c>
    </row>
    <row r="21" spans="1:9" x14ac:dyDescent="0.25">
      <c r="A21" s="61"/>
      <c r="B21" s="6" t="s">
        <v>159</v>
      </c>
      <c r="C21" s="8" t="s">
        <v>48</v>
      </c>
      <c r="D21" s="6" t="s">
        <v>41</v>
      </c>
      <c r="E21" s="6">
        <v>2</v>
      </c>
      <c r="F21" s="6" t="s">
        <v>23</v>
      </c>
      <c r="G21" s="9"/>
      <c r="H21" s="10">
        <f>ROUND(E21*G21,2)</f>
        <v>0</v>
      </c>
      <c r="I21" s="11">
        <v>0.23</v>
      </c>
    </row>
    <row r="22" spans="1:9" ht="36" customHeight="1" x14ac:dyDescent="0.25">
      <c r="A22" s="12" t="s">
        <v>39</v>
      </c>
      <c r="B22" s="74" t="s">
        <v>100</v>
      </c>
      <c r="C22" s="75"/>
      <c r="D22" s="75"/>
      <c r="E22" s="75"/>
      <c r="F22" s="75"/>
      <c r="G22" s="76"/>
      <c r="H22" s="18">
        <f>SUM(H7:H9:H11:H12,H17:H21)</f>
        <v>0</v>
      </c>
      <c r="I22" s="11">
        <v>0.23</v>
      </c>
    </row>
    <row r="23" spans="1:9" x14ac:dyDescent="0.25">
      <c r="A23" s="3"/>
      <c r="B23" s="3"/>
      <c r="C23" s="3"/>
      <c r="D23" s="3"/>
      <c r="E23" s="3"/>
      <c r="F23" s="3"/>
      <c r="G23" s="3"/>
      <c r="H23" s="3"/>
    </row>
    <row r="24" spans="1:9" ht="87.75" customHeight="1" x14ac:dyDescent="0.25">
      <c r="A24" s="19" t="s">
        <v>60</v>
      </c>
      <c r="B24" s="63" t="s">
        <v>175</v>
      </c>
      <c r="C24" s="64"/>
      <c r="D24" s="64"/>
      <c r="E24" s="64"/>
      <c r="F24" s="64"/>
      <c r="G24" s="65"/>
      <c r="H24" s="20">
        <f>H22*12</f>
        <v>0</v>
      </c>
      <c r="I24" s="21"/>
    </row>
    <row r="25" spans="1:9" ht="18.75" x14ac:dyDescent="0.25">
      <c r="A25" s="22"/>
      <c r="B25" s="22"/>
      <c r="C25" s="3"/>
      <c r="D25" s="3"/>
      <c r="E25" s="3"/>
      <c r="F25" s="3"/>
      <c r="G25" s="3"/>
      <c r="H25" s="3"/>
    </row>
    <row r="26" spans="1:9" ht="18.75" x14ac:dyDescent="0.25">
      <c r="A26" s="22"/>
      <c r="B26" s="22"/>
      <c r="C26" s="3"/>
      <c r="D26" s="3"/>
      <c r="E26" s="3"/>
      <c r="F26" s="3"/>
      <c r="G26" s="3"/>
      <c r="H26" s="3"/>
    </row>
  </sheetData>
  <mergeCells count="13">
    <mergeCell ref="B24:G24"/>
    <mergeCell ref="A10:A12"/>
    <mergeCell ref="B10:C10"/>
    <mergeCell ref="A1:I1"/>
    <mergeCell ref="B4:C4"/>
    <mergeCell ref="B5:C5"/>
    <mergeCell ref="A6:A9"/>
    <mergeCell ref="B6:C6"/>
    <mergeCell ref="A13:A15"/>
    <mergeCell ref="B13:C13"/>
    <mergeCell ref="A16:A21"/>
    <mergeCell ref="B16:C16"/>
    <mergeCell ref="B22:G22"/>
  </mergeCells>
  <conditionalFormatting sqref="G7:G12 G17:G21">
    <cfRule type="cellIs" dxfId="27" priority="1" stopIfTrue="1" operator="equal">
      <formula>0</formula>
    </cfRule>
    <cfRule type="cellIs" dxfId="26" priority="2" stopIfTrue="1" operator="equal">
      <formula>0</formula>
    </cfRule>
  </conditionalFormatting>
  <conditionalFormatting sqref="G7:G12">
    <cfRule type="cellIs" dxfId="25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24"/>
  <sheetViews>
    <sheetView topLeftCell="A19" workbookViewId="0">
      <selection activeCell="B22" sqref="B22:G22"/>
    </sheetView>
  </sheetViews>
  <sheetFormatPr defaultRowHeight="15" x14ac:dyDescent="0.25"/>
  <cols>
    <col min="1" max="1" width="4.140625" bestFit="1" customWidth="1"/>
    <col min="2" max="2" width="2.570312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101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27.75" customHeight="1" x14ac:dyDescent="0.25">
      <c r="A6" s="61" t="s">
        <v>19</v>
      </c>
      <c r="B6" s="72" t="s">
        <v>99</v>
      </c>
      <c r="C6" s="73"/>
      <c r="D6" s="6" t="s">
        <v>20</v>
      </c>
      <c r="E6" s="7">
        <f>SUM(E7:E9)</f>
        <v>67.069999999999993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25.5</v>
      </c>
      <c r="F7" s="6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25</v>
      </c>
      <c r="D8" s="6" t="s">
        <v>20</v>
      </c>
      <c r="E8" s="7">
        <v>2.84</v>
      </c>
      <c r="F8" s="51" t="s">
        <v>23</v>
      </c>
      <c r="G8" s="9"/>
      <c r="H8" s="10">
        <f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83</v>
      </c>
      <c r="D9" s="6" t="s">
        <v>20</v>
      </c>
      <c r="E9" s="7">
        <v>38.729999999999997</v>
      </c>
      <c r="F9" s="51" t="s">
        <v>27</v>
      </c>
      <c r="G9" s="9"/>
      <c r="H9" s="10">
        <f>ROUND(E9*G9,2)</f>
        <v>0</v>
      </c>
      <c r="I9" s="11">
        <v>0.23</v>
      </c>
    </row>
    <row r="10" spans="1:9" ht="27" customHeight="1" x14ac:dyDescent="0.25">
      <c r="A10" s="12" t="s">
        <v>30</v>
      </c>
      <c r="B10" s="72" t="s">
        <v>31</v>
      </c>
      <c r="C10" s="73"/>
      <c r="D10" s="6" t="s">
        <v>20</v>
      </c>
      <c r="E10" s="7">
        <v>1.32</v>
      </c>
      <c r="F10" s="51" t="s">
        <v>166</v>
      </c>
      <c r="G10" s="13"/>
      <c r="H10" s="10">
        <f>ROUND(E10*G10,2)</f>
        <v>0</v>
      </c>
      <c r="I10" s="11">
        <v>0.23</v>
      </c>
    </row>
    <row r="11" spans="1:9" x14ac:dyDescent="0.25">
      <c r="A11" s="61" t="s">
        <v>32</v>
      </c>
      <c r="B11" s="69" t="s">
        <v>35</v>
      </c>
      <c r="C11" s="70"/>
      <c r="D11" s="6" t="s">
        <v>21</v>
      </c>
      <c r="E11" s="6" t="s">
        <v>21</v>
      </c>
      <c r="F11" s="51" t="s">
        <v>21</v>
      </c>
      <c r="G11" s="14" t="s">
        <v>21</v>
      </c>
      <c r="H11" s="6" t="s">
        <v>21</v>
      </c>
      <c r="I11" s="6" t="s">
        <v>21</v>
      </c>
    </row>
    <row r="12" spans="1:9" x14ac:dyDescent="0.25">
      <c r="A12" s="61"/>
      <c r="B12" s="6" t="s">
        <v>155</v>
      </c>
      <c r="C12" s="8" t="s">
        <v>36</v>
      </c>
      <c r="D12" s="6" t="s">
        <v>37</v>
      </c>
      <c r="E12" s="6">
        <v>1</v>
      </c>
      <c r="F12" s="51" t="s">
        <v>21</v>
      </c>
      <c r="G12" s="14" t="s">
        <v>21</v>
      </c>
      <c r="H12" s="6" t="s">
        <v>21</v>
      </c>
      <c r="I12" s="6" t="s">
        <v>21</v>
      </c>
    </row>
    <row r="13" spans="1:9" x14ac:dyDescent="0.25">
      <c r="A13" s="61"/>
      <c r="B13" s="6" t="s">
        <v>156</v>
      </c>
      <c r="C13" s="8" t="s">
        <v>38</v>
      </c>
      <c r="D13" s="6" t="s">
        <v>37</v>
      </c>
      <c r="E13" s="6">
        <v>10</v>
      </c>
      <c r="F13" s="51" t="s">
        <v>21</v>
      </c>
      <c r="G13" s="14" t="s">
        <v>21</v>
      </c>
      <c r="H13" s="6" t="s">
        <v>21</v>
      </c>
      <c r="I13" s="6" t="s">
        <v>21</v>
      </c>
    </row>
    <row r="14" spans="1:9" ht="30" x14ac:dyDescent="0.25">
      <c r="A14" s="61" t="s">
        <v>34</v>
      </c>
      <c r="B14" s="69" t="s">
        <v>40</v>
      </c>
      <c r="C14" s="70"/>
      <c r="D14" s="6" t="s">
        <v>41</v>
      </c>
      <c r="E14" s="6">
        <v>1</v>
      </c>
      <c r="F14" s="6" t="s">
        <v>21</v>
      </c>
      <c r="G14" s="16" t="s">
        <v>42</v>
      </c>
      <c r="H14" s="17" t="s">
        <v>43</v>
      </c>
      <c r="I14" s="17" t="s">
        <v>10</v>
      </c>
    </row>
    <row r="15" spans="1:9" x14ac:dyDescent="0.25">
      <c r="A15" s="61"/>
      <c r="B15" s="6" t="s">
        <v>155</v>
      </c>
      <c r="C15" s="8" t="s">
        <v>44</v>
      </c>
      <c r="D15" s="6" t="s">
        <v>41</v>
      </c>
      <c r="E15" s="6">
        <v>1</v>
      </c>
      <c r="F15" s="6" t="s">
        <v>23</v>
      </c>
      <c r="G15" s="9"/>
      <c r="H15" s="10">
        <f>ROUND(E15*G15,2)</f>
        <v>0</v>
      </c>
      <c r="I15" s="11">
        <v>0.23</v>
      </c>
    </row>
    <row r="16" spans="1:9" x14ac:dyDescent="0.25">
      <c r="A16" s="61"/>
      <c r="B16" s="6" t="s">
        <v>156</v>
      </c>
      <c r="C16" s="8" t="s">
        <v>45</v>
      </c>
      <c r="D16" s="6" t="s">
        <v>41</v>
      </c>
      <c r="E16" s="6">
        <v>1</v>
      </c>
      <c r="F16" s="6" t="s">
        <v>23</v>
      </c>
      <c r="G16" s="9"/>
      <c r="H16" s="10">
        <f>ROUND(E16*G16,2)</f>
        <v>0</v>
      </c>
      <c r="I16" s="11">
        <v>0.23</v>
      </c>
    </row>
    <row r="17" spans="1:9" x14ac:dyDescent="0.25">
      <c r="A17" s="61"/>
      <c r="B17" s="6" t="s">
        <v>157</v>
      </c>
      <c r="C17" s="8" t="s">
        <v>46</v>
      </c>
      <c r="D17" s="6" t="s">
        <v>41</v>
      </c>
      <c r="E17" s="6">
        <v>1</v>
      </c>
      <c r="F17" s="6" t="s">
        <v>23</v>
      </c>
      <c r="G17" s="9"/>
      <c r="H17" s="10">
        <f>ROUND(E17*G17,2)</f>
        <v>0</v>
      </c>
      <c r="I17" s="11">
        <v>0.23</v>
      </c>
    </row>
    <row r="18" spans="1:9" x14ac:dyDescent="0.25">
      <c r="A18" s="61"/>
      <c r="B18" s="6" t="s">
        <v>158</v>
      </c>
      <c r="C18" s="8" t="s">
        <v>47</v>
      </c>
      <c r="D18" s="6" t="s">
        <v>41</v>
      </c>
      <c r="E18" s="6">
        <v>1</v>
      </c>
      <c r="F18" s="6" t="s">
        <v>23</v>
      </c>
      <c r="G18" s="9"/>
      <c r="H18" s="10">
        <f>ROUND(E18*G18,2)</f>
        <v>0</v>
      </c>
      <c r="I18" s="11">
        <v>0.23</v>
      </c>
    </row>
    <row r="19" spans="1:9" x14ac:dyDescent="0.25">
      <c r="A19" s="61"/>
      <c r="B19" s="6" t="s">
        <v>159</v>
      </c>
      <c r="C19" s="8" t="s">
        <v>48</v>
      </c>
      <c r="D19" s="6" t="s">
        <v>41</v>
      </c>
      <c r="E19" s="6">
        <v>1</v>
      </c>
      <c r="F19" s="6" t="s">
        <v>23</v>
      </c>
      <c r="G19" s="9"/>
      <c r="H19" s="10">
        <f>ROUND(E19*G19,2)</f>
        <v>0</v>
      </c>
      <c r="I19" s="11">
        <v>0.23</v>
      </c>
    </row>
    <row r="20" spans="1:9" ht="36.75" customHeight="1" x14ac:dyDescent="0.25">
      <c r="A20" s="12" t="s">
        <v>39</v>
      </c>
      <c r="B20" s="74" t="s">
        <v>102</v>
      </c>
      <c r="C20" s="75"/>
      <c r="D20" s="75"/>
      <c r="E20" s="75"/>
      <c r="F20" s="75"/>
      <c r="G20" s="76"/>
      <c r="H20" s="18">
        <f>SUM(H7:H9:H10,H15:H19)</f>
        <v>0</v>
      </c>
      <c r="I20" s="11">
        <v>0.23</v>
      </c>
    </row>
    <row r="21" spans="1:9" x14ac:dyDescent="0.25">
      <c r="A21" s="3"/>
      <c r="B21" s="3"/>
      <c r="C21" s="3"/>
      <c r="D21" s="3"/>
      <c r="E21" s="3"/>
      <c r="F21" s="3"/>
      <c r="G21" s="3"/>
      <c r="H21" s="3"/>
    </row>
    <row r="22" spans="1:9" ht="84.75" customHeight="1" x14ac:dyDescent="0.25">
      <c r="A22" s="19" t="s">
        <v>60</v>
      </c>
      <c r="B22" s="63" t="s">
        <v>175</v>
      </c>
      <c r="C22" s="64"/>
      <c r="D22" s="64"/>
      <c r="E22" s="64"/>
      <c r="F22" s="64"/>
      <c r="G22" s="65"/>
      <c r="H22" s="20">
        <f>H20*12</f>
        <v>0</v>
      </c>
      <c r="I22" s="21"/>
    </row>
    <row r="23" spans="1:9" ht="18.75" x14ac:dyDescent="0.25">
      <c r="A23" s="22"/>
      <c r="B23" s="22"/>
      <c r="C23" s="3"/>
      <c r="D23" s="3"/>
      <c r="E23" s="3"/>
      <c r="F23" s="3"/>
      <c r="G23" s="3"/>
      <c r="H23" s="3"/>
    </row>
    <row r="24" spans="1:9" ht="18.75" x14ac:dyDescent="0.25">
      <c r="A24" s="22"/>
      <c r="B24" s="22"/>
      <c r="C24" s="3"/>
      <c r="D24" s="3"/>
      <c r="E24" s="3"/>
      <c r="F24" s="3"/>
      <c r="G24" s="3"/>
      <c r="H24" s="3"/>
    </row>
  </sheetData>
  <mergeCells count="12">
    <mergeCell ref="B22:G22"/>
    <mergeCell ref="B10:C10"/>
    <mergeCell ref="A1:I1"/>
    <mergeCell ref="B4:C4"/>
    <mergeCell ref="B5:C5"/>
    <mergeCell ref="A6:A9"/>
    <mergeCell ref="B6:C6"/>
    <mergeCell ref="A11:A13"/>
    <mergeCell ref="B11:C11"/>
    <mergeCell ref="A14:A19"/>
    <mergeCell ref="B14:C14"/>
    <mergeCell ref="B20:G20"/>
  </mergeCells>
  <conditionalFormatting sqref="G7:G10 G15:G19">
    <cfRule type="cellIs" dxfId="24" priority="1" stopIfTrue="1" operator="equal">
      <formula>0</formula>
    </cfRule>
    <cfRule type="cellIs" dxfId="23" priority="2" stopIfTrue="1" operator="equal">
      <formula>0</formula>
    </cfRule>
  </conditionalFormatting>
  <conditionalFormatting sqref="G7:G10">
    <cfRule type="cellIs" dxfId="22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  <ignoredErrors>
    <ignoredError sqref="E6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44"/>
  <sheetViews>
    <sheetView topLeftCell="A40" workbookViewId="0">
      <selection activeCell="B42" sqref="B42:G42"/>
    </sheetView>
  </sheetViews>
  <sheetFormatPr defaultRowHeight="15" x14ac:dyDescent="0.25"/>
  <cols>
    <col min="1" max="1" width="6.5703125" bestFit="1" customWidth="1"/>
    <col min="2" max="2" width="3.4257812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103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29.25" customHeight="1" x14ac:dyDescent="0.25">
      <c r="A6" s="61" t="s">
        <v>19</v>
      </c>
      <c r="B6" s="72" t="s">
        <v>68</v>
      </c>
      <c r="C6" s="73"/>
      <c r="D6" s="6" t="s">
        <v>20</v>
      </c>
      <c r="E6" s="7">
        <f>SUM(E7:E10)</f>
        <v>301.27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245.5</v>
      </c>
      <c r="F7" s="6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7">
        <v>38.26</v>
      </c>
      <c r="F8" s="6" t="s">
        <v>23</v>
      </c>
      <c r="G8" s="9"/>
      <c r="H8" s="10">
        <f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7">
        <v>4.74</v>
      </c>
      <c r="F9" s="6" t="s">
        <v>23</v>
      </c>
      <c r="G9" s="9"/>
      <c r="H9" s="10">
        <f>ROUND(E9*G9,2)</f>
        <v>0</v>
      </c>
      <c r="I9" s="11">
        <v>0.23</v>
      </c>
    </row>
    <row r="10" spans="1:9" x14ac:dyDescent="0.25">
      <c r="A10" s="61"/>
      <c r="B10" s="6" t="s">
        <v>158</v>
      </c>
      <c r="C10" s="8" t="s">
        <v>73</v>
      </c>
      <c r="D10" s="6" t="s">
        <v>20</v>
      </c>
      <c r="E10" s="7">
        <v>12.77</v>
      </c>
      <c r="F10" s="6" t="s">
        <v>23</v>
      </c>
      <c r="G10" s="9"/>
      <c r="H10" s="10">
        <f>ROUND(E10*G10,2)</f>
        <v>0</v>
      </c>
      <c r="I10" s="11">
        <v>0.23</v>
      </c>
    </row>
    <row r="11" spans="1:9" ht="34.5" customHeight="1" x14ac:dyDescent="0.25">
      <c r="A11" s="79" t="s">
        <v>30</v>
      </c>
      <c r="B11" s="72" t="s">
        <v>92</v>
      </c>
      <c r="C11" s="73"/>
      <c r="D11" s="6" t="s">
        <v>20</v>
      </c>
      <c r="E11" s="7">
        <f>SUM(E12:E13)</f>
        <v>67.75</v>
      </c>
      <c r="F11" s="6" t="s">
        <v>21</v>
      </c>
      <c r="G11" s="13" t="s">
        <v>21</v>
      </c>
      <c r="H11" s="34" t="s">
        <v>21</v>
      </c>
      <c r="I11" s="11" t="s">
        <v>21</v>
      </c>
    </row>
    <row r="12" spans="1:9" x14ac:dyDescent="0.25">
      <c r="A12" s="80"/>
      <c r="B12" s="6" t="s">
        <v>155</v>
      </c>
      <c r="C12" s="8" t="s">
        <v>93</v>
      </c>
      <c r="D12" s="6" t="s">
        <v>20</v>
      </c>
      <c r="E12" s="7">
        <v>44.4</v>
      </c>
      <c r="F12" s="51" t="s">
        <v>166</v>
      </c>
      <c r="G12" s="13"/>
      <c r="H12" s="10">
        <f>ROUND(E12*G12,2)</f>
        <v>0</v>
      </c>
      <c r="I12" s="11">
        <v>0.23</v>
      </c>
    </row>
    <row r="13" spans="1:9" x14ac:dyDescent="0.25">
      <c r="A13" s="81"/>
      <c r="B13" s="6" t="s">
        <v>156</v>
      </c>
      <c r="C13" s="8" t="s">
        <v>94</v>
      </c>
      <c r="D13" s="6" t="s">
        <v>20</v>
      </c>
      <c r="E13" s="7">
        <v>23.35</v>
      </c>
      <c r="F13" s="51" t="s">
        <v>166</v>
      </c>
      <c r="G13" s="13"/>
      <c r="H13" s="10">
        <f>ROUND(E13*G13,2)</f>
        <v>0</v>
      </c>
      <c r="I13" s="11">
        <v>0.23</v>
      </c>
    </row>
    <row r="14" spans="1:9" x14ac:dyDescent="0.25">
      <c r="A14" s="61" t="s">
        <v>32</v>
      </c>
      <c r="B14" s="69" t="s">
        <v>35</v>
      </c>
      <c r="C14" s="70"/>
      <c r="D14" s="6" t="s">
        <v>21</v>
      </c>
      <c r="E14" s="6" t="s">
        <v>21</v>
      </c>
      <c r="F14" s="6" t="s">
        <v>21</v>
      </c>
      <c r="G14" s="14" t="s">
        <v>21</v>
      </c>
      <c r="H14" s="6" t="s">
        <v>21</v>
      </c>
      <c r="I14" s="6" t="s">
        <v>21</v>
      </c>
    </row>
    <row r="15" spans="1:9" x14ac:dyDescent="0.25">
      <c r="A15" s="61"/>
      <c r="B15" s="6" t="s">
        <v>155</v>
      </c>
      <c r="C15" s="8" t="s">
        <v>36</v>
      </c>
      <c r="D15" s="6" t="s">
        <v>37</v>
      </c>
      <c r="E15" s="6">
        <v>30</v>
      </c>
      <c r="F15" s="6" t="s">
        <v>21</v>
      </c>
      <c r="G15" s="14" t="s">
        <v>21</v>
      </c>
      <c r="H15" s="6" t="s">
        <v>21</v>
      </c>
      <c r="I15" s="6" t="s">
        <v>21</v>
      </c>
    </row>
    <row r="16" spans="1:9" x14ac:dyDescent="0.25">
      <c r="A16" s="61"/>
      <c r="B16" s="6" t="s">
        <v>156</v>
      </c>
      <c r="C16" s="8" t="s">
        <v>38</v>
      </c>
      <c r="D16" s="6" t="s">
        <v>37</v>
      </c>
      <c r="E16" s="6">
        <v>50</v>
      </c>
      <c r="F16" s="6" t="s">
        <v>21</v>
      </c>
      <c r="G16" s="14" t="s">
        <v>21</v>
      </c>
      <c r="H16" s="6" t="s">
        <v>21</v>
      </c>
      <c r="I16" s="6" t="s">
        <v>21</v>
      </c>
    </row>
    <row r="17" spans="1:9" ht="30" x14ac:dyDescent="0.25">
      <c r="A17" s="61" t="s">
        <v>34</v>
      </c>
      <c r="B17" s="69" t="s">
        <v>40</v>
      </c>
      <c r="C17" s="70"/>
      <c r="D17" s="6" t="s">
        <v>41</v>
      </c>
      <c r="E17" s="6">
        <v>3</v>
      </c>
      <c r="F17" s="6" t="s">
        <v>21</v>
      </c>
      <c r="G17" s="16" t="s">
        <v>42</v>
      </c>
      <c r="H17" s="17" t="s">
        <v>43</v>
      </c>
      <c r="I17" s="17" t="s">
        <v>10</v>
      </c>
    </row>
    <row r="18" spans="1:9" x14ac:dyDescent="0.25">
      <c r="A18" s="61"/>
      <c r="B18" s="6" t="s">
        <v>155</v>
      </c>
      <c r="C18" s="8" t="s">
        <v>44</v>
      </c>
      <c r="D18" s="6" t="s">
        <v>41</v>
      </c>
      <c r="E18" s="6">
        <v>3</v>
      </c>
      <c r="F18" s="6" t="s">
        <v>23</v>
      </c>
      <c r="G18" s="9"/>
      <c r="H18" s="10">
        <f t="shared" ref="H18:H23" si="0">ROUND(E18*G18,2)</f>
        <v>0</v>
      </c>
      <c r="I18" s="11">
        <v>0.23</v>
      </c>
    </row>
    <row r="19" spans="1:9" x14ac:dyDescent="0.25">
      <c r="A19" s="61"/>
      <c r="B19" s="6" t="s">
        <v>156</v>
      </c>
      <c r="C19" s="8" t="s">
        <v>45</v>
      </c>
      <c r="D19" s="6" t="s">
        <v>41</v>
      </c>
      <c r="E19" s="6">
        <v>3</v>
      </c>
      <c r="F19" s="6" t="s">
        <v>23</v>
      </c>
      <c r="G19" s="9"/>
      <c r="H19" s="10">
        <f t="shared" si="0"/>
        <v>0</v>
      </c>
      <c r="I19" s="11">
        <v>0.23</v>
      </c>
    </row>
    <row r="20" spans="1:9" x14ac:dyDescent="0.25">
      <c r="A20" s="61"/>
      <c r="B20" s="6" t="s">
        <v>157</v>
      </c>
      <c r="C20" s="8" t="s">
        <v>46</v>
      </c>
      <c r="D20" s="6" t="s">
        <v>41</v>
      </c>
      <c r="E20" s="6">
        <v>5</v>
      </c>
      <c r="F20" s="6" t="s">
        <v>23</v>
      </c>
      <c r="G20" s="9"/>
      <c r="H20" s="10">
        <f t="shared" si="0"/>
        <v>0</v>
      </c>
      <c r="I20" s="11">
        <v>0.23</v>
      </c>
    </row>
    <row r="21" spans="1:9" x14ac:dyDescent="0.25">
      <c r="A21" s="61"/>
      <c r="B21" s="6" t="s">
        <v>158</v>
      </c>
      <c r="C21" s="8" t="s">
        <v>47</v>
      </c>
      <c r="D21" s="6" t="s">
        <v>41</v>
      </c>
      <c r="E21" s="6">
        <v>3</v>
      </c>
      <c r="F21" s="6" t="s">
        <v>23</v>
      </c>
      <c r="G21" s="9"/>
      <c r="H21" s="10">
        <f t="shared" si="0"/>
        <v>0</v>
      </c>
      <c r="I21" s="11">
        <v>0.23</v>
      </c>
    </row>
    <row r="22" spans="1:9" x14ac:dyDescent="0.25">
      <c r="A22" s="61"/>
      <c r="B22" s="6" t="s">
        <v>159</v>
      </c>
      <c r="C22" s="8" t="s">
        <v>48</v>
      </c>
      <c r="D22" s="6" t="s">
        <v>41</v>
      </c>
      <c r="E22" s="6">
        <v>5</v>
      </c>
      <c r="F22" s="6" t="s">
        <v>23</v>
      </c>
      <c r="G22" s="9"/>
      <c r="H22" s="10">
        <f t="shared" si="0"/>
        <v>0</v>
      </c>
      <c r="I22" s="11">
        <v>0.23</v>
      </c>
    </row>
    <row r="23" spans="1:9" x14ac:dyDescent="0.25">
      <c r="A23" s="61"/>
      <c r="B23" s="6" t="s">
        <v>154</v>
      </c>
      <c r="C23" s="8" t="s">
        <v>49</v>
      </c>
      <c r="D23" s="6" t="s">
        <v>41</v>
      </c>
      <c r="E23" s="6">
        <v>2</v>
      </c>
      <c r="F23" s="6" t="s">
        <v>23</v>
      </c>
      <c r="G23" s="9"/>
      <c r="H23" s="10">
        <f t="shared" si="0"/>
        <v>0</v>
      </c>
      <c r="I23" s="11">
        <v>0.23</v>
      </c>
    </row>
    <row r="24" spans="1:9" x14ac:dyDescent="0.25">
      <c r="A24" s="84" t="s">
        <v>160</v>
      </c>
      <c r="B24" s="85"/>
      <c r="C24" s="85"/>
      <c r="D24" s="85"/>
      <c r="E24" s="85"/>
      <c r="F24" s="85"/>
      <c r="G24" s="85"/>
      <c r="H24" s="85"/>
      <c r="I24" s="86"/>
    </row>
    <row r="25" spans="1:9" ht="30" customHeight="1" x14ac:dyDescent="0.25">
      <c r="A25" s="61" t="s">
        <v>39</v>
      </c>
      <c r="B25" s="72" t="s">
        <v>68</v>
      </c>
      <c r="C25" s="73"/>
      <c r="D25" s="6" t="s">
        <v>20</v>
      </c>
      <c r="E25" s="6">
        <v>52.71</v>
      </c>
      <c r="F25" s="6" t="s">
        <v>21</v>
      </c>
      <c r="G25" s="16" t="s">
        <v>42</v>
      </c>
      <c r="H25" s="17" t="s">
        <v>43</v>
      </c>
      <c r="I25" s="17" t="s">
        <v>10</v>
      </c>
    </row>
    <row r="26" spans="1:9" x14ac:dyDescent="0.25">
      <c r="A26" s="61"/>
      <c r="B26" s="6" t="s">
        <v>155</v>
      </c>
      <c r="C26" s="8" t="s">
        <v>22</v>
      </c>
      <c r="D26" s="6" t="s">
        <v>20</v>
      </c>
      <c r="E26" s="6">
        <v>30.35</v>
      </c>
      <c r="F26" s="6" t="s">
        <v>23</v>
      </c>
      <c r="G26" s="9"/>
      <c r="H26" s="49">
        <f t="shared" ref="H26:H31" si="1">ROUND(E26*G26,2)</f>
        <v>0</v>
      </c>
      <c r="I26" s="11">
        <v>0.23</v>
      </c>
    </row>
    <row r="27" spans="1:9" x14ac:dyDescent="0.25">
      <c r="A27" s="61"/>
      <c r="B27" s="6" t="s">
        <v>156</v>
      </c>
      <c r="C27" s="8" t="s">
        <v>22</v>
      </c>
      <c r="D27" s="6" t="s">
        <v>20</v>
      </c>
      <c r="E27" s="6">
        <v>19</v>
      </c>
      <c r="F27" s="6" t="s">
        <v>23</v>
      </c>
      <c r="G27" s="9"/>
      <c r="H27" s="49">
        <f t="shared" si="1"/>
        <v>0</v>
      </c>
      <c r="I27" s="11">
        <v>0.23</v>
      </c>
    </row>
    <row r="28" spans="1:9" x14ac:dyDescent="0.25">
      <c r="A28" s="61"/>
      <c r="B28" s="6" t="s">
        <v>157</v>
      </c>
      <c r="C28" s="8" t="s">
        <v>24</v>
      </c>
      <c r="D28" s="6" t="s">
        <v>20</v>
      </c>
      <c r="E28" s="6">
        <v>1.82</v>
      </c>
      <c r="F28" s="6" t="s">
        <v>23</v>
      </c>
      <c r="G28" s="9"/>
      <c r="H28" s="49">
        <f t="shared" si="1"/>
        <v>0</v>
      </c>
      <c r="I28" s="11">
        <v>0.23</v>
      </c>
    </row>
    <row r="29" spans="1:9" x14ac:dyDescent="0.25">
      <c r="A29" s="61"/>
      <c r="B29" s="6" t="s">
        <v>158</v>
      </c>
      <c r="C29" s="8" t="s">
        <v>25</v>
      </c>
      <c r="D29" s="6" t="s">
        <v>20</v>
      </c>
      <c r="E29" s="6">
        <v>1.54</v>
      </c>
      <c r="F29" s="6" t="s">
        <v>23</v>
      </c>
      <c r="G29" s="9"/>
      <c r="H29" s="49">
        <f t="shared" si="1"/>
        <v>0</v>
      </c>
      <c r="I29" s="11">
        <v>0.23</v>
      </c>
    </row>
    <row r="30" spans="1:9" ht="25.5" customHeight="1" x14ac:dyDescent="0.25">
      <c r="A30" s="12" t="s">
        <v>52</v>
      </c>
      <c r="B30" s="72" t="s">
        <v>92</v>
      </c>
      <c r="C30" s="73"/>
      <c r="D30" s="6" t="s">
        <v>20</v>
      </c>
      <c r="E30" s="7">
        <v>3.72</v>
      </c>
      <c r="F30" s="51" t="s">
        <v>166</v>
      </c>
      <c r="G30" s="13"/>
      <c r="H30" s="49">
        <f t="shared" si="1"/>
        <v>0</v>
      </c>
      <c r="I30" s="11">
        <v>0.23</v>
      </c>
    </row>
    <row r="31" spans="1:9" ht="25.5" customHeight="1" x14ac:dyDescent="0.25">
      <c r="A31" s="43" t="s">
        <v>59</v>
      </c>
      <c r="B31" s="72" t="s">
        <v>92</v>
      </c>
      <c r="C31" s="73"/>
      <c r="D31" s="6" t="s">
        <v>20</v>
      </c>
      <c r="E31" s="7">
        <v>1.76</v>
      </c>
      <c r="F31" s="51" t="s">
        <v>166</v>
      </c>
      <c r="G31" s="13"/>
      <c r="H31" s="49">
        <f t="shared" si="1"/>
        <v>0</v>
      </c>
      <c r="I31" s="11">
        <v>0.23</v>
      </c>
    </row>
    <row r="32" spans="1:9" x14ac:dyDescent="0.25">
      <c r="A32" s="82" t="s">
        <v>161</v>
      </c>
      <c r="B32" s="72" t="s">
        <v>35</v>
      </c>
      <c r="C32" s="73"/>
      <c r="D32" s="6" t="s">
        <v>21</v>
      </c>
      <c r="E32" s="7" t="s">
        <v>21</v>
      </c>
      <c r="F32" s="6" t="s">
        <v>21</v>
      </c>
      <c r="G32" s="13" t="s">
        <v>21</v>
      </c>
      <c r="H32" s="34" t="s">
        <v>21</v>
      </c>
      <c r="I32" s="11" t="s">
        <v>21</v>
      </c>
    </row>
    <row r="33" spans="1:9" x14ac:dyDescent="0.25">
      <c r="A33" s="83"/>
      <c r="B33" s="6" t="s">
        <v>155</v>
      </c>
      <c r="C33" s="8" t="s">
        <v>36</v>
      </c>
      <c r="D33" s="6" t="s">
        <v>37</v>
      </c>
      <c r="E33" s="6">
        <v>1</v>
      </c>
      <c r="F33" s="6" t="s">
        <v>21</v>
      </c>
      <c r="G33" s="6" t="s">
        <v>21</v>
      </c>
      <c r="H33" s="6" t="s">
        <v>21</v>
      </c>
      <c r="I33" s="6" t="s">
        <v>21</v>
      </c>
    </row>
    <row r="34" spans="1:9" ht="30" x14ac:dyDescent="0.25">
      <c r="A34" s="61" t="s">
        <v>162</v>
      </c>
      <c r="B34" s="69" t="s">
        <v>40</v>
      </c>
      <c r="C34" s="70"/>
      <c r="D34" s="6" t="s">
        <v>41</v>
      </c>
      <c r="E34" s="6">
        <v>1</v>
      </c>
      <c r="F34" s="6" t="s">
        <v>21</v>
      </c>
      <c r="G34" s="16" t="s">
        <v>42</v>
      </c>
      <c r="H34" s="17" t="s">
        <v>43</v>
      </c>
      <c r="I34" s="17" t="s">
        <v>10</v>
      </c>
    </row>
    <row r="35" spans="1:9" x14ac:dyDescent="0.25">
      <c r="A35" s="61"/>
      <c r="B35" s="6" t="s">
        <v>155</v>
      </c>
      <c r="C35" s="8" t="s">
        <v>44</v>
      </c>
      <c r="D35" s="6" t="s">
        <v>41</v>
      </c>
      <c r="E35" s="6">
        <v>1</v>
      </c>
      <c r="F35" s="6" t="s">
        <v>23</v>
      </c>
      <c r="G35" s="9"/>
      <c r="H35" s="10">
        <f t="shared" ref="H35:H39" si="2">ROUND(E35*G35,2)</f>
        <v>0</v>
      </c>
      <c r="I35" s="11">
        <v>0.23</v>
      </c>
    </row>
    <row r="36" spans="1:9" x14ac:dyDescent="0.25">
      <c r="A36" s="61"/>
      <c r="B36" s="6" t="s">
        <v>156</v>
      </c>
      <c r="C36" s="8" t="s">
        <v>45</v>
      </c>
      <c r="D36" s="6" t="s">
        <v>41</v>
      </c>
      <c r="E36" s="6">
        <v>1</v>
      </c>
      <c r="F36" s="6" t="s">
        <v>23</v>
      </c>
      <c r="G36" s="9"/>
      <c r="H36" s="10">
        <f t="shared" si="2"/>
        <v>0</v>
      </c>
      <c r="I36" s="11">
        <v>0.23</v>
      </c>
    </row>
    <row r="37" spans="1:9" x14ac:dyDescent="0.25">
      <c r="A37" s="61"/>
      <c r="B37" s="6" t="s">
        <v>157</v>
      </c>
      <c r="C37" s="8" t="s">
        <v>46</v>
      </c>
      <c r="D37" s="6" t="s">
        <v>41</v>
      </c>
      <c r="E37" s="6">
        <v>1</v>
      </c>
      <c r="F37" s="6" t="s">
        <v>23</v>
      </c>
      <c r="G37" s="9"/>
      <c r="H37" s="10">
        <f t="shared" si="2"/>
        <v>0</v>
      </c>
      <c r="I37" s="11">
        <v>0.23</v>
      </c>
    </row>
    <row r="38" spans="1:9" x14ac:dyDescent="0.25">
      <c r="A38" s="61"/>
      <c r="B38" s="6" t="s">
        <v>158</v>
      </c>
      <c r="C38" s="8" t="s">
        <v>47</v>
      </c>
      <c r="D38" s="6" t="s">
        <v>41</v>
      </c>
      <c r="E38" s="6">
        <v>1</v>
      </c>
      <c r="F38" s="6" t="s">
        <v>23</v>
      </c>
      <c r="G38" s="9"/>
      <c r="H38" s="10">
        <f t="shared" si="2"/>
        <v>0</v>
      </c>
      <c r="I38" s="11">
        <v>0.23</v>
      </c>
    </row>
    <row r="39" spans="1:9" x14ac:dyDescent="0.25">
      <c r="A39" s="61"/>
      <c r="B39" s="6" t="s">
        <v>159</v>
      </c>
      <c r="C39" s="8" t="s">
        <v>48</v>
      </c>
      <c r="D39" s="6" t="s">
        <v>41</v>
      </c>
      <c r="E39" s="6">
        <v>1</v>
      </c>
      <c r="F39" s="6" t="s">
        <v>23</v>
      </c>
      <c r="G39" s="9"/>
      <c r="H39" s="10">
        <f t="shared" si="2"/>
        <v>0</v>
      </c>
      <c r="I39" s="11">
        <v>0.23</v>
      </c>
    </row>
    <row r="40" spans="1:9" ht="41.25" customHeight="1" x14ac:dyDescent="0.25">
      <c r="A40" s="12" t="s">
        <v>167</v>
      </c>
      <c r="B40" s="74" t="s">
        <v>171</v>
      </c>
      <c r="C40" s="75"/>
      <c r="D40" s="75"/>
      <c r="E40" s="75"/>
      <c r="F40" s="75"/>
      <c r="G40" s="76"/>
      <c r="H40" s="18">
        <f>SUM(H7:H10:H12:H13,H18:H23,H26:H31,H35:H39)</f>
        <v>0</v>
      </c>
      <c r="I40" s="11">
        <v>0.23</v>
      </c>
    </row>
    <row r="41" spans="1:9" x14ac:dyDescent="0.25">
      <c r="A41" s="3"/>
      <c r="B41" s="3"/>
      <c r="C41" s="3"/>
      <c r="D41" s="3"/>
      <c r="E41" s="3"/>
      <c r="F41" s="3"/>
      <c r="G41" s="3"/>
      <c r="H41" s="3"/>
    </row>
    <row r="42" spans="1:9" ht="81" customHeight="1" x14ac:dyDescent="0.25">
      <c r="A42" s="19" t="s">
        <v>60</v>
      </c>
      <c r="B42" s="63" t="s">
        <v>178</v>
      </c>
      <c r="C42" s="64"/>
      <c r="D42" s="64"/>
      <c r="E42" s="64"/>
      <c r="F42" s="64"/>
      <c r="G42" s="65"/>
      <c r="H42" s="20">
        <f>H40*12</f>
        <v>0</v>
      </c>
      <c r="I42" s="21"/>
    </row>
    <row r="43" spans="1:9" ht="18.75" x14ac:dyDescent="0.25">
      <c r="A43" s="22"/>
      <c r="B43" s="22"/>
      <c r="C43" s="3"/>
      <c r="D43" s="3"/>
      <c r="E43" s="3"/>
      <c r="F43" s="3"/>
      <c r="G43" s="3"/>
      <c r="H43" s="3"/>
    </row>
    <row r="44" spans="1:9" ht="18.75" x14ac:dyDescent="0.25">
      <c r="A44" s="22"/>
      <c r="B44" s="22"/>
      <c r="C44" s="3"/>
      <c r="D44" s="3"/>
      <c r="E44" s="3"/>
      <c r="F44" s="3"/>
      <c r="G44" s="3"/>
      <c r="H44" s="3"/>
    </row>
  </sheetData>
  <mergeCells count="22">
    <mergeCell ref="B30:C30"/>
    <mergeCell ref="B31:C31"/>
    <mergeCell ref="B32:C32"/>
    <mergeCell ref="B42:G42"/>
    <mergeCell ref="A14:A16"/>
    <mergeCell ref="B14:C14"/>
    <mergeCell ref="A34:A39"/>
    <mergeCell ref="B34:C34"/>
    <mergeCell ref="B40:G40"/>
    <mergeCell ref="A32:A33"/>
    <mergeCell ref="A17:A23"/>
    <mergeCell ref="B17:C17"/>
    <mergeCell ref="A24:I24"/>
    <mergeCell ref="A25:A29"/>
    <mergeCell ref="B25:C25"/>
    <mergeCell ref="A11:A13"/>
    <mergeCell ref="B11:C11"/>
    <mergeCell ref="A1:I1"/>
    <mergeCell ref="B4:C4"/>
    <mergeCell ref="B5:C5"/>
    <mergeCell ref="A6:A10"/>
    <mergeCell ref="B6:C6"/>
  </mergeCells>
  <conditionalFormatting sqref="G7:G13 G35:G39">
    <cfRule type="cellIs" dxfId="21" priority="14" stopIfTrue="1" operator="equal">
      <formula>0</formula>
    </cfRule>
    <cfRule type="cellIs" dxfId="20" priority="15" stopIfTrue="1" operator="equal">
      <formula>0</formula>
    </cfRule>
  </conditionalFormatting>
  <conditionalFormatting sqref="G7:G13">
    <cfRule type="cellIs" dxfId="19" priority="16" stopIfTrue="1" operator="equal">
      <formula>0</formula>
    </cfRule>
  </conditionalFormatting>
  <conditionalFormatting sqref="G18:G23">
    <cfRule type="cellIs" dxfId="18" priority="12" stopIfTrue="1" operator="equal">
      <formula>0</formula>
    </cfRule>
    <cfRule type="cellIs" dxfId="17" priority="13" stopIfTrue="1" operator="equal">
      <formula>0</formula>
    </cfRule>
  </conditionalFormatting>
  <conditionalFormatting sqref="G26:G32">
    <cfRule type="cellIs" dxfId="16" priority="1" stopIfTrue="1" operator="equal">
      <formula>0</formula>
    </cfRule>
    <cfRule type="cellIs" dxfId="15" priority="2" stopIfTrue="1" operator="equal">
      <formula>0</formula>
    </cfRule>
  </conditionalFormatting>
  <conditionalFormatting sqref="G30:G32">
    <cfRule type="cellIs" dxfId="14" priority="3" stopIfTrue="1" operator="equal">
      <formula>0</formula>
    </cfRule>
  </conditionalFormatting>
  <pageMargins left="0.7" right="0.7" top="0.75" bottom="0.75" header="0.3" footer="0.3"/>
  <pageSetup paperSize="9" scale="7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25"/>
  <sheetViews>
    <sheetView topLeftCell="A19" workbookViewId="0">
      <selection activeCell="B23" sqref="B23:G23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  <col min="257" max="257" width="4.140625" bestFit="1" customWidth="1"/>
    <col min="258" max="258" width="2.7109375" customWidth="1"/>
    <col min="259" max="259" width="42.5703125" customWidth="1"/>
    <col min="260" max="260" width="8.42578125" customWidth="1"/>
    <col min="261" max="261" width="12" customWidth="1"/>
    <col min="262" max="262" width="35" customWidth="1"/>
    <col min="263" max="263" width="23.28515625" bestFit="1" customWidth="1"/>
    <col min="264" max="264" width="22.5703125" bestFit="1" customWidth="1"/>
    <col min="265" max="265" width="16.28515625" bestFit="1" customWidth="1"/>
    <col min="513" max="513" width="4.140625" bestFit="1" customWidth="1"/>
    <col min="514" max="514" width="2.7109375" customWidth="1"/>
    <col min="515" max="515" width="42.5703125" customWidth="1"/>
    <col min="516" max="516" width="8.42578125" customWidth="1"/>
    <col min="517" max="517" width="12" customWidth="1"/>
    <col min="518" max="518" width="35" customWidth="1"/>
    <col min="519" max="519" width="23.28515625" bestFit="1" customWidth="1"/>
    <col min="520" max="520" width="22.5703125" bestFit="1" customWidth="1"/>
    <col min="521" max="521" width="16.28515625" bestFit="1" customWidth="1"/>
    <col min="769" max="769" width="4.140625" bestFit="1" customWidth="1"/>
    <col min="770" max="770" width="2.7109375" customWidth="1"/>
    <col min="771" max="771" width="42.5703125" customWidth="1"/>
    <col min="772" max="772" width="8.42578125" customWidth="1"/>
    <col min="773" max="773" width="12" customWidth="1"/>
    <col min="774" max="774" width="35" customWidth="1"/>
    <col min="775" max="775" width="23.28515625" bestFit="1" customWidth="1"/>
    <col min="776" max="776" width="22.5703125" bestFit="1" customWidth="1"/>
    <col min="777" max="777" width="16.28515625" bestFit="1" customWidth="1"/>
    <col min="1025" max="1025" width="4.140625" bestFit="1" customWidth="1"/>
    <col min="1026" max="1026" width="2.7109375" customWidth="1"/>
    <col min="1027" max="1027" width="42.5703125" customWidth="1"/>
    <col min="1028" max="1028" width="8.42578125" customWidth="1"/>
    <col min="1029" max="1029" width="12" customWidth="1"/>
    <col min="1030" max="1030" width="35" customWidth="1"/>
    <col min="1031" max="1031" width="23.28515625" bestFit="1" customWidth="1"/>
    <col min="1032" max="1032" width="22.5703125" bestFit="1" customWidth="1"/>
    <col min="1033" max="1033" width="16.28515625" bestFit="1" customWidth="1"/>
    <col min="1281" max="1281" width="4.140625" bestFit="1" customWidth="1"/>
    <col min="1282" max="1282" width="2.7109375" customWidth="1"/>
    <col min="1283" max="1283" width="42.5703125" customWidth="1"/>
    <col min="1284" max="1284" width="8.42578125" customWidth="1"/>
    <col min="1285" max="1285" width="12" customWidth="1"/>
    <col min="1286" max="1286" width="35" customWidth="1"/>
    <col min="1287" max="1287" width="23.28515625" bestFit="1" customWidth="1"/>
    <col min="1288" max="1288" width="22.5703125" bestFit="1" customWidth="1"/>
    <col min="1289" max="1289" width="16.28515625" bestFit="1" customWidth="1"/>
    <col min="1537" max="1537" width="4.140625" bestFit="1" customWidth="1"/>
    <col min="1538" max="1538" width="2.7109375" customWidth="1"/>
    <col min="1539" max="1539" width="42.5703125" customWidth="1"/>
    <col min="1540" max="1540" width="8.42578125" customWidth="1"/>
    <col min="1541" max="1541" width="12" customWidth="1"/>
    <col min="1542" max="1542" width="35" customWidth="1"/>
    <col min="1543" max="1543" width="23.28515625" bestFit="1" customWidth="1"/>
    <col min="1544" max="1544" width="22.5703125" bestFit="1" customWidth="1"/>
    <col min="1545" max="1545" width="16.28515625" bestFit="1" customWidth="1"/>
    <col min="1793" max="1793" width="4.140625" bestFit="1" customWidth="1"/>
    <col min="1794" max="1794" width="2.7109375" customWidth="1"/>
    <col min="1795" max="1795" width="42.5703125" customWidth="1"/>
    <col min="1796" max="1796" width="8.42578125" customWidth="1"/>
    <col min="1797" max="1797" width="12" customWidth="1"/>
    <col min="1798" max="1798" width="35" customWidth="1"/>
    <col min="1799" max="1799" width="23.28515625" bestFit="1" customWidth="1"/>
    <col min="1800" max="1800" width="22.5703125" bestFit="1" customWidth="1"/>
    <col min="1801" max="1801" width="16.28515625" bestFit="1" customWidth="1"/>
    <col min="2049" max="2049" width="4.140625" bestFit="1" customWidth="1"/>
    <col min="2050" max="2050" width="2.7109375" customWidth="1"/>
    <col min="2051" max="2051" width="42.5703125" customWidth="1"/>
    <col min="2052" max="2052" width="8.42578125" customWidth="1"/>
    <col min="2053" max="2053" width="12" customWidth="1"/>
    <col min="2054" max="2054" width="35" customWidth="1"/>
    <col min="2055" max="2055" width="23.28515625" bestFit="1" customWidth="1"/>
    <col min="2056" max="2056" width="22.5703125" bestFit="1" customWidth="1"/>
    <col min="2057" max="2057" width="16.28515625" bestFit="1" customWidth="1"/>
    <col min="2305" max="2305" width="4.140625" bestFit="1" customWidth="1"/>
    <col min="2306" max="2306" width="2.7109375" customWidth="1"/>
    <col min="2307" max="2307" width="42.5703125" customWidth="1"/>
    <col min="2308" max="2308" width="8.42578125" customWidth="1"/>
    <col min="2309" max="2309" width="12" customWidth="1"/>
    <col min="2310" max="2310" width="35" customWidth="1"/>
    <col min="2311" max="2311" width="23.28515625" bestFit="1" customWidth="1"/>
    <col min="2312" max="2312" width="22.5703125" bestFit="1" customWidth="1"/>
    <col min="2313" max="2313" width="16.28515625" bestFit="1" customWidth="1"/>
    <col min="2561" max="2561" width="4.140625" bestFit="1" customWidth="1"/>
    <col min="2562" max="2562" width="2.7109375" customWidth="1"/>
    <col min="2563" max="2563" width="42.5703125" customWidth="1"/>
    <col min="2564" max="2564" width="8.42578125" customWidth="1"/>
    <col min="2565" max="2565" width="12" customWidth="1"/>
    <col min="2566" max="2566" width="35" customWidth="1"/>
    <col min="2567" max="2567" width="23.28515625" bestFit="1" customWidth="1"/>
    <col min="2568" max="2568" width="22.5703125" bestFit="1" customWidth="1"/>
    <col min="2569" max="2569" width="16.28515625" bestFit="1" customWidth="1"/>
    <col min="2817" max="2817" width="4.140625" bestFit="1" customWidth="1"/>
    <col min="2818" max="2818" width="2.7109375" customWidth="1"/>
    <col min="2819" max="2819" width="42.5703125" customWidth="1"/>
    <col min="2820" max="2820" width="8.42578125" customWidth="1"/>
    <col min="2821" max="2821" width="12" customWidth="1"/>
    <col min="2822" max="2822" width="35" customWidth="1"/>
    <col min="2823" max="2823" width="23.28515625" bestFit="1" customWidth="1"/>
    <col min="2824" max="2824" width="22.5703125" bestFit="1" customWidth="1"/>
    <col min="2825" max="2825" width="16.28515625" bestFit="1" customWidth="1"/>
    <col min="3073" max="3073" width="4.140625" bestFit="1" customWidth="1"/>
    <col min="3074" max="3074" width="2.7109375" customWidth="1"/>
    <col min="3075" max="3075" width="42.5703125" customWidth="1"/>
    <col min="3076" max="3076" width="8.42578125" customWidth="1"/>
    <col min="3077" max="3077" width="12" customWidth="1"/>
    <col min="3078" max="3078" width="35" customWidth="1"/>
    <col min="3079" max="3079" width="23.28515625" bestFit="1" customWidth="1"/>
    <col min="3080" max="3080" width="22.5703125" bestFit="1" customWidth="1"/>
    <col min="3081" max="3081" width="16.28515625" bestFit="1" customWidth="1"/>
    <col min="3329" max="3329" width="4.140625" bestFit="1" customWidth="1"/>
    <col min="3330" max="3330" width="2.7109375" customWidth="1"/>
    <col min="3331" max="3331" width="42.5703125" customWidth="1"/>
    <col min="3332" max="3332" width="8.42578125" customWidth="1"/>
    <col min="3333" max="3333" width="12" customWidth="1"/>
    <col min="3334" max="3334" width="35" customWidth="1"/>
    <col min="3335" max="3335" width="23.28515625" bestFit="1" customWidth="1"/>
    <col min="3336" max="3336" width="22.5703125" bestFit="1" customWidth="1"/>
    <col min="3337" max="3337" width="16.28515625" bestFit="1" customWidth="1"/>
    <col min="3585" max="3585" width="4.140625" bestFit="1" customWidth="1"/>
    <col min="3586" max="3586" width="2.7109375" customWidth="1"/>
    <col min="3587" max="3587" width="42.5703125" customWidth="1"/>
    <col min="3588" max="3588" width="8.42578125" customWidth="1"/>
    <col min="3589" max="3589" width="12" customWidth="1"/>
    <col min="3590" max="3590" width="35" customWidth="1"/>
    <col min="3591" max="3591" width="23.28515625" bestFit="1" customWidth="1"/>
    <col min="3592" max="3592" width="22.5703125" bestFit="1" customWidth="1"/>
    <col min="3593" max="3593" width="16.28515625" bestFit="1" customWidth="1"/>
    <col min="3841" max="3841" width="4.140625" bestFit="1" customWidth="1"/>
    <col min="3842" max="3842" width="2.7109375" customWidth="1"/>
    <col min="3843" max="3843" width="42.5703125" customWidth="1"/>
    <col min="3844" max="3844" width="8.42578125" customWidth="1"/>
    <col min="3845" max="3845" width="12" customWidth="1"/>
    <col min="3846" max="3846" width="35" customWidth="1"/>
    <col min="3847" max="3847" width="23.28515625" bestFit="1" customWidth="1"/>
    <col min="3848" max="3848" width="22.5703125" bestFit="1" customWidth="1"/>
    <col min="3849" max="3849" width="16.28515625" bestFit="1" customWidth="1"/>
    <col min="4097" max="4097" width="4.140625" bestFit="1" customWidth="1"/>
    <col min="4098" max="4098" width="2.7109375" customWidth="1"/>
    <col min="4099" max="4099" width="42.5703125" customWidth="1"/>
    <col min="4100" max="4100" width="8.42578125" customWidth="1"/>
    <col min="4101" max="4101" width="12" customWidth="1"/>
    <col min="4102" max="4102" width="35" customWidth="1"/>
    <col min="4103" max="4103" width="23.28515625" bestFit="1" customWidth="1"/>
    <col min="4104" max="4104" width="22.5703125" bestFit="1" customWidth="1"/>
    <col min="4105" max="4105" width="16.28515625" bestFit="1" customWidth="1"/>
    <col min="4353" max="4353" width="4.140625" bestFit="1" customWidth="1"/>
    <col min="4354" max="4354" width="2.7109375" customWidth="1"/>
    <col min="4355" max="4355" width="42.5703125" customWidth="1"/>
    <col min="4356" max="4356" width="8.42578125" customWidth="1"/>
    <col min="4357" max="4357" width="12" customWidth="1"/>
    <col min="4358" max="4358" width="35" customWidth="1"/>
    <col min="4359" max="4359" width="23.28515625" bestFit="1" customWidth="1"/>
    <col min="4360" max="4360" width="22.5703125" bestFit="1" customWidth="1"/>
    <col min="4361" max="4361" width="16.28515625" bestFit="1" customWidth="1"/>
    <col min="4609" max="4609" width="4.140625" bestFit="1" customWidth="1"/>
    <col min="4610" max="4610" width="2.7109375" customWidth="1"/>
    <col min="4611" max="4611" width="42.5703125" customWidth="1"/>
    <col min="4612" max="4612" width="8.42578125" customWidth="1"/>
    <col min="4613" max="4613" width="12" customWidth="1"/>
    <col min="4614" max="4614" width="35" customWidth="1"/>
    <col min="4615" max="4615" width="23.28515625" bestFit="1" customWidth="1"/>
    <col min="4616" max="4616" width="22.5703125" bestFit="1" customWidth="1"/>
    <col min="4617" max="4617" width="16.28515625" bestFit="1" customWidth="1"/>
    <col min="4865" max="4865" width="4.140625" bestFit="1" customWidth="1"/>
    <col min="4866" max="4866" width="2.7109375" customWidth="1"/>
    <col min="4867" max="4867" width="42.5703125" customWidth="1"/>
    <col min="4868" max="4868" width="8.42578125" customWidth="1"/>
    <col min="4869" max="4869" width="12" customWidth="1"/>
    <col min="4870" max="4870" width="35" customWidth="1"/>
    <col min="4871" max="4871" width="23.28515625" bestFit="1" customWidth="1"/>
    <col min="4872" max="4872" width="22.5703125" bestFit="1" customWidth="1"/>
    <col min="4873" max="4873" width="16.28515625" bestFit="1" customWidth="1"/>
    <col min="5121" max="5121" width="4.140625" bestFit="1" customWidth="1"/>
    <col min="5122" max="5122" width="2.7109375" customWidth="1"/>
    <col min="5123" max="5123" width="42.5703125" customWidth="1"/>
    <col min="5124" max="5124" width="8.42578125" customWidth="1"/>
    <col min="5125" max="5125" width="12" customWidth="1"/>
    <col min="5126" max="5126" width="35" customWidth="1"/>
    <col min="5127" max="5127" width="23.28515625" bestFit="1" customWidth="1"/>
    <col min="5128" max="5128" width="22.5703125" bestFit="1" customWidth="1"/>
    <col min="5129" max="5129" width="16.28515625" bestFit="1" customWidth="1"/>
    <col min="5377" max="5377" width="4.140625" bestFit="1" customWidth="1"/>
    <col min="5378" max="5378" width="2.7109375" customWidth="1"/>
    <col min="5379" max="5379" width="42.5703125" customWidth="1"/>
    <col min="5380" max="5380" width="8.42578125" customWidth="1"/>
    <col min="5381" max="5381" width="12" customWidth="1"/>
    <col min="5382" max="5382" width="35" customWidth="1"/>
    <col min="5383" max="5383" width="23.28515625" bestFit="1" customWidth="1"/>
    <col min="5384" max="5384" width="22.5703125" bestFit="1" customWidth="1"/>
    <col min="5385" max="5385" width="16.28515625" bestFit="1" customWidth="1"/>
    <col min="5633" max="5633" width="4.140625" bestFit="1" customWidth="1"/>
    <col min="5634" max="5634" width="2.7109375" customWidth="1"/>
    <col min="5635" max="5635" width="42.5703125" customWidth="1"/>
    <col min="5636" max="5636" width="8.42578125" customWidth="1"/>
    <col min="5637" max="5637" width="12" customWidth="1"/>
    <col min="5638" max="5638" width="35" customWidth="1"/>
    <col min="5639" max="5639" width="23.28515625" bestFit="1" customWidth="1"/>
    <col min="5640" max="5640" width="22.5703125" bestFit="1" customWidth="1"/>
    <col min="5641" max="5641" width="16.28515625" bestFit="1" customWidth="1"/>
    <col min="5889" max="5889" width="4.140625" bestFit="1" customWidth="1"/>
    <col min="5890" max="5890" width="2.7109375" customWidth="1"/>
    <col min="5891" max="5891" width="42.5703125" customWidth="1"/>
    <col min="5892" max="5892" width="8.42578125" customWidth="1"/>
    <col min="5893" max="5893" width="12" customWidth="1"/>
    <col min="5894" max="5894" width="35" customWidth="1"/>
    <col min="5895" max="5895" width="23.28515625" bestFit="1" customWidth="1"/>
    <col min="5896" max="5896" width="22.5703125" bestFit="1" customWidth="1"/>
    <col min="5897" max="5897" width="16.28515625" bestFit="1" customWidth="1"/>
    <col min="6145" max="6145" width="4.140625" bestFit="1" customWidth="1"/>
    <col min="6146" max="6146" width="2.7109375" customWidth="1"/>
    <col min="6147" max="6147" width="42.5703125" customWidth="1"/>
    <col min="6148" max="6148" width="8.42578125" customWidth="1"/>
    <col min="6149" max="6149" width="12" customWidth="1"/>
    <col min="6150" max="6150" width="35" customWidth="1"/>
    <col min="6151" max="6151" width="23.28515625" bestFit="1" customWidth="1"/>
    <col min="6152" max="6152" width="22.5703125" bestFit="1" customWidth="1"/>
    <col min="6153" max="6153" width="16.28515625" bestFit="1" customWidth="1"/>
    <col min="6401" max="6401" width="4.140625" bestFit="1" customWidth="1"/>
    <col min="6402" max="6402" width="2.7109375" customWidth="1"/>
    <col min="6403" max="6403" width="42.5703125" customWidth="1"/>
    <col min="6404" max="6404" width="8.42578125" customWidth="1"/>
    <col min="6405" max="6405" width="12" customWidth="1"/>
    <col min="6406" max="6406" width="35" customWidth="1"/>
    <col min="6407" max="6407" width="23.28515625" bestFit="1" customWidth="1"/>
    <col min="6408" max="6408" width="22.5703125" bestFit="1" customWidth="1"/>
    <col min="6409" max="6409" width="16.28515625" bestFit="1" customWidth="1"/>
    <col min="6657" max="6657" width="4.140625" bestFit="1" customWidth="1"/>
    <col min="6658" max="6658" width="2.7109375" customWidth="1"/>
    <col min="6659" max="6659" width="42.5703125" customWidth="1"/>
    <col min="6660" max="6660" width="8.42578125" customWidth="1"/>
    <col min="6661" max="6661" width="12" customWidth="1"/>
    <col min="6662" max="6662" width="35" customWidth="1"/>
    <col min="6663" max="6663" width="23.28515625" bestFit="1" customWidth="1"/>
    <col min="6664" max="6664" width="22.5703125" bestFit="1" customWidth="1"/>
    <col min="6665" max="6665" width="16.28515625" bestFit="1" customWidth="1"/>
    <col min="6913" max="6913" width="4.140625" bestFit="1" customWidth="1"/>
    <col min="6914" max="6914" width="2.7109375" customWidth="1"/>
    <col min="6915" max="6915" width="42.5703125" customWidth="1"/>
    <col min="6916" max="6916" width="8.42578125" customWidth="1"/>
    <col min="6917" max="6917" width="12" customWidth="1"/>
    <col min="6918" max="6918" width="35" customWidth="1"/>
    <col min="6919" max="6919" width="23.28515625" bestFit="1" customWidth="1"/>
    <col min="6920" max="6920" width="22.5703125" bestFit="1" customWidth="1"/>
    <col min="6921" max="6921" width="16.28515625" bestFit="1" customWidth="1"/>
    <col min="7169" max="7169" width="4.140625" bestFit="1" customWidth="1"/>
    <col min="7170" max="7170" width="2.7109375" customWidth="1"/>
    <col min="7171" max="7171" width="42.5703125" customWidth="1"/>
    <col min="7172" max="7172" width="8.42578125" customWidth="1"/>
    <col min="7173" max="7173" width="12" customWidth="1"/>
    <col min="7174" max="7174" width="35" customWidth="1"/>
    <col min="7175" max="7175" width="23.28515625" bestFit="1" customWidth="1"/>
    <col min="7176" max="7176" width="22.5703125" bestFit="1" customWidth="1"/>
    <col min="7177" max="7177" width="16.28515625" bestFit="1" customWidth="1"/>
    <col min="7425" max="7425" width="4.140625" bestFit="1" customWidth="1"/>
    <col min="7426" max="7426" width="2.7109375" customWidth="1"/>
    <col min="7427" max="7427" width="42.5703125" customWidth="1"/>
    <col min="7428" max="7428" width="8.42578125" customWidth="1"/>
    <col min="7429" max="7429" width="12" customWidth="1"/>
    <col min="7430" max="7430" width="35" customWidth="1"/>
    <col min="7431" max="7431" width="23.28515625" bestFit="1" customWidth="1"/>
    <col min="7432" max="7432" width="22.5703125" bestFit="1" customWidth="1"/>
    <col min="7433" max="7433" width="16.28515625" bestFit="1" customWidth="1"/>
    <col min="7681" max="7681" width="4.140625" bestFit="1" customWidth="1"/>
    <col min="7682" max="7682" width="2.7109375" customWidth="1"/>
    <col min="7683" max="7683" width="42.5703125" customWidth="1"/>
    <col min="7684" max="7684" width="8.42578125" customWidth="1"/>
    <col min="7685" max="7685" width="12" customWidth="1"/>
    <col min="7686" max="7686" width="35" customWidth="1"/>
    <col min="7687" max="7687" width="23.28515625" bestFit="1" customWidth="1"/>
    <col min="7688" max="7688" width="22.5703125" bestFit="1" customWidth="1"/>
    <col min="7689" max="7689" width="16.28515625" bestFit="1" customWidth="1"/>
    <col min="7937" max="7937" width="4.140625" bestFit="1" customWidth="1"/>
    <col min="7938" max="7938" width="2.7109375" customWidth="1"/>
    <col min="7939" max="7939" width="42.5703125" customWidth="1"/>
    <col min="7940" max="7940" width="8.42578125" customWidth="1"/>
    <col min="7941" max="7941" width="12" customWidth="1"/>
    <col min="7942" max="7942" width="35" customWidth="1"/>
    <col min="7943" max="7943" width="23.28515625" bestFit="1" customWidth="1"/>
    <col min="7944" max="7944" width="22.5703125" bestFit="1" customWidth="1"/>
    <col min="7945" max="7945" width="16.28515625" bestFit="1" customWidth="1"/>
    <col min="8193" max="8193" width="4.140625" bestFit="1" customWidth="1"/>
    <col min="8194" max="8194" width="2.7109375" customWidth="1"/>
    <col min="8195" max="8195" width="42.5703125" customWidth="1"/>
    <col min="8196" max="8196" width="8.42578125" customWidth="1"/>
    <col min="8197" max="8197" width="12" customWidth="1"/>
    <col min="8198" max="8198" width="35" customWidth="1"/>
    <col min="8199" max="8199" width="23.28515625" bestFit="1" customWidth="1"/>
    <col min="8200" max="8200" width="22.5703125" bestFit="1" customWidth="1"/>
    <col min="8201" max="8201" width="16.28515625" bestFit="1" customWidth="1"/>
    <col min="8449" max="8449" width="4.140625" bestFit="1" customWidth="1"/>
    <col min="8450" max="8450" width="2.7109375" customWidth="1"/>
    <col min="8451" max="8451" width="42.5703125" customWidth="1"/>
    <col min="8452" max="8452" width="8.42578125" customWidth="1"/>
    <col min="8453" max="8453" width="12" customWidth="1"/>
    <col min="8454" max="8454" width="35" customWidth="1"/>
    <col min="8455" max="8455" width="23.28515625" bestFit="1" customWidth="1"/>
    <col min="8456" max="8456" width="22.5703125" bestFit="1" customWidth="1"/>
    <col min="8457" max="8457" width="16.28515625" bestFit="1" customWidth="1"/>
    <col min="8705" max="8705" width="4.140625" bestFit="1" customWidth="1"/>
    <col min="8706" max="8706" width="2.7109375" customWidth="1"/>
    <col min="8707" max="8707" width="42.5703125" customWidth="1"/>
    <col min="8708" max="8708" width="8.42578125" customWidth="1"/>
    <col min="8709" max="8709" width="12" customWidth="1"/>
    <col min="8710" max="8710" width="35" customWidth="1"/>
    <col min="8711" max="8711" width="23.28515625" bestFit="1" customWidth="1"/>
    <col min="8712" max="8712" width="22.5703125" bestFit="1" customWidth="1"/>
    <col min="8713" max="8713" width="16.28515625" bestFit="1" customWidth="1"/>
    <col min="8961" max="8961" width="4.140625" bestFit="1" customWidth="1"/>
    <col min="8962" max="8962" width="2.7109375" customWidth="1"/>
    <col min="8963" max="8963" width="42.5703125" customWidth="1"/>
    <col min="8964" max="8964" width="8.42578125" customWidth="1"/>
    <col min="8965" max="8965" width="12" customWidth="1"/>
    <col min="8966" max="8966" width="35" customWidth="1"/>
    <col min="8967" max="8967" width="23.28515625" bestFit="1" customWidth="1"/>
    <col min="8968" max="8968" width="22.5703125" bestFit="1" customWidth="1"/>
    <col min="8969" max="8969" width="16.28515625" bestFit="1" customWidth="1"/>
    <col min="9217" max="9217" width="4.140625" bestFit="1" customWidth="1"/>
    <col min="9218" max="9218" width="2.7109375" customWidth="1"/>
    <col min="9219" max="9219" width="42.5703125" customWidth="1"/>
    <col min="9220" max="9220" width="8.42578125" customWidth="1"/>
    <col min="9221" max="9221" width="12" customWidth="1"/>
    <col min="9222" max="9222" width="35" customWidth="1"/>
    <col min="9223" max="9223" width="23.28515625" bestFit="1" customWidth="1"/>
    <col min="9224" max="9224" width="22.5703125" bestFit="1" customWidth="1"/>
    <col min="9225" max="9225" width="16.28515625" bestFit="1" customWidth="1"/>
    <col min="9473" max="9473" width="4.140625" bestFit="1" customWidth="1"/>
    <col min="9474" max="9474" width="2.7109375" customWidth="1"/>
    <col min="9475" max="9475" width="42.5703125" customWidth="1"/>
    <col min="9476" max="9476" width="8.42578125" customWidth="1"/>
    <col min="9477" max="9477" width="12" customWidth="1"/>
    <col min="9478" max="9478" width="35" customWidth="1"/>
    <col min="9479" max="9479" width="23.28515625" bestFit="1" customWidth="1"/>
    <col min="9480" max="9480" width="22.5703125" bestFit="1" customWidth="1"/>
    <col min="9481" max="9481" width="16.28515625" bestFit="1" customWidth="1"/>
    <col min="9729" max="9729" width="4.140625" bestFit="1" customWidth="1"/>
    <col min="9730" max="9730" width="2.7109375" customWidth="1"/>
    <col min="9731" max="9731" width="42.5703125" customWidth="1"/>
    <col min="9732" max="9732" width="8.42578125" customWidth="1"/>
    <col min="9733" max="9733" width="12" customWidth="1"/>
    <col min="9734" max="9734" width="35" customWidth="1"/>
    <col min="9735" max="9735" width="23.28515625" bestFit="1" customWidth="1"/>
    <col min="9736" max="9736" width="22.5703125" bestFit="1" customWidth="1"/>
    <col min="9737" max="9737" width="16.28515625" bestFit="1" customWidth="1"/>
    <col min="9985" max="9985" width="4.140625" bestFit="1" customWidth="1"/>
    <col min="9986" max="9986" width="2.7109375" customWidth="1"/>
    <col min="9987" max="9987" width="42.5703125" customWidth="1"/>
    <col min="9988" max="9988" width="8.42578125" customWidth="1"/>
    <col min="9989" max="9989" width="12" customWidth="1"/>
    <col min="9990" max="9990" width="35" customWidth="1"/>
    <col min="9991" max="9991" width="23.28515625" bestFit="1" customWidth="1"/>
    <col min="9992" max="9992" width="22.5703125" bestFit="1" customWidth="1"/>
    <col min="9993" max="9993" width="16.28515625" bestFit="1" customWidth="1"/>
    <col min="10241" max="10241" width="4.140625" bestFit="1" customWidth="1"/>
    <col min="10242" max="10242" width="2.7109375" customWidth="1"/>
    <col min="10243" max="10243" width="42.5703125" customWidth="1"/>
    <col min="10244" max="10244" width="8.42578125" customWidth="1"/>
    <col min="10245" max="10245" width="12" customWidth="1"/>
    <col min="10246" max="10246" width="35" customWidth="1"/>
    <col min="10247" max="10247" width="23.28515625" bestFit="1" customWidth="1"/>
    <col min="10248" max="10248" width="22.5703125" bestFit="1" customWidth="1"/>
    <col min="10249" max="10249" width="16.28515625" bestFit="1" customWidth="1"/>
    <col min="10497" max="10497" width="4.140625" bestFit="1" customWidth="1"/>
    <col min="10498" max="10498" width="2.7109375" customWidth="1"/>
    <col min="10499" max="10499" width="42.5703125" customWidth="1"/>
    <col min="10500" max="10500" width="8.42578125" customWidth="1"/>
    <col min="10501" max="10501" width="12" customWidth="1"/>
    <col min="10502" max="10502" width="35" customWidth="1"/>
    <col min="10503" max="10503" width="23.28515625" bestFit="1" customWidth="1"/>
    <col min="10504" max="10504" width="22.5703125" bestFit="1" customWidth="1"/>
    <col min="10505" max="10505" width="16.28515625" bestFit="1" customWidth="1"/>
    <col min="10753" max="10753" width="4.140625" bestFit="1" customWidth="1"/>
    <col min="10754" max="10754" width="2.7109375" customWidth="1"/>
    <col min="10755" max="10755" width="42.5703125" customWidth="1"/>
    <col min="10756" max="10756" width="8.42578125" customWidth="1"/>
    <col min="10757" max="10757" width="12" customWidth="1"/>
    <col min="10758" max="10758" width="35" customWidth="1"/>
    <col min="10759" max="10759" width="23.28515625" bestFit="1" customWidth="1"/>
    <col min="10760" max="10760" width="22.5703125" bestFit="1" customWidth="1"/>
    <col min="10761" max="10761" width="16.28515625" bestFit="1" customWidth="1"/>
    <col min="11009" max="11009" width="4.140625" bestFit="1" customWidth="1"/>
    <col min="11010" max="11010" width="2.7109375" customWidth="1"/>
    <col min="11011" max="11011" width="42.5703125" customWidth="1"/>
    <col min="11012" max="11012" width="8.42578125" customWidth="1"/>
    <col min="11013" max="11013" width="12" customWidth="1"/>
    <col min="11014" max="11014" width="35" customWidth="1"/>
    <col min="11015" max="11015" width="23.28515625" bestFit="1" customWidth="1"/>
    <col min="11016" max="11016" width="22.5703125" bestFit="1" customWidth="1"/>
    <col min="11017" max="11017" width="16.28515625" bestFit="1" customWidth="1"/>
    <col min="11265" max="11265" width="4.140625" bestFit="1" customWidth="1"/>
    <col min="11266" max="11266" width="2.7109375" customWidth="1"/>
    <col min="11267" max="11267" width="42.5703125" customWidth="1"/>
    <col min="11268" max="11268" width="8.42578125" customWidth="1"/>
    <col min="11269" max="11269" width="12" customWidth="1"/>
    <col min="11270" max="11270" width="35" customWidth="1"/>
    <col min="11271" max="11271" width="23.28515625" bestFit="1" customWidth="1"/>
    <col min="11272" max="11272" width="22.5703125" bestFit="1" customWidth="1"/>
    <col min="11273" max="11273" width="16.28515625" bestFit="1" customWidth="1"/>
    <col min="11521" max="11521" width="4.140625" bestFit="1" customWidth="1"/>
    <col min="11522" max="11522" width="2.7109375" customWidth="1"/>
    <col min="11523" max="11523" width="42.5703125" customWidth="1"/>
    <col min="11524" max="11524" width="8.42578125" customWidth="1"/>
    <col min="11525" max="11525" width="12" customWidth="1"/>
    <col min="11526" max="11526" width="35" customWidth="1"/>
    <col min="11527" max="11527" width="23.28515625" bestFit="1" customWidth="1"/>
    <col min="11528" max="11528" width="22.5703125" bestFit="1" customWidth="1"/>
    <col min="11529" max="11529" width="16.28515625" bestFit="1" customWidth="1"/>
    <col min="11777" max="11777" width="4.140625" bestFit="1" customWidth="1"/>
    <col min="11778" max="11778" width="2.7109375" customWidth="1"/>
    <col min="11779" max="11779" width="42.5703125" customWidth="1"/>
    <col min="11780" max="11780" width="8.42578125" customWidth="1"/>
    <col min="11781" max="11781" width="12" customWidth="1"/>
    <col min="11782" max="11782" width="35" customWidth="1"/>
    <col min="11783" max="11783" width="23.28515625" bestFit="1" customWidth="1"/>
    <col min="11784" max="11784" width="22.5703125" bestFit="1" customWidth="1"/>
    <col min="11785" max="11785" width="16.28515625" bestFit="1" customWidth="1"/>
    <col min="12033" max="12033" width="4.140625" bestFit="1" customWidth="1"/>
    <col min="12034" max="12034" width="2.7109375" customWidth="1"/>
    <col min="12035" max="12035" width="42.5703125" customWidth="1"/>
    <col min="12036" max="12036" width="8.42578125" customWidth="1"/>
    <col min="12037" max="12037" width="12" customWidth="1"/>
    <col min="12038" max="12038" width="35" customWidth="1"/>
    <col min="12039" max="12039" width="23.28515625" bestFit="1" customWidth="1"/>
    <col min="12040" max="12040" width="22.5703125" bestFit="1" customWidth="1"/>
    <col min="12041" max="12041" width="16.28515625" bestFit="1" customWidth="1"/>
    <col min="12289" max="12289" width="4.140625" bestFit="1" customWidth="1"/>
    <col min="12290" max="12290" width="2.7109375" customWidth="1"/>
    <col min="12291" max="12291" width="42.5703125" customWidth="1"/>
    <col min="12292" max="12292" width="8.42578125" customWidth="1"/>
    <col min="12293" max="12293" width="12" customWidth="1"/>
    <col min="12294" max="12294" width="35" customWidth="1"/>
    <col min="12295" max="12295" width="23.28515625" bestFit="1" customWidth="1"/>
    <col min="12296" max="12296" width="22.5703125" bestFit="1" customWidth="1"/>
    <col min="12297" max="12297" width="16.28515625" bestFit="1" customWidth="1"/>
    <col min="12545" max="12545" width="4.140625" bestFit="1" customWidth="1"/>
    <col min="12546" max="12546" width="2.7109375" customWidth="1"/>
    <col min="12547" max="12547" width="42.5703125" customWidth="1"/>
    <col min="12548" max="12548" width="8.42578125" customWidth="1"/>
    <col min="12549" max="12549" width="12" customWidth="1"/>
    <col min="12550" max="12550" width="35" customWidth="1"/>
    <col min="12551" max="12551" width="23.28515625" bestFit="1" customWidth="1"/>
    <col min="12552" max="12552" width="22.5703125" bestFit="1" customWidth="1"/>
    <col min="12553" max="12553" width="16.28515625" bestFit="1" customWidth="1"/>
    <col min="12801" max="12801" width="4.140625" bestFit="1" customWidth="1"/>
    <col min="12802" max="12802" width="2.7109375" customWidth="1"/>
    <col min="12803" max="12803" width="42.5703125" customWidth="1"/>
    <col min="12804" max="12804" width="8.42578125" customWidth="1"/>
    <col min="12805" max="12805" width="12" customWidth="1"/>
    <col min="12806" max="12806" width="35" customWidth="1"/>
    <col min="12807" max="12807" width="23.28515625" bestFit="1" customWidth="1"/>
    <col min="12808" max="12808" width="22.5703125" bestFit="1" customWidth="1"/>
    <col min="12809" max="12809" width="16.28515625" bestFit="1" customWidth="1"/>
    <col min="13057" max="13057" width="4.140625" bestFit="1" customWidth="1"/>
    <col min="13058" max="13058" width="2.7109375" customWidth="1"/>
    <col min="13059" max="13059" width="42.5703125" customWidth="1"/>
    <col min="13060" max="13060" width="8.42578125" customWidth="1"/>
    <col min="13061" max="13061" width="12" customWidth="1"/>
    <col min="13062" max="13062" width="35" customWidth="1"/>
    <col min="13063" max="13063" width="23.28515625" bestFit="1" customWidth="1"/>
    <col min="13064" max="13064" width="22.5703125" bestFit="1" customWidth="1"/>
    <col min="13065" max="13065" width="16.28515625" bestFit="1" customWidth="1"/>
    <col min="13313" max="13313" width="4.140625" bestFit="1" customWidth="1"/>
    <col min="13314" max="13314" width="2.7109375" customWidth="1"/>
    <col min="13315" max="13315" width="42.5703125" customWidth="1"/>
    <col min="13316" max="13316" width="8.42578125" customWidth="1"/>
    <col min="13317" max="13317" width="12" customWidth="1"/>
    <col min="13318" max="13318" width="35" customWidth="1"/>
    <col min="13319" max="13319" width="23.28515625" bestFit="1" customWidth="1"/>
    <col min="13320" max="13320" width="22.5703125" bestFit="1" customWidth="1"/>
    <col min="13321" max="13321" width="16.28515625" bestFit="1" customWidth="1"/>
    <col min="13569" max="13569" width="4.140625" bestFit="1" customWidth="1"/>
    <col min="13570" max="13570" width="2.7109375" customWidth="1"/>
    <col min="13571" max="13571" width="42.5703125" customWidth="1"/>
    <col min="13572" max="13572" width="8.42578125" customWidth="1"/>
    <col min="13573" max="13573" width="12" customWidth="1"/>
    <col min="13574" max="13574" width="35" customWidth="1"/>
    <col min="13575" max="13575" width="23.28515625" bestFit="1" customWidth="1"/>
    <col min="13576" max="13576" width="22.5703125" bestFit="1" customWidth="1"/>
    <col min="13577" max="13577" width="16.28515625" bestFit="1" customWidth="1"/>
    <col min="13825" max="13825" width="4.140625" bestFit="1" customWidth="1"/>
    <col min="13826" max="13826" width="2.7109375" customWidth="1"/>
    <col min="13827" max="13827" width="42.5703125" customWidth="1"/>
    <col min="13828" max="13828" width="8.42578125" customWidth="1"/>
    <col min="13829" max="13829" width="12" customWidth="1"/>
    <col min="13830" max="13830" width="35" customWidth="1"/>
    <col min="13831" max="13831" width="23.28515625" bestFit="1" customWidth="1"/>
    <col min="13832" max="13832" width="22.5703125" bestFit="1" customWidth="1"/>
    <col min="13833" max="13833" width="16.28515625" bestFit="1" customWidth="1"/>
    <col min="14081" max="14081" width="4.140625" bestFit="1" customWidth="1"/>
    <col min="14082" max="14082" width="2.7109375" customWidth="1"/>
    <col min="14083" max="14083" width="42.5703125" customWidth="1"/>
    <col min="14084" max="14084" width="8.42578125" customWidth="1"/>
    <col min="14085" max="14085" width="12" customWidth="1"/>
    <col min="14086" max="14086" width="35" customWidth="1"/>
    <col min="14087" max="14087" width="23.28515625" bestFit="1" customWidth="1"/>
    <col min="14088" max="14088" width="22.5703125" bestFit="1" customWidth="1"/>
    <col min="14089" max="14089" width="16.28515625" bestFit="1" customWidth="1"/>
    <col min="14337" max="14337" width="4.140625" bestFit="1" customWidth="1"/>
    <col min="14338" max="14338" width="2.7109375" customWidth="1"/>
    <col min="14339" max="14339" width="42.5703125" customWidth="1"/>
    <col min="14340" max="14340" width="8.42578125" customWidth="1"/>
    <col min="14341" max="14341" width="12" customWidth="1"/>
    <col min="14342" max="14342" width="35" customWidth="1"/>
    <col min="14343" max="14343" width="23.28515625" bestFit="1" customWidth="1"/>
    <col min="14344" max="14344" width="22.5703125" bestFit="1" customWidth="1"/>
    <col min="14345" max="14345" width="16.28515625" bestFit="1" customWidth="1"/>
    <col min="14593" max="14593" width="4.140625" bestFit="1" customWidth="1"/>
    <col min="14594" max="14594" width="2.7109375" customWidth="1"/>
    <col min="14595" max="14595" width="42.5703125" customWidth="1"/>
    <col min="14596" max="14596" width="8.42578125" customWidth="1"/>
    <col min="14597" max="14597" width="12" customWidth="1"/>
    <col min="14598" max="14598" width="35" customWidth="1"/>
    <col min="14599" max="14599" width="23.28515625" bestFit="1" customWidth="1"/>
    <col min="14600" max="14600" width="22.5703125" bestFit="1" customWidth="1"/>
    <col min="14601" max="14601" width="16.28515625" bestFit="1" customWidth="1"/>
    <col min="14849" max="14849" width="4.140625" bestFit="1" customWidth="1"/>
    <col min="14850" max="14850" width="2.7109375" customWidth="1"/>
    <col min="14851" max="14851" width="42.5703125" customWidth="1"/>
    <col min="14852" max="14852" width="8.42578125" customWidth="1"/>
    <col min="14853" max="14853" width="12" customWidth="1"/>
    <col min="14854" max="14854" width="35" customWidth="1"/>
    <col min="14855" max="14855" width="23.28515625" bestFit="1" customWidth="1"/>
    <col min="14856" max="14856" width="22.5703125" bestFit="1" customWidth="1"/>
    <col min="14857" max="14857" width="16.28515625" bestFit="1" customWidth="1"/>
    <col min="15105" max="15105" width="4.140625" bestFit="1" customWidth="1"/>
    <col min="15106" max="15106" width="2.7109375" customWidth="1"/>
    <col min="15107" max="15107" width="42.5703125" customWidth="1"/>
    <col min="15108" max="15108" width="8.42578125" customWidth="1"/>
    <col min="15109" max="15109" width="12" customWidth="1"/>
    <col min="15110" max="15110" width="35" customWidth="1"/>
    <col min="15111" max="15111" width="23.28515625" bestFit="1" customWidth="1"/>
    <col min="15112" max="15112" width="22.5703125" bestFit="1" customWidth="1"/>
    <col min="15113" max="15113" width="16.28515625" bestFit="1" customWidth="1"/>
    <col min="15361" max="15361" width="4.140625" bestFit="1" customWidth="1"/>
    <col min="15362" max="15362" width="2.7109375" customWidth="1"/>
    <col min="15363" max="15363" width="42.5703125" customWidth="1"/>
    <col min="15364" max="15364" width="8.42578125" customWidth="1"/>
    <col min="15365" max="15365" width="12" customWidth="1"/>
    <col min="15366" max="15366" width="35" customWidth="1"/>
    <col min="15367" max="15367" width="23.28515625" bestFit="1" customWidth="1"/>
    <col min="15368" max="15368" width="22.5703125" bestFit="1" customWidth="1"/>
    <col min="15369" max="15369" width="16.28515625" bestFit="1" customWidth="1"/>
    <col min="15617" max="15617" width="4.140625" bestFit="1" customWidth="1"/>
    <col min="15618" max="15618" width="2.7109375" customWidth="1"/>
    <col min="15619" max="15619" width="42.5703125" customWidth="1"/>
    <col min="15620" max="15620" width="8.42578125" customWidth="1"/>
    <col min="15621" max="15621" width="12" customWidth="1"/>
    <col min="15622" max="15622" width="35" customWidth="1"/>
    <col min="15623" max="15623" width="23.28515625" bestFit="1" customWidth="1"/>
    <col min="15624" max="15624" width="22.5703125" bestFit="1" customWidth="1"/>
    <col min="15625" max="15625" width="16.28515625" bestFit="1" customWidth="1"/>
    <col min="15873" max="15873" width="4.140625" bestFit="1" customWidth="1"/>
    <col min="15874" max="15874" width="2.7109375" customWidth="1"/>
    <col min="15875" max="15875" width="42.5703125" customWidth="1"/>
    <col min="15876" max="15876" width="8.42578125" customWidth="1"/>
    <col min="15877" max="15877" width="12" customWidth="1"/>
    <col min="15878" max="15878" width="35" customWidth="1"/>
    <col min="15879" max="15879" width="23.28515625" bestFit="1" customWidth="1"/>
    <col min="15880" max="15880" width="22.5703125" bestFit="1" customWidth="1"/>
    <col min="15881" max="15881" width="16.28515625" bestFit="1" customWidth="1"/>
    <col min="16129" max="16129" width="4.140625" bestFit="1" customWidth="1"/>
    <col min="16130" max="16130" width="2.7109375" customWidth="1"/>
    <col min="16131" max="16131" width="42.5703125" customWidth="1"/>
    <col min="16132" max="16132" width="8.42578125" customWidth="1"/>
    <col min="16133" max="16133" width="12" customWidth="1"/>
    <col min="16134" max="16134" width="35" customWidth="1"/>
    <col min="16135" max="16135" width="23.28515625" bestFit="1" customWidth="1"/>
    <col min="16136" max="16136" width="22.5703125" bestFit="1" customWidth="1"/>
    <col min="16137" max="16137" width="16.28515625" bestFit="1" customWidth="1"/>
  </cols>
  <sheetData>
    <row r="1" spans="1:10" ht="25.5" x14ac:dyDescent="0.25">
      <c r="A1" s="55" t="s">
        <v>104</v>
      </c>
      <c r="B1" s="55"/>
      <c r="C1" s="56"/>
      <c r="D1" s="56"/>
      <c r="E1" s="56"/>
      <c r="F1" s="56"/>
      <c r="G1" s="56"/>
      <c r="H1" s="56"/>
      <c r="I1" s="56"/>
    </row>
    <row r="2" spans="1:10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10" x14ac:dyDescent="0.25">
      <c r="A3" s="3"/>
      <c r="B3" s="3"/>
      <c r="C3" s="3"/>
      <c r="D3" s="3"/>
      <c r="E3" s="3"/>
      <c r="F3" s="3"/>
      <c r="G3" s="3"/>
      <c r="H3" s="3"/>
    </row>
    <row r="4" spans="1:10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10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10" ht="31.5" customHeight="1" x14ac:dyDescent="0.25">
      <c r="A6" s="61" t="s">
        <v>19</v>
      </c>
      <c r="B6" s="72" t="s">
        <v>99</v>
      </c>
      <c r="C6" s="73"/>
      <c r="D6" s="6" t="s">
        <v>20</v>
      </c>
      <c r="E6" s="7">
        <f>SUM(E7:E9)</f>
        <v>73.17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10" x14ac:dyDescent="0.25">
      <c r="A7" s="61"/>
      <c r="B7" s="6" t="s">
        <v>155</v>
      </c>
      <c r="C7" s="8" t="s">
        <v>105</v>
      </c>
      <c r="D7" s="6" t="s">
        <v>20</v>
      </c>
      <c r="E7" s="7">
        <v>14.46</v>
      </c>
      <c r="F7" s="6" t="s">
        <v>23</v>
      </c>
      <c r="G7" s="9"/>
      <c r="H7" s="10">
        <f>ROUND(E7*G7,2)</f>
        <v>0</v>
      </c>
      <c r="I7" s="11">
        <v>0.23</v>
      </c>
      <c r="J7" s="36"/>
    </row>
    <row r="8" spans="1:10" x14ac:dyDescent="0.25">
      <c r="A8" s="61"/>
      <c r="B8" s="6" t="s">
        <v>156</v>
      </c>
      <c r="C8" s="8" t="s">
        <v>24</v>
      </c>
      <c r="D8" s="6" t="s">
        <v>20</v>
      </c>
      <c r="E8" s="7">
        <v>42.11</v>
      </c>
      <c r="F8" s="6" t="s">
        <v>23</v>
      </c>
      <c r="G8" s="9"/>
      <c r="H8" s="10">
        <f>ROUND(E8*G8,2)</f>
        <v>0</v>
      </c>
      <c r="I8" s="11">
        <v>0.23</v>
      </c>
    </row>
    <row r="9" spans="1:10" x14ac:dyDescent="0.25">
      <c r="A9" s="61"/>
      <c r="B9" s="6" t="s">
        <v>157</v>
      </c>
      <c r="C9" s="8" t="s">
        <v>25</v>
      </c>
      <c r="D9" s="6" t="s">
        <v>20</v>
      </c>
      <c r="E9" s="7">
        <v>16.600000000000001</v>
      </c>
      <c r="F9" s="6" t="s">
        <v>23</v>
      </c>
      <c r="G9" s="9"/>
      <c r="H9" s="10">
        <f>ROUND(E9*G9,2)</f>
        <v>0</v>
      </c>
      <c r="I9" s="11">
        <v>0.23</v>
      </c>
    </row>
    <row r="10" spans="1:10" ht="32.25" customHeight="1" x14ac:dyDescent="0.25">
      <c r="A10" s="12" t="s">
        <v>30</v>
      </c>
      <c r="B10" s="72" t="s">
        <v>31</v>
      </c>
      <c r="C10" s="73"/>
      <c r="D10" s="6" t="s">
        <v>20</v>
      </c>
      <c r="E10" s="7">
        <v>39.380000000000003</v>
      </c>
      <c r="F10" s="51" t="s">
        <v>166</v>
      </c>
      <c r="G10" s="13"/>
      <c r="H10" s="10">
        <f>ROUND(E10*G10,2)</f>
        <v>0</v>
      </c>
      <c r="I10" s="11">
        <v>0.23</v>
      </c>
    </row>
    <row r="11" spans="1:10" x14ac:dyDescent="0.25">
      <c r="A11" s="61" t="s">
        <v>32</v>
      </c>
      <c r="B11" s="69" t="s">
        <v>35</v>
      </c>
      <c r="C11" s="70"/>
      <c r="D11" s="6" t="s">
        <v>21</v>
      </c>
      <c r="E11" s="6" t="s">
        <v>21</v>
      </c>
      <c r="F11" s="6" t="s">
        <v>21</v>
      </c>
      <c r="G11" s="14" t="s">
        <v>21</v>
      </c>
      <c r="H11" s="6" t="s">
        <v>21</v>
      </c>
      <c r="I11" s="6" t="s">
        <v>21</v>
      </c>
    </row>
    <row r="12" spans="1:10" x14ac:dyDescent="0.25">
      <c r="A12" s="61"/>
      <c r="B12" s="6" t="s">
        <v>155</v>
      </c>
      <c r="C12" s="8" t="s">
        <v>36</v>
      </c>
      <c r="D12" s="6" t="s">
        <v>37</v>
      </c>
      <c r="E12" s="6">
        <v>1</v>
      </c>
      <c r="F12" s="6" t="s">
        <v>21</v>
      </c>
      <c r="G12" s="14" t="s">
        <v>21</v>
      </c>
      <c r="H12" s="6" t="s">
        <v>21</v>
      </c>
      <c r="I12" s="6" t="s">
        <v>21</v>
      </c>
    </row>
    <row r="13" spans="1:10" x14ac:dyDescent="0.25">
      <c r="A13" s="61"/>
      <c r="B13" s="6" t="s">
        <v>156</v>
      </c>
      <c r="C13" s="8" t="s">
        <v>38</v>
      </c>
      <c r="D13" s="6" t="s">
        <v>37</v>
      </c>
      <c r="E13" s="6">
        <v>10</v>
      </c>
      <c r="F13" s="6" t="s">
        <v>21</v>
      </c>
      <c r="G13" s="14" t="s">
        <v>21</v>
      </c>
      <c r="H13" s="6" t="s">
        <v>21</v>
      </c>
      <c r="I13" s="6" t="s">
        <v>21</v>
      </c>
    </row>
    <row r="14" spans="1:10" ht="30" x14ac:dyDescent="0.25">
      <c r="A14" s="61" t="s">
        <v>34</v>
      </c>
      <c r="B14" s="69" t="s">
        <v>40</v>
      </c>
      <c r="C14" s="70"/>
      <c r="D14" s="6" t="s">
        <v>41</v>
      </c>
      <c r="E14" s="6">
        <v>2</v>
      </c>
      <c r="F14" s="6" t="s">
        <v>21</v>
      </c>
      <c r="G14" s="16" t="s">
        <v>42</v>
      </c>
      <c r="H14" s="17" t="s">
        <v>43</v>
      </c>
      <c r="I14" s="17" t="s">
        <v>10</v>
      </c>
    </row>
    <row r="15" spans="1:10" x14ac:dyDescent="0.25">
      <c r="A15" s="61"/>
      <c r="B15" s="6" t="s">
        <v>155</v>
      </c>
      <c r="C15" s="8" t="s">
        <v>44</v>
      </c>
      <c r="D15" s="6" t="s">
        <v>41</v>
      </c>
      <c r="E15" s="6">
        <v>2</v>
      </c>
      <c r="F15" s="6" t="s">
        <v>23</v>
      </c>
      <c r="G15" s="9"/>
      <c r="H15" s="10">
        <f t="shared" ref="H15:H20" si="0">ROUND(E15*G15,2)</f>
        <v>0</v>
      </c>
      <c r="I15" s="11">
        <v>0.23</v>
      </c>
    </row>
    <row r="16" spans="1:10" x14ac:dyDescent="0.25">
      <c r="A16" s="61"/>
      <c r="B16" s="6" t="s">
        <v>156</v>
      </c>
      <c r="C16" s="8" t="s">
        <v>46</v>
      </c>
      <c r="D16" s="6" t="s">
        <v>41</v>
      </c>
      <c r="E16" s="6">
        <v>2</v>
      </c>
      <c r="F16" s="6" t="s">
        <v>23</v>
      </c>
      <c r="G16" s="9"/>
      <c r="H16" s="10">
        <f t="shared" si="0"/>
        <v>0</v>
      </c>
      <c r="I16" s="11">
        <v>0.23</v>
      </c>
    </row>
    <row r="17" spans="1:9" x14ac:dyDescent="0.25">
      <c r="A17" s="61"/>
      <c r="B17" s="6" t="s">
        <v>157</v>
      </c>
      <c r="C17" s="8" t="s">
        <v>47</v>
      </c>
      <c r="D17" s="6" t="s">
        <v>41</v>
      </c>
      <c r="E17" s="6">
        <v>2</v>
      </c>
      <c r="F17" s="6" t="s">
        <v>23</v>
      </c>
      <c r="G17" s="9"/>
      <c r="H17" s="10">
        <f t="shared" si="0"/>
        <v>0</v>
      </c>
      <c r="I17" s="11">
        <v>0.23</v>
      </c>
    </row>
    <row r="18" spans="1:9" x14ac:dyDescent="0.25">
      <c r="A18" s="61"/>
      <c r="B18" s="6" t="s">
        <v>158</v>
      </c>
      <c r="C18" s="8" t="s">
        <v>48</v>
      </c>
      <c r="D18" s="6" t="s">
        <v>41</v>
      </c>
      <c r="E18" s="6">
        <v>2</v>
      </c>
      <c r="F18" s="6" t="s">
        <v>23</v>
      </c>
      <c r="G18" s="9"/>
      <c r="H18" s="10">
        <f t="shared" si="0"/>
        <v>0</v>
      </c>
      <c r="I18" s="11">
        <v>0.23</v>
      </c>
    </row>
    <row r="19" spans="1:9" x14ac:dyDescent="0.25">
      <c r="A19" s="61"/>
      <c r="B19" s="6" t="s">
        <v>159</v>
      </c>
      <c r="C19" s="8" t="s">
        <v>49</v>
      </c>
      <c r="D19" s="6" t="s">
        <v>41</v>
      </c>
      <c r="E19" s="6">
        <v>2</v>
      </c>
      <c r="F19" s="6" t="s">
        <v>23</v>
      </c>
      <c r="G19" s="9"/>
      <c r="H19" s="10">
        <f t="shared" si="0"/>
        <v>0</v>
      </c>
      <c r="I19" s="11">
        <v>0.23</v>
      </c>
    </row>
    <row r="20" spans="1:9" x14ac:dyDescent="0.25">
      <c r="A20" s="61"/>
      <c r="B20" s="6" t="s">
        <v>154</v>
      </c>
      <c r="C20" s="8" t="s">
        <v>50</v>
      </c>
      <c r="D20" s="6" t="s">
        <v>41</v>
      </c>
      <c r="E20" s="6">
        <v>1</v>
      </c>
      <c r="F20" s="6" t="s">
        <v>23</v>
      </c>
      <c r="G20" s="9"/>
      <c r="H20" s="10">
        <f t="shared" si="0"/>
        <v>0</v>
      </c>
      <c r="I20" s="11">
        <v>0.23</v>
      </c>
    </row>
    <row r="21" spans="1:9" ht="36" customHeight="1" x14ac:dyDescent="0.25">
      <c r="A21" s="12" t="s">
        <v>39</v>
      </c>
      <c r="B21" s="74" t="s">
        <v>106</v>
      </c>
      <c r="C21" s="75"/>
      <c r="D21" s="75"/>
      <c r="E21" s="75"/>
      <c r="F21" s="75"/>
      <c r="G21" s="76"/>
      <c r="H21" s="18">
        <f>SUM(H7:H9:H10,H15:H20)</f>
        <v>0</v>
      </c>
      <c r="I21" s="11">
        <v>0.23</v>
      </c>
    </row>
    <row r="22" spans="1:9" x14ac:dyDescent="0.25">
      <c r="A22" s="3"/>
      <c r="B22" s="3"/>
      <c r="C22" s="3"/>
      <c r="D22" s="3"/>
      <c r="E22" s="3"/>
      <c r="F22" s="3"/>
      <c r="G22" s="3"/>
      <c r="H22" s="3"/>
    </row>
    <row r="23" spans="1:9" ht="75.75" customHeight="1" x14ac:dyDescent="0.25">
      <c r="A23" s="19" t="s">
        <v>60</v>
      </c>
      <c r="B23" s="63" t="s">
        <v>175</v>
      </c>
      <c r="C23" s="64"/>
      <c r="D23" s="64"/>
      <c r="E23" s="64"/>
      <c r="F23" s="64"/>
      <c r="G23" s="65"/>
      <c r="H23" s="20">
        <f>H21*12</f>
        <v>0</v>
      </c>
      <c r="I23" s="21"/>
    </row>
    <row r="24" spans="1:9" ht="18.75" x14ac:dyDescent="0.25">
      <c r="A24" s="22"/>
      <c r="B24" s="22"/>
      <c r="C24" s="3"/>
      <c r="D24" s="3"/>
      <c r="E24" s="3"/>
      <c r="F24" s="3"/>
      <c r="G24" s="3"/>
      <c r="H24" s="3"/>
    </row>
    <row r="25" spans="1:9" ht="18.75" x14ac:dyDescent="0.25">
      <c r="A25" s="22"/>
      <c r="B25" s="22"/>
      <c r="C25" s="3"/>
      <c r="D25" s="3"/>
      <c r="E25" s="3"/>
      <c r="F25" s="3"/>
      <c r="G25" s="3"/>
      <c r="H25" s="3"/>
    </row>
  </sheetData>
  <mergeCells count="12">
    <mergeCell ref="B23:G23"/>
    <mergeCell ref="B10:C10"/>
    <mergeCell ref="A1:I1"/>
    <mergeCell ref="B4:C4"/>
    <mergeCell ref="B5:C5"/>
    <mergeCell ref="A6:A9"/>
    <mergeCell ref="B6:C6"/>
    <mergeCell ref="A11:A13"/>
    <mergeCell ref="B11:C11"/>
    <mergeCell ref="A14:A20"/>
    <mergeCell ref="B14:C14"/>
    <mergeCell ref="B21:G21"/>
  </mergeCells>
  <conditionalFormatting sqref="G7:G10 G15:G20">
    <cfRule type="cellIs" dxfId="13" priority="1" stopIfTrue="1" operator="equal">
      <formula>0</formula>
    </cfRule>
    <cfRule type="cellIs" dxfId="12" priority="2" stopIfTrue="1" operator="equal">
      <formula>0</formula>
    </cfRule>
  </conditionalFormatting>
  <conditionalFormatting sqref="G7:G10">
    <cfRule type="cellIs" dxfId="11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  <ignoredErrors>
    <ignoredError sqref="E6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24"/>
  <sheetViews>
    <sheetView topLeftCell="A19" workbookViewId="0">
      <selection activeCell="B22" sqref="B22:G22"/>
    </sheetView>
  </sheetViews>
  <sheetFormatPr defaultRowHeight="15" x14ac:dyDescent="0.25"/>
  <cols>
    <col min="1" max="1" width="4.140625" bestFit="1" customWidth="1"/>
    <col min="2" max="2" width="2.570312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  <col min="246" max="246" width="4.140625" bestFit="1" customWidth="1"/>
    <col min="247" max="247" width="2.5703125" customWidth="1"/>
    <col min="248" max="248" width="42.5703125" customWidth="1"/>
    <col min="249" max="249" width="8.42578125" customWidth="1"/>
    <col min="250" max="250" width="12" customWidth="1"/>
    <col min="251" max="251" width="35" customWidth="1"/>
    <col min="252" max="252" width="23.28515625" bestFit="1" customWidth="1"/>
    <col min="253" max="253" width="22.5703125" bestFit="1" customWidth="1"/>
    <col min="254" max="254" width="16.28515625" bestFit="1" customWidth="1"/>
    <col min="502" max="502" width="4.140625" bestFit="1" customWidth="1"/>
    <col min="503" max="503" width="2.5703125" customWidth="1"/>
    <col min="504" max="504" width="42.5703125" customWidth="1"/>
    <col min="505" max="505" width="8.42578125" customWidth="1"/>
    <col min="506" max="506" width="12" customWidth="1"/>
    <col min="507" max="507" width="35" customWidth="1"/>
    <col min="508" max="508" width="23.28515625" bestFit="1" customWidth="1"/>
    <col min="509" max="509" width="22.5703125" bestFit="1" customWidth="1"/>
    <col min="510" max="510" width="16.28515625" bestFit="1" customWidth="1"/>
    <col min="758" max="758" width="4.140625" bestFit="1" customWidth="1"/>
    <col min="759" max="759" width="2.5703125" customWidth="1"/>
    <col min="760" max="760" width="42.5703125" customWidth="1"/>
    <col min="761" max="761" width="8.42578125" customWidth="1"/>
    <col min="762" max="762" width="12" customWidth="1"/>
    <col min="763" max="763" width="35" customWidth="1"/>
    <col min="764" max="764" width="23.28515625" bestFit="1" customWidth="1"/>
    <col min="765" max="765" width="22.5703125" bestFit="1" customWidth="1"/>
    <col min="766" max="766" width="16.28515625" bestFit="1" customWidth="1"/>
    <col min="1014" max="1014" width="4.140625" bestFit="1" customWidth="1"/>
    <col min="1015" max="1015" width="2.5703125" customWidth="1"/>
    <col min="1016" max="1016" width="42.5703125" customWidth="1"/>
    <col min="1017" max="1017" width="8.42578125" customWidth="1"/>
    <col min="1018" max="1018" width="12" customWidth="1"/>
    <col min="1019" max="1019" width="35" customWidth="1"/>
    <col min="1020" max="1020" width="23.28515625" bestFit="1" customWidth="1"/>
    <col min="1021" max="1021" width="22.5703125" bestFit="1" customWidth="1"/>
    <col min="1022" max="1022" width="16.28515625" bestFit="1" customWidth="1"/>
    <col min="1270" max="1270" width="4.140625" bestFit="1" customWidth="1"/>
    <col min="1271" max="1271" width="2.5703125" customWidth="1"/>
    <col min="1272" max="1272" width="42.5703125" customWidth="1"/>
    <col min="1273" max="1273" width="8.42578125" customWidth="1"/>
    <col min="1274" max="1274" width="12" customWidth="1"/>
    <col min="1275" max="1275" width="35" customWidth="1"/>
    <col min="1276" max="1276" width="23.28515625" bestFit="1" customWidth="1"/>
    <col min="1277" max="1277" width="22.5703125" bestFit="1" customWidth="1"/>
    <col min="1278" max="1278" width="16.28515625" bestFit="1" customWidth="1"/>
    <col min="1526" max="1526" width="4.140625" bestFit="1" customWidth="1"/>
    <col min="1527" max="1527" width="2.5703125" customWidth="1"/>
    <col min="1528" max="1528" width="42.5703125" customWidth="1"/>
    <col min="1529" max="1529" width="8.42578125" customWidth="1"/>
    <col min="1530" max="1530" width="12" customWidth="1"/>
    <col min="1531" max="1531" width="35" customWidth="1"/>
    <col min="1532" max="1532" width="23.28515625" bestFit="1" customWidth="1"/>
    <col min="1533" max="1533" width="22.5703125" bestFit="1" customWidth="1"/>
    <col min="1534" max="1534" width="16.28515625" bestFit="1" customWidth="1"/>
    <col min="1782" max="1782" width="4.140625" bestFit="1" customWidth="1"/>
    <col min="1783" max="1783" width="2.5703125" customWidth="1"/>
    <col min="1784" max="1784" width="42.5703125" customWidth="1"/>
    <col min="1785" max="1785" width="8.42578125" customWidth="1"/>
    <col min="1786" max="1786" width="12" customWidth="1"/>
    <col min="1787" max="1787" width="35" customWidth="1"/>
    <col min="1788" max="1788" width="23.28515625" bestFit="1" customWidth="1"/>
    <col min="1789" max="1789" width="22.5703125" bestFit="1" customWidth="1"/>
    <col min="1790" max="1790" width="16.28515625" bestFit="1" customWidth="1"/>
    <col min="2038" max="2038" width="4.140625" bestFit="1" customWidth="1"/>
    <col min="2039" max="2039" width="2.5703125" customWidth="1"/>
    <col min="2040" max="2040" width="42.5703125" customWidth="1"/>
    <col min="2041" max="2041" width="8.42578125" customWidth="1"/>
    <col min="2042" max="2042" width="12" customWidth="1"/>
    <col min="2043" max="2043" width="35" customWidth="1"/>
    <col min="2044" max="2044" width="23.28515625" bestFit="1" customWidth="1"/>
    <col min="2045" max="2045" width="22.5703125" bestFit="1" customWidth="1"/>
    <col min="2046" max="2046" width="16.28515625" bestFit="1" customWidth="1"/>
    <col min="2294" max="2294" width="4.140625" bestFit="1" customWidth="1"/>
    <col min="2295" max="2295" width="2.5703125" customWidth="1"/>
    <col min="2296" max="2296" width="42.5703125" customWidth="1"/>
    <col min="2297" max="2297" width="8.42578125" customWidth="1"/>
    <col min="2298" max="2298" width="12" customWidth="1"/>
    <col min="2299" max="2299" width="35" customWidth="1"/>
    <col min="2300" max="2300" width="23.28515625" bestFit="1" customWidth="1"/>
    <col min="2301" max="2301" width="22.5703125" bestFit="1" customWidth="1"/>
    <col min="2302" max="2302" width="16.28515625" bestFit="1" customWidth="1"/>
    <col min="2550" max="2550" width="4.140625" bestFit="1" customWidth="1"/>
    <col min="2551" max="2551" width="2.5703125" customWidth="1"/>
    <col min="2552" max="2552" width="42.5703125" customWidth="1"/>
    <col min="2553" max="2553" width="8.42578125" customWidth="1"/>
    <col min="2554" max="2554" width="12" customWidth="1"/>
    <col min="2555" max="2555" width="35" customWidth="1"/>
    <col min="2556" max="2556" width="23.28515625" bestFit="1" customWidth="1"/>
    <col min="2557" max="2557" width="22.5703125" bestFit="1" customWidth="1"/>
    <col min="2558" max="2558" width="16.28515625" bestFit="1" customWidth="1"/>
    <col min="2806" max="2806" width="4.140625" bestFit="1" customWidth="1"/>
    <col min="2807" max="2807" width="2.5703125" customWidth="1"/>
    <col min="2808" max="2808" width="42.5703125" customWidth="1"/>
    <col min="2809" max="2809" width="8.42578125" customWidth="1"/>
    <col min="2810" max="2810" width="12" customWidth="1"/>
    <col min="2811" max="2811" width="35" customWidth="1"/>
    <col min="2812" max="2812" width="23.28515625" bestFit="1" customWidth="1"/>
    <col min="2813" max="2813" width="22.5703125" bestFit="1" customWidth="1"/>
    <col min="2814" max="2814" width="16.28515625" bestFit="1" customWidth="1"/>
    <col min="3062" max="3062" width="4.140625" bestFit="1" customWidth="1"/>
    <col min="3063" max="3063" width="2.5703125" customWidth="1"/>
    <col min="3064" max="3064" width="42.5703125" customWidth="1"/>
    <col min="3065" max="3065" width="8.42578125" customWidth="1"/>
    <col min="3066" max="3066" width="12" customWidth="1"/>
    <col min="3067" max="3067" width="35" customWidth="1"/>
    <col min="3068" max="3068" width="23.28515625" bestFit="1" customWidth="1"/>
    <col min="3069" max="3069" width="22.5703125" bestFit="1" customWidth="1"/>
    <col min="3070" max="3070" width="16.28515625" bestFit="1" customWidth="1"/>
    <col min="3318" max="3318" width="4.140625" bestFit="1" customWidth="1"/>
    <col min="3319" max="3319" width="2.5703125" customWidth="1"/>
    <col min="3320" max="3320" width="42.5703125" customWidth="1"/>
    <col min="3321" max="3321" width="8.42578125" customWidth="1"/>
    <col min="3322" max="3322" width="12" customWidth="1"/>
    <col min="3323" max="3323" width="35" customWidth="1"/>
    <col min="3324" max="3324" width="23.28515625" bestFit="1" customWidth="1"/>
    <col min="3325" max="3325" width="22.5703125" bestFit="1" customWidth="1"/>
    <col min="3326" max="3326" width="16.28515625" bestFit="1" customWidth="1"/>
    <col min="3574" max="3574" width="4.140625" bestFit="1" customWidth="1"/>
    <col min="3575" max="3575" width="2.5703125" customWidth="1"/>
    <col min="3576" max="3576" width="42.5703125" customWidth="1"/>
    <col min="3577" max="3577" width="8.42578125" customWidth="1"/>
    <col min="3578" max="3578" width="12" customWidth="1"/>
    <col min="3579" max="3579" width="35" customWidth="1"/>
    <col min="3580" max="3580" width="23.28515625" bestFit="1" customWidth="1"/>
    <col min="3581" max="3581" width="22.5703125" bestFit="1" customWidth="1"/>
    <col min="3582" max="3582" width="16.28515625" bestFit="1" customWidth="1"/>
    <col min="3830" max="3830" width="4.140625" bestFit="1" customWidth="1"/>
    <col min="3831" max="3831" width="2.5703125" customWidth="1"/>
    <col min="3832" max="3832" width="42.5703125" customWidth="1"/>
    <col min="3833" max="3833" width="8.42578125" customWidth="1"/>
    <col min="3834" max="3834" width="12" customWidth="1"/>
    <col min="3835" max="3835" width="35" customWidth="1"/>
    <col min="3836" max="3836" width="23.28515625" bestFit="1" customWidth="1"/>
    <col min="3837" max="3837" width="22.5703125" bestFit="1" customWidth="1"/>
    <col min="3838" max="3838" width="16.28515625" bestFit="1" customWidth="1"/>
    <col min="4086" max="4086" width="4.140625" bestFit="1" customWidth="1"/>
    <col min="4087" max="4087" width="2.5703125" customWidth="1"/>
    <col min="4088" max="4088" width="42.5703125" customWidth="1"/>
    <col min="4089" max="4089" width="8.42578125" customWidth="1"/>
    <col min="4090" max="4090" width="12" customWidth="1"/>
    <col min="4091" max="4091" width="35" customWidth="1"/>
    <col min="4092" max="4092" width="23.28515625" bestFit="1" customWidth="1"/>
    <col min="4093" max="4093" width="22.5703125" bestFit="1" customWidth="1"/>
    <col min="4094" max="4094" width="16.28515625" bestFit="1" customWidth="1"/>
    <col min="4342" max="4342" width="4.140625" bestFit="1" customWidth="1"/>
    <col min="4343" max="4343" width="2.5703125" customWidth="1"/>
    <col min="4344" max="4344" width="42.5703125" customWidth="1"/>
    <col min="4345" max="4345" width="8.42578125" customWidth="1"/>
    <col min="4346" max="4346" width="12" customWidth="1"/>
    <col min="4347" max="4347" width="35" customWidth="1"/>
    <col min="4348" max="4348" width="23.28515625" bestFit="1" customWidth="1"/>
    <col min="4349" max="4349" width="22.5703125" bestFit="1" customWidth="1"/>
    <col min="4350" max="4350" width="16.28515625" bestFit="1" customWidth="1"/>
    <col min="4598" max="4598" width="4.140625" bestFit="1" customWidth="1"/>
    <col min="4599" max="4599" width="2.5703125" customWidth="1"/>
    <col min="4600" max="4600" width="42.5703125" customWidth="1"/>
    <col min="4601" max="4601" width="8.42578125" customWidth="1"/>
    <col min="4602" max="4602" width="12" customWidth="1"/>
    <col min="4603" max="4603" width="35" customWidth="1"/>
    <col min="4604" max="4604" width="23.28515625" bestFit="1" customWidth="1"/>
    <col min="4605" max="4605" width="22.5703125" bestFit="1" customWidth="1"/>
    <col min="4606" max="4606" width="16.28515625" bestFit="1" customWidth="1"/>
    <col min="4854" max="4854" width="4.140625" bestFit="1" customWidth="1"/>
    <col min="4855" max="4855" width="2.5703125" customWidth="1"/>
    <col min="4856" max="4856" width="42.5703125" customWidth="1"/>
    <col min="4857" max="4857" width="8.42578125" customWidth="1"/>
    <col min="4858" max="4858" width="12" customWidth="1"/>
    <col min="4859" max="4859" width="35" customWidth="1"/>
    <col min="4860" max="4860" width="23.28515625" bestFit="1" customWidth="1"/>
    <col min="4861" max="4861" width="22.5703125" bestFit="1" customWidth="1"/>
    <col min="4862" max="4862" width="16.28515625" bestFit="1" customWidth="1"/>
    <col min="5110" max="5110" width="4.140625" bestFit="1" customWidth="1"/>
    <col min="5111" max="5111" width="2.5703125" customWidth="1"/>
    <col min="5112" max="5112" width="42.5703125" customWidth="1"/>
    <col min="5113" max="5113" width="8.42578125" customWidth="1"/>
    <col min="5114" max="5114" width="12" customWidth="1"/>
    <col min="5115" max="5115" width="35" customWidth="1"/>
    <col min="5116" max="5116" width="23.28515625" bestFit="1" customWidth="1"/>
    <col min="5117" max="5117" width="22.5703125" bestFit="1" customWidth="1"/>
    <col min="5118" max="5118" width="16.28515625" bestFit="1" customWidth="1"/>
    <col min="5366" max="5366" width="4.140625" bestFit="1" customWidth="1"/>
    <col min="5367" max="5367" width="2.5703125" customWidth="1"/>
    <col min="5368" max="5368" width="42.5703125" customWidth="1"/>
    <col min="5369" max="5369" width="8.42578125" customWidth="1"/>
    <col min="5370" max="5370" width="12" customWidth="1"/>
    <col min="5371" max="5371" width="35" customWidth="1"/>
    <col min="5372" max="5372" width="23.28515625" bestFit="1" customWidth="1"/>
    <col min="5373" max="5373" width="22.5703125" bestFit="1" customWidth="1"/>
    <col min="5374" max="5374" width="16.28515625" bestFit="1" customWidth="1"/>
    <col min="5622" max="5622" width="4.140625" bestFit="1" customWidth="1"/>
    <col min="5623" max="5623" width="2.5703125" customWidth="1"/>
    <col min="5624" max="5624" width="42.5703125" customWidth="1"/>
    <col min="5625" max="5625" width="8.42578125" customWidth="1"/>
    <col min="5626" max="5626" width="12" customWidth="1"/>
    <col min="5627" max="5627" width="35" customWidth="1"/>
    <col min="5628" max="5628" width="23.28515625" bestFit="1" customWidth="1"/>
    <col min="5629" max="5629" width="22.5703125" bestFit="1" customWidth="1"/>
    <col min="5630" max="5630" width="16.28515625" bestFit="1" customWidth="1"/>
    <col min="5878" max="5878" width="4.140625" bestFit="1" customWidth="1"/>
    <col min="5879" max="5879" width="2.5703125" customWidth="1"/>
    <col min="5880" max="5880" width="42.5703125" customWidth="1"/>
    <col min="5881" max="5881" width="8.42578125" customWidth="1"/>
    <col min="5882" max="5882" width="12" customWidth="1"/>
    <col min="5883" max="5883" width="35" customWidth="1"/>
    <col min="5884" max="5884" width="23.28515625" bestFit="1" customWidth="1"/>
    <col min="5885" max="5885" width="22.5703125" bestFit="1" customWidth="1"/>
    <col min="5886" max="5886" width="16.28515625" bestFit="1" customWidth="1"/>
    <col min="6134" max="6134" width="4.140625" bestFit="1" customWidth="1"/>
    <col min="6135" max="6135" width="2.5703125" customWidth="1"/>
    <col min="6136" max="6136" width="42.5703125" customWidth="1"/>
    <col min="6137" max="6137" width="8.42578125" customWidth="1"/>
    <col min="6138" max="6138" width="12" customWidth="1"/>
    <col min="6139" max="6139" width="35" customWidth="1"/>
    <col min="6140" max="6140" width="23.28515625" bestFit="1" customWidth="1"/>
    <col min="6141" max="6141" width="22.5703125" bestFit="1" customWidth="1"/>
    <col min="6142" max="6142" width="16.28515625" bestFit="1" customWidth="1"/>
    <col min="6390" max="6390" width="4.140625" bestFit="1" customWidth="1"/>
    <col min="6391" max="6391" width="2.5703125" customWidth="1"/>
    <col min="6392" max="6392" width="42.5703125" customWidth="1"/>
    <col min="6393" max="6393" width="8.42578125" customWidth="1"/>
    <col min="6394" max="6394" width="12" customWidth="1"/>
    <col min="6395" max="6395" width="35" customWidth="1"/>
    <col min="6396" max="6396" width="23.28515625" bestFit="1" customWidth="1"/>
    <col min="6397" max="6397" width="22.5703125" bestFit="1" customWidth="1"/>
    <col min="6398" max="6398" width="16.28515625" bestFit="1" customWidth="1"/>
    <col min="6646" max="6646" width="4.140625" bestFit="1" customWidth="1"/>
    <col min="6647" max="6647" width="2.5703125" customWidth="1"/>
    <col min="6648" max="6648" width="42.5703125" customWidth="1"/>
    <col min="6649" max="6649" width="8.42578125" customWidth="1"/>
    <col min="6650" max="6650" width="12" customWidth="1"/>
    <col min="6651" max="6651" width="35" customWidth="1"/>
    <col min="6652" max="6652" width="23.28515625" bestFit="1" customWidth="1"/>
    <col min="6653" max="6653" width="22.5703125" bestFit="1" customWidth="1"/>
    <col min="6654" max="6654" width="16.28515625" bestFit="1" customWidth="1"/>
    <col min="6902" max="6902" width="4.140625" bestFit="1" customWidth="1"/>
    <col min="6903" max="6903" width="2.5703125" customWidth="1"/>
    <col min="6904" max="6904" width="42.5703125" customWidth="1"/>
    <col min="6905" max="6905" width="8.42578125" customWidth="1"/>
    <col min="6906" max="6906" width="12" customWidth="1"/>
    <col min="6907" max="6907" width="35" customWidth="1"/>
    <col min="6908" max="6908" width="23.28515625" bestFit="1" customWidth="1"/>
    <col min="6909" max="6909" width="22.5703125" bestFit="1" customWidth="1"/>
    <col min="6910" max="6910" width="16.28515625" bestFit="1" customWidth="1"/>
    <col min="7158" max="7158" width="4.140625" bestFit="1" customWidth="1"/>
    <col min="7159" max="7159" width="2.5703125" customWidth="1"/>
    <col min="7160" max="7160" width="42.5703125" customWidth="1"/>
    <col min="7161" max="7161" width="8.42578125" customWidth="1"/>
    <col min="7162" max="7162" width="12" customWidth="1"/>
    <col min="7163" max="7163" width="35" customWidth="1"/>
    <col min="7164" max="7164" width="23.28515625" bestFit="1" customWidth="1"/>
    <col min="7165" max="7165" width="22.5703125" bestFit="1" customWidth="1"/>
    <col min="7166" max="7166" width="16.28515625" bestFit="1" customWidth="1"/>
    <col min="7414" max="7414" width="4.140625" bestFit="1" customWidth="1"/>
    <col min="7415" max="7415" width="2.5703125" customWidth="1"/>
    <col min="7416" max="7416" width="42.5703125" customWidth="1"/>
    <col min="7417" max="7417" width="8.42578125" customWidth="1"/>
    <col min="7418" max="7418" width="12" customWidth="1"/>
    <col min="7419" max="7419" width="35" customWidth="1"/>
    <col min="7420" max="7420" width="23.28515625" bestFit="1" customWidth="1"/>
    <col min="7421" max="7421" width="22.5703125" bestFit="1" customWidth="1"/>
    <col min="7422" max="7422" width="16.28515625" bestFit="1" customWidth="1"/>
    <col min="7670" max="7670" width="4.140625" bestFit="1" customWidth="1"/>
    <col min="7671" max="7671" width="2.5703125" customWidth="1"/>
    <col min="7672" max="7672" width="42.5703125" customWidth="1"/>
    <col min="7673" max="7673" width="8.42578125" customWidth="1"/>
    <col min="7674" max="7674" width="12" customWidth="1"/>
    <col min="7675" max="7675" width="35" customWidth="1"/>
    <col min="7676" max="7676" width="23.28515625" bestFit="1" customWidth="1"/>
    <col min="7677" max="7677" width="22.5703125" bestFit="1" customWidth="1"/>
    <col min="7678" max="7678" width="16.28515625" bestFit="1" customWidth="1"/>
    <col min="7926" max="7926" width="4.140625" bestFit="1" customWidth="1"/>
    <col min="7927" max="7927" width="2.5703125" customWidth="1"/>
    <col min="7928" max="7928" width="42.5703125" customWidth="1"/>
    <col min="7929" max="7929" width="8.42578125" customWidth="1"/>
    <col min="7930" max="7930" width="12" customWidth="1"/>
    <col min="7931" max="7931" width="35" customWidth="1"/>
    <col min="7932" max="7932" width="23.28515625" bestFit="1" customWidth="1"/>
    <col min="7933" max="7933" width="22.5703125" bestFit="1" customWidth="1"/>
    <col min="7934" max="7934" width="16.28515625" bestFit="1" customWidth="1"/>
    <col min="8182" max="8182" width="4.140625" bestFit="1" customWidth="1"/>
    <col min="8183" max="8183" width="2.5703125" customWidth="1"/>
    <col min="8184" max="8184" width="42.5703125" customWidth="1"/>
    <col min="8185" max="8185" width="8.42578125" customWidth="1"/>
    <col min="8186" max="8186" width="12" customWidth="1"/>
    <col min="8187" max="8187" width="35" customWidth="1"/>
    <col min="8188" max="8188" width="23.28515625" bestFit="1" customWidth="1"/>
    <col min="8189" max="8189" width="22.5703125" bestFit="1" customWidth="1"/>
    <col min="8190" max="8190" width="16.28515625" bestFit="1" customWidth="1"/>
    <col min="8438" max="8438" width="4.140625" bestFit="1" customWidth="1"/>
    <col min="8439" max="8439" width="2.5703125" customWidth="1"/>
    <col min="8440" max="8440" width="42.5703125" customWidth="1"/>
    <col min="8441" max="8441" width="8.42578125" customWidth="1"/>
    <col min="8442" max="8442" width="12" customWidth="1"/>
    <col min="8443" max="8443" width="35" customWidth="1"/>
    <col min="8444" max="8444" width="23.28515625" bestFit="1" customWidth="1"/>
    <col min="8445" max="8445" width="22.5703125" bestFit="1" customWidth="1"/>
    <col min="8446" max="8446" width="16.28515625" bestFit="1" customWidth="1"/>
    <col min="8694" max="8694" width="4.140625" bestFit="1" customWidth="1"/>
    <col min="8695" max="8695" width="2.5703125" customWidth="1"/>
    <col min="8696" max="8696" width="42.5703125" customWidth="1"/>
    <col min="8697" max="8697" width="8.42578125" customWidth="1"/>
    <col min="8698" max="8698" width="12" customWidth="1"/>
    <col min="8699" max="8699" width="35" customWidth="1"/>
    <col min="8700" max="8700" width="23.28515625" bestFit="1" customWidth="1"/>
    <col min="8701" max="8701" width="22.5703125" bestFit="1" customWidth="1"/>
    <col min="8702" max="8702" width="16.28515625" bestFit="1" customWidth="1"/>
    <col min="8950" max="8950" width="4.140625" bestFit="1" customWidth="1"/>
    <col min="8951" max="8951" width="2.5703125" customWidth="1"/>
    <col min="8952" max="8952" width="42.5703125" customWidth="1"/>
    <col min="8953" max="8953" width="8.42578125" customWidth="1"/>
    <col min="8954" max="8954" width="12" customWidth="1"/>
    <col min="8955" max="8955" width="35" customWidth="1"/>
    <col min="8956" max="8956" width="23.28515625" bestFit="1" customWidth="1"/>
    <col min="8957" max="8957" width="22.5703125" bestFit="1" customWidth="1"/>
    <col min="8958" max="8958" width="16.28515625" bestFit="1" customWidth="1"/>
    <col min="9206" max="9206" width="4.140625" bestFit="1" customWidth="1"/>
    <col min="9207" max="9207" width="2.5703125" customWidth="1"/>
    <col min="9208" max="9208" width="42.5703125" customWidth="1"/>
    <col min="9209" max="9209" width="8.42578125" customWidth="1"/>
    <col min="9210" max="9210" width="12" customWidth="1"/>
    <col min="9211" max="9211" width="35" customWidth="1"/>
    <col min="9212" max="9212" width="23.28515625" bestFit="1" customWidth="1"/>
    <col min="9213" max="9213" width="22.5703125" bestFit="1" customWidth="1"/>
    <col min="9214" max="9214" width="16.28515625" bestFit="1" customWidth="1"/>
    <col min="9462" max="9462" width="4.140625" bestFit="1" customWidth="1"/>
    <col min="9463" max="9463" width="2.5703125" customWidth="1"/>
    <col min="9464" max="9464" width="42.5703125" customWidth="1"/>
    <col min="9465" max="9465" width="8.42578125" customWidth="1"/>
    <col min="9466" max="9466" width="12" customWidth="1"/>
    <col min="9467" max="9467" width="35" customWidth="1"/>
    <col min="9468" max="9468" width="23.28515625" bestFit="1" customWidth="1"/>
    <col min="9469" max="9469" width="22.5703125" bestFit="1" customWidth="1"/>
    <col min="9470" max="9470" width="16.28515625" bestFit="1" customWidth="1"/>
    <col min="9718" max="9718" width="4.140625" bestFit="1" customWidth="1"/>
    <col min="9719" max="9719" width="2.5703125" customWidth="1"/>
    <col min="9720" max="9720" width="42.5703125" customWidth="1"/>
    <col min="9721" max="9721" width="8.42578125" customWidth="1"/>
    <col min="9722" max="9722" width="12" customWidth="1"/>
    <col min="9723" max="9723" width="35" customWidth="1"/>
    <col min="9724" max="9724" width="23.28515625" bestFit="1" customWidth="1"/>
    <col min="9725" max="9725" width="22.5703125" bestFit="1" customWidth="1"/>
    <col min="9726" max="9726" width="16.28515625" bestFit="1" customWidth="1"/>
    <col min="9974" max="9974" width="4.140625" bestFit="1" customWidth="1"/>
    <col min="9975" max="9975" width="2.5703125" customWidth="1"/>
    <col min="9976" max="9976" width="42.5703125" customWidth="1"/>
    <col min="9977" max="9977" width="8.42578125" customWidth="1"/>
    <col min="9978" max="9978" width="12" customWidth="1"/>
    <col min="9979" max="9979" width="35" customWidth="1"/>
    <col min="9980" max="9980" width="23.28515625" bestFit="1" customWidth="1"/>
    <col min="9981" max="9981" width="22.5703125" bestFit="1" customWidth="1"/>
    <col min="9982" max="9982" width="16.28515625" bestFit="1" customWidth="1"/>
    <col min="10230" max="10230" width="4.140625" bestFit="1" customWidth="1"/>
    <col min="10231" max="10231" width="2.5703125" customWidth="1"/>
    <col min="10232" max="10232" width="42.5703125" customWidth="1"/>
    <col min="10233" max="10233" width="8.42578125" customWidth="1"/>
    <col min="10234" max="10234" width="12" customWidth="1"/>
    <col min="10235" max="10235" width="35" customWidth="1"/>
    <col min="10236" max="10236" width="23.28515625" bestFit="1" customWidth="1"/>
    <col min="10237" max="10237" width="22.5703125" bestFit="1" customWidth="1"/>
    <col min="10238" max="10238" width="16.28515625" bestFit="1" customWidth="1"/>
    <col min="10486" max="10486" width="4.140625" bestFit="1" customWidth="1"/>
    <col min="10487" max="10487" width="2.5703125" customWidth="1"/>
    <col min="10488" max="10488" width="42.5703125" customWidth="1"/>
    <col min="10489" max="10489" width="8.42578125" customWidth="1"/>
    <col min="10490" max="10490" width="12" customWidth="1"/>
    <col min="10491" max="10491" width="35" customWidth="1"/>
    <col min="10492" max="10492" width="23.28515625" bestFit="1" customWidth="1"/>
    <col min="10493" max="10493" width="22.5703125" bestFit="1" customWidth="1"/>
    <col min="10494" max="10494" width="16.28515625" bestFit="1" customWidth="1"/>
    <col min="10742" max="10742" width="4.140625" bestFit="1" customWidth="1"/>
    <col min="10743" max="10743" width="2.5703125" customWidth="1"/>
    <col min="10744" max="10744" width="42.5703125" customWidth="1"/>
    <col min="10745" max="10745" width="8.42578125" customWidth="1"/>
    <col min="10746" max="10746" width="12" customWidth="1"/>
    <col min="10747" max="10747" width="35" customWidth="1"/>
    <col min="10748" max="10748" width="23.28515625" bestFit="1" customWidth="1"/>
    <col min="10749" max="10749" width="22.5703125" bestFit="1" customWidth="1"/>
    <col min="10750" max="10750" width="16.28515625" bestFit="1" customWidth="1"/>
    <col min="10998" max="10998" width="4.140625" bestFit="1" customWidth="1"/>
    <col min="10999" max="10999" width="2.5703125" customWidth="1"/>
    <col min="11000" max="11000" width="42.5703125" customWidth="1"/>
    <col min="11001" max="11001" width="8.42578125" customWidth="1"/>
    <col min="11002" max="11002" width="12" customWidth="1"/>
    <col min="11003" max="11003" width="35" customWidth="1"/>
    <col min="11004" max="11004" width="23.28515625" bestFit="1" customWidth="1"/>
    <col min="11005" max="11005" width="22.5703125" bestFit="1" customWidth="1"/>
    <col min="11006" max="11006" width="16.28515625" bestFit="1" customWidth="1"/>
    <col min="11254" max="11254" width="4.140625" bestFit="1" customWidth="1"/>
    <col min="11255" max="11255" width="2.5703125" customWidth="1"/>
    <col min="11256" max="11256" width="42.5703125" customWidth="1"/>
    <col min="11257" max="11257" width="8.42578125" customWidth="1"/>
    <col min="11258" max="11258" width="12" customWidth="1"/>
    <col min="11259" max="11259" width="35" customWidth="1"/>
    <col min="11260" max="11260" width="23.28515625" bestFit="1" customWidth="1"/>
    <col min="11261" max="11261" width="22.5703125" bestFit="1" customWidth="1"/>
    <col min="11262" max="11262" width="16.28515625" bestFit="1" customWidth="1"/>
    <col min="11510" max="11510" width="4.140625" bestFit="1" customWidth="1"/>
    <col min="11511" max="11511" width="2.5703125" customWidth="1"/>
    <col min="11512" max="11512" width="42.5703125" customWidth="1"/>
    <col min="11513" max="11513" width="8.42578125" customWidth="1"/>
    <col min="11514" max="11514" width="12" customWidth="1"/>
    <col min="11515" max="11515" width="35" customWidth="1"/>
    <col min="11516" max="11516" width="23.28515625" bestFit="1" customWidth="1"/>
    <col min="11517" max="11517" width="22.5703125" bestFit="1" customWidth="1"/>
    <col min="11518" max="11518" width="16.28515625" bestFit="1" customWidth="1"/>
    <col min="11766" max="11766" width="4.140625" bestFit="1" customWidth="1"/>
    <col min="11767" max="11767" width="2.5703125" customWidth="1"/>
    <col min="11768" max="11768" width="42.5703125" customWidth="1"/>
    <col min="11769" max="11769" width="8.42578125" customWidth="1"/>
    <col min="11770" max="11770" width="12" customWidth="1"/>
    <col min="11771" max="11771" width="35" customWidth="1"/>
    <col min="11772" max="11772" width="23.28515625" bestFit="1" customWidth="1"/>
    <col min="11773" max="11773" width="22.5703125" bestFit="1" customWidth="1"/>
    <col min="11774" max="11774" width="16.28515625" bestFit="1" customWidth="1"/>
    <col min="12022" max="12022" width="4.140625" bestFit="1" customWidth="1"/>
    <col min="12023" max="12023" width="2.5703125" customWidth="1"/>
    <col min="12024" max="12024" width="42.5703125" customWidth="1"/>
    <col min="12025" max="12025" width="8.42578125" customWidth="1"/>
    <col min="12026" max="12026" width="12" customWidth="1"/>
    <col min="12027" max="12027" width="35" customWidth="1"/>
    <col min="12028" max="12028" width="23.28515625" bestFit="1" customWidth="1"/>
    <col min="12029" max="12029" width="22.5703125" bestFit="1" customWidth="1"/>
    <col min="12030" max="12030" width="16.28515625" bestFit="1" customWidth="1"/>
    <col min="12278" max="12278" width="4.140625" bestFit="1" customWidth="1"/>
    <col min="12279" max="12279" width="2.5703125" customWidth="1"/>
    <col min="12280" max="12280" width="42.5703125" customWidth="1"/>
    <col min="12281" max="12281" width="8.42578125" customWidth="1"/>
    <col min="12282" max="12282" width="12" customWidth="1"/>
    <col min="12283" max="12283" width="35" customWidth="1"/>
    <col min="12284" max="12284" width="23.28515625" bestFit="1" customWidth="1"/>
    <col min="12285" max="12285" width="22.5703125" bestFit="1" customWidth="1"/>
    <col min="12286" max="12286" width="16.28515625" bestFit="1" customWidth="1"/>
    <col min="12534" max="12534" width="4.140625" bestFit="1" customWidth="1"/>
    <col min="12535" max="12535" width="2.5703125" customWidth="1"/>
    <col min="12536" max="12536" width="42.5703125" customWidth="1"/>
    <col min="12537" max="12537" width="8.42578125" customWidth="1"/>
    <col min="12538" max="12538" width="12" customWidth="1"/>
    <col min="12539" max="12539" width="35" customWidth="1"/>
    <col min="12540" max="12540" width="23.28515625" bestFit="1" customWidth="1"/>
    <col min="12541" max="12541" width="22.5703125" bestFit="1" customWidth="1"/>
    <col min="12542" max="12542" width="16.28515625" bestFit="1" customWidth="1"/>
    <col min="12790" max="12790" width="4.140625" bestFit="1" customWidth="1"/>
    <col min="12791" max="12791" width="2.5703125" customWidth="1"/>
    <col min="12792" max="12792" width="42.5703125" customWidth="1"/>
    <col min="12793" max="12793" width="8.42578125" customWidth="1"/>
    <col min="12794" max="12794" width="12" customWidth="1"/>
    <col min="12795" max="12795" width="35" customWidth="1"/>
    <col min="12796" max="12796" width="23.28515625" bestFit="1" customWidth="1"/>
    <col min="12797" max="12797" width="22.5703125" bestFit="1" customWidth="1"/>
    <col min="12798" max="12798" width="16.28515625" bestFit="1" customWidth="1"/>
    <col min="13046" max="13046" width="4.140625" bestFit="1" customWidth="1"/>
    <col min="13047" max="13047" width="2.5703125" customWidth="1"/>
    <col min="13048" max="13048" width="42.5703125" customWidth="1"/>
    <col min="13049" max="13049" width="8.42578125" customWidth="1"/>
    <col min="13050" max="13050" width="12" customWidth="1"/>
    <col min="13051" max="13051" width="35" customWidth="1"/>
    <col min="13052" max="13052" width="23.28515625" bestFit="1" customWidth="1"/>
    <col min="13053" max="13053" width="22.5703125" bestFit="1" customWidth="1"/>
    <col min="13054" max="13054" width="16.28515625" bestFit="1" customWidth="1"/>
    <col min="13302" max="13302" width="4.140625" bestFit="1" customWidth="1"/>
    <col min="13303" max="13303" width="2.5703125" customWidth="1"/>
    <col min="13304" max="13304" width="42.5703125" customWidth="1"/>
    <col min="13305" max="13305" width="8.42578125" customWidth="1"/>
    <col min="13306" max="13306" width="12" customWidth="1"/>
    <col min="13307" max="13307" width="35" customWidth="1"/>
    <col min="13308" max="13308" width="23.28515625" bestFit="1" customWidth="1"/>
    <col min="13309" max="13309" width="22.5703125" bestFit="1" customWidth="1"/>
    <col min="13310" max="13310" width="16.28515625" bestFit="1" customWidth="1"/>
    <col min="13558" max="13558" width="4.140625" bestFit="1" customWidth="1"/>
    <col min="13559" max="13559" width="2.5703125" customWidth="1"/>
    <col min="13560" max="13560" width="42.5703125" customWidth="1"/>
    <col min="13561" max="13561" width="8.42578125" customWidth="1"/>
    <col min="13562" max="13562" width="12" customWidth="1"/>
    <col min="13563" max="13563" width="35" customWidth="1"/>
    <col min="13564" max="13564" width="23.28515625" bestFit="1" customWidth="1"/>
    <col min="13565" max="13565" width="22.5703125" bestFit="1" customWidth="1"/>
    <col min="13566" max="13566" width="16.28515625" bestFit="1" customWidth="1"/>
    <col min="13814" max="13814" width="4.140625" bestFit="1" customWidth="1"/>
    <col min="13815" max="13815" width="2.5703125" customWidth="1"/>
    <col min="13816" max="13816" width="42.5703125" customWidth="1"/>
    <col min="13817" max="13817" width="8.42578125" customWidth="1"/>
    <col min="13818" max="13818" width="12" customWidth="1"/>
    <col min="13819" max="13819" width="35" customWidth="1"/>
    <col min="13820" max="13820" width="23.28515625" bestFit="1" customWidth="1"/>
    <col min="13821" max="13821" width="22.5703125" bestFit="1" customWidth="1"/>
    <col min="13822" max="13822" width="16.28515625" bestFit="1" customWidth="1"/>
    <col min="14070" max="14070" width="4.140625" bestFit="1" customWidth="1"/>
    <col min="14071" max="14071" width="2.5703125" customWidth="1"/>
    <col min="14072" max="14072" width="42.5703125" customWidth="1"/>
    <col min="14073" max="14073" width="8.42578125" customWidth="1"/>
    <col min="14074" max="14074" width="12" customWidth="1"/>
    <col min="14075" max="14075" width="35" customWidth="1"/>
    <col min="14076" max="14076" width="23.28515625" bestFit="1" customWidth="1"/>
    <col min="14077" max="14077" width="22.5703125" bestFit="1" customWidth="1"/>
    <col min="14078" max="14078" width="16.28515625" bestFit="1" customWidth="1"/>
    <col min="14326" max="14326" width="4.140625" bestFit="1" customWidth="1"/>
    <col min="14327" max="14327" width="2.5703125" customWidth="1"/>
    <col min="14328" max="14328" width="42.5703125" customWidth="1"/>
    <col min="14329" max="14329" width="8.42578125" customWidth="1"/>
    <col min="14330" max="14330" width="12" customWidth="1"/>
    <col min="14331" max="14331" width="35" customWidth="1"/>
    <col min="14332" max="14332" width="23.28515625" bestFit="1" customWidth="1"/>
    <col min="14333" max="14333" width="22.5703125" bestFit="1" customWidth="1"/>
    <col min="14334" max="14334" width="16.28515625" bestFit="1" customWidth="1"/>
    <col min="14582" max="14582" width="4.140625" bestFit="1" customWidth="1"/>
    <col min="14583" max="14583" width="2.5703125" customWidth="1"/>
    <col min="14584" max="14584" width="42.5703125" customWidth="1"/>
    <col min="14585" max="14585" width="8.42578125" customWidth="1"/>
    <col min="14586" max="14586" width="12" customWidth="1"/>
    <col min="14587" max="14587" width="35" customWidth="1"/>
    <col min="14588" max="14588" width="23.28515625" bestFit="1" customWidth="1"/>
    <col min="14589" max="14589" width="22.5703125" bestFit="1" customWidth="1"/>
    <col min="14590" max="14590" width="16.28515625" bestFit="1" customWidth="1"/>
    <col min="14838" max="14838" width="4.140625" bestFit="1" customWidth="1"/>
    <col min="14839" max="14839" width="2.5703125" customWidth="1"/>
    <col min="14840" max="14840" width="42.5703125" customWidth="1"/>
    <col min="14841" max="14841" width="8.42578125" customWidth="1"/>
    <col min="14842" max="14842" width="12" customWidth="1"/>
    <col min="14843" max="14843" width="35" customWidth="1"/>
    <col min="14844" max="14844" width="23.28515625" bestFit="1" customWidth="1"/>
    <col min="14845" max="14845" width="22.5703125" bestFit="1" customWidth="1"/>
    <col min="14846" max="14846" width="16.28515625" bestFit="1" customWidth="1"/>
    <col min="15094" max="15094" width="4.140625" bestFit="1" customWidth="1"/>
    <col min="15095" max="15095" width="2.5703125" customWidth="1"/>
    <col min="15096" max="15096" width="42.5703125" customWidth="1"/>
    <col min="15097" max="15097" width="8.42578125" customWidth="1"/>
    <col min="15098" max="15098" width="12" customWidth="1"/>
    <col min="15099" max="15099" width="35" customWidth="1"/>
    <col min="15100" max="15100" width="23.28515625" bestFit="1" customWidth="1"/>
    <col min="15101" max="15101" width="22.5703125" bestFit="1" customWidth="1"/>
    <col min="15102" max="15102" width="16.28515625" bestFit="1" customWidth="1"/>
    <col min="15350" max="15350" width="4.140625" bestFit="1" customWidth="1"/>
    <col min="15351" max="15351" width="2.5703125" customWidth="1"/>
    <col min="15352" max="15352" width="42.5703125" customWidth="1"/>
    <col min="15353" max="15353" width="8.42578125" customWidth="1"/>
    <col min="15354" max="15354" width="12" customWidth="1"/>
    <col min="15355" max="15355" width="35" customWidth="1"/>
    <col min="15356" max="15356" width="23.28515625" bestFit="1" customWidth="1"/>
    <col min="15357" max="15357" width="22.5703125" bestFit="1" customWidth="1"/>
    <col min="15358" max="15358" width="16.28515625" bestFit="1" customWidth="1"/>
    <col min="15606" max="15606" width="4.140625" bestFit="1" customWidth="1"/>
    <col min="15607" max="15607" width="2.5703125" customWidth="1"/>
    <col min="15608" max="15608" width="42.5703125" customWidth="1"/>
    <col min="15609" max="15609" width="8.42578125" customWidth="1"/>
    <col min="15610" max="15610" width="12" customWidth="1"/>
    <col min="15611" max="15611" width="35" customWidth="1"/>
    <col min="15612" max="15612" width="23.28515625" bestFit="1" customWidth="1"/>
    <col min="15613" max="15613" width="22.5703125" bestFit="1" customWidth="1"/>
    <col min="15614" max="15614" width="16.28515625" bestFit="1" customWidth="1"/>
    <col min="15862" max="15862" width="4.140625" bestFit="1" customWidth="1"/>
    <col min="15863" max="15863" width="2.5703125" customWidth="1"/>
    <col min="15864" max="15864" width="42.5703125" customWidth="1"/>
    <col min="15865" max="15865" width="8.42578125" customWidth="1"/>
    <col min="15866" max="15866" width="12" customWidth="1"/>
    <col min="15867" max="15867" width="35" customWidth="1"/>
    <col min="15868" max="15868" width="23.28515625" bestFit="1" customWidth="1"/>
    <col min="15869" max="15869" width="22.5703125" bestFit="1" customWidth="1"/>
    <col min="15870" max="15870" width="16.28515625" bestFit="1" customWidth="1"/>
    <col min="16118" max="16118" width="4.140625" bestFit="1" customWidth="1"/>
    <col min="16119" max="16119" width="2.5703125" customWidth="1"/>
    <col min="16120" max="16120" width="42.5703125" customWidth="1"/>
    <col min="16121" max="16121" width="8.42578125" customWidth="1"/>
    <col min="16122" max="16122" width="12" customWidth="1"/>
    <col min="16123" max="16123" width="35" customWidth="1"/>
    <col min="16124" max="16124" width="23.28515625" bestFit="1" customWidth="1"/>
    <col min="16125" max="16125" width="22.5703125" bestFit="1" customWidth="1"/>
    <col min="16126" max="16126" width="16.28515625" bestFit="1" customWidth="1"/>
  </cols>
  <sheetData>
    <row r="1" spans="1:9" ht="25.5" x14ac:dyDescent="0.25">
      <c r="A1" s="55" t="s">
        <v>107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29.25" customHeight="1" x14ac:dyDescent="0.25">
      <c r="A6" s="61" t="s">
        <v>19</v>
      </c>
      <c r="B6" s="72" t="s">
        <v>68</v>
      </c>
      <c r="C6" s="73"/>
      <c r="D6" s="6" t="s">
        <v>20</v>
      </c>
      <c r="E6" s="32">
        <f>SUM(E7:E10)</f>
        <v>751.40000000000009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32">
        <v>306</v>
      </c>
      <c r="F7" s="6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50">
        <v>9.8000000000000007</v>
      </c>
      <c r="F8" s="6" t="s">
        <v>23</v>
      </c>
      <c r="G8" s="9"/>
      <c r="H8" s="10">
        <f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89</v>
      </c>
      <c r="D9" s="6" t="s">
        <v>20</v>
      </c>
      <c r="E9" s="50">
        <v>425.4</v>
      </c>
      <c r="F9" s="6" t="s">
        <v>27</v>
      </c>
      <c r="G9" s="9"/>
      <c r="H9" s="10">
        <f>ROUND(E9*G9,2)</f>
        <v>0</v>
      </c>
      <c r="I9" s="11">
        <v>0.23</v>
      </c>
    </row>
    <row r="10" spans="1:9" x14ac:dyDescent="0.25">
      <c r="A10" s="61"/>
      <c r="B10" s="6" t="s">
        <v>158</v>
      </c>
      <c r="C10" s="8" t="s">
        <v>73</v>
      </c>
      <c r="D10" s="6" t="s">
        <v>20</v>
      </c>
      <c r="E10" s="50">
        <v>10.199999999999999</v>
      </c>
      <c r="F10" s="6" t="s">
        <v>23</v>
      </c>
      <c r="G10" s="9"/>
      <c r="H10" s="10">
        <f>ROUND(E10*G10,2)</f>
        <v>0</v>
      </c>
      <c r="I10" s="11">
        <v>0.23</v>
      </c>
    </row>
    <row r="11" spans="1:9" ht="30" customHeight="1" x14ac:dyDescent="0.25">
      <c r="A11" s="12" t="s">
        <v>30</v>
      </c>
      <c r="B11" s="72" t="s">
        <v>31</v>
      </c>
      <c r="C11" s="73"/>
      <c r="D11" s="6" t="s">
        <v>20</v>
      </c>
      <c r="E11" s="32">
        <v>133.75</v>
      </c>
      <c r="F11" s="51" t="s">
        <v>166</v>
      </c>
      <c r="G11" s="13"/>
      <c r="H11" s="10">
        <f>ROUND(E11*G11,2)</f>
        <v>0</v>
      </c>
      <c r="I11" s="11">
        <v>0.23</v>
      </c>
    </row>
    <row r="12" spans="1:9" x14ac:dyDescent="0.25">
      <c r="A12" s="61" t="s">
        <v>32</v>
      </c>
      <c r="B12" s="69" t="s">
        <v>35</v>
      </c>
      <c r="C12" s="70"/>
      <c r="D12" s="6" t="s">
        <v>21</v>
      </c>
      <c r="E12" s="6" t="s">
        <v>21</v>
      </c>
      <c r="F12" s="6" t="s">
        <v>21</v>
      </c>
      <c r="G12" s="14" t="s">
        <v>21</v>
      </c>
      <c r="H12" s="6" t="s">
        <v>21</v>
      </c>
      <c r="I12" s="6" t="s">
        <v>21</v>
      </c>
    </row>
    <row r="13" spans="1:9" x14ac:dyDescent="0.25">
      <c r="A13" s="61"/>
      <c r="B13" s="6" t="s">
        <v>155</v>
      </c>
      <c r="C13" s="8" t="s">
        <v>36</v>
      </c>
      <c r="D13" s="6" t="s">
        <v>37</v>
      </c>
      <c r="E13" s="6">
        <v>26</v>
      </c>
      <c r="F13" s="6" t="s">
        <v>21</v>
      </c>
      <c r="G13" s="14" t="s">
        <v>21</v>
      </c>
      <c r="H13" s="6" t="s">
        <v>21</v>
      </c>
      <c r="I13" s="6" t="s">
        <v>21</v>
      </c>
    </row>
    <row r="14" spans="1:9" x14ac:dyDescent="0.25">
      <c r="A14" s="61"/>
      <c r="B14" s="6" t="s">
        <v>156</v>
      </c>
      <c r="C14" s="8" t="s">
        <v>38</v>
      </c>
      <c r="D14" s="6" t="s">
        <v>37</v>
      </c>
      <c r="E14" s="6">
        <v>150</v>
      </c>
      <c r="F14" s="6" t="s">
        <v>21</v>
      </c>
      <c r="G14" s="14" t="s">
        <v>21</v>
      </c>
      <c r="H14" s="6" t="s">
        <v>21</v>
      </c>
      <c r="I14" s="6" t="s">
        <v>21</v>
      </c>
    </row>
    <row r="15" spans="1:9" ht="39" customHeight="1" x14ac:dyDescent="0.25">
      <c r="A15" s="61" t="s">
        <v>34</v>
      </c>
      <c r="B15" s="69" t="s">
        <v>108</v>
      </c>
      <c r="C15" s="70"/>
      <c r="D15" s="6" t="s">
        <v>41</v>
      </c>
      <c r="E15" s="6">
        <v>0</v>
      </c>
      <c r="F15" s="6" t="s">
        <v>21</v>
      </c>
      <c r="G15" s="16" t="s">
        <v>42</v>
      </c>
      <c r="H15" s="17" t="s">
        <v>43</v>
      </c>
      <c r="I15" s="17" t="s">
        <v>10</v>
      </c>
    </row>
    <row r="16" spans="1:9" x14ac:dyDescent="0.25">
      <c r="A16" s="61"/>
      <c r="B16" s="6" t="s">
        <v>155</v>
      </c>
      <c r="C16" s="8" t="s">
        <v>46</v>
      </c>
      <c r="D16" s="6" t="s">
        <v>41</v>
      </c>
      <c r="E16" s="6">
        <v>3</v>
      </c>
      <c r="F16" s="6" t="s">
        <v>23</v>
      </c>
      <c r="G16" s="9"/>
      <c r="H16" s="10">
        <f>ROUND(E16*G16,2)</f>
        <v>0</v>
      </c>
      <c r="I16" s="11">
        <v>0.23</v>
      </c>
    </row>
    <row r="17" spans="1:9" x14ac:dyDescent="0.25">
      <c r="A17" s="61"/>
      <c r="B17" s="6" t="s">
        <v>156</v>
      </c>
      <c r="C17" s="8" t="s">
        <v>47</v>
      </c>
      <c r="D17" s="6" t="s">
        <v>41</v>
      </c>
      <c r="E17" s="6">
        <v>3</v>
      </c>
      <c r="F17" s="6" t="s">
        <v>23</v>
      </c>
      <c r="G17" s="9"/>
      <c r="H17" s="10">
        <f>ROUND(E17*G17,2)</f>
        <v>0</v>
      </c>
      <c r="I17" s="11">
        <v>0.23</v>
      </c>
    </row>
    <row r="18" spans="1:9" x14ac:dyDescent="0.25">
      <c r="A18" s="61"/>
      <c r="B18" s="6" t="s">
        <v>157</v>
      </c>
      <c r="C18" s="8" t="s">
        <v>48</v>
      </c>
      <c r="D18" s="6" t="s">
        <v>41</v>
      </c>
      <c r="E18" s="6">
        <v>3</v>
      </c>
      <c r="F18" s="6" t="s">
        <v>23</v>
      </c>
      <c r="G18" s="9"/>
      <c r="H18" s="10">
        <f>ROUND(E18*G18,2)</f>
        <v>0</v>
      </c>
      <c r="I18" s="11">
        <v>0.23</v>
      </c>
    </row>
    <row r="19" spans="1:9" x14ac:dyDescent="0.25">
      <c r="A19" s="61"/>
      <c r="B19" s="6" t="s">
        <v>158</v>
      </c>
      <c r="C19" s="8" t="s">
        <v>49</v>
      </c>
      <c r="D19" s="6" t="s">
        <v>41</v>
      </c>
      <c r="E19" s="6">
        <v>3</v>
      </c>
      <c r="F19" s="6" t="s">
        <v>23</v>
      </c>
      <c r="G19" s="9"/>
      <c r="H19" s="10">
        <f>ROUND(E18*G19,2)</f>
        <v>0</v>
      </c>
      <c r="I19" s="11">
        <v>0.23</v>
      </c>
    </row>
    <row r="20" spans="1:9" ht="39.75" customHeight="1" x14ac:dyDescent="0.25">
      <c r="A20" s="12" t="s">
        <v>39</v>
      </c>
      <c r="B20" s="74" t="s">
        <v>109</v>
      </c>
      <c r="C20" s="75"/>
      <c r="D20" s="75"/>
      <c r="E20" s="75"/>
      <c r="F20" s="75"/>
      <c r="G20" s="76"/>
      <c r="H20" s="18">
        <f>SUM(H7:H10:H11,H16:H19)</f>
        <v>0</v>
      </c>
      <c r="I20" s="11">
        <v>0.23</v>
      </c>
    </row>
    <row r="21" spans="1:9" x14ac:dyDescent="0.25">
      <c r="A21" s="3"/>
      <c r="B21" s="3"/>
      <c r="C21" s="3"/>
      <c r="D21" s="3"/>
      <c r="E21" s="3"/>
      <c r="F21" s="3"/>
      <c r="G21" s="3"/>
      <c r="H21" s="3"/>
    </row>
    <row r="22" spans="1:9" ht="81" customHeight="1" x14ac:dyDescent="0.25">
      <c r="A22" s="19" t="s">
        <v>60</v>
      </c>
      <c r="B22" s="63" t="s">
        <v>175</v>
      </c>
      <c r="C22" s="64"/>
      <c r="D22" s="64"/>
      <c r="E22" s="64"/>
      <c r="F22" s="64"/>
      <c r="G22" s="65"/>
      <c r="H22" s="20">
        <f>H20*12</f>
        <v>0</v>
      </c>
      <c r="I22" s="21"/>
    </row>
    <row r="23" spans="1:9" ht="18.75" x14ac:dyDescent="0.25">
      <c r="A23" s="22"/>
      <c r="B23" s="22"/>
      <c r="C23" s="3"/>
      <c r="D23" s="3"/>
      <c r="E23" s="3"/>
      <c r="F23" s="3"/>
      <c r="G23" s="3"/>
      <c r="H23" s="3"/>
    </row>
    <row r="24" spans="1:9" ht="18.75" x14ac:dyDescent="0.25">
      <c r="A24" s="22"/>
      <c r="B24" s="22"/>
      <c r="C24" s="3"/>
      <c r="D24" s="3"/>
      <c r="E24" s="3"/>
      <c r="F24" s="3"/>
      <c r="G24" s="3"/>
      <c r="H24" s="3"/>
    </row>
  </sheetData>
  <mergeCells count="12">
    <mergeCell ref="B22:G22"/>
    <mergeCell ref="B11:C11"/>
    <mergeCell ref="A1:I1"/>
    <mergeCell ref="B4:C4"/>
    <mergeCell ref="B5:C5"/>
    <mergeCell ref="A6:A10"/>
    <mergeCell ref="B6:C6"/>
    <mergeCell ref="A12:A14"/>
    <mergeCell ref="B12:C12"/>
    <mergeCell ref="A15:A19"/>
    <mergeCell ref="B15:C15"/>
    <mergeCell ref="B20:G20"/>
  </mergeCells>
  <conditionalFormatting sqref="G7:G11">
    <cfRule type="cellIs" dxfId="10" priority="1" stopIfTrue="1" operator="equal">
      <formula>0</formula>
    </cfRule>
    <cfRule type="cellIs" dxfId="9" priority="2" stopIfTrue="1" operator="equal">
      <formula>0</formula>
    </cfRule>
    <cfRule type="cellIs" dxfId="8" priority="3" stopIfTrue="1" operator="equal">
      <formula>0</formula>
    </cfRule>
  </conditionalFormatting>
  <conditionalFormatting sqref="G16:G19">
    <cfRule type="cellIs" dxfId="7" priority="4" stopIfTrue="1" operator="equal">
      <formula>0</formula>
    </cfRule>
    <cfRule type="cellIs" dxfId="6" priority="5" stopIfTrue="1" operator="equal">
      <formula>0</formula>
    </cfRule>
  </conditionalFormatting>
  <pageMargins left="0.7" right="0.7" top="0.75" bottom="0.75" header="0.3" footer="0.3"/>
  <pageSetup paperSize="9" scale="7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29"/>
  <sheetViews>
    <sheetView topLeftCell="A16" workbookViewId="0">
      <selection activeCell="B27" sqref="B27:G27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8" customWidth="1"/>
    <col min="7" max="7" width="23.28515625" bestFit="1" customWidth="1"/>
    <col min="8" max="8" width="22.5703125" bestFit="1" customWidth="1"/>
    <col min="9" max="9" width="16.28515625" customWidth="1"/>
    <col min="249" max="249" width="4.140625" bestFit="1" customWidth="1"/>
    <col min="250" max="250" width="2.7109375" customWidth="1"/>
    <col min="251" max="251" width="42.5703125" customWidth="1"/>
    <col min="252" max="252" width="8.42578125" customWidth="1"/>
    <col min="253" max="253" width="12" customWidth="1"/>
    <col min="254" max="254" width="38" customWidth="1"/>
    <col min="255" max="255" width="23.28515625" bestFit="1" customWidth="1"/>
    <col min="256" max="256" width="22.5703125" bestFit="1" customWidth="1"/>
    <col min="257" max="257" width="16.28515625" customWidth="1"/>
    <col min="505" max="505" width="4.140625" bestFit="1" customWidth="1"/>
    <col min="506" max="506" width="2.7109375" customWidth="1"/>
    <col min="507" max="507" width="42.5703125" customWidth="1"/>
    <col min="508" max="508" width="8.42578125" customWidth="1"/>
    <col min="509" max="509" width="12" customWidth="1"/>
    <col min="510" max="510" width="38" customWidth="1"/>
    <col min="511" max="511" width="23.28515625" bestFit="1" customWidth="1"/>
    <col min="512" max="512" width="22.5703125" bestFit="1" customWidth="1"/>
    <col min="513" max="513" width="16.28515625" customWidth="1"/>
    <col min="761" max="761" width="4.140625" bestFit="1" customWidth="1"/>
    <col min="762" max="762" width="2.7109375" customWidth="1"/>
    <col min="763" max="763" width="42.5703125" customWidth="1"/>
    <col min="764" max="764" width="8.42578125" customWidth="1"/>
    <col min="765" max="765" width="12" customWidth="1"/>
    <col min="766" max="766" width="38" customWidth="1"/>
    <col min="767" max="767" width="23.28515625" bestFit="1" customWidth="1"/>
    <col min="768" max="768" width="22.5703125" bestFit="1" customWidth="1"/>
    <col min="769" max="769" width="16.28515625" customWidth="1"/>
    <col min="1017" max="1017" width="4.140625" bestFit="1" customWidth="1"/>
    <col min="1018" max="1018" width="2.7109375" customWidth="1"/>
    <col min="1019" max="1019" width="42.5703125" customWidth="1"/>
    <col min="1020" max="1020" width="8.42578125" customWidth="1"/>
    <col min="1021" max="1021" width="12" customWidth="1"/>
    <col min="1022" max="1022" width="38" customWidth="1"/>
    <col min="1023" max="1023" width="23.28515625" bestFit="1" customWidth="1"/>
    <col min="1024" max="1024" width="22.5703125" bestFit="1" customWidth="1"/>
    <col min="1025" max="1025" width="16.28515625" customWidth="1"/>
    <col min="1273" max="1273" width="4.140625" bestFit="1" customWidth="1"/>
    <col min="1274" max="1274" width="2.7109375" customWidth="1"/>
    <col min="1275" max="1275" width="42.5703125" customWidth="1"/>
    <col min="1276" max="1276" width="8.42578125" customWidth="1"/>
    <col min="1277" max="1277" width="12" customWidth="1"/>
    <col min="1278" max="1278" width="38" customWidth="1"/>
    <col min="1279" max="1279" width="23.28515625" bestFit="1" customWidth="1"/>
    <col min="1280" max="1280" width="22.5703125" bestFit="1" customWidth="1"/>
    <col min="1281" max="1281" width="16.28515625" customWidth="1"/>
    <col min="1529" max="1529" width="4.140625" bestFit="1" customWidth="1"/>
    <col min="1530" max="1530" width="2.7109375" customWidth="1"/>
    <col min="1531" max="1531" width="42.5703125" customWidth="1"/>
    <col min="1532" max="1532" width="8.42578125" customWidth="1"/>
    <col min="1533" max="1533" width="12" customWidth="1"/>
    <col min="1534" max="1534" width="38" customWidth="1"/>
    <col min="1535" max="1535" width="23.28515625" bestFit="1" customWidth="1"/>
    <col min="1536" max="1536" width="22.5703125" bestFit="1" customWidth="1"/>
    <col min="1537" max="1537" width="16.28515625" customWidth="1"/>
    <col min="1785" max="1785" width="4.140625" bestFit="1" customWidth="1"/>
    <col min="1786" max="1786" width="2.7109375" customWidth="1"/>
    <col min="1787" max="1787" width="42.5703125" customWidth="1"/>
    <col min="1788" max="1788" width="8.42578125" customWidth="1"/>
    <col min="1789" max="1789" width="12" customWidth="1"/>
    <col min="1790" max="1790" width="38" customWidth="1"/>
    <col min="1791" max="1791" width="23.28515625" bestFit="1" customWidth="1"/>
    <col min="1792" max="1792" width="22.5703125" bestFit="1" customWidth="1"/>
    <col min="1793" max="1793" width="16.28515625" customWidth="1"/>
    <col min="2041" max="2041" width="4.140625" bestFit="1" customWidth="1"/>
    <col min="2042" max="2042" width="2.7109375" customWidth="1"/>
    <col min="2043" max="2043" width="42.5703125" customWidth="1"/>
    <col min="2044" max="2044" width="8.42578125" customWidth="1"/>
    <col min="2045" max="2045" width="12" customWidth="1"/>
    <col min="2046" max="2046" width="38" customWidth="1"/>
    <col min="2047" max="2047" width="23.28515625" bestFit="1" customWidth="1"/>
    <col min="2048" max="2048" width="22.5703125" bestFit="1" customWidth="1"/>
    <col min="2049" max="2049" width="16.28515625" customWidth="1"/>
    <col min="2297" max="2297" width="4.140625" bestFit="1" customWidth="1"/>
    <col min="2298" max="2298" width="2.7109375" customWidth="1"/>
    <col min="2299" max="2299" width="42.5703125" customWidth="1"/>
    <col min="2300" max="2300" width="8.42578125" customWidth="1"/>
    <col min="2301" max="2301" width="12" customWidth="1"/>
    <col min="2302" max="2302" width="38" customWidth="1"/>
    <col min="2303" max="2303" width="23.28515625" bestFit="1" customWidth="1"/>
    <col min="2304" max="2304" width="22.5703125" bestFit="1" customWidth="1"/>
    <col min="2305" max="2305" width="16.28515625" customWidth="1"/>
    <col min="2553" max="2553" width="4.140625" bestFit="1" customWidth="1"/>
    <col min="2554" max="2554" width="2.7109375" customWidth="1"/>
    <col min="2555" max="2555" width="42.5703125" customWidth="1"/>
    <col min="2556" max="2556" width="8.42578125" customWidth="1"/>
    <col min="2557" max="2557" width="12" customWidth="1"/>
    <col min="2558" max="2558" width="38" customWidth="1"/>
    <col min="2559" max="2559" width="23.28515625" bestFit="1" customWidth="1"/>
    <col min="2560" max="2560" width="22.5703125" bestFit="1" customWidth="1"/>
    <col min="2561" max="2561" width="16.28515625" customWidth="1"/>
    <col min="2809" max="2809" width="4.140625" bestFit="1" customWidth="1"/>
    <col min="2810" max="2810" width="2.7109375" customWidth="1"/>
    <col min="2811" max="2811" width="42.5703125" customWidth="1"/>
    <col min="2812" max="2812" width="8.42578125" customWidth="1"/>
    <col min="2813" max="2813" width="12" customWidth="1"/>
    <col min="2814" max="2814" width="38" customWidth="1"/>
    <col min="2815" max="2815" width="23.28515625" bestFit="1" customWidth="1"/>
    <col min="2816" max="2816" width="22.5703125" bestFit="1" customWidth="1"/>
    <col min="2817" max="2817" width="16.28515625" customWidth="1"/>
    <col min="3065" max="3065" width="4.140625" bestFit="1" customWidth="1"/>
    <col min="3066" max="3066" width="2.7109375" customWidth="1"/>
    <col min="3067" max="3067" width="42.5703125" customWidth="1"/>
    <col min="3068" max="3068" width="8.42578125" customWidth="1"/>
    <col min="3069" max="3069" width="12" customWidth="1"/>
    <col min="3070" max="3070" width="38" customWidth="1"/>
    <col min="3071" max="3071" width="23.28515625" bestFit="1" customWidth="1"/>
    <col min="3072" max="3072" width="22.5703125" bestFit="1" customWidth="1"/>
    <col min="3073" max="3073" width="16.28515625" customWidth="1"/>
    <col min="3321" max="3321" width="4.140625" bestFit="1" customWidth="1"/>
    <col min="3322" max="3322" width="2.7109375" customWidth="1"/>
    <col min="3323" max="3323" width="42.5703125" customWidth="1"/>
    <col min="3324" max="3324" width="8.42578125" customWidth="1"/>
    <col min="3325" max="3325" width="12" customWidth="1"/>
    <col min="3326" max="3326" width="38" customWidth="1"/>
    <col min="3327" max="3327" width="23.28515625" bestFit="1" customWidth="1"/>
    <col min="3328" max="3328" width="22.5703125" bestFit="1" customWidth="1"/>
    <col min="3329" max="3329" width="16.28515625" customWidth="1"/>
    <col min="3577" max="3577" width="4.140625" bestFit="1" customWidth="1"/>
    <col min="3578" max="3578" width="2.7109375" customWidth="1"/>
    <col min="3579" max="3579" width="42.5703125" customWidth="1"/>
    <col min="3580" max="3580" width="8.42578125" customWidth="1"/>
    <col min="3581" max="3581" width="12" customWidth="1"/>
    <col min="3582" max="3582" width="38" customWidth="1"/>
    <col min="3583" max="3583" width="23.28515625" bestFit="1" customWidth="1"/>
    <col min="3584" max="3584" width="22.5703125" bestFit="1" customWidth="1"/>
    <col min="3585" max="3585" width="16.28515625" customWidth="1"/>
    <col min="3833" max="3833" width="4.140625" bestFit="1" customWidth="1"/>
    <col min="3834" max="3834" width="2.7109375" customWidth="1"/>
    <col min="3835" max="3835" width="42.5703125" customWidth="1"/>
    <col min="3836" max="3836" width="8.42578125" customWidth="1"/>
    <col min="3837" max="3837" width="12" customWidth="1"/>
    <col min="3838" max="3838" width="38" customWidth="1"/>
    <col min="3839" max="3839" width="23.28515625" bestFit="1" customWidth="1"/>
    <col min="3840" max="3840" width="22.5703125" bestFit="1" customWidth="1"/>
    <col min="3841" max="3841" width="16.28515625" customWidth="1"/>
    <col min="4089" max="4089" width="4.140625" bestFit="1" customWidth="1"/>
    <col min="4090" max="4090" width="2.7109375" customWidth="1"/>
    <col min="4091" max="4091" width="42.5703125" customWidth="1"/>
    <col min="4092" max="4092" width="8.42578125" customWidth="1"/>
    <col min="4093" max="4093" width="12" customWidth="1"/>
    <col min="4094" max="4094" width="38" customWidth="1"/>
    <col min="4095" max="4095" width="23.28515625" bestFit="1" customWidth="1"/>
    <col min="4096" max="4096" width="22.5703125" bestFit="1" customWidth="1"/>
    <col min="4097" max="4097" width="16.28515625" customWidth="1"/>
    <col min="4345" max="4345" width="4.140625" bestFit="1" customWidth="1"/>
    <col min="4346" max="4346" width="2.7109375" customWidth="1"/>
    <col min="4347" max="4347" width="42.5703125" customWidth="1"/>
    <col min="4348" max="4348" width="8.42578125" customWidth="1"/>
    <col min="4349" max="4349" width="12" customWidth="1"/>
    <col min="4350" max="4350" width="38" customWidth="1"/>
    <col min="4351" max="4351" width="23.28515625" bestFit="1" customWidth="1"/>
    <col min="4352" max="4352" width="22.5703125" bestFit="1" customWidth="1"/>
    <col min="4353" max="4353" width="16.28515625" customWidth="1"/>
    <col min="4601" max="4601" width="4.140625" bestFit="1" customWidth="1"/>
    <col min="4602" max="4602" width="2.7109375" customWidth="1"/>
    <col min="4603" max="4603" width="42.5703125" customWidth="1"/>
    <col min="4604" max="4604" width="8.42578125" customWidth="1"/>
    <col min="4605" max="4605" width="12" customWidth="1"/>
    <col min="4606" max="4606" width="38" customWidth="1"/>
    <col min="4607" max="4607" width="23.28515625" bestFit="1" customWidth="1"/>
    <col min="4608" max="4608" width="22.5703125" bestFit="1" customWidth="1"/>
    <col min="4609" max="4609" width="16.28515625" customWidth="1"/>
    <col min="4857" max="4857" width="4.140625" bestFit="1" customWidth="1"/>
    <col min="4858" max="4858" width="2.7109375" customWidth="1"/>
    <col min="4859" max="4859" width="42.5703125" customWidth="1"/>
    <col min="4860" max="4860" width="8.42578125" customWidth="1"/>
    <col min="4861" max="4861" width="12" customWidth="1"/>
    <col min="4862" max="4862" width="38" customWidth="1"/>
    <col min="4863" max="4863" width="23.28515625" bestFit="1" customWidth="1"/>
    <col min="4864" max="4864" width="22.5703125" bestFit="1" customWidth="1"/>
    <col min="4865" max="4865" width="16.28515625" customWidth="1"/>
    <col min="5113" max="5113" width="4.140625" bestFit="1" customWidth="1"/>
    <col min="5114" max="5114" width="2.7109375" customWidth="1"/>
    <col min="5115" max="5115" width="42.5703125" customWidth="1"/>
    <col min="5116" max="5116" width="8.42578125" customWidth="1"/>
    <col min="5117" max="5117" width="12" customWidth="1"/>
    <col min="5118" max="5118" width="38" customWidth="1"/>
    <col min="5119" max="5119" width="23.28515625" bestFit="1" customWidth="1"/>
    <col min="5120" max="5120" width="22.5703125" bestFit="1" customWidth="1"/>
    <col min="5121" max="5121" width="16.28515625" customWidth="1"/>
    <col min="5369" max="5369" width="4.140625" bestFit="1" customWidth="1"/>
    <col min="5370" max="5370" width="2.7109375" customWidth="1"/>
    <col min="5371" max="5371" width="42.5703125" customWidth="1"/>
    <col min="5372" max="5372" width="8.42578125" customWidth="1"/>
    <col min="5373" max="5373" width="12" customWidth="1"/>
    <col min="5374" max="5374" width="38" customWidth="1"/>
    <col min="5375" max="5375" width="23.28515625" bestFit="1" customWidth="1"/>
    <col min="5376" max="5376" width="22.5703125" bestFit="1" customWidth="1"/>
    <col min="5377" max="5377" width="16.28515625" customWidth="1"/>
    <col min="5625" max="5625" width="4.140625" bestFit="1" customWidth="1"/>
    <col min="5626" max="5626" width="2.7109375" customWidth="1"/>
    <col min="5627" max="5627" width="42.5703125" customWidth="1"/>
    <col min="5628" max="5628" width="8.42578125" customWidth="1"/>
    <col min="5629" max="5629" width="12" customWidth="1"/>
    <col min="5630" max="5630" width="38" customWidth="1"/>
    <col min="5631" max="5631" width="23.28515625" bestFit="1" customWidth="1"/>
    <col min="5632" max="5632" width="22.5703125" bestFit="1" customWidth="1"/>
    <col min="5633" max="5633" width="16.28515625" customWidth="1"/>
    <col min="5881" max="5881" width="4.140625" bestFit="1" customWidth="1"/>
    <col min="5882" max="5882" width="2.7109375" customWidth="1"/>
    <col min="5883" max="5883" width="42.5703125" customWidth="1"/>
    <col min="5884" max="5884" width="8.42578125" customWidth="1"/>
    <col min="5885" max="5885" width="12" customWidth="1"/>
    <col min="5886" max="5886" width="38" customWidth="1"/>
    <col min="5887" max="5887" width="23.28515625" bestFit="1" customWidth="1"/>
    <col min="5888" max="5888" width="22.5703125" bestFit="1" customWidth="1"/>
    <col min="5889" max="5889" width="16.28515625" customWidth="1"/>
    <col min="6137" max="6137" width="4.140625" bestFit="1" customWidth="1"/>
    <col min="6138" max="6138" width="2.7109375" customWidth="1"/>
    <col min="6139" max="6139" width="42.5703125" customWidth="1"/>
    <col min="6140" max="6140" width="8.42578125" customWidth="1"/>
    <col min="6141" max="6141" width="12" customWidth="1"/>
    <col min="6142" max="6142" width="38" customWidth="1"/>
    <col min="6143" max="6143" width="23.28515625" bestFit="1" customWidth="1"/>
    <col min="6144" max="6144" width="22.5703125" bestFit="1" customWidth="1"/>
    <col min="6145" max="6145" width="16.28515625" customWidth="1"/>
    <col min="6393" max="6393" width="4.140625" bestFit="1" customWidth="1"/>
    <col min="6394" max="6394" width="2.7109375" customWidth="1"/>
    <col min="6395" max="6395" width="42.5703125" customWidth="1"/>
    <col min="6396" max="6396" width="8.42578125" customWidth="1"/>
    <col min="6397" max="6397" width="12" customWidth="1"/>
    <col min="6398" max="6398" width="38" customWidth="1"/>
    <col min="6399" max="6399" width="23.28515625" bestFit="1" customWidth="1"/>
    <col min="6400" max="6400" width="22.5703125" bestFit="1" customWidth="1"/>
    <col min="6401" max="6401" width="16.28515625" customWidth="1"/>
    <col min="6649" max="6649" width="4.140625" bestFit="1" customWidth="1"/>
    <col min="6650" max="6650" width="2.7109375" customWidth="1"/>
    <col min="6651" max="6651" width="42.5703125" customWidth="1"/>
    <col min="6652" max="6652" width="8.42578125" customWidth="1"/>
    <col min="6653" max="6653" width="12" customWidth="1"/>
    <col min="6654" max="6654" width="38" customWidth="1"/>
    <col min="6655" max="6655" width="23.28515625" bestFit="1" customWidth="1"/>
    <col min="6656" max="6656" width="22.5703125" bestFit="1" customWidth="1"/>
    <col min="6657" max="6657" width="16.28515625" customWidth="1"/>
    <col min="6905" max="6905" width="4.140625" bestFit="1" customWidth="1"/>
    <col min="6906" max="6906" width="2.7109375" customWidth="1"/>
    <col min="6907" max="6907" width="42.5703125" customWidth="1"/>
    <col min="6908" max="6908" width="8.42578125" customWidth="1"/>
    <col min="6909" max="6909" width="12" customWidth="1"/>
    <col min="6910" max="6910" width="38" customWidth="1"/>
    <col min="6911" max="6911" width="23.28515625" bestFit="1" customWidth="1"/>
    <col min="6912" max="6912" width="22.5703125" bestFit="1" customWidth="1"/>
    <col min="6913" max="6913" width="16.28515625" customWidth="1"/>
    <col min="7161" max="7161" width="4.140625" bestFit="1" customWidth="1"/>
    <col min="7162" max="7162" width="2.7109375" customWidth="1"/>
    <col min="7163" max="7163" width="42.5703125" customWidth="1"/>
    <col min="7164" max="7164" width="8.42578125" customWidth="1"/>
    <col min="7165" max="7165" width="12" customWidth="1"/>
    <col min="7166" max="7166" width="38" customWidth="1"/>
    <col min="7167" max="7167" width="23.28515625" bestFit="1" customWidth="1"/>
    <col min="7168" max="7168" width="22.5703125" bestFit="1" customWidth="1"/>
    <col min="7169" max="7169" width="16.28515625" customWidth="1"/>
    <col min="7417" max="7417" width="4.140625" bestFit="1" customWidth="1"/>
    <col min="7418" max="7418" width="2.7109375" customWidth="1"/>
    <col min="7419" max="7419" width="42.5703125" customWidth="1"/>
    <col min="7420" max="7420" width="8.42578125" customWidth="1"/>
    <col min="7421" max="7421" width="12" customWidth="1"/>
    <col min="7422" max="7422" width="38" customWidth="1"/>
    <col min="7423" max="7423" width="23.28515625" bestFit="1" customWidth="1"/>
    <col min="7424" max="7424" width="22.5703125" bestFit="1" customWidth="1"/>
    <col min="7425" max="7425" width="16.28515625" customWidth="1"/>
    <col min="7673" max="7673" width="4.140625" bestFit="1" customWidth="1"/>
    <col min="7674" max="7674" width="2.7109375" customWidth="1"/>
    <col min="7675" max="7675" width="42.5703125" customWidth="1"/>
    <col min="7676" max="7676" width="8.42578125" customWidth="1"/>
    <col min="7677" max="7677" width="12" customWidth="1"/>
    <col min="7678" max="7678" width="38" customWidth="1"/>
    <col min="7679" max="7679" width="23.28515625" bestFit="1" customWidth="1"/>
    <col min="7680" max="7680" width="22.5703125" bestFit="1" customWidth="1"/>
    <col min="7681" max="7681" width="16.28515625" customWidth="1"/>
    <col min="7929" max="7929" width="4.140625" bestFit="1" customWidth="1"/>
    <col min="7930" max="7930" width="2.7109375" customWidth="1"/>
    <col min="7931" max="7931" width="42.5703125" customWidth="1"/>
    <col min="7932" max="7932" width="8.42578125" customWidth="1"/>
    <col min="7933" max="7933" width="12" customWidth="1"/>
    <col min="7934" max="7934" width="38" customWidth="1"/>
    <col min="7935" max="7935" width="23.28515625" bestFit="1" customWidth="1"/>
    <col min="7936" max="7936" width="22.5703125" bestFit="1" customWidth="1"/>
    <col min="7937" max="7937" width="16.28515625" customWidth="1"/>
    <col min="8185" max="8185" width="4.140625" bestFit="1" customWidth="1"/>
    <col min="8186" max="8186" width="2.7109375" customWidth="1"/>
    <col min="8187" max="8187" width="42.5703125" customWidth="1"/>
    <col min="8188" max="8188" width="8.42578125" customWidth="1"/>
    <col min="8189" max="8189" width="12" customWidth="1"/>
    <col min="8190" max="8190" width="38" customWidth="1"/>
    <col min="8191" max="8191" width="23.28515625" bestFit="1" customWidth="1"/>
    <col min="8192" max="8192" width="22.5703125" bestFit="1" customWidth="1"/>
    <col min="8193" max="8193" width="16.28515625" customWidth="1"/>
    <col min="8441" max="8441" width="4.140625" bestFit="1" customWidth="1"/>
    <col min="8442" max="8442" width="2.7109375" customWidth="1"/>
    <col min="8443" max="8443" width="42.5703125" customWidth="1"/>
    <col min="8444" max="8444" width="8.42578125" customWidth="1"/>
    <col min="8445" max="8445" width="12" customWidth="1"/>
    <col min="8446" max="8446" width="38" customWidth="1"/>
    <col min="8447" max="8447" width="23.28515625" bestFit="1" customWidth="1"/>
    <col min="8448" max="8448" width="22.5703125" bestFit="1" customWidth="1"/>
    <col min="8449" max="8449" width="16.28515625" customWidth="1"/>
    <col min="8697" max="8697" width="4.140625" bestFit="1" customWidth="1"/>
    <col min="8698" max="8698" width="2.7109375" customWidth="1"/>
    <col min="8699" max="8699" width="42.5703125" customWidth="1"/>
    <col min="8700" max="8700" width="8.42578125" customWidth="1"/>
    <col min="8701" max="8701" width="12" customWidth="1"/>
    <col min="8702" max="8702" width="38" customWidth="1"/>
    <col min="8703" max="8703" width="23.28515625" bestFit="1" customWidth="1"/>
    <col min="8704" max="8704" width="22.5703125" bestFit="1" customWidth="1"/>
    <col min="8705" max="8705" width="16.28515625" customWidth="1"/>
    <col min="8953" max="8953" width="4.140625" bestFit="1" customWidth="1"/>
    <col min="8954" max="8954" width="2.7109375" customWidth="1"/>
    <col min="8955" max="8955" width="42.5703125" customWidth="1"/>
    <col min="8956" max="8956" width="8.42578125" customWidth="1"/>
    <col min="8957" max="8957" width="12" customWidth="1"/>
    <col min="8958" max="8958" width="38" customWidth="1"/>
    <col min="8959" max="8959" width="23.28515625" bestFit="1" customWidth="1"/>
    <col min="8960" max="8960" width="22.5703125" bestFit="1" customWidth="1"/>
    <col min="8961" max="8961" width="16.28515625" customWidth="1"/>
    <col min="9209" max="9209" width="4.140625" bestFit="1" customWidth="1"/>
    <col min="9210" max="9210" width="2.7109375" customWidth="1"/>
    <col min="9211" max="9211" width="42.5703125" customWidth="1"/>
    <col min="9212" max="9212" width="8.42578125" customWidth="1"/>
    <col min="9213" max="9213" width="12" customWidth="1"/>
    <col min="9214" max="9214" width="38" customWidth="1"/>
    <col min="9215" max="9215" width="23.28515625" bestFit="1" customWidth="1"/>
    <col min="9216" max="9216" width="22.5703125" bestFit="1" customWidth="1"/>
    <col min="9217" max="9217" width="16.28515625" customWidth="1"/>
    <col min="9465" max="9465" width="4.140625" bestFit="1" customWidth="1"/>
    <col min="9466" max="9466" width="2.7109375" customWidth="1"/>
    <col min="9467" max="9467" width="42.5703125" customWidth="1"/>
    <col min="9468" max="9468" width="8.42578125" customWidth="1"/>
    <col min="9469" max="9469" width="12" customWidth="1"/>
    <col min="9470" max="9470" width="38" customWidth="1"/>
    <col min="9471" max="9471" width="23.28515625" bestFit="1" customWidth="1"/>
    <col min="9472" max="9472" width="22.5703125" bestFit="1" customWidth="1"/>
    <col min="9473" max="9473" width="16.28515625" customWidth="1"/>
    <col min="9721" max="9721" width="4.140625" bestFit="1" customWidth="1"/>
    <col min="9722" max="9722" width="2.7109375" customWidth="1"/>
    <col min="9723" max="9723" width="42.5703125" customWidth="1"/>
    <col min="9724" max="9724" width="8.42578125" customWidth="1"/>
    <col min="9725" max="9725" width="12" customWidth="1"/>
    <col min="9726" max="9726" width="38" customWidth="1"/>
    <col min="9727" max="9727" width="23.28515625" bestFit="1" customWidth="1"/>
    <col min="9728" max="9728" width="22.5703125" bestFit="1" customWidth="1"/>
    <col min="9729" max="9729" width="16.28515625" customWidth="1"/>
    <col min="9977" max="9977" width="4.140625" bestFit="1" customWidth="1"/>
    <col min="9978" max="9978" width="2.7109375" customWidth="1"/>
    <col min="9979" max="9979" width="42.5703125" customWidth="1"/>
    <col min="9980" max="9980" width="8.42578125" customWidth="1"/>
    <col min="9981" max="9981" width="12" customWidth="1"/>
    <col min="9982" max="9982" width="38" customWidth="1"/>
    <col min="9983" max="9983" width="23.28515625" bestFit="1" customWidth="1"/>
    <col min="9984" max="9984" width="22.5703125" bestFit="1" customWidth="1"/>
    <col min="9985" max="9985" width="16.28515625" customWidth="1"/>
    <col min="10233" max="10233" width="4.140625" bestFit="1" customWidth="1"/>
    <col min="10234" max="10234" width="2.7109375" customWidth="1"/>
    <col min="10235" max="10235" width="42.5703125" customWidth="1"/>
    <col min="10236" max="10236" width="8.42578125" customWidth="1"/>
    <col min="10237" max="10237" width="12" customWidth="1"/>
    <col min="10238" max="10238" width="38" customWidth="1"/>
    <col min="10239" max="10239" width="23.28515625" bestFit="1" customWidth="1"/>
    <col min="10240" max="10240" width="22.5703125" bestFit="1" customWidth="1"/>
    <col min="10241" max="10241" width="16.28515625" customWidth="1"/>
    <col min="10489" max="10489" width="4.140625" bestFit="1" customWidth="1"/>
    <col min="10490" max="10490" width="2.7109375" customWidth="1"/>
    <col min="10491" max="10491" width="42.5703125" customWidth="1"/>
    <col min="10492" max="10492" width="8.42578125" customWidth="1"/>
    <col min="10493" max="10493" width="12" customWidth="1"/>
    <col min="10494" max="10494" width="38" customWidth="1"/>
    <col min="10495" max="10495" width="23.28515625" bestFit="1" customWidth="1"/>
    <col min="10496" max="10496" width="22.5703125" bestFit="1" customWidth="1"/>
    <col min="10497" max="10497" width="16.28515625" customWidth="1"/>
    <col min="10745" max="10745" width="4.140625" bestFit="1" customWidth="1"/>
    <col min="10746" max="10746" width="2.7109375" customWidth="1"/>
    <col min="10747" max="10747" width="42.5703125" customWidth="1"/>
    <col min="10748" max="10748" width="8.42578125" customWidth="1"/>
    <col min="10749" max="10749" width="12" customWidth="1"/>
    <col min="10750" max="10750" width="38" customWidth="1"/>
    <col min="10751" max="10751" width="23.28515625" bestFit="1" customWidth="1"/>
    <col min="10752" max="10752" width="22.5703125" bestFit="1" customWidth="1"/>
    <col min="10753" max="10753" width="16.28515625" customWidth="1"/>
    <col min="11001" max="11001" width="4.140625" bestFit="1" customWidth="1"/>
    <col min="11002" max="11002" width="2.7109375" customWidth="1"/>
    <col min="11003" max="11003" width="42.5703125" customWidth="1"/>
    <col min="11004" max="11004" width="8.42578125" customWidth="1"/>
    <col min="11005" max="11005" width="12" customWidth="1"/>
    <col min="11006" max="11006" width="38" customWidth="1"/>
    <col min="11007" max="11007" width="23.28515625" bestFit="1" customWidth="1"/>
    <col min="11008" max="11008" width="22.5703125" bestFit="1" customWidth="1"/>
    <col min="11009" max="11009" width="16.28515625" customWidth="1"/>
    <col min="11257" max="11257" width="4.140625" bestFit="1" customWidth="1"/>
    <col min="11258" max="11258" width="2.7109375" customWidth="1"/>
    <col min="11259" max="11259" width="42.5703125" customWidth="1"/>
    <col min="11260" max="11260" width="8.42578125" customWidth="1"/>
    <col min="11261" max="11261" width="12" customWidth="1"/>
    <col min="11262" max="11262" width="38" customWidth="1"/>
    <col min="11263" max="11263" width="23.28515625" bestFit="1" customWidth="1"/>
    <col min="11264" max="11264" width="22.5703125" bestFit="1" customWidth="1"/>
    <col min="11265" max="11265" width="16.28515625" customWidth="1"/>
    <col min="11513" max="11513" width="4.140625" bestFit="1" customWidth="1"/>
    <col min="11514" max="11514" width="2.7109375" customWidth="1"/>
    <col min="11515" max="11515" width="42.5703125" customWidth="1"/>
    <col min="11516" max="11516" width="8.42578125" customWidth="1"/>
    <col min="11517" max="11517" width="12" customWidth="1"/>
    <col min="11518" max="11518" width="38" customWidth="1"/>
    <col min="11519" max="11519" width="23.28515625" bestFit="1" customWidth="1"/>
    <col min="11520" max="11520" width="22.5703125" bestFit="1" customWidth="1"/>
    <col min="11521" max="11521" width="16.28515625" customWidth="1"/>
    <col min="11769" max="11769" width="4.140625" bestFit="1" customWidth="1"/>
    <col min="11770" max="11770" width="2.7109375" customWidth="1"/>
    <col min="11771" max="11771" width="42.5703125" customWidth="1"/>
    <col min="11772" max="11772" width="8.42578125" customWidth="1"/>
    <col min="11773" max="11773" width="12" customWidth="1"/>
    <col min="11774" max="11774" width="38" customWidth="1"/>
    <col min="11775" max="11775" width="23.28515625" bestFit="1" customWidth="1"/>
    <col min="11776" max="11776" width="22.5703125" bestFit="1" customWidth="1"/>
    <col min="11777" max="11777" width="16.28515625" customWidth="1"/>
    <col min="12025" max="12025" width="4.140625" bestFit="1" customWidth="1"/>
    <col min="12026" max="12026" width="2.7109375" customWidth="1"/>
    <col min="12027" max="12027" width="42.5703125" customWidth="1"/>
    <col min="12028" max="12028" width="8.42578125" customWidth="1"/>
    <col min="12029" max="12029" width="12" customWidth="1"/>
    <col min="12030" max="12030" width="38" customWidth="1"/>
    <col min="12031" max="12031" width="23.28515625" bestFit="1" customWidth="1"/>
    <col min="12032" max="12032" width="22.5703125" bestFit="1" customWidth="1"/>
    <col min="12033" max="12033" width="16.28515625" customWidth="1"/>
    <col min="12281" max="12281" width="4.140625" bestFit="1" customWidth="1"/>
    <col min="12282" max="12282" width="2.7109375" customWidth="1"/>
    <col min="12283" max="12283" width="42.5703125" customWidth="1"/>
    <col min="12284" max="12284" width="8.42578125" customWidth="1"/>
    <col min="12285" max="12285" width="12" customWidth="1"/>
    <col min="12286" max="12286" width="38" customWidth="1"/>
    <col min="12287" max="12287" width="23.28515625" bestFit="1" customWidth="1"/>
    <col min="12288" max="12288" width="22.5703125" bestFit="1" customWidth="1"/>
    <col min="12289" max="12289" width="16.28515625" customWidth="1"/>
    <col min="12537" max="12537" width="4.140625" bestFit="1" customWidth="1"/>
    <col min="12538" max="12538" width="2.7109375" customWidth="1"/>
    <col min="12539" max="12539" width="42.5703125" customWidth="1"/>
    <col min="12540" max="12540" width="8.42578125" customWidth="1"/>
    <col min="12541" max="12541" width="12" customWidth="1"/>
    <col min="12542" max="12542" width="38" customWidth="1"/>
    <col min="12543" max="12543" width="23.28515625" bestFit="1" customWidth="1"/>
    <col min="12544" max="12544" width="22.5703125" bestFit="1" customWidth="1"/>
    <col min="12545" max="12545" width="16.28515625" customWidth="1"/>
    <col min="12793" max="12793" width="4.140625" bestFit="1" customWidth="1"/>
    <col min="12794" max="12794" width="2.7109375" customWidth="1"/>
    <col min="12795" max="12795" width="42.5703125" customWidth="1"/>
    <col min="12796" max="12796" width="8.42578125" customWidth="1"/>
    <col min="12797" max="12797" width="12" customWidth="1"/>
    <col min="12798" max="12798" width="38" customWidth="1"/>
    <col min="12799" max="12799" width="23.28515625" bestFit="1" customWidth="1"/>
    <col min="12800" max="12800" width="22.5703125" bestFit="1" customWidth="1"/>
    <col min="12801" max="12801" width="16.28515625" customWidth="1"/>
    <col min="13049" max="13049" width="4.140625" bestFit="1" customWidth="1"/>
    <col min="13050" max="13050" width="2.7109375" customWidth="1"/>
    <col min="13051" max="13051" width="42.5703125" customWidth="1"/>
    <col min="13052" max="13052" width="8.42578125" customWidth="1"/>
    <col min="13053" max="13053" width="12" customWidth="1"/>
    <col min="13054" max="13054" width="38" customWidth="1"/>
    <col min="13055" max="13055" width="23.28515625" bestFit="1" customWidth="1"/>
    <col min="13056" max="13056" width="22.5703125" bestFit="1" customWidth="1"/>
    <col min="13057" max="13057" width="16.28515625" customWidth="1"/>
    <col min="13305" max="13305" width="4.140625" bestFit="1" customWidth="1"/>
    <col min="13306" max="13306" width="2.7109375" customWidth="1"/>
    <col min="13307" max="13307" width="42.5703125" customWidth="1"/>
    <col min="13308" max="13308" width="8.42578125" customWidth="1"/>
    <col min="13309" max="13309" width="12" customWidth="1"/>
    <col min="13310" max="13310" width="38" customWidth="1"/>
    <col min="13311" max="13311" width="23.28515625" bestFit="1" customWidth="1"/>
    <col min="13312" max="13312" width="22.5703125" bestFit="1" customWidth="1"/>
    <col min="13313" max="13313" width="16.28515625" customWidth="1"/>
    <col min="13561" max="13561" width="4.140625" bestFit="1" customWidth="1"/>
    <col min="13562" max="13562" width="2.7109375" customWidth="1"/>
    <col min="13563" max="13563" width="42.5703125" customWidth="1"/>
    <col min="13564" max="13564" width="8.42578125" customWidth="1"/>
    <col min="13565" max="13565" width="12" customWidth="1"/>
    <col min="13566" max="13566" width="38" customWidth="1"/>
    <col min="13567" max="13567" width="23.28515625" bestFit="1" customWidth="1"/>
    <col min="13568" max="13568" width="22.5703125" bestFit="1" customWidth="1"/>
    <col min="13569" max="13569" width="16.28515625" customWidth="1"/>
    <col min="13817" max="13817" width="4.140625" bestFit="1" customWidth="1"/>
    <col min="13818" max="13818" width="2.7109375" customWidth="1"/>
    <col min="13819" max="13819" width="42.5703125" customWidth="1"/>
    <col min="13820" max="13820" width="8.42578125" customWidth="1"/>
    <col min="13821" max="13821" width="12" customWidth="1"/>
    <col min="13822" max="13822" width="38" customWidth="1"/>
    <col min="13823" max="13823" width="23.28515625" bestFit="1" customWidth="1"/>
    <col min="13824" max="13824" width="22.5703125" bestFit="1" customWidth="1"/>
    <col min="13825" max="13825" width="16.28515625" customWidth="1"/>
    <col min="14073" max="14073" width="4.140625" bestFit="1" customWidth="1"/>
    <col min="14074" max="14074" width="2.7109375" customWidth="1"/>
    <col min="14075" max="14075" width="42.5703125" customWidth="1"/>
    <col min="14076" max="14076" width="8.42578125" customWidth="1"/>
    <col min="14077" max="14077" width="12" customWidth="1"/>
    <col min="14078" max="14078" width="38" customWidth="1"/>
    <col min="14079" max="14079" width="23.28515625" bestFit="1" customWidth="1"/>
    <col min="14080" max="14080" width="22.5703125" bestFit="1" customWidth="1"/>
    <col min="14081" max="14081" width="16.28515625" customWidth="1"/>
    <col min="14329" max="14329" width="4.140625" bestFit="1" customWidth="1"/>
    <col min="14330" max="14330" width="2.7109375" customWidth="1"/>
    <col min="14331" max="14331" width="42.5703125" customWidth="1"/>
    <col min="14332" max="14332" width="8.42578125" customWidth="1"/>
    <col min="14333" max="14333" width="12" customWidth="1"/>
    <col min="14334" max="14334" width="38" customWidth="1"/>
    <col min="14335" max="14335" width="23.28515625" bestFit="1" customWidth="1"/>
    <col min="14336" max="14336" width="22.5703125" bestFit="1" customWidth="1"/>
    <col min="14337" max="14337" width="16.28515625" customWidth="1"/>
    <col min="14585" max="14585" width="4.140625" bestFit="1" customWidth="1"/>
    <col min="14586" max="14586" width="2.7109375" customWidth="1"/>
    <col min="14587" max="14587" width="42.5703125" customWidth="1"/>
    <col min="14588" max="14588" width="8.42578125" customWidth="1"/>
    <col min="14589" max="14589" width="12" customWidth="1"/>
    <col min="14590" max="14590" width="38" customWidth="1"/>
    <col min="14591" max="14591" width="23.28515625" bestFit="1" customWidth="1"/>
    <col min="14592" max="14592" width="22.5703125" bestFit="1" customWidth="1"/>
    <col min="14593" max="14593" width="16.28515625" customWidth="1"/>
    <col min="14841" max="14841" width="4.140625" bestFit="1" customWidth="1"/>
    <col min="14842" max="14842" width="2.7109375" customWidth="1"/>
    <col min="14843" max="14843" width="42.5703125" customWidth="1"/>
    <col min="14844" max="14844" width="8.42578125" customWidth="1"/>
    <col min="14845" max="14845" width="12" customWidth="1"/>
    <col min="14846" max="14846" width="38" customWidth="1"/>
    <col min="14847" max="14847" width="23.28515625" bestFit="1" customWidth="1"/>
    <col min="14848" max="14848" width="22.5703125" bestFit="1" customWidth="1"/>
    <col min="14849" max="14849" width="16.28515625" customWidth="1"/>
    <col min="15097" max="15097" width="4.140625" bestFit="1" customWidth="1"/>
    <col min="15098" max="15098" width="2.7109375" customWidth="1"/>
    <col min="15099" max="15099" width="42.5703125" customWidth="1"/>
    <col min="15100" max="15100" width="8.42578125" customWidth="1"/>
    <col min="15101" max="15101" width="12" customWidth="1"/>
    <col min="15102" max="15102" width="38" customWidth="1"/>
    <col min="15103" max="15103" width="23.28515625" bestFit="1" customWidth="1"/>
    <col min="15104" max="15104" width="22.5703125" bestFit="1" customWidth="1"/>
    <col min="15105" max="15105" width="16.28515625" customWidth="1"/>
    <col min="15353" max="15353" width="4.140625" bestFit="1" customWidth="1"/>
    <col min="15354" max="15354" width="2.7109375" customWidth="1"/>
    <col min="15355" max="15355" width="42.5703125" customWidth="1"/>
    <col min="15356" max="15356" width="8.42578125" customWidth="1"/>
    <col min="15357" max="15357" width="12" customWidth="1"/>
    <col min="15358" max="15358" width="38" customWidth="1"/>
    <col min="15359" max="15359" width="23.28515625" bestFit="1" customWidth="1"/>
    <col min="15360" max="15360" width="22.5703125" bestFit="1" customWidth="1"/>
    <col min="15361" max="15361" width="16.28515625" customWidth="1"/>
    <col min="15609" max="15609" width="4.140625" bestFit="1" customWidth="1"/>
    <col min="15610" max="15610" width="2.7109375" customWidth="1"/>
    <col min="15611" max="15611" width="42.5703125" customWidth="1"/>
    <col min="15612" max="15612" width="8.42578125" customWidth="1"/>
    <col min="15613" max="15613" width="12" customWidth="1"/>
    <col min="15614" max="15614" width="38" customWidth="1"/>
    <col min="15615" max="15615" width="23.28515625" bestFit="1" customWidth="1"/>
    <col min="15616" max="15616" width="22.5703125" bestFit="1" customWidth="1"/>
    <col min="15617" max="15617" width="16.28515625" customWidth="1"/>
    <col min="15865" max="15865" width="4.140625" bestFit="1" customWidth="1"/>
    <col min="15866" max="15866" width="2.7109375" customWidth="1"/>
    <col min="15867" max="15867" width="42.5703125" customWidth="1"/>
    <col min="15868" max="15868" width="8.42578125" customWidth="1"/>
    <col min="15869" max="15869" width="12" customWidth="1"/>
    <col min="15870" max="15870" width="38" customWidth="1"/>
    <col min="15871" max="15871" width="23.28515625" bestFit="1" customWidth="1"/>
    <col min="15872" max="15872" width="22.5703125" bestFit="1" customWidth="1"/>
    <col min="15873" max="15873" width="16.28515625" customWidth="1"/>
    <col min="16121" max="16121" width="4.140625" bestFit="1" customWidth="1"/>
    <col min="16122" max="16122" width="2.7109375" customWidth="1"/>
    <col min="16123" max="16123" width="42.5703125" customWidth="1"/>
    <col min="16124" max="16124" width="8.42578125" customWidth="1"/>
    <col min="16125" max="16125" width="12" customWidth="1"/>
    <col min="16126" max="16126" width="38" customWidth="1"/>
    <col min="16127" max="16127" width="23.28515625" bestFit="1" customWidth="1"/>
    <col min="16128" max="16128" width="22.5703125" bestFit="1" customWidth="1"/>
    <col min="16129" max="16129" width="16.28515625" customWidth="1"/>
  </cols>
  <sheetData>
    <row r="1" spans="1:9" ht="25.5" x14ac:dyDescent="0.25">
      <c r="A1" s="55" t="s">
        <v>110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111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27" customHeight="1" x14ac:dyDescent="0.25">
      <c r="A6" s="61" t="s">
        <v>19</v>
      </c>
      <c r="B6" s="72" t="s">
        <v>82</v>
      </c>
      <c r="C6" s="73"/>
      <c r="D6" s="6" t="s">
        <v>20</v>
      </c>
      <c r="E6" s="7">
        <f>SUM(E7:E12)</f>
        <v>1023.77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139.33000000000001</v>
      </c>
      <c r="F7" s="6" t="s">
        <v>23</v>
      </c>
      <c r="G7" s="9"/>
      <c r="H7" s="10">
        <f t="shared" ref="H7:H13" si="0"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7">
        <v>44.39</v>
      </c>
      <c r="F8" s="6" t="s">
        <v>23</v>
      </c>
      <c r="G8" s="9"/>
      <c r="H8" s="10">
        <f t="shared" si="0"/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7">
        <v>12.34</v>
      </c>
      <c r="F9" s="6" t="s">
        <v>23</v>
      </c>
      <c r="G9" s="9"/>
      <c r="H9" s="10">
        <f t="shared" si="0"/>
        <v>0</v>
      </c>
      <c r="I9" s="11">
        <v>0.23</v>
      </c>
    </row>
    <row r="10" spans="1:9" x14ac:dyDescent="0.25">
      <c r="A10" s="61"/>
      <c r="B10" s="6" t="s">
        <v>158</v>
      </c>
      <c r="C10" s="8" t="s">
        <v>79</v>
      </c>
      <c r="D10" s="6" t="s">
        <v>20</v>
      </c>
      <c r="E10" s="7">
        <v>3.6</v>
      </c>
      <c r="F10" s="6" t="s">
        <v>69</v>
      </c>
      <c r="G10" s="9"/>
      <c r="H10" s="10">
        <f>(ROUND(E10*G10,2))/2</f>
        <v>0</v>
      </c>
      <c r="I10" s="11">
        <v>0.23</v>
      </c>
    </row>
    <row r="11" spans="1:9" x14ac:dyDescent="0.25">
      <c r="A11" s="61"/>
      <c r="B11" s="6" t="s">
        <v>159</v>
      </c>
      <c r="C11" s="8" t="s">
        <v>28</v>
      </c>
      <c r="D11" s="6" t="s">
        <v>20</v>
      </c>
      <c r="E11" s="7">
        <v>29.86</v>
      </c>
      <c r="F11" s="6" t="s">
        <v>69</v>
      </c>
      <c r="G11" s="9"/>
      <c r="H11" s="10">
        <f t="shared" si="0"/>
        <v>0</v>
      </c>
      <c r="I11" s="11">
        <v>0.23</v>
      </c>
    </row>
    <row r="12" spans="1:9" ht="75" x14ac:dyDescent="0.25">
      <c r="A12" s="61"/>
      <c r="B12" s="6" t="s">
        <v>154</v>
      </c>
      <c r="C12" s="8" t="s">
        <v>112</v>
      </c>
      <c r="D12" s="6" t="s">
        <v>20</v>
      </c>
      <c r="E12" s="7">
        <v>794.25</v>
      </c>
      <c r="F12" s="37" t="s">
        <v>165</v>
      </c>
      <c r="G12" s="9"/>
      <c r="H12" s="10">
        <f t="shared" si="0"/>
        <v>0</v>
      </c>
      <c r="I12" s="33">
        <v>0.08</v>
      </c>
    </row>
    <row r="13" spans="1:9" ht="28.5" customHeight="1" x14ac:dyDescent="0.25">
      <c r="A13" s="12" t="s">
        <v>30</v>
      </c>
      <c r="B13" s="72" t="s">
        <v>31</v>
      </c>
      <c r="C13" s="73"/>
      <c r="D13" s="6" t="s">
        <v>20</v>
      </c>
      <c r="E13" s="7">
        <v>29.89</v>
      </c>
      <c r="F13" s="51" t="s">
        <v>166</v>
      </c>
      <c r="G13" s="13"/>
      <c r="H13" s="10">
        <f t="shared" si="0"/>
        <v>0</v>
      </c>
      <c r="I13" s="11">
        <v>0.23</v>
      </c>
    </row>
    <row r="14" spans="1:9" x14ac:dyDescent="0.25">
      <c r="A14" s="61" t="s">
        <v>32</v>
      </c>
      <c r="B14" s="69" t="s">
        <v>35</v>
      </c>
      <c r="C14" s="70"/>
      <c r="D14" s="6" t="s">
        <v>21</v>
      </c>
      <c r="E14" s="6" t="s">
        <v>21</v>
      </c>
      <c r="F14" s="6" t="s">
        <v>21</v>
      </c>
      <c r="G14" s="14" t="s">
        <v>21</v>
      </c>
      <c r="H14" s="6" t="s">
        <v>21</v>
      </c>
      <c r="I14" s="6" t="s">
        <v>21</v>
      </c>
    </row>
    <row r="15" spans="1:9" x14ac:dyDescent="0.25">
      <c r="A15" s="61"/>
      <c r="B15" s="6" t="s">
        <v>155</v>
      </c>
      <c r="C15" s="8" t="s">
        <v>36</v>
      </c>
      <c r="D15" s="6" t="s">
        <v>37</v>
      </c>
      <c r="E15" s="6">
        <v>31</v>
      </c>
      <c r="F15" s="6" t="s">
        <v>21</v>
      </c>
      <c r="G15" s="14" t="s">
        <v>21</v>
      </c>
      <c r="H15" s="6" t="s">
        <v>21</v>
      </c>
      <c r="I15" s="6" t="s">
        <v>21</v>
      </c>
    </row>
    <row r="16" spans="1:9" x14ac:dyDescent="0.25">
      <c r="A16" s="61"/>
      <c r="B16" s="6" t="s">
        <v>156</v>
      </c>
      <c r="C16" s="8" t="s">
        <v>38</v>
      </c>
      <c r="D16" s="6" t="s">
        <v>37</v>
      </c>
      <c r="E16" s="6">
        <v>50</v>
      </c>
      <c r="F16" s="6" t="s">
        <v>21</v>
      </c>
      <c r="G16" s="14" t="s">
        <v>21</v>
      </c>
      <c r="H16" s="6" t="s">
        <v>21</v>
      </c>
      <c r="I16" s="6" t="s">
        <v>21</v>
      </c>
    </row>
    <row r="17" spans="1:9" ht="30" x14ac:dyDescent="0.25">
      <c r="A17" s="61" t="s">
        <v>34</v>
      </c>
      <c r="B17" s="69" t="s">
        <v>113</v>
      </c>
      <c r="C17" s="70"/>
      <c r="D17" s="6" t="s">
        <v>41</v>
      </c>
      <c r="E17" s="6">
        <v>3</v>
      </c>
      <c r="F17" s="6" t="s">
        <v>21</v>
      </c>
      <c r="G17" s="16" t="s">
        <v>42</v>
      </c>
      <c r="H17" s="17" t="s">
        <v>43</v>
      </c>
      <c r="I17" s="17" t="s">
        <v>10</v>
      </c>
    </row>
    <row r="18" spans="1:9" x14ac:dyDescent="0.25">
      <c r="A18" s="61"/>
      <c r="B18" s="6" t="s">
        <v>155</v>
      </c>
      <c r="C18" s="8" t="s">
        <v>44</v>
      </c>
      <c r="D18" s="6" t="s">
        <v>41</v>
      </c>
      <c r="E18" s="6">
        <v>3</v>
      </c>
      <c r="F18" s="6" t="s">
        <v>23</v>
      </c>
      <c r="G18" s="9"/>
      <c r="H18" s="10">
        <f t="shared" ref="H18:H24" si="1">ROUND(E18*G18,2)</f>
        <v>0</v>
      </c>
      <c r="I18" s="11">
        <v>0.23</v>
      </c>
    </row>
    <row r="19" spans="1:9" x14ac:dyDescent="0.25">
      <c r="A19" s="61"/>
      <c r="B19" s="6" t="s">
        <v>156</v>
      </c>
      <c r="C19" s="8" t="s">
        <v>45</v>
      </c>
      <c r="D19" s="6" t="s">
        <v>41</v>
      </c>
      <c r="E19" s="6">
        <v>4</v>
      </c>
      <c r="F19" s="6" t="s">
        <v>23</v>
      </c>
      <c r="G19" s="9"/>
      <c r="H19" s="10">
        <f t="shared" si="1"/>
        <v>0</v>
      </c>
      <c r="I19" s="11">
        <v>0.23</v>
      </c>
    </row>
    <row r="20" spans="1:9" x14ac:dyDescent="0.25">
      <c r="A20" s="61"/>
      <c r="B20" s="6" t="s">
        <v>157</v>
      </c>
      <c r="C20" s="8" t="s">
        <v>46</v>
      </c>
      <c r="D20" s="6" t="s">
        <v>41</v>
      </c>
      <c r="E20" s="6">
        <v>4</v>
      </c>
      <c r="F20" s="6" t="s">
        <v>23</v>
      </c>
      <c r="G20" s="9"/>
      <c r="H20" s="10">
        <f t="shared" si="1"/>
        <v>0</v>
      </c>
      <c r="I20" s="11">
        <v>0.23</v>
      </c>
    </row>
    <row r="21" spans="1:9" x14ac:dyDescent="0.25">
      <c r="A21" s="61"/>
      <c r="B21" s="6" t="s">
        <v>158</v>
      </c>
      <c r="C21" s="8" t="s">
        <v>47</v>
      </c>
      <c r="D21" s="6" t="s">
        <v>41</v>
      </c>
      <c r="E21" s="6">
        <v>3</v>
      </c>
      <c r="F21" s="6" t="s">
        <v>23</v>
      </c>
      <c r="G21" s="9"/>
      <c r="H21" s="10">
        <f t="shared" si="1"/>
        <v>0</v>
      </c>
      <c r="I21" s="11">
        <v>0.23</v>
      </c>
    </row>
    <row r="22" spans="1:9" x14ac:dyDescent="0.25">
      <c r="A22" s="61"/>
      <c r="B22" s="6" t="s">
        <v>159</v>
      </c>
      <c r="C22" s="8" t="s">
        <v>48</v>
      </c>
      <c r="D22" s="6" t="s">
        <v>41</v>
      </c>
      <c r="E22" s="6">
        <v>3</v>
      </c>
      <c r="F22" s="6" t="s">
        <v>23</v>
      </c>
      <c r="G22" s="9"/>
      <c r="H22" s="10">
        <f t="shared" si="1"/>
        <v>0</v>
      </c>
      <c r="I22" s="11">
        <v>0.23</v>
      </c>
    </row>
    <row r="23" spans="1:9" x14ac:dyDescent="0.25">
      <c r="A23" s="61"/>
      <c r="B23" s="6" t="s">
        <v>154</v>
      </c>
      <c r="C23" s="8" t="s">
        <v>49</v>
      </c>
      <c r="D23" s="6" t="s">
        <v>41</v>
      </c>
      <c r="E23" s="6">
        <v>1</v>
      </c>
      <c r="F23" s="6" t="s">
        <v>23</v>
      </c>
      <c r="G23" s="9"/>
      <c r="H23" s="10">
        <f t="shared" si="1"/>
        <v>0</v>
      </c>
      <c r="I23" s="11">
        <v>0.23</v>
      </c>
    </row>
    <row r="24" spans="1:9" x14ac:dyDescent="0.25">
      <c r="A24" s="61"/>
      <c r="B24" s="6" t="s">
        <v>168</v>
      </c>
      <c r="C24" s="8" t="s">
        <v>70</v>
      </c>
      <c r="D24" s="6" t="s">
        <v>41</v>
      </c>
      <c r="E24" s="6">
        <v>1</v>
      </c>
      <c r="F24" s="6" t="s">
        <v>23</v>
      </c>
      <c r="G24" s="9"/>
      <c r="H24" s="10">
        <f t="shared" si="1"/>
        <v>0</v>
      </c>
      <c r="I24" s="11">
        <v>0.23</v>
      </c>
    </row>
    <row r="25" spans="1:9" ht="36" customHeight="1" x14ac:dyDescent="0.25">
      <c r="A25" s="12" t="s">
        <v>39</v>
      </c>
      <c r="B25" s="74" t="s">
        <v>114</v>
      </c>
      <c r="C25" s="75"/>
      <c r="D25" s="75"/>
      <c r="E25" s="75"/>
      <c r="F25" s="75"/>
      <c r="G25" s="76"/>
      <c r="H25" s="18">
        <f>SUM(H7:H12:H13,H18:H24)</f>
        <v>0</v>
      </c>
      <c r="I25" s="11" t="s">
        <v>115</v>
      </c>
    </row>
    <row r="26" spans="1:9" x14ac:dyDescent="0.25">
      <c r="A26" s="3"/>
      <c r="B26" s="3"/>
      <c r="C26" s="3"/>
      <c r="D26" s="3"/>
      <c r="E26" s="3"/>
      <c r="F26" s="3"/>
      <c r="G26" s="3"/>
      <c r="H26" s="3"/>
    </row>
    <row r="27" spans="1:9" ht="78" customHeight="1" x14ac:dyDescent="0.25">
      <c r="A27" s="19" t="s">
        <v>60</v>
      </c>
      <c r="B27" s="63" t="s">
        <v>175</v>
      </c>
      <c r="C27" s="64"/>
      <c r="D27" s="64"/>
      <c r="E27" s="64"/>
      <c r="F27" s="64"/>
      <c r="G27" s="65"/>
      <c r="H27" s="20">
        <f>H25*12</f>
        <v>0</v>
      </c>
      <c r="I27" s="21"/>
    </row>
    <row r="28" spans="1:9" ht="18.75" x14ac:dyDescent="0.25">
      <c r="A28" s="22"/>
      <c r="B28" s="22"/>
      <c r="C28" s="3"/>
      <c r="D28" s="3"/>
      <c r="E28" s="3"/>
      <c r="F28" s="3"/>
      <c r="G28" s="3"/>
      <c r="H28" s="3"/>
    </row>
    <row r="29" spans="1:9" ht="18.75" x14ac:dyDescent="0.25">
      <c r="A29" s="22"/>
      <c r="B29" s="22"/>
      <c r="C29" s="3"/>
      <c r="D29" s="3"/>
      <c r="E29" s="3"/>
      <c r="F29" s="3"/>
      <c r="G29" s="3"/>
      <c r="H29" s="3"/>
    </row>
  </sheetData>
  <mergeCells count="12">
    <mergeCell ref="B27:G27"/>
    <mergeCell ref="B13:C13"/>
    <mergeCell ref="A1:I1"/>
    <mergeCell ref="B4:C4"/>
    <mergeCell ref="B5:C5"/>
    <mergeCell ref="A6:A12"/>
    <mergeCell ref="B6:C6"/>
    <mergeCell ref="A14:A16"/>
    <mergeCell ref="B14:C14"/>
    <mergeCell ref="A17:A24"/>
    <mergeCell ref="B17:C17"/>
    <mergeCell ref="B25:G25"/>
  </mergeCells>
  <conditionalFormatting sqref="G7:G13 G18:G24">
    <cfRule type="cellIs" dxfId="5" priority="1" stopIfTrue="1" operator="equal">
      <formula>0</formula>
    </cfRule>
    <cfRule type="cellIs" dxfId="4" priority="2" stopIfTrue="1" operator="equal">
      <formula>0</formula>
    </cfRule>
  </conditionalFormatting>
  <conditionalFormatting sqref="G7:G13">
    <cfRule type="cellIs" dxfId="3" priority="3" stopIfTrue="1" operator="equal">
      <formula>0</formula>
    </cfRule>
  </conditionalFormatting>
  <pageMargins left="0.7" right="0.7" top="0.75" bottom="0.75" header="0.3" footer="0.3"/>
  <pageSetup paperSize="9" scale="77" fitToHeight="0" orientation="landscape" verticalDpi="0" r:id="rId1"/>
  <ignoredErrors>
    <ignoredError sqref="H10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12"/>
  <sheetViews>
    <sheetView workbookViewId="0">
      <selection activeCell="B10" sqref="B10:G10"/>
    </sheetView>
  </sheetViews>
  <sheetFormatPr defaultRowHeight="15" x14ac:dyDescent="0.25"/>
  <cols>
    <col min="1" max="1" width="4.140625" bestFit="1" customWidth="1"/>
    <col min="2" max="2" width="2.5703125" customWidth="1"/>
    <col min="3" max="3" width="42.5703125" customWidth="1"/>
    <col min="4" max="4" width="8.42578125" customWidth="1"/>
    <col min="5" max="5" width="12" customWidth="1"/>
    <col min="6" max="6" width="38" customWidth="1"/>
    <col min="7" max="7" width="17.28515625" bestFit="1" customWidth="1"/>
    <col min="8" max="8" width="22.42578125" customWidth="1"/>
    <col min="9" max="9" width="15.85546875" bestFit="1" customWidth="1"/>
    <col min="257" max="257" width="4.140625" bestFit="1" customWidth="1"/>
    <col min="258" max="258" width="2.5703125" customWidth="1"/>
    <col min="259" max="259" width="42.5703125" customWidth="1"/>
    <col min="260" max="260" width="8.42578125" customWidth="1"/>
    <col min="261" max="261" width="12" customWidth="1"/>
    <col min="262" max="262" width="38" customWidth="1"/>
    <col min="263" max="263" width="17.28515625" bestFit="1" customWidth="1"/>
    <col min="264" max="264" width="22.42578125" customWidth="1"/>
    <col min="265" max="265" width="15.85546875" bestFit="1" customWidth="1"/>
    <col min="513" max="513" width="4.140625" bestFit="1" customWidth="1"/>
    <col min="514" max="514" width="2.5703125" customWidth="1"/>
    <col min="515" max="515" width="42.5703125" customWidth="1"/>
    <col min="516" max="516" width="8.42578125" customWidth="1"/>
    <col min="517" max="517" width="12" customWidth="1"/>
    <col min="518" max="518" width="38" customWidth="1"/>
    <col min="519" max="519" width="17.28515625" bestFit="1" customWidth="1"/>
    <col min="520" max="520" width="22.42578125" customWidth="1"/>
    <col min="521" max="521" width="15.85546875" bestFit="1" customWidth="1"/>
    <col min="769" max="769" width="4.140625" bestFit="1" customWidth="1"/>
    <col min="770" max="770" width="2.5703125" customWidth="1"/>
    <col min="771" max="771" width="42.5703125" customWidth="1"/>
    <col min="772" max="772" width="8.42578125" customWidth="1"/>
    <col min="773" max="773" width="12" customWidth="1"/>
    <col min="774" max="774" width="38" customWidth="1"/>
    <col min="775" max="775" width="17.28515625" bestFit="1" customWidth="1"/>
    <col min="776" max="776" width="22.42578125" customWidth="1"/>
    <col min="777" max="777" width="15.85546875" bestFit="1" customWidth="1"/>
    <col min="1025" max="1025" width="4.140625" bestFit="1" customWidth="1"/>
    <col min="1026" max="1026" width="2.5703125" customWidth="1"/>
    <col min="1027" max="1027" width="42.5703125" customWidth="1"/>
    <col min="1028" max="1028" width="8.42578125" customWidth="1"/>
    <col min="1029" max="1029" width="12" customWidth="1"/>
    <col min="1030" max="1030" width="38" customWidth="1"/>
    <col min="1031" max="1031" width="17.28515625" bestFit="1" customWidth="1"/>
    <col min="1032" max="1032" width="22.42578125" customWidth="1"/>
    <col min="1033" max="1033" width="15.85546875" bestFit="1" customWidth="1"/>
    <col min="1281" max="1281" width="4.140625" bestFit="1" customWidth="1"/>
    <col min="1282" max="1282" width="2.5703125" customWidth="1"/>
    <col min="1283" max="1283" width="42.5703125" customWidth="1"/>
    <col min="1284" max="1284" width="8.42578125" customWidth="1"/>
    <col min="1285" max="1285" width="12" customWidth="1"/>
    <col min="1286" max="1286" width="38" customWidth="1"/>
    <col min="1287" max="1287" width="17.28515625" bestFit="1" customWidth="1"/>
    <col min="1288" max="1288" width="22.42578125" customWidth="1"/>
    <col min="1289" max="1289" width="15.85546875" bestFit="1" customWidth="1"/>
    <col min="1537" max="1537" width="4.140625" bestFit="1" customWidth="1"/>
    <col min="1538" max="1538" width="2.5703125" customWidth="1"/>
    <col min="1539" max="1539" width="42.5703125" customWidth="1"/>
    <col min="1540" max="1540" width="8.42578125" customWidth="1"/>
    <col min="1541" max="1541" width="12" customWidth="1"/>
    <col min="1542" max="1542" width="38" customWidth="1"/>
    <col min="1543" max="1543" width="17.28515625" bestFit="1" customWidth="1"/>
    <col min="1544" max="1544" width="22.42578125" customWidth="1"/>
    <col min="1545" max="1545" width="15.85546875" bestFit="1" customWidth="1"/>
    <col min="1793" max="1793" width="4.140625" bestFit="1" customWidth="1"/>
    <col min="1794" max="1794" width="2.5703125" customWidth="1"/>
    <col min="1795" max="1795" width="42.5703125" customWidth="1"/>
    <col min="1796" max="1796" width="8.42578125" customWidth="1"/>
    <col min="1797" max="1797" width="12" customWidth="1"/>
    <col min="1798" max="1798" width="38" customWidth="1"/>
    <col min="1799" max="1799" width="17.28515625" bestFit="1" customWidth="1"/>
    <col min="1800" max="1800" width="22.42578125" customWidth="1"/>
    <col min="1801" max="1801" width="15.85546875" bestFit="1" customWidth="1"/>
    <col min="2049" max="2049" width="4.140625" bestFit="1" customWidth="1"/>
    <col min="2050" max="2050" width="2.5703125" customWidth="1"/>
    <col min="2051" max="2051" width="42.5703125" customWidth="1"/>
    <col min="2052" max="2052" width="8.42578125" customWidth="1"/>
    <col min="2053" max="2053" width="12" customWidth="1"/>
    <col min="2054" max="2054" width="38" customWidth="1"/>
    <col min="2055" max="2055" width="17.28515625" bestFit="1" customWidth="1"/>
    <col min="2056" max="2056" width="22.42578125" customWidth="1"/>
    <col min="2057" max="2057" width="15.85546875" bestFit="1" customWidth="1"/>
    <col min="2305" max="2305" width="4.140625" bestFit="1" customWidth="1"/>
    <col min="2306" max="2306" width="2.5703125" customWidth="1"/>
    <col min="2307" max="2307" width="42.5703125" customWidth="1"/>
    <col min="2308" max="2308" width="8.42578125" customWidth="1"/>
    <col min="2309" max="2309" width="12" customWidth="1"/>
    <col min="2310" max="2310" width="38" customWidth="1"/>
    <col min="2311" max="2311" width="17.28515625" bestFit="1" customWidth="1"/>
    <col min="2312" max="2312" width="22.42578125" customWidth="1"/>
    <col min="2313" max="2313" width="15.85546875" bestFit="1" customWidth="1"/>
    <col min="2561" max="2561" width="4.140625" bestFit="1" customWidth="1"/>
    <col min="2562" max="2562" width="2.5703125" customWidth="1"/>
    <col min="2563" max="2563" width="42.5703125" customWidth="1"/>
    <col min="2564" max="2564" width="8.42578125" customWidth="1"/>
    <col min="2565" max="2565" width="12" customWidth="1"/>
    <col min="2566" max="2566" width="38" customWidth="1"/>
    <col min="2567" max="2567" width="17.28515625" bestFit="1" customWidth="1"/>
    <col min="2568" max="2568" width="22.42578125" customWidth="1"/>
    <col min="2569" max="2569" width="15.85546875" bestFit="1" customWidth="1"/>
    <col min="2817" max="2817" width="4.140625" bestFit="1" customWidth="1"/>
    <col min="2818" max="2818" width="2.5703125" customWidth="1"/>
    <col min="2819" max="2819" width="42.5703125" customWidth="1"/>
    <col min="2820" max="2820" width="8.42578125" customWidth="1"/>
    <col min="2821" max="2821" width="12" customWidth="1"/>
    <col min="2822" max="2822" width="38" customWidth="1"/>
    <col min="2823" max="2823" width="17.28515625" bestFit="1" customWidth="1"/>
    <col min="2824" max="2824" width="22.42578125" customWidth="1"/>
    <col min="2825" max="2825" width="15.85546875" bestFit="1" customWidth="1"/>
    <col min="3073" max="3073" width="4.140625" bestFit="1" customWidth="1"/>
    <col min="3074" max="3074" width="2.5703125" customWidth="1"/>
    <col min="3075" max="3075" width="42.5703125" customWidth="1"/>
    <col min="3076" max="3076" width="8.42578125" customWidth="1"/>
    <col min="3077" max="3077" width="12" customWidth="1"/>
    <col min="3078" max="3078" width="38" customWidth="1"/>
    <col min="3079" max="3079" width="17.28515625" bestFit="1" customWidth="1"/>
    <col min="3080" max="3080" width="22.42578125" customWidth="1"/>
    <col min="3081" max="3081" width="15.85546875" bestFit="1" customWidth="1"/>
    <col min="3329" max="3329" width="4.140625" bestFit="1" customWidth="1"/>
    <col min="3330" max="3330" width="2.5703125" customWidth="1"/>
    <col min="3331" max="3331" width="42.5703125" customWidth="1"/>
    <col min="3332" max="3332" width="8.42578125" customWidth="1"/>
    <col min="3333" max="3333" width="12" customWidth="1"/>
    <col min="3334" max="3334" width="38" customWidth="1"/>
    <col min="3335" max="3335" width="17.28515625" bestFit="1" customWidth="1"/>
    <col min="3336" max="3336" width="22.42578125" customWidth="1"/>
    <col min="3337" max="3337" width="15.85546875" bestFit="1" customWidth="1"/>
    <col min="3585" max="3585" width="4.140625" bestFit="1" customWidth="1"/>
    <col min="3586" max="3586" width="2.5703125" customWidth="1"/>
    <col min="3587" max="3587" width="42.5703125" customWidth="1"/>
    <col min="3588" max="3588" width="8.42578125" customWidth="1"/>
    <col min="3589" max="3589" width="12" customWidth="1"/>
    <col min="3590" max="3590" width="38" customWidth="1"/>
    <col min="3591" max="3591" width="17.28515625" bestFit="1" customWidth="1"/>
    <col min="3592" max="3592" width="22.42578125" customWidth="1"/>
    <col min="3593" max="3593" width="15.85546875" bestFit="1" customWidth="1"/>
    <col min="3841" max="3841" width="4.140625" bestFit="1" customWidth="1"/>
    <col min="3842" max="3842" width="2.5703125" customWidth="1"/>
    <col min="3843" max="3843" width="42.5703125" customWidth="1"/>
    <col min="3844" max="3844" width="8.42578125" customWidth="1"/>
    <col min="3845" max="3845" width="12" customWidth="1"/>
    <col min="3846" max="3846" width="38" customWidth="1"/>
    <col min="3847" max="3847" width="17.28515625" bestFit="1" customWidth="1"/>
    <col min="3848" max="3848" width="22.42578125" customWidth="1"/>
    <col min="3849" max="3849" width="15.85546875" bestFit="1" customWidth="1"/>
    <col min="4097" max="4097" width="4.140625" bestFit="1" customWidth="1"/>
    <col min="4098" max="4098" width="2.5703125" customWidth="1"/>
    <col min="4099" max="4099" width="42.5703125" customWidth="1"/>
    <col min="4100" max="4100" width="8.42578125" customWidth="1"/>
    <col min="4101" max="4101" width="12" customWidth="1"/>
    <col min="4102" max="4102" width="38" customWidth="1"/>
    <col min="4103" max="4103" width="17.28515625" bestFit="1" customWidth="1"/>
    <col min="4104" max="4104" width="22.42578125" customWidth="1"/>
    <col min="4105" max="4105" width="15.85546875" bestFit="1" customWidth="1"/>
    <col min="4353" max="4353" width="4.140625" bestFit="1" customWidth="1"/>
    <col min="4354" max="4354" width="2.5703125" customWidth="1"/>
    <col min="4355" max="4355" width="42.5703125" customWidth="1"/>
    <col min="4356" max="4356" width="8.42578125" customWidth="1"/>
    <col min="4357" max="4357" width="12" customWidth="1"/>
    <col min="4358" max="4358" width="38" customWidth="1"/>
    <col min="4359" max="4359" width="17.28515625" bestFit="1" customWidth="1"/>
    <col min="4360" max="4360" width="22.42578125" customWidth="1"/>
    <col min="4361" max="4361" width="15.85546875" bestFit="1" customWidth="1"/>
    <col min="4609" max="4609" width="4.140625" bestFit="1" customWidth="1"/>
    <col min="4610" max="4610" width="2.5703125" customWidth="1"/>
    <col min="4611" max="4611" width="42.5703125" customWidth="1"/>
    <col min="4612" max="4612" width="8.42578125" customWidth="1"/>
    <col min="4613" max="4613" width="12" customWidth="1"/>
    <col min="4614" max="4614" width="38" customWidth="1"/>
    <col min="4615" max="4615" width="17.28515625" bestFit="1" customWidth="1"/>
    <col min="4616" max="4616" width="22.42578125" customWidth="1"/>
    <col min="4617" max="4617" width="15.85546875" bestFit="1" customWidth="1"/>
    <col min="4865" max="4865" width="4.140625" bestFit="1" customWidth="1"/>
    <col min="4866" max="4866" width="2.5703125" customWidth="1"/>
    <col min="4867" max="4867" width="42.5703125" customWidth="1"/>
    <col min="4868" max="4868" width="8.42578125" customWidth="1"/>
    <col min="4869" max="4869" width="12" customWidth="1"/>
    <col min="4870" max="4870" width="38" customWidth="1"/>
    <col min="4871" max="4871" width="17.28515625" bestFit="1" customWidth="1"/>
    <col min="4872" max="4872" width="22.42578125" customWidth="1"/>
    <col min="4873" max="4873" width="15.85546875" bestFit="1" customWidth="1"/>
    <col min="5121" max="5121" width="4.140625" bestFit="1" customWidth="1"/>
    <col min="5122" max="5122" width="2.5703125" customWidth="1"/>
    <col min="5123" max="5123" width="42.5703125" customWidth="1"/>
    <col min="5124" max="5124" width="8.42578125" customWidth="1"/>
    <col min="5125" max="5125" width="12" customWidth="1"/>
    <col min="5126" max="5126" width="38" customWidth="1"/>
    <col min="5127" max="5127" width="17.28515625" bestFit="1" customWidth="1"/>
    <col min="5128" max="5128" width="22.42578125" customWidth="1"/>
    <col min="5129" max="5129" width="15.85546875" bestFit="1" customWidth="1"/>
    <col min="5377" max="5377" width="4.140625" bestFit="1" customWidth="1"/>
    <col min="5378" max="5378" width="2.5703125" customWidth="1"/>
    <col min="5379" max="5379" width="42.5703125" customWidth="1"/>
    <col min="5380" max="5380" width="8.42578125" customWidth="1"/>
    <col min="5381" max="5381" width="12" customWidth="1"/>
    <col min="5382" max="5382" width="38" customWidth="1"/>
    <col min="5383" max="5383" width="17.28515625" bestFit="1" customWidth="1"/>
    <col min="5384" max="5384" width="22.42578125" customWidth="1"/>
    <col min="5385" max="5385" width="15.85546875" bestFit="1" customWidth="1"/>
    <col min="5633" max="5633" width="4.140625" bestFit="1" customWidth="1"/>
    <col min="5634" max="5634" width="2.5703125" customWidth="1"/>
    <col min="5635" max="5635" width="42.5703125" customWidth="1"/>
    <col min="5636" max="5636" width="8.42578125" customWidth="1"/>
    <col min="5637" max="5637" width="12" customWidth="1"/>
    <col min="5638" max="5638" width="38" customWidth="1"/>
    <col min="5639" max="5639" width="17.28515625" bestFit="1" customWidth="1"/>
    <col min="5640" max="5640" width="22.42578125" customWidth="1"/>
    <col min="5641" max="5641" width="15.85546875" bestFit="1" customWidth="1"/>
    <col min="5889" max="5889" width="4.140625" bestFit="1" customWidth="1"/>
    <col min="5890" max="5890" width="2.5703125" customWidth="1"/>
    <col min="5891" max="5891" width="42.5703125" customWidth="1"/>
    <col min="5892" max="5892" width="8.42578125" customWidth="1"/>
    <col min="5893" max="5893" width="12" customWidth="1"/>
    <col min="5894" max="5894" width="38" customWidth="1"/>
    <col min="5895" max="5895" width="17.28515625" bestFit="1" customWidth="1"/>
    <col min="5896" max="5896" width="22.42578125" customWidth="1"/>
    <col min="5897" max="5897" width="15.85546875" bestFit="1" customWidth="1"/>
    <col min="6145" max="6145" width="4.140625" bestFit="1" customWidth="1"/>
    <col min="6146" max="6146" width="2.5703125" customWidth="1"/>
    <col min="6147" max="6147" width="42.5703125" customWidth="1"/>
    <col min="6148" max="6148" width="8.42578125" customWidth="1"/>
    <col min="6149" max="6149" width="12" customWidth="1"/>
    <col min="6150" max="6150" width="38" customWidth="1"/>
    <col min="6151" max="6151" width="17.28515625" bestFit="1" customWidth="1"/>
    <col min="6152" max="6152" width="22.42578125" customWidth="1"/>
    <col min="6153" max="6153" width="15.85546875" bestFit="1" customWidth="1"/>
    <col min="6401" max="6401" width="4.140625" bestFit="1" customWidth="1"/>
    <col min="6402" max="6402" width="2.5703125" customWidth="1"/>
    <col min="6403" max="6403" width="42.5703125" customWidth="1"/>
    <col min="6404" max="6404" width="8.42578125" customWidth="1"/>
    <col min="6405" max="6405" width="12" customWidth="1"/>
    <col min="6406" max="6406" width="38" customWidth="1"/>
    <col min="6407" max="6407" width="17.28515625" bestFit="1" customWidth="1"/>
    <col min="6408" max="6408" width="22.42578125" customWidth="1"/>
    <col min="6409" max="6409" width="15.85546875" bestFit="1" customWidth="1"/>
    <col min="6657" max="6657" width="4.140625" bestFit="1" customWidth="1"/>
    <col min="6658" max="6658" width="2.5703125" customWidth="1"/>
    <col min="6659" max="6659" width="42.5703125" customWidth="1"/>
    <col min="6660" max="6660" width="8.42578125" customWidth="1"/>
    <col min="6661" max="6661" width="12" customWidth="1"/>
    <col min="6662" max="6662" width="38" customWidth="1"/>
    <col min="6663" max="6663" width="17.28515625" bestFit="1" customWidth="1"/>
    <col min="6664" max="6664" width="22.42578125" customWidth="1"/>
    <col min="6665" max="6665" width="15.85546875" bestFit="1" customWidth="1"/>
    <col min="6913" max="6913" width="4.140625" bestFit="1" customWidth="1"/>
    <col min="6914" max="6914" width="2.5703125" customWidth="1"/>
    <col min="6915" max="6915" width="42.5703125" customWidth="1"/>
    <col min="6916" max="6916" width="8.42578125" customWidth="1"/>
    <col min="6917" max="6917" width="12" customWidth="1"/>
    <col min="6918" max="6918" width="38" customWidth="1"/>
    <col min="6919" max="6919" width="17.28515625" bestFit="1" customWidth="1"/>
    <col min="6920" max="6920" width="22.42578125" customWidth="1"/>
    <col min="6921" max="6921" width="15.85546875" bestFit="1" customWidth="1"/>
    <col min="7169" max="7169" width="4.140625" bestFit="1" customWidth="1"/>
    <col min="7170" max="7170" width="2.5703125" customWidth="1"/>
    <col min="7171" max="7171" width="42.5703125" customWidth="1"/>
    <col min="7172" max="7172" width="8.42578125" customWidth="1"/>
    <col min="7173" max="7173" width="12" customWidth="1"/>
    <col min="7174" max="7174" width="38" customWidth="1"/>
    <col min="7175" max="7175" width="17.28515625" bestFit="1" customWidth="1"/>
    <col min="7176" max="7176" width="22.42578125" customWidth="1"/>
    <col min="7177" max="7177" width="15.85546875" bestFit="1" customWidth="1"/>
    <col min="7425" max="7425" width="4.140625" bestFit="1" customWidth="1"/>
    <col min="7426" max="7426" width="2.5703125" customWidth="1"/>
    <col min="7427" max="7427" width="42.5703125" customWidth="1"/>
    <col min="7428" max="7428" width="8.42578125" customWidth="1"/>
    <col min="7429" max="7429" width="12" customWidth="1"/>
    <col min="7430" max="7430" width="38" customWidth="1"/>
    <col min="7431" max="7431" width="17.28515625" bestFit="1" customWidth="1"/>
    <col min="7432" max="7432" width="22.42578125" customWidth="1"/>
    <col min="7433" max="7433" width="15.85546875" bestFit="1" customWidth="1"/>
    <col min="7681" max="7681" width="4.140625" bestFit="1" customWidth="1"/>
    <col min="7682" max="7682" width="2.5703125" customWidth="1"/>
    <col min="7683" max="7683" width="42.5703125" customWidth="1"/>
    <col min="7684" max="7684" width="8.42578125" customWidth="1"/>
    <col min="7685" max="7685" width="12" customWidth="1"/>
    <col min="7686" max="7686" width="38" customWidth="1"/>
    <col min="7687" max="7687" width="17.28515625" bestFit="1" customWidth="1"/>
    <col min="7688" max="7688" width="22.42578125" customWidth="1"/>
    <col min="7689" max="7689" width="15.85546875" bestFit="1" customWidth="1"/>
    <col min="7937" max="7937" width="4.140625" bestFit="1" customWidth="1"/>
    <col min="7938" max="7938" width="2.5703125" customWidth="1"/>
    <col min="7939" max="7939" width="42.5703125" customWidth="1"/>
    <col min="7940" max="7940" width="8.42578125" customWidth="1"/>
    <col min="7941" max="7941" width="12" customWidth="1"/>
    <col min="7942" max="7942" width="38" customWidth="1"/>
    <col min="7943" max="7943" width="17.28515625" bestFit="1" customWidth="1"/>
    <col min="7944" max="7944" width="22.42578125" customWidth="1"/>
    <col min="7945" max="7945" width="15.85546875" bestFit="1" customWidth="1"/>
    <col min="8193" max="8193" width="4.140625" bestFit="1" customWidth="1"/>
    <col min="8194" max="8194" width="2.5703125" customWidth="1"/>
    <col min="8195" max="8195" width="42.5703125" customWidth="1"/>
    <col min="8196" max="8196" width="8.42578125" customWidth="1"/>
    <col min="8197" max="8197" width="12" customWidth="1"/>
    <col min="8198" max="8198" width="38" customWidth="1"/>
    <col min="8199" max="8199" width="17.28515625" bestFit="1" customWidth="1"/>
    <col min="8200" max="8200" width="22.42578125" customWidth="1"/>
    <col min="8201" max="8201" width="15.85546875" bestFit="1" customWidth="1"/>
    <col min="8449" max="8449" width="4.140625" bestFit="1" customWidth="1"/>
    <col min="8450" max="8450" width="2.5703125" customWidth="1"/>
    <col min="8451" max="8451" width="42.5703125" customWidth="1"/>
    <col min="8452" max="8452" width="8.42578125" customWidth="1"/>
    <col min="8453" max="8453" width="12" customWidth="1"/>
    <col min="8454" max="8454" width="38" customWidth="1"/>
    <col min="8455" max="8455" width="17.28515625" bestFit="1" customWidth="1"/>
    <col min="8456" max="8456" width="22.42578125" customWidth="1"/>
    <col min="8457" max="8457" width="15.85546875" bestFit="1" customWidth="1"/>
    <col min="8705" max="8705" width="4.140625" bestFit="1" customWidth="1"/>
    <col min="8706" max="8706" width="2.5703125" customWidth="1"/>
    <col min="8707" max="8707" width="42.5703125" customWidth="1"/>
    <col min="8708" max="8708" width="8.42578125" customWidth="1"/>
    <col min="8709" max="8709" width="12" customWidth="1"/>
    <col min="8710" max="8710" width="38" customWidth="1"/>
    <col min="8711" max="8711" width="17.28515625" bestFit="1" customWidth="1"/>
    <col min="8712" max="8712" width="22.42578125" customWidth="1"/>
    <col min="8713" max="8713" width="15.85546875" bestFit="1" customWidth="1"/>
    <col min="8961" max="8961" width="4.140625" bestFit="1" customWidth="1"/>
    <col min="8962" max="8962" width="2.5703125" customWidth="1"/>
    <col min="8963" max="8963" width="42.5703125" customWidth="1"/>
    <col min="8964" max="8964" width="8.42578125" customWidth="1"/>
    <col min="8965" max="8965" width="12" customWidth="1"/>
    <col min="8966" max="8966" width="38" customWidth="1"/>
    <col min="8967" max="8967" width="17.28515625" bestFit="1" customWidth="1"/>
    <col min="8968" max="8968" width="22.42578125" customWidth="1"/>
    <col min="8969" max="8969" width="15.85546875" bestFit="1" customWidth="1"/>
    <col min="9217" max="9217" width="4.140625" bestFit="1" customWidth="1"/>
    <col min="9218" max="9218" width="2.5703125" customWidth="1"/>
    <col min="9219" max="9219" width="42.5703125" customWidth="1"/>
    <col min="9220" max="9220" width="8.42578125" customWidth="1"/>
    <col min="9221" max="9221" width="12" customWidth="1"/>
    <col min="9222" max="9222" width="38" customWidth="1"/>
    <col min="9223" max="9223" width="17.28515625" bestFit="1" customWidth="1"/>
    <col min="9224" max="9224" width="22.42578125" customWidth="1"/>
    <col min="9225" max="9225" width="15.85546875" bestFit="1" customWidth="1"/>
    <col min="9473" max="9473" width="4.140625" bestFit="1" customWidth="1"/>
    <col min="9474" max="9474" width="2.5703125" customWidth="1"/>
    <col min="9475" max="9475" width="42.5703125" customWidth="1"/>
    <col min="9476" max="9476" width="8.42578125" customWidth="1"/>
    <col min="9477" max="9477" width="12" customWidth="1"/>
    <col min="9478" max="9478" width="38" customWidth="1"/>
    <col min="9479" max="9479" width="17.28515625" bestFit="1" customWidth="1"/>
    <col min="9480" max="9480" width="22.42578125" customWidth="1"/>
    <col min="9481" max="9481" width="15.85546875" bestFit="1" customWidth="1"/>
    <col min="9729" max="9729" width="4.140625" bestFit="1" customWidth="1"/>
    <col min="9730" max="9730" width="2.5703125" customWidth="1"/>
    <col min="9731" max="9731" width="42.5703125" customWidth="1"/>
    <col min="9732" max="9732" width="8.42578125" customWidth="1"/>
    <col min="9733" max="9733" width="12" customWidth="1"/>
    <col min="9734" max="9734" width="38" customWidth="1"/>
    <col min="9735" max="9735" width="17.28515625" bestFit="1" customWidth="1"/>
    <col min="9736" max="9736" width="22.42578125" customWidth="1"/>
    <col min="9737" max="9737" width="15.85546875" bestFit="1" customWidth="1"/>
    <col min="9985" max="9985" width="4.140625" bestFit="1" customWidth="1"/>
    <col min="9986" max="9986" width="2.5703125" customWidth="1"/>
    <col min="9987" max="9987" width="42.5703125" customWidth="1"/>
    <col min="9988" max="9988" width="8.42578125" customWidth="1"/>
    <col min="9989" max="9989" width="12" customWidth="1"/>
    <col min="9990" max="9990" width="38" customWidth="1"/>
    <col min="9991" max="9991" width="17.28515625" bestFit="1" customWidth="1"/>
    <col min="9992" max="9992" width="22.42578125" customWidth="1"/>
    <col min="9993" max="9993" width="15.85546875" bestFit="1" customWidth="1"/>
    <col min="10241" max="10241" width="4.140625" bestFit="1" customWidth="1"/>
    <col min="10242" max="10242" width="2.5703125" customWidth="1"/>
    <col min="10243" max="10243" width="42.5703125" customWidth="1"/>
    <col min="10244" max="10244" width="8.42578125" customWidth="1"/>
    <col min="10245" max="10245" width="12" customWidth="1"/>
    <col min="10246" max="10246" width="38" customWidth="1"/>
    <col min="10247" max="10247" width="17.28515625" bestFit="1" customWidth="1"/>
    <col min="10248" max="10248" width="22.42578125" customWidth="1"/>
    <col min="10249" max="10249" width="15.85546875" bestFit="1" customWidth="1"/>
    <col min="10497" max="10497" width="4.140625" bestFit="1" customWidth="1"/>
    <col min="10498" max="10498" width="2.5703125" customWidth="1"/>
    <col min="10499" max="10499" width="42.5703125" customWidth="1"/>
    <col min="10500" max="10500" width="8.42578125" customWidth="1"/>
    <col min="10501" max="10501" width="12" customWidth="1"/>
    <col min="10502" max="10502" width="38" customWidth="1"/>
    <col min="10503" max="10503" width="17.28515625" bestFit="1" customWidth="1"/>
    <col min="10504" max="10504" width="22.42578125" customWidth="1"/>
    <col min="10505" max="10505" width="15.85546875" bestFit="1" customWidth="1"/>
    <col min="10753" max="10753" width="4.140625" bestFit="1" customWidth="1"/>
    <col min="10754" max="10754" width="2.5703125" customWidth="1"/>
    <col min="10755" max="10755" width="42.5703125" customWidth="1"/>
    <col min="10756" max="10756" width="8.42578125" customWidth="1"/>
    <col min="10757" max="10757" width="12" customWidth="1"/>
    <col min="10758" max="10758" width="38" customWidth="1"/>
    <col min="10759" max="10759" width="17.28515625" bestFit="1" customWidth="1"/>
    <col min="10760" max="10760" width="22.42578125" customWidth="1"/>
    <col min="10761" max="10761" width="15.85546875" bestFit="1" customWidth="1"/>
    <col min="11009" max="11009" width="4.140625" bestFit="1" customWidth="1"/>
    <col min="11010" max="11010" width="2.5703125" customWidth="1"/>
    <col min="11011" max="11011" width="42.5703125" customWidth="1"/>
    <col min="11012" max="11012" width="8.42578125" customWidth="1"/>
    <col min="11013" max="11013" width="12" customWidth="1"/>
    <col min="11014" max="11014" width="38" customWidth="1"/>
    <col min="11015" max="11015" width="17.28515625" bestFit="1" customWidth="1"/>
    <col min="11016" max="11016" width="22.42578125" customWidth="1"/>
    <col min="11017" max="11017" width="15.85546875" bestFit="1" customWidth="1"/>
    <col min="11265" max="11265" width="4.140625" bestFit="1" customWidth="1"/>
    <col min="11266" max="11266" width="2.5703125" customWidth="1"/>
    <col min="11267" max="11267" width="42.5703125" customWidth="1"/>
    <col min="11268" max="11268" width="8.42578125" customWidth="1"/>
    <col min="11269" max="11269" width="12" customWidth="1"/>
    <col min="11270" max="11270" width="38" customWidth="1"/>
    <col min="11271" max="11271" width="17.28515625" bestFit="1" customWidth="1"/>
    <col min="11272" max="11272" width="22.42578125" customWidth="1"/>
    <col min="11273" max="11273" width="15.85546875" bestFit="1" customWidth="1"/>
    <col min="11521" max="11521" width="4.140625" bestFit="1" customWidth="1"/>
    <col min="11522" max="11522" width="2.5703125" customWidth="1"/>
    <col min="11523" max="11523" width="42.5703125" customWidth="1"/>
    <col min="11524" max="11524" width="8.42578125" customWidth="1"/>
    <col min="11525" max="11525" width="12" customWidth="1"/>
    <col min="11526" max="11526" width="38" customWidth="1"/>
    <col min="11527" max="11527" width="17.28515625" bestFit="1" customWidth="1"/>
    <col min="11528" max="11528" width="22.42578125" customWidth="1"/>
    <col min="11529" max="11529" width="15.85546875" bestFit="1" customWidth="1"/>
    <col min="11777" max="11777" width="4.140625" bestFit="1" customWidth="1"/>
    <col min="11778" max="11778" width="2.5703125" customWidth="1"/>
    <col min="11779" max="11779" width="42.5703125" customWidth="1"/>
    <col min="11780" max="11780" width="8.42578125" customWidth="1"/>
    <col min="11781" max="11781" width="12" customWidth="1"/>
    <col min="11782" max="11782" width="38" customWidth="1"/>
    <col min="11783" max="11783" width="17.28515625" bestFit="1" customWidth="1"/>
    <col min="11784" max="11784" width="22.42578125" customWidth="1"/>
    <col min="11785" max="11785" width="15.85546875" bestFit="1" customWidth="1"/>
    <col min="12033" max="12033" width="4.140625" bestFit="1" customWidth="1"/>
    <col min="12034" max="12034" width="2.5703125" customWidth="1"/>
    <col min="12035" max="12035" width="42.5703125" customWidth="1"/>
    <col min="12036" max="12036" width="8.42578125" customWidth="1"/>
    <col min="12037" max="12037" width="12" customWidth="1"/>
    <col min="12038" max="12038" width="38" customWidth="1"/>
    <col min="12039" max="12039" width="17.28515625" bestFit="1" customWidth="1"/>
    <col min="12040" max="12040" width="22.42578125" customWidth="1"/>
    <col min="12041" max="12041" width="15.85546875" bestFit="1" customWidth="1"/>
    <col min="12289" max="12289" width="4.140625" bestFit="1" customWidth="1"/>
    <col min="12290" max="12290" width="2.5703125" customWidth="1"/>
    <col min="12291" max="12291" width="42.5703125" customWidth="1"/>
    <col min="12292" max="12292" width="8.42578125" customWidth="1"/>
    <col min="12293" max="12293" width="12" customWidth="1"/>
    <col min="12294" max="12294" width="38" customWidth="1"/>
    <col min="12295" max="12295" width="17.28515625" bestFit="1" customWidth="1"/>
    <col min="12296" max="12296" width="22.42578125" customWidth="1"/>
    <col min="12297" max="12297" width="15.85546875" bestFit="1" customWidth="1"/>
    <col min="12545" max="12545" width="4.140625" bestFit="1" customWidth="1"/>
    <col min="12546" max="12546" width="2.5703125" customWidth="1"/>
    <col min="12547" max="12547" width="42.5703125" customWidth="1"/>
    <col min="12548" max="12548" width="8.42578125" customWidth="1"/>
    <col min="12549" max="12549" width="12" customWidth="1"/>
    <col min="12550" max="12550" width="38" customWidth="1"/>
    <col min="12551" max="12551" width="17.28515625" bestFit="1" customWidth="1"/>
    <col min="12552" max="12552" width="22.42578125" customWidth="1"/>
    <col min="12553" max="12553" width="15.85546875" bestFit="1" customWidth="1"/>
    <col min="12801" max="12801" width="4.140625" bestFit="1" customWidth="1"/>
    <col min="12802" max="12802" width="2.5703125" customWidth="1"/>
    <col min="12803" max="12803" width="42.5703125" customWidth="1"/>
    <col min="12804" max="12804" width="8.42578125" customWidth="1"/>
    <col min="12805" max="12805" width="12" customWidth="1"/>
    <col min="12806" max="12806" width="38" customWidth="1"/>
    <col min="12807" max="12807" width="17.28515625" bestFit="1" customWidth="1"/>
    <col min="12808" max="12808" width="22.42578125" customWidth="1"/>
    <col min="12809" max="12809" width="15.85546875" bestFit="1" customWidth="1"/>
    <col min="13057" max="13057" width="4.140625" bestFit="1" customWidth="1"/>
    <col min="13058" max="13058" width="2.5703125" customWidth="1"/>
    <col min="13059" max="13059" width="42.5703125" customWidth="1"/>
    <col min="13060" max="13060" width="8.42578125" customWidth="1"/>
    <col min="13061" max="13061" width="12" customWidth="1"/>
    <col min="13062" max="13062" width="38" customWidth="1"/>
    <col min="13063" max="13063" width="17.28515625" bestFit="1" customWidth="1"/>
    <col min="13064" max="13064" width="22.42578125" customWidth="1"/>
    <col min="13065" max="13065" width="15.85546875" bestFit="1" customWidth="1"/>
    <col min="13313" max="13313" width="4.140625" bestFit="1" customWidth="1"/>
    <col min="13314" max="13314" width="2.5703125" customWidth="1"/>
    <col min="13315" max="13315" width="42.5703125" customWidth="1"/>
    <col min="13316" max="13316" width="8.42578125" customWidth="1"/>
    <col min="13317" max="13317" width="12" customWidth="1"/>
    <col min="13318" max="13318" width="38" customWidth="1"/>
    <col min="13319" max="13319" width="17.28515625" bestFit="1" customWidth="1"/>
    <col min="13320" max="13320" width="22.42578125" customWidth="1"/>
    <col min="13321" max="13321" width="15.85546875" bestFit="1" customWidth="1"/>
    <col min="13569" max="13569" width="4.140625" bestFit="1" customWidth="1"/>
    <col min="13570" max="13570" width="2.5703125" customWidth="1"/>
    <col min="13571" max="13571" width="42.5703125" customWidth="1"/>
    <col min="13572" max="13572" width="8.42578125" customWidth="1"/>
    <col min="13573" max="13573" width="12" customWidth="1"/>
    <col min="13574" max="13574" width="38" customWidth="1"/>
    <col min="13575" max="13575" width="17.28515625" bestFit="1" customWidth="1"/>
    <col min="13576" max="13576" width="22.42578125" customWidth="1"/>
    <col min="13577" max="13577" width="15.85546875" bestFit="1" customWidth="1"/>
    <col min="13825" max="13825" width="4.140625" bestFit="1" customWidth="1"/>
    <col min="13826" max="13826" width="2.5703125" customWidth="1"/>
    <col min="13827" max="13827" width="42.5703125" customWidth="1"/>
    <col min="13828" max="13828" width="8.42578125" customWidth="1"/>
    <col min="13829" max="13829" width="12" customWidth="1"/>
    <col min="13830" max="13830" width="38" customWidth="1"/>
    <col min="13831" max="13831" width="17.28515625" bestFit="1" customWidth="1"/>
    <col min="13832" max="13832" width="22.42578125" customWidth="1"/>
    <col min="13833" max="13833" width="15.85546875" bestFit="1" customWidth="1"/>
    <col min="14081" max="14081" width="4.140625" bestFit="1" customWidth="1"/>
    <col min="14082" max="14082" width="2.5703125" customWidth="1"/>
    <col min="14083" max="14083" width="42.5703125" customWidth="1"/>
    <col min="14084" max="14084" width="8.42578125" customWidth="1"/>
    <col min="14085" max="14085" width="12" customWidth="1"/>
    <col min="14086" max="14086" width="38" customWidth="1"/>
    <col min="14087" max="14087" width="17.28515625" bestFit="1" customWidth="1"/>
    <col min="14088" max="14088" width="22.42578125" customWidth="1"/>
    <col min="14089" max="14089" width="15.85546875" bestFit="1" customWidth="1"/>
    <col min="14337" max="14337" width="4.140625" bestFit="1" customWidth="1"/>
    <col min="14338" max="14338" width="2.5703125" customWidth="1"/>
    <col min="14339" max="14339" width="42.5703125" customWidth="1"/>
    <col min="14340" max="14340" width="8.42578125" customWidth="1"/>
    <col min="14341" max="14341" width="12" customWidth="1"/>
    <col min="14342" max="14342" width="38" customWidth="1"/>
    <col min="14343" max="14343" width="17.28515625" bestFit="1" customWidth="1"/>
    <col min="14344" max="14344" width="22.42578125" customWidth="1"/>
    <col min="14345" max="14345" width="15.85546875" bestFit="1" customWidth="1"/>
    <col min="14593" max="14593" width="4.140625" bestFit="1" customWidth="1"/>
    <col min="14594" max="14594" width="2.5703125" customWidth="1"/>
    <col min="14595" max="14595" width="42.5703125" customWidth="1"/>
    <col min="14596" max="14596" width="8.42578125" customWidth="1"/>
    <col min="14597" max="14597" width="12" customWidth="1"/>
    <col min="14598" max="14598" width="38" customWidth="1"/>
    <col min="14599" max="14599" width="17.28515625" bestFit="1" customWidth="1"/>
    <col min="14600" max="14600" width="22.42578125" customWidth="1"/>
    <col min="14601" max="14601" width="15.85546875" bestFit="1" customWidth="1"/>
    <col min="14849" max="14849" width="4.140625" bestFit="1" customWidth="1"/>
    <col min="14850" max="14850" width="2.5703125" customWidth="1"/>
    <col min="14851" max="14851" width="42.5703125" customWidth="1"/>
    <col min="14852" max="14852" width="8.42578125" customWidth="1"/>
    <col min="14853" max="14853" width="12" customWidth="1"/>
    <col min="14854" max="14854" width="38" customWidth="1"/>
    <col min="14855" max="14855" width="17.28515625" bestFit="1" customWidth="1"/>
    <col min="14856" max="14856" width="22.42578125" customWidth="1"/>
    <col min="14857" max="14857" width="15.85546875" bestFit="1" customWidth="1"/>
    <col min="15105" max="15105" width="4.140625" bestFit="1" customWidth="1"/>
    <col min="15106" max="15106" width="2.5703125" customWidth="1"/>
    <col min="15107" max="15107" width="42.5703125" customWidth="1"/>
    <col min="15108" max="15108" width="8.42578125" customWidth="1"/>
    <col min="15109" max="15109" width="12" customWidth="1"/>
    <col min="15110" max="15110" width="38" customWidth="1"/>
    <col min="15111" max="15111" width="17.28515625" bestFit="1" customWidth="1"/>
    <col min="15112" max="15112" width="22.42578125" customWidth="1"/>
    <col min="15113" max="15113" width="15.85546875" bestFit="1" customWidth="1"/>
    <col min="15361" max="15361" width="4.140625" bestFit="1" customWidth="1"/>
    <col min="15362" max="15362" width="2.5703125" customWidth="1"/>
    <col min="15363" max="15363" width="42.5703125" customWidth="1"/>
    <col min="15364" max="15364" width="8.42578125" customWidth="1"/>
    <col min="15365" max="15365" width="12" customWidth="1"/>
    <col min="15366" max="15366" width="38" customWidth="1"/>
    <col min="15367" max="15367" width="17.28515625" bestFit="1" customWidth="1"/>
    <col min="15368" max="15368" width="22.42578125" customWidth="1"/>
    <col min="15369" max="15369" width="15.85546875" bestFit="1" customWidth="1"/>
    <col min="15617" max="15617" width="4.140625" bestFit="1" customWidth="1"/>
    <col min="15618" max="15618" width="2.5703125" customWidth="1"/>
    <col min="15619" max="15619" width="42.5703125" customWidth="1"/>
    <col min="15620" max="15620" width="8.42578125" customWidth="1"/>
    <col min="15621" max="15621" width="12" customWidth="1"/>
    <col min="15622" max="15622" width="38" customWidth="1"/>
    <col min="15623" max="15623" width="17.28515625" bestFit="1" customWidth="1"/>
    <col min="15624" max="15624" width="22.42578125" customWidth="1"/>
    <col min="15625" max="15625" width="15.85546875" bestFit="1" customWidth="1"/>
    <col min="15873" max="15873" width="4.140625" bestFit="1" customWidth="1"/>
    <col min="15874" max="15874" width="2.5703125" customWidth="1"/>
    <col min="15875" max="15875" width="42.5703125" customWidth="1"/>
    <col min="15876" max="15876" width="8.42578125" customWidth="1"/>
    <col min="15877" max="15877" width="12" customWidth="1"/>
    <col min="15878" max="15878" width="38" customWidth="1"/>
    <col min="15879" max="15879" width="17.28515625" bestFit="1" customWidth="1"/>
    <col min="15880" max="15880" width="22.42578125" customWidth="1"/>
    <col min="15881" max="15881" width="15.85546875" bestFit="1" customWidth="1"/>
    <col min="16129" max="16129" width="4.140625" bestFit="1" customWidth="1"/>
    <col min="16130" max="16130" width="2.5703125" customWidth="1"/>
    <col min="16131" max="16131" width="42.5703125" customWidth="1"/>
    <col min="16132" max="16132" width="8.42578125" customWidth="1"/>
    <col min="16133" max="16133" width="12" customWidth="1"/>
    <col min="16134" max="16134" width="38" customWidth="1"/>
    <col min="16135" max="16135" width="17.28515625" bestFit="1" customWidth="1"/>
    <col min="16136" max="16136" width="22.42578125" customWidth="1"/>
    <col min="16137" max="16137" width="15.85546875" bestFit="1" customWidth="1"/>
  </cols>
  <sheetData>
    <row r="1" spans="1:9" ht="25.5" x14ac:dyDescent="0.25">
      <c r="A1" s="55" t="s">
        <v>116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x14ac:dyDescent="0.25">
      <c r="A6" s="61" t="s">
        <v>19</v>
      </c>
      <c r="B6" s="72" t="s">
        <v>117</v>
      </c>
      <c r="C6" s="73"/>
      <c r="D6" s="6" t="s">
        <v>20</v>
      </c>
      <c r="E6" s="32">
        <f>SUM(E7:E7)</f>
        <v>240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26</v>
      </c>
      <c r="D7" s="6" t="s">
        <v>20</v>
      </c>
      <c r="E7" s="32">
        <v>240</v>
      </c>
      <c r="F7" s="6" t="s">
        <v>69</v>
      </c>
      <c r="G7" s="9"/>
      <c r="H7" s="10">
        <f>ROUND(E7*G7,2)</f>
        <v>0</v>
      </c>
      <c r="I7" s="11">
        <v>0.23</v>
      </c>
    </row>
    <row r="8" spans="1:9" ht="33.75" customHeight="1" x14ac:dyDescent="0.25">
      <c r="A8" s="12" t="s">
        <v>30</v>
      </c>
      <c r="B8" s="74" t="s">
        <v>118</v>
      </c>
      <c r="C8" s="75"/>
      <c r="D8" s="75"/>
      <c r="E8" s="75"/>
      <c r="F8" s="75"/>
      <c r="G8" s="76"/>
      <c r="H8" s="18">
        <f>SUM(H7:H7)</f>
        <v>0</v>
      </c>
      <c r="I8" s="11">
        <v>0.23</v>
      </c>
    </row>
    <row r="9" spans="1:9" x14ac:dyDescent="0.25">
      <c r="A9" s="3"/>
      <c r="B9" s="3"/>
      <c r="C9" s="3"/>
      <c r="D9" s="3"/>
      <c r="E9" s="3"/>
      <c r="F9" s="3"/>
      <c r="G9" s="3"/>
      <c r="H9" s="3"/>
    </row>
    <row r="10" spans="1:9" ht="86.25" customHeight="1" x14ac:dyDescent="0.25">
      <c r="A10" s="19" t="s">
        <v>60</v>
      </c>
      <c r="B10" s="63" t="s">
        <v>179</v>
      </c>
      <c r="C10" s="64"/>
      <c r="D10" s="64"/>
      <c r="E10" s="64"/>
      <c r="F10" s="64"/>
      <c r="G10" s="65"/>
      <c r="H10" s="20">
        <f>H8*12</f>
        <v>0</v>
      </c>
      <c r="I10" s="21"/>
    </row>
    <row r="11" spans="1:9" ht="18.75" x14ac:dyDescent="0.25">
      <c r="A11" s="22"/>
      <c r="B11" s="22"/>
      <c r="C11" s="3"/>
      <c r="D11" s="3"/>
      <c r="E11" s="3"/>
      <c r="F11" s="3"/>
      <c r="G11" s="3"/>
      <c r="H11" s="3"/>
    </row>
    <row r="12" spans="1:9" ht="18.75" x14ac:dyDescent="0.25">
      <c r="A12" s="22"/>
      <c r="B12" s="22"/>
      <c r="C12" s="3"/>
      <c r="D12" s="3"/>
      <c r="E12" s="3"/>
      <c r="F12" s="3"/>
      <c r="G12" s="3"/>
      <c r="H12" s="3"/>
    </row>
  </sheetData>
  <mergeCells count="7">
    <mergeCell ref="B10:G10"/>
    <mergeCell ref="A1:I1"/>
    <mergeCell ref="B4:C4"/>
    <mergeCell ref="B5:C5"/>
    <mergeCell ref="A6:A7"/>
    <mergeCell ref="B6:C6"/>
    <mergeCell ref="B8:G8"/>
  </mergeCells>
  <conditionalFormatting sqref="G7">
    <cfRule type="cellIs" dxfId="2" priority="1" stopIfTrue="1" operator="equal">
      <formula>0</formula>
    </cfRule>
    <cfRule type="cellIs" dxfId="1" priority="2" stopIfTrue="1" operator="equal">
      <formula>0</formula>
    </cfRule>
    <cfRule type="cellIs" dxfId="0" priority="3" stopIfTrue="1" operator="equal">
      <formula>0</formula>
    </cfRule>
  </conditionalFormatting>
  <pageMargins left="0.7" right="0.7" top="0.75" bottom="0.75" header="0.3" footer="0.3"/>
  <pageSetup paperSize="9" scale="80" fitToHeight="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E60"/>
  <sheetViews>
    <sheetView tabSelected="1" workbookViewId="0">
      <selection activeCell="E34" sqref="E34"/>
    </sheetView>
  </sheetViews>
  <sheetFormatPr defaultRowHeight="15.75" x14ac:dyDescent="0.25"/>
  <cols>
    <col min="1" max="1" width="24.140625" style="38" customWidth="1"/>
    <col min="2" max="2" width="38" style="38" customWidth="1"/>
    <col min="3" max="3" width="19.85546875" style="38" customWidth="1"/>
    <col min="4" max="4" width="25.140625" style="38" customWidth="1"/>
    <col min="5" max="5" width="15" style="38" bestFit="1" customWidth="1"/>
    <col min="6" max="232" width="9.140625" style="38"/>
    <col min="233" max="233" width="24.140625" style="38" customWidth="1"/>
    <col min="234" max="234" width="39.28515625" style="38" customWidth="1"/>
    <col min="235" max="235" width="25.140625" style="38" customWidth="1"/>
    <col min="236" max="236" width="9.140625" style="38"/>
    <col min="237" max="237" width="4.42578125" style="38" customWidth="1"/>
    <col min="238" max="238" width="15" style="38" bestFit="1" customWidth="1"/>
    <col min="239" max="239" width="22.5703125" style="38" customWidth="1"/>
    <col min="240" max="240" width="23" style="38" customWidth="1"/>
    <col min="241" max="241" width="22.5703125" style="38" customWidth="1"/>
    <col min="242" max="488" width="9.140625" style="38"/>
    <col min="489" max="489" width="24.140625" style="38" customWidth="1"/>
    <col min="490" max="490" width="39.28515625" style="38" customWidth="1"/>
    <col min="491" max="491" width="25.140625" style="38" customWidth="1"/>
    <col min="492" max="492" width="9.140625" style="38"/>
    <col min="493" max="493" width="4.42578125" style="38" customWidth="1"/>
    <col min="494" max="494" width="15" style="38" bestFit="1" customWidth="1"/>
    <col min="495" max="495" width="22.5703125" style="38" customWidth="1"/>
    <col min="496" max="496" width="23" style="38" customWidth="1"/>
    <col min="497" max="497" width="22.5703125" style="38" customWidth="1"/>
    <col min="498" max="744" width="9.140625" style="38"/>
    <col min="745" max="745" width="24.140625" style="38" customWidth="1"/>
    <col min="746" max="746" width="39.28515625" style="38" customWidth="1"/>
    <col min="747" max="747" width="25.140625" style="38" customWidth="1"/>
    <col min="748" max="748" width="9.140625" style="38"/>
    <col min="749" max="749" width="4.42578125" style="38" customWidth="1"/>
    <col min="750" max="750" width="15" style="38" bestFit="1" customWidth="1"/>
    <col min="751" max="751" width="22.5703125" style="38" customWidth="1"/>
    <col min="752" max="752" width="23" style="38" customWidth="1"/>
    <col min="753" max="753" width="22.5703125" style="38" customWidth="1"/>
    <col min="754" max="1000" width="9.140625" style="38"/>
    <col min="1001" max="1001" width="24.140625" style="38" customWidth="1"/>
    <col min="1002" max="1002" width="39.28515625" style="38" customWidth="1"/>
    <col min="1003" max="1003" width="25.140625" style="38" customWidth="1"/>
    <col min="1004" max="1004" width="9.140625" style="38"/>
    <col min="1005" max="1005" width="4.42578125" style="38" customWidth="1"/>
    <col min="1006" max="1006" width="15" style="38" bestFit="1" customWidth="1"/>
    <col min="1007" max="1007" width="22.5703125" style="38" customWidth="1"/>
    <col min="1008" max="1008" width="23" style="38" customWidth="1"/>
    <col min="1009" max="1009" width="22.5703125" style="38" customWidth="1"/>
    <col min="1010" max="1256" width="9.140625" style="38"/>
    <col min="1257" max="1257" width="24.140625" style="38" customWidth="1"/>
    <col min="1258" max="1258" width="39.28515625" style="38" customWidth="1"/>
    <col min="1259" max="1259" width="25.140625" style="38" customWidth="1"/>
    <col min="1260" max="1260" width="9.140625" style="38"/>
    <col min="1261" max="1261" width="4.42578125" style="38" customWidth="1"/>
    <col min="1262" max="1262" width="15" style="38" bestFit="1" customWidth="1"/>
    <col min="1263" max="1263" width="22.5703125" style="38" customWidth="1"/>
    <col min="1264" max="1264" width="23" style="38" customWidth="1"/>
    <col min="1265" max="1265" width="22.5703125" style="38" customWidth="1"/>
    <col min="1266" max="1512" width="9.140625" style="38"/>
    <col min="1513" max="1513" width="24.140625" style="38" customWidth="1"/>
    <col min="1514" max="1514" width="39.28515625" style="38" customWidth="1"/>
    <col min="1515" max="1515" width="25.140625" style="38" customWidth="1"/>
    <col min="1516" max="1516" width="9.140625" style="38"/>
    <col min="1517" max="1517" width="4.42578125" style="38" customWidth="1"/>
    <col min="1518" max="1518" width="15" style="38" bestFit="1" customWidth="1"/>
    <col min="1519" max="1519" width="22.5703125" style="38" customWidth="1"/>
    <col min="1520" max="1520" width="23" style="38" customWidth="1"/>
    <col min="1521" max="1521" width="22.5703125" style="38" customWidth="1"/>
    <col min="1522" max="1768" width="9.140625" style="38"/>
    <col min="1769" max="1769" width="24.140625" style="38" customWidth="1"/>
    <col min="1770" max="1770" width="39.28515625" style="38" customWidth="1"/>
    <col min="1771" max="1771" width="25.140625" style="38" customWidth="1"/>
    <col min="1772" max="1772" width="9.140625" style="38"/>
    <col min="1773" max="1773" width="4.42578125" style="38" customWidth="1"/>
    <col min="1774" max="1774" width="15" style="38" bestFit="1" customWidth="1"/>
    <col min="1775" max="1775" width="22.5703125" style="38" customWidth="1"/>
    <col min="1776" max="1776" width="23" style="38" customWidth="1"/>
    <col min="1777" max="1777" width="22.5703125" style="38" customWidth="1"/>
    <col min="1778" max="2024" width="9.140625" style="38"/>
    <col min="2025" max="2025" width="24.140625" style="38" customWidth="1"/>
    <col min="2026" max="2026" width="39.28515625" style="38" customWidth="1"/>
    <col min="2027" max="2027" width="25.140625" style="38" customWidth="1"/>
    <col min="2028" max="2028" width="9.140625" style="38"/>
    <col min="2029" max="2029" width="4.42578125" style="38" customWidth="1"/>
    <col min="2030" max="2030" width="15" style="38" bestFit="1" customWidth="1"/>
    <col min="2031" max="2031" width="22.5703125" style="38" customWidth="1"/>
    <col min="2032" max="2032" width="23" style="38" customWidth="1"/>
    <col min="2033" max="2033" width="22.5703125" style="38" customWidth="1"/>
    <col min="2034" max="2280" width="9.140625" style="38"/>
    <col min="2281" max="2281" width="24.140625" style="38" customWidth="1"/>
    <col min="2282" max="2282" width="39.28515625" style="38" customWidth="1"/>
    <col min="2283" max="2283" width="25.140625" style="38" customWidth="1"/>
    <col min="2284" max="2284" width="9.140625" style="38"/>
    <col min="2285" max="2285" width="4.42578125" style="38" customWidth="1"/>
    <col min="2286" max="2286" width="15" style="38" bestFit="1" customWidth="1"/>
    <col min="2287" max="2287" width="22.5703125" style="38" customWidth="1"/>
    <col min="2288" max="2288" width="23" style="38" customWidth="1"/>
    <col min="2289" max="2289" width="22.5703125" style="38" customWidth="1"/>
    <col min="2290" max="2536" width="9.140625" style="38"/>
    <col min="2537" max="2537" width="24.140625" style="38" customWidth="1"/>
    <col min="2538" max="2538" width="39.28515625" style="38" customWidth="1"/>
    <col min="2539" max="2539" width="25.140625" style="38" customWidth="1"/>
    <col min="2540" max="2540" width="9.140625" style="38"/>
    <col min="2541" max="2541" width="4.42578125" style="38" customWidth="1"/>
    <col min="2542" max="2542" width="15" style="38" bestFit="1" customWidth="1"/>
    <col min="2543" max="2543" width="22.5703125" style="38" customWidth="1"/>
    <col min="2544" max="2544" width="23" style="38" customWidth="1"/>
    <col min="2545" max="2545" width="22.5703125" style="38" customWidth="1"/>
    <col min="2546" max="2792" width="9.140625" style="38"/>
    <col min="2793" max="2793" width="24.140625" style="38" customWidth="1"/>
    <col min="2794" max="2794" width="39.28515625" style="38" customWidth="1"/>
    <col min="2795" max="2795" width="25.140625" style="38" customWidth="1"/>
    <col min="2796" max="2796" width="9.140625" style="38"/>
    <col min="2797" max="2797" width="4.42578125" style="38" customWidth="1"/>
    <col min="2798" max="2798" width="15" style="38" bestFit="1" customWidth="1"/>
    <col min="2799" max="2799" width="22.5703125" style="38" customWidth="1"/>
    <col min="2800" max="2800" width="23" style="38" customWidth="1"/>
    <col min="2801" max="2801" width="22.5703125" style="38" customWidth="1"/>
    <col min="2802" max="3048" width="9.140625" style="38"/>
    <col min="3049" max="3049" width="24.140625" style="38" customWidth="1"/>
    <col min="3050" max="3050" width="39.28515625" style="38" customWidth="1"/>
    <col min="3051" max="3051" width="25.140625" style="38" customWidth="1"/>
    <col min="3052" max="3052" width="9.140625" style="38"/>
    <col min="3053" max="3053" width="4.42578125" style="38" customWidth="1"/>
    <col min="3054" max="3054" width="15" style="38" bestFit="1" customWidth="1"/>
    <col min="3055" max="3055" width="22.5703125" style="38" customWidth="1"/>
    <col min="3056" max="3056" width="23" style="38" customWidth="1"/>
    <col min="3057" max="3057" width="22.5703125" style="38" customWidth="1"/>
    <col min="3058" max="3304" width="9.140625" style="38"/>
    <col min="3305" max="3305" width="24.140625" style="38" customWidth="1"/>
    <col min="3306" max="3306" width="39.28515625" style="38" customWidth="1"/>
    <col min="3307" max="3307" width="25.140625" style="38" customWidth="1"/>
    <col min="3308" max="3308" width="9.140625" style="38"/>
    <col min="3309" max="3309" width="4.42578125" style="38" customWidth="1"/>
    <col min="3310" max="3310" width="15" style="38" bestFit="1" customWidth="1"/>
    <col min="3311" max="3311" width="22.5703125" style="38" customWidth="1"/>
    <col min="3312" max="3312" width="23" style="38" customWidth="1"/>
    <col min="3313" max="3313" width="22.5703125" style="38" customWidth="1"/>
    <col min="3314" max="3560" width="9.140625" style="38"/>
    <col min="3561" max="3561" width="24.140625" style="38" customWidth="1"/>
    <col min="3562" max="3562" width="39.28515625" style="38" customWidth="1"/>
    <col min="3563" max="3563" width="25.140625" style="38" customWidth="1"/>
    <col min="3564" max="3564" width="9.140625" style="38"/>
    <col min="3565" max="3565" width="4.42578125" style="38" customWidth="1"/>
    <col min="3566" max="3566" width="15" style="38" bestFit="1" customWidth="1"/>
    <col min="3567" max="3567" width="22.5703125" style="38" customWidth="1"/>
    <col min="3568" max="3568" width="23" style="38" customWidth="1"/>
    <col min="3569" max="3569" width="22.5703125" style="38" customWidth="1"/>
    <col min="3570" max="3816" width="9.140625" style="38"/>
    <col min="3817" max="3817" width="24.140625" style="38" customWidth="1"/>
    <col min="3818" max="3818" width="39.28515625" style="38" customWidth="1"/>
    <col min="3819" max="3819" width="25.140625" style="38" customWidth="1"/>
    <col min="3820" max="3820" width="9.140625" style="38"/>
    <col min="3821" max="3821" width="4.42578125" style="38" customWidth="1"/>
    <col min="3822" max="3822" width="15" style="38" bestFit="1" customWidth="1"/>
    <col min="3823" max="3823" width="22.5703125" style="38" customWidth="1"/>
    <col min="3824" max="3824" width="23" style="38" customWidth="1"/>
    <col min="3825" max="3825" width="22.5703125" style="38" customWidth="1"/>
    <col min="3826" max="4072" width="9.140625" style="38"/>
    <col min="4073" max="4073" width="24.140625" style="38" customWidth="1"/>
    <col min="4074" max="4074" width="39.28515625" style="38" customWidth="1"/>
    <col min="4075" max="4075" width="25.140625" style="38" customWidth="1"/>
    <col min="4076" max="4076" width="9.140625" style="38"/>
    <col min="4077" max="4077" width="4.42578125" style="38" customWidth="1"/>
    <col min="4078" max="4078" width="15" style="38" bestFit="1" customWidth="1"/>
    <col min="4079" max="4079" width="22.5703125" style="38" customWidth="1"/>
    <col min="4080" max="4080" width="23" style="38" customWidth="1"/>
    <col min="4081" max="4081" width="22.5703125" style="38" customWidth="1"/>
    <col min="4082" max="4328" width="9.140625" style="38"/>
    <col min="4329" max="4329" width="24.140625" style="38" customWidth="1"/>
    <col min="4330" max="4330" width="39.28515625" style="38" customWidth="1"/>
    <col min="4331" max="4331" width="25.140625" style="38" customWidth="1"/>
    <col min="4332" max="4332" width="9.140625" style="38"/>
    <col min="4333" max="4333" width="4.42578125" style="38" customWidth="1"/>
    <col min="4334" max="4334" width="15" style="38" bestFit="1" customWidth="1"/>
    <col min="4335" max="4335" width="22.5703125" style="38" customWidth="1"/>
    <col min="4336" max="4336" width="23" style="38" customWidth="1"/>
    <col min="4337" max="4337" width="22.5703125" style="38" customWidth="1"/>
    <col min="4338" max="4584" width="9.140625" style="38"/>
    <col min="4585" max="4585" width="24.140625" style="38" customWidth="1"/>
    <col min="4586" max="4586" width="39.28515625" style="38" customWidth="1"/>
    <col min="4587" max="4587" width="25.140625" style="38" customWidth="1"/>
    <col min="4588" max="4588" width="9.140625" style="38"/>
    <col min="4589" max="4589" width="4.42578125" style="38" customWidth="1"/>
    <col min="4590" max="4590" width="15" style="38" bestFit="1" customWidth="1"/>
    <col min="4591" max="4591" width="22.5703125" style="38" customWidth="1"/>
    <col min="4592" max="4592" width="23" style="38" customWidth="1"/>
    <col min="4593" max="4593" width="22.5703125" style="38" customWidth="1"/>
    <col min="4594" max="4840" width="9.140625" style="38"/>
    <col min="4841" max="4841" width="24.140625" style="38" customWidth="1"/>
    <col min="4842" max="4842" width="39.28515625" style="38" customWidth="1"/>
    <col min="4843" max="4843" width="25.140625" style="38" customWidth="1"/>
    <col min="4844" max="4844" width="9.140625" style="38"/>
    <col min="4845" max="4845" width="4.42578125" style="38" customWidth="1"/>
    <col min="4846" max="4846" width="15" style="38" bestFit="1" customWidth="1"/>
    <col min="4847" max="4847" width="22.5703125" style="38" customWidth="1"/>
    <col min="4848" max="4848" width="23" style="38" customWidth="1"/>
    <col min="4849" max="4849" width="22.5703125" style="38" customWidth="1"/>
    <col min="4850" max="5096" width="9.140625" style="38"/>
    <col min="5097" max="5097" width="24.140625" style="38" customWidth="1"/>
    <col min="5098" max="5098" width="39.28515625" style="38" customWidth="1"/>
    <col min="5099" max="5099" width="25.140625" style="38" customWidth="1"/>
    <col min="5100" max="5100" width="9.140625" style="38"/>
    <col min="5101" max="5101" width="4.42578125" style="38" customWidth="1"/>
    <col min="5102" max="5102" width="15" style="38" bestFit="1" customWidth="1"/>
    <col min="5103" max="5103" width="22.5703125" style="38" customWidth="1"/>
    <col min="5104" max="5104" width="23" style="38" customWidth="1"/>
    <col min="5105" max="5105" width="22.5703125" style="38" customWidth="1"/>
    <col min="5106" max="5352" width="9.140625" style="38"/>
    <col min="5353" max="5353" width="24.140625" style="38" customWidth="1"/>
    <col min="5354" max="5354" width="39.28515625" style="38" customWidth="1"/>
    <col min="5355" max="5355" width="25.140625" style="38" customWidth="1"/>
    <col min="5356" max="5356" width="9.140625" style="38"/>
    <col min="5357" max="5357" width="4.42578125" style="38" customWidth="1"/>
    <col min="5358" max="5358" width="15" style="38" bestFit="1" customWidth="1"/>
    <col min="5359" max="5359" width="22.5703125" style="38" customWidth="1"/>
    <col min="5360" max="5360" width="23" style="38" customWidth="1"/>
    <col min="5361" max="5361" width="22.5703125" style="38" customWidth="1"/>
    <col min="5362" max="5608" width="9.140625" style="38"/>
    <col min="5609" max="5609" width="24.140625" style="38" customWidth="1"/>
    <col min="5610" max="5610" width="39.28515625" style="38" customWidth="1"/>
    <col min="5611" max="5611" width="25.140625" style="38" customWidth="1"/>
    <col min="5612" max="5612" width="9.140625" style="38"/>
    <col min="5613" max="5613" width="4.42578125" style="38" customWidth="1"/>
    <col min="5614" max="5614" width="15" style="38" bestFit="1" customWidth="1"/>
    <col min="5615" max="5615" width="22.5703125" style="38" customWidth="1"/>
    <col min="5616" max="5616" width="23" style="38" customWidth="1"/>
    <col min="5617" max="5617" width="22.5703125" style="38" customWidth="1"/>
    <col min="5618" max="5864" width="9.140625" style="38"/>
    <col min="5865" max="5865" width="24.140625" style="38" customWidth="1"/>
    <col min="5866" max="5866" width="39.28515625" style="38" customWidth="1"/>
    <col min="5867" max="5867" width="25.140625" style="38" customWidth="1"/>
    <col min="5868" max="5868" width="9.140625" style="38"/>
    <col min="5869" max="5869" width="4.42578125" style="38" customWidth="1"/>
    <col min="5870" max="5870" width="15" style="38" bestFit="1" customWidth="1"/>
    <col min="5871" max="5871" width="22.5703125" style="38" customWidth="1"/>
    <col min="5872" max="5872" width="23" style="38" customWidth="1"/>
    <col min="5873" max="5873" width="22.5703125" style="38" customWidth="1"/>
    <col min="5874" max="6120" width="9.140625" style="38"/>
    <col min="6121" max="6121" width="24.140625" style="38" customWidth="1"/>
    <col min="6122" max="6122" width="39.28515625" style="38" customWidth="1"/>
    <col min="6123" max="6123" width="25.140625" style="38" customWidth="1"/>
    <col min="6124" max="6124" width="9.140625" style="38"/>
    <col min="6125" max="6125" width="4.42578125" style="38" customWidth="1"/>
    <col min="6126" max="6126" width="15" style="38" bestFit="1" customWidth="1"/>
    <col min="6127" max="6127" width="22.5703125" style="38" customWidth="1"/>
    <col min="6128" max="6128" width="23" style="38" customWidth="1"/>
    <col min="6129" max="6129" width="22.5703125" style="38" customWidth="1"/>
    <col min="6130" max="6376" width="9.140625" style="38"/>
    <col min="6377" max="6377" width="24.140625" style="38" customWidth="1"/>
    <col min="6378" max="6378" width="39.28515625" style="38" customWidth="1"/>
    <col min="6379" max="6379" width="25.140625" style="38" customWidth="1"/>
    <col min="6380" max="6380" width="9.140625" style="38"/>
    <col min="6381" max="6381" width="4.42578125" style="38" customWidth="1"/>
    <col min="6382" max="6382" width="15" style="38" bestFit="1" customWidth="1"/>
    <col min="6383" max="6383" width="22.5703125" style="38" customWidth="1"/>
    <col min="6384" max="6384" width="23" style="38" customWidth="1"/>
    <col min="6385" max="6385" width="22.5703125" style="38" customWidth="1"/>
    <col min="6386" max="6632" width="9.140625" style="38"/>
    <col min="6633" max="6633" width="24.140625" style="38" customWidth="1"/>
    <col min="6634" max="6634" width="39.28515625" style="38" customWidth="1"/>
    <col min="6635" max="6635" width="25.140625" style="38" customWidth="1"/>
    <col min="6636" max="6636" width="9.140625" style="38"/>
    <col min="6637" max="6637" width="4.42578125" style="38" customWidth="1"/>
    <col min="6638" max="6638" width="15" style="38" bestFit="1" customWidth="1"/>
    <col min="6639" max="6639" width="22.5703125" style="38" customWidth="1"/>
    <col min="6640" max="6640" width="23" style="38" customWidth="1"/>
    <col min="6641" max="6641" width="22.5703125" style="38" customWidth="1"/>
    <col min="6642" max="6888" width="9.140625" style="38"/>
    <col min="6889" max="6889" width="24.140625" style="38" customWidth="1"/>
    <col min="6890" max="6890" width="39.28515625" style="38" customWidth="1"/>
    <col min="6891" max="6891" width="25.140625" style="38" customWidth="1"/>
    <col min="6892" max="6892" width="9.140625" style="38"/>
    <col min="6893" max="6893" width="4.42578125" style="38" customWidth="1"/>
    <col min="6894" max="6894" width="15" style="38" bestFit="1" customWidth="1"/>
    <col min="6895" max="6895" width="22.5703125" style="38" customWidth="1"/>
    <col min="6896" max="6896" width="23" style="38" customWidth="1"/>
    <col min="6897" max="6897" width="22.5703125" style="38" customWidth="1"/>
    <col min="6898" max="7144" width="9.140625" style="38"/>
    <col min="7145" max="7145" width="24.140625" style="38" customWidth="1"/>
    <col min="7146" max="7146" width="39.28515625" style="38" customWidth="1"/>
    <col min="7147" max="7147" width="25.140625" style="38" customWidth="1"/>
    <col min="7148" max="7148" width="9.140625" style="38"/>
    <col min="7149" max="7149" width="4.42578125" style="38" customWidth="1"/>
    <col min="7150" max="7150" width="15" style="38" bestFit="1" customWidth="1"/>
    <col min="7151" max="7151" width="22.5703125" style="38" customWidth="1"/>
    <col min="7152" max="7152" width="23" style="38" customWidth="1"/>
    <col min="7153" max="7153" width="22.5703125" style="38" customWidth="1"/>
    <col min="7154" max="7400" width="9.140625" style="38"/>
    <col min="7401" max="7401" width="24.140625" style="38" customWidth="1"/>
    <col min="7402" max="7402" width="39.28515625" style="38" customWidth="1"/>
    <col min="7403" max="7403" width="25.140625" style="38" customWidth="1"/>
    <col min="7404" max="7404" width="9.140625" style="38"/>
    <col min="7405" max="7405" width="4.42578125" style="38" customWidth="1"/>
    <col min="7406" max="7406" width="15" style="38" bestFit="1" customWidth="1"/>
    <col min="7407" max="7407" width="22.5703125" style="38" customWidth="1"/>
    <col min="7408" max="7408" width="23" style="38" customWidth="1"/>
    <col min="7409" max="7409" width="22.5703125" style="38" customWidth="1"/>
    <col min="7410" max="7656" width="9.140625" style="38"/>
    <col min="7657" max="7657" width="24.140625" style="38" customWidth="1"/>
    <col min="7658" max="7658" width="39.28515625" style="38" customWidth="1"/>
    <col min="7659" max="7659" width="25.140625" style="38" customWidth="1"/>
    <col min="7660" max="7660" width="9.140625" style="38"/>
    <col min="7661" max="7661" width="4.42578125" style="38" customWidth="1"/>
    <col min="7662" max="7662" width="15" style="38" bestFit="1" customWidth="1"/>
    <col min="7663" max="7663" width="22.5703125" style="38" customWidth="1"/>
    <col min="7664" max="7664" width="23" style="38" customWidth="1"/>
    <col min="7665" max="7665" width="22.5703125" style="38" customWidth="1"/>
    <col min="7666" max="7912" width="9.140625" style="38"/>
    <col min="7913" max="7913" width="24.140625" style="38" customWidth="1"/>
    <col min="7914" max="7914" width="39.28515625" style="38" customWidth="1"/>
    <col min="7915" max="7915" width="25.140625" style="38" customWidth="1"/>
    <col min="7916" max="7916" width="9.140625" style="38"/>
    <col min="7917" max="7917" width="4.42578125" style="38" customWidth="1"/>
    <col min="7918" max="7918" width="15" style="38" bestFit="1" customWidth="1"/>
    <col min="7919" max="7919" width="22.5703125" style="38" customWidth="1"/>
    <col min="7920" max="7920" width="23" style="38" customWidth="1"/>
    <col min="7921" max="7921" width="22.5703125" style="38" customWidth="1"/>
    <col min="7922" max="8168" width="9.140625" style="38"/>
    <col min="8169" max="8169" width="24.140625" style="38" customWidth="1"/>
    <col min="8170" max="8170" width="39.28515625" style="38" customWidth="1"/>
    <col min="8171" max="8171" width="25.140625" style="38" customWidth="1"/>
    <col min="8172" max="8172" width="9.140625" style="38"/>
    <col min="8173" max="8173" width="4.42578125" style="38" customWidth="1"/>
    <col min="8174" max="8174" width="15" style="38" bestFit="1" customWidth="1"/>
    <col min="8175" max="8175" width="22.5703125" style="38" customWidth="1"/>
    <col min="8176" max="8176" width="23" style="38" customWidth="1"/>
    <col min="8177" max="8177" width="22.5703125" style="38" customWidth="1"/>
    <col min="8178" max="8424" width="9.140625" style="38"/>
    <col min="8425" max="8425" width="24.140625" style="38" customWidth="1"/>
    <col min="8426" max="8426" width="39.28515625" style="38" customWidth="1"/>
    <col min="8427" max="8427" width="25.140625" style="38" customWidth="1"/>
    <col min="8428" max="8428" width="9.140625" style="38"/>
    <col min="8429" max="8429" width="4.42578125" style="38" customWidth="1"/>
    <col min="8430" max="8430" width="15" style="38" bestFit="1" customWidth="1"/>
    <col min="8431" max="8431" width="22.5703125" style="38" customWidth="1"/>
    <col min="8432" max="8432" width="23" style="38" customWidth="1"/>
    <col min="8433" max="8433" width="22.5703125" style="38" customWidth="1"/>
    <col min="8434" max="8680" width="9.140625" style="38"/>
    <col min="8681" max="8681" width="24.140625" style="38" customWidth="1"/>
    <col min="8682" max="8682" width="39.28515625" style="38" customWidth="1"/>
    <col min="8683" max="8683" width="25.140625" style="38" customWidth="1"/>
    <col min="8684" max="8684" width="9.140625" style="38"/>
    <col min="8685" max="8685" width="4.42578125" style="38" customWidth="1"/>
    <col min="8686" max="8686" width="15" style="38" bestFit="1" customWidth="1"/>
    <col min="8687" max="8687" width="22.5703125" style="38" customWidth="1"/>
    <col min="8688" max="8688" width="23" style="38" customWidth="1"/>
    <col min="8689" max="8689" width="22.5703125" style="38" customWidth="1"/>
    <col min="8690" max="8936" width="9.140625" style="38"/>
    <col min="8937" max="8937" width="24.140625" style="38" customWidth="1"/>
    <col min="8938" max="8938" width="39.28515625" style="38" customWidth="1"/>
    <col min="8939" max="8939" width="25.140625" style="38" customWidth="1"/>
    <col min="8940" max="8940" width="9.140625" style="38"/>
    <col min="8941" max="8941" width="4.42578125" style="38" customWidth="1"/>
    <col min="8942" max="8942" width="15" style="38" bestFit="1" customWidth="1"/>
    <col min="8943" max="8943" width="22.5703125" style="38" customWidth="1"/>
    <col min="8944" max="8944" width="23" style="38" customWidth="1"/>
    <col min="8945" max="8945" width="22.5703125" style="38" customWidth="1"/>
    <col min="8946" max="9192" width="9.140625" style="38"/>
    <col min="9193" max="9193" width="24.140625" style="38" customWidth="1"/>
    <col min="9194" max="9194" width="39.28515625" style="38" customWidth="1"/>
    <col min="9195" max="9195" width="25.140625" style="38" customWidth="1"/>
    <col min="9196" max="9196" width="9.140625" style="38"/>
    <col min="9197" max="9197" width="4.42578125" style="38" customWidth="1"/>
    <col min="9198" max="9198" width="15" style="38" bestFit="1" customWidth="1"/>
    <col min="9199" max="9199" width="22.5703125" style="38" customWidth="1"/>
    <col min="9200" max="9200" width="23" style="38" customWidth="1"/>
    <col min="9201" max="9201" width="22.5703125" style="38" customWidth="1"/>
    <col min="9202" max="9448" width="9.140625" style="38"/>
    <col min="9449" max="9449" width="24.140625" style="38" customWidth="1"/>
    <col min="9450" max="9450" width="39.28515625" style="38" customWidth="1"/>
    <col min="9451" max="9451" width="25.140625" style="38" customWidth="1"/>
    <col min="9452" max="9452" width="9.140625" style="38"/>
    <col min="9453" max="9453" width="4.42578125" style="38" customWidth="1"/>
    <col min="9454" max="9454" width="15" style="38" bestFit="1" customWidth="1"/>
    <col min="9455" max="9455" width="22.5703125" style="38" customWidth="1"/>
    <col min="9456" max="9456" width="23" style="38" customWidth="1"/>
    <col min="9457" max="9457" width="22.5703125" style="38" customWidth="1"/>
    <col min="9458" max="9704" width="9.140625" style="38"/>
    <col min="9705" max="9705" width="24.140625" style="38" customWidth="1"/>
    <col min="9706" max="9706" width="39.28515625" style="38" customWidth="1"/>
    <col min="9707" max="9707" width="25.140625" style="38" customWidth="1"/>
    <col min="9708" max="9708" width="9.140625" style="38"/>
    <col min="9709" max="9709" width="4.42578125" style="38" customWidth="1"/>
    <col min="9710" max="9710" width="15" style="38" bestFit="1" customWidth="1"/>
    <col min="9711" max="9711" width="22.5703125" style="38" customWidth="1"/>
    <col min="9712" max="9712" width="23" style="38" customWidth="1"/>
    <col min="9713" max="9713" width="22.5703125" style="38" customWidth="1"/>
    <col min="9714" max="9960" width="9.140625" style="38"/>
    <col min="9961" max="9961" width="24.140625" style="38" customWidth="1"/>
    <col min="9962" max="9962" width="39.28515625" style="38" customWidth="1"/>
    <col min="9963" max="9963" width="25.140625" style="38" customWidth="1"/>
    <col min="9964" max="9964" width="9.140625" style="38"/>
    <col min="9965" max="9965" width="4.42578125" style="38" customWidth="1"/>
    <col min="9966" max="9966" width="15" style="38" bestFit="1" customWidth="1"/>
    <col min="9967" max="9967" width="22.5703125" style="38" customWidth="1"/>
    <col min="9968" max="9968" width="23" style="38" customWidth="1"/>
    <col min="9969" max="9969" width="22.5703125" style="38" customWidth="1"/>
    <col min="9970" max="10216" width="9.140625" style="38"/>
    <col min="10217" max="10217" width="24.140625" style="38" customWidth="1"/>
    <col min="10218" max="10218" width="39.28515625" style="38" customWidth="1"/>
    <col min="10219" max="10219" width="25.140625" style="38" customWidth="1"/>
    <col min="10220" max="10220" width="9.140625" style="38"/>
    <col min="10221" max="10221" width="4.42578125" style="38" customWidth="1"/>
    <col min="10222" max="10222" width="15" style="38" bestFit="1" customWidth="1"/>
    <col min="10223" max="10223" width="22.5703125" style="38" customWidth="1"/>
    <col min="10224" max="10224" width="23" style="38" customWidth="1"/>
    <col min="10225" max="10225" width="22.5703125" style="38" customWidth="1"/>
    <col min="10226" max="10472" width="9.140625" style="38"/>
    <col min="10473" max="10473" width="24.140625" style="38" customWidth="1"/>
    <col min="10474" max="10474" width="39.28515625" style="38" customWidth="1"/>
    <col min="10475" max="10475" width="25.140625" style="38" customWidth="1"/>
    <col min="10476" max="10476" width="9.140625" style="38"/>
    <col min="10477" max="10477" width="4.42578125" style="38" customWidth="1"/>
    <col min="10478" max="10478" width="15" style="38" bestFit="1" customWidth="1"/>
    <col min="10479" max="10479" width="22.5703125" style="38" customWidth="1"/>
    <col min="10480" max="10480" width="23" style="38" customWidth="1"/>
    <col min="10481" max="10481" width="22.5703125" style="38" customWidth="1"/>
    <col min="10482" max="10728" width="9.140625" style="38"/>
    <col min="10729" max="10729" width="24.140625" style="38" customWidth="1"/>
    <col min="10730" max="10730" width="39.28515625" style="38" customWidth="1"/>
    <col min="10731" max="10731" width="25.140625" style="38" customWidth="1"/>
    <col min="10732" max="10732" width="9.140625" style="38"/>
    <col min="10733" max="10733" width="4.42578125" style="38" customWidth="1"/>
    <col min="10734" max="10734" width="15" style="38" bestFit="1" customWidth="1"/>
    <col min="10735" max="10735" width="22.5703125" style="38" customWidth="1"/>
    <col min="10736" max="10736" width="23" style="38" customWidth="1"/>
    <col min="10737" max="10737" width="22.5703125" style="38" customWidth="1"/>
    <col min="10738" max="10984" width="9.140625" style="38"/>
    <col min="10985" max="10985" width="24.140625" style="38" customWidth="1"/>
    <col min="10986" max="10986" width="39.28515625" style="38" customWidth="1"/>
    <col min="10987" max="10987" width="25.140625" style="38" customWidth="1"/>
    <col min="10988" max="10988" width="9.140625" style="38"/>
    <col min="10989" max="10989" width="4.42578125" style="38" customWidth="1"/>
    <col min="10990" max="10990" width="15" style="38" bestFit="1" customWidth="1"/>
    <col min="10991" max="10991" width="22.5703125" style="38" customWidth="1"/>
    <col min="10992" max="10992" width="23" style="38" customWidth="1"/>
    <col min="10993" max="10993" width="22.5703125" style="38" customWidth="1"/>
    <col min="10994" max="11240" width="9.140625" style="38"/>
    <col min="11241" max="11241" width="24.140625" style="38" customWidth="1"/>
    <col min="11242" max="11242" width="39.28515625" style="38" customWidth="1"/>
    <col min="11243" max="11243" width="25.140625" style="38" customWidth="1"/>
    <col min="11244" max="11244" width="9.140625" style="38"/>
    <col min="11245" max="11245" width="4.42578125" style="38" customWidth="1"/>
    <col min="11246" max="11246" width="15" style="38" bestFit="1" customWidth="1"/>
    <col min="11247" max="11247" width="22.5703125" style="38" customWidth="1"/>
    <col min="11248" max="11248" width="23" style="38" customWidth="1"/>
    <col min="11249" max="11249" width="22.5703125" style="38" customWidth="1"/>
    <col min="11250" max="11496" width="9.140625" style="38"/>
    <col min="11497" max="11497" width="24.140625" style="38" customWidth="1"/>
    <col min="11498" max="11498" width="39.28515625" style="38" customWidth="1"/>
    <col min="11499" max="11499" width="25.140625" style="38" customWidth="1"/>
    <col min="11500" max="11500" width="9.140625" style="38"/>
    <col min="11501" max="11501" width="4.42578125" style="38" customWidth="1"/>
    <col min="11502" max="11502" width="15" style="38" bestFit="1" customWidth="1"/>
    <col min="11503" max="11503" width="22.5703125" style="38" customWidth="1"/>
    <col min="11504" max="11504" width="23" style="38" customWidth="1"/>
    <col min="11505" max="11505" width="22.5703125" style="38" customWidth="1"/>
    <col min="11506" max="11752" width="9.140625" style="38"/>
    <col min="11753" max="11753" width="24.140625" style="38" customWidth="1"/>
    <col min="11754" max="11754" width="39.28515625" style="38" customWidth="1"/>
    <col min="11755" max="11755" width="25.140625" style="38" customWidth="1"/>
    <col min="11756" max="11756" width="9.140625" style="38"/>
    <col min="11757" max="11757" width="4.42578125" style="38" customWidth="1"/>
    <col min="11758" max="11758" width="15" style="38" bestFit="1" customWidth="1"/>
    <col min="11759" max="11759" width="22.5703125" style="38" customWidth="1"/>
    <col min="11760" max="11760" width="23" style="38" customWidth="1"/>
    <col min="11761" max="11761" width="22.5703125" style="38" customWidth="1"/>
    <col min="11762" max="12008" width="9.140625" style="38"/>
    <col min="12009" max="12009" width="24.140625" style="38" customWidth="1"/>
    <col min="12010" max="12010" width="39.28515625" style="38" customWidth="1"/>
    <col min="12011" max="12011" width="25.140625" style="38" customWidth="1"/>
    <col min="12012" max="12012" width="9.140625" style="38"/>
    <col min="12013" max="12013" width="4.42578125" style="38" customWidth="1"/>
    <col min="12014" max="12014" width="15" style="38" bestFit="1" customWidth="1"/>
    <col min="12015" max="12015" width="22.5703125" style="38" customWidth="1"/>
    <col min="12016" max="12016" width="23" style="38" customWidth="1"/>
    <col min="12017" max="12017" width="22.5703125" style="38" customWidth="1"/>
    <col min="12018" max="12264" width="9.140625" style="38"/>
    <col min="12265" max="12265" width="24.140625" style="38" customWidth="1"/>
    <col min="12266" max="12266" width="39.28515625" style="38" customWidth="1"/>
    <col min="12267" max="12267" width="25.140625" style="38" customWidth="1"/>
    <col min="12268" max="12268" width="9.140625" style="38"/>
    <col min="12269" max="12269" width="4.42578125" style="38" customWidth="1"/>
    <col min="12270" max="12270" width="15" style="38" bestFit="1" customWidth="1"/>
    <col min="12271" max="12271" width="22.5703125" style="38" customWidth="1"/>
    <col min="12272" max="12272" width="23" style="38" customWidth="1"/>
    <col min="12273" max="12273" width="22.5703125" style="38" customWidth="1"/>
    <col min="12274" max="12520" width="9.140625" style="38"/>
    <col min="12521" max="12521" width="24.140625" style="38" customWidth="1"/>
    <col min="12522" max="12522" width="39.28515625" style="38" customWidth="1"/>
    <col min="12523" max="12523" width="25.140625" style="38" customWidth="1"/>
    <col min="12524" max="12524" width="9.140625" style="38"/>
    <col min="12525" max="12525" width="4.42578125" style="38" customWidth="1"/>
    <col min="12526" max="12526" width="15" style="38" bestFit="1" customWidth="1"/>
    <col min="12527" max="12527" width="22.5703125" style="38" customWidth="1"/>
    <col min="12528" max="12528" width="23" style="38" customWidth="1"/>
    <col min="12529" max="12529" width="22.5703125" style="38" customWidth="1"/>
    <col min="12530" max="12776" width="9.140625" style="38"/>
    <col min="12777" max="12777" width="24.140625" style="38" customWidth="1"/>
    <col min="12778" max="12778" width="39.28515625" style="38" customWidth="1"/>
    <col min="12779" max="12779" width="25.140625" style="38" customWidth="1"/>
    <col min="12780" max="12780" width="9.140625" style="38"/>
    <col min="12781" max="12781" width="4.42578125" style="38" customWidth="1"/>
    <col min="12782" max="12782" width="15" style="38" bestFit="1" customWidth="1"/>
    <col min="12783" max="12783" width="22.5703125" style="38" customWidth="1"/>
    <col min="12784" max="12784" width="23" style="38" customWidth="1"/>
    <col min="12785" max="12785" width="22.5703125" style="38" customWidth="1"/>
    <col min="12786" max="13032" width="9.140625" style="38"/>
    <col min="13033" max="13033" width="24.140625" style="38" customWidth="1"/>
    <col min="13034" max="13034" width="39.28515625" style="38" customWidth="1"/>
    <col min="13035" max="13035" width="25.140625" style="38" customWidth="1"/>
    <col min="13036" max="13036" width="9.140625" style="38"/>
    <col min="13037" max="13037" width="4.42578125" style="38" customWidth="1"/>
    <col min="13038" max="13038" width="15" style="38" bestFit="1" customWidth="1"/>
    <col min="13039" max="13039" width="22.5703125" style="38" customWidth="1"/>
    <col min="13040" max="13040" width="23" style="38" customWidth="1"/>
    <col min="13041" max="13041" width="22.5703125" style="38" customWidth="1"/>
    <col min="13042" max="13288" width="9.140625" style="38"/>
    <col min="13289" max="13289" width="24.140625" style="38" customWidth="1"/>
    <col min="13290" max="13290" width="39.28515625" style="38" customWidth="1"/>
    <col min="13291" max="13291" width="25.140625" style="38" customWidth="1"/>
    <col min="13292" max="13292" width="9.140625" style="38"/>
    <col min="13293" max="13293" width="4.42578125" style="38" customWidth="1"/>
    <col min="13294" max="13294" width="15" style="38" bestFit="1" customWidth="1"/>
    <col min="13295" max="13295" width="22.5703125" style="38" customWidth="1"/>
    <col min="13296" max="13296" width="23" style="38" customWidth="1"/>
    <col min="13297" max="13297" width="22.5703125" style="38" customWidth="1"/>
    <col min="13298" max="13544" width="9.140625" style="38"/>
    <col min="13545" max="13545" width="24.140625" style="38" customWidth="1"/>
    <col min="13546" max="13546" width="39.28515625" style="38" customWidth="1"/>
    <col min="13547" max="13547" width="25.140625" style="38" customWidth="1"/>
    <col min="13548" max="13548" width="9.140625" style="38"/>
    <col min="13549" max="13549" width="4.42578125" style="38" customWidth="1"/>
    <col min="13550" max="13550" width="15" style="38" bestFit="1" customWidth="1"/>
    <col min="13551" max="13551" width="22.5703125" style="38" customWidth="1"/>
    <col min="13552" max="13552" width="23" style="38" customWidth="1"/>
    <col min="13553" max="13553" width="22.5703125" style="38" customWidth="1"/>
    <col min="13554" max="13800" width="9.140625" style="38"/>
    <col min="13801" max="13801" width="24.140625" style="38" customWidth="1"/>
    <col min="13802" max="13802" width="39.28515625" style="38" customWidth="1"/>
    <col min="13803" max="13803" width="25.140625" style="38" customWidth="1"/>
    <col min="13804" max="13804" width="9.140625" style="38"/>
    <col min="13805" max="13805" width="4.42578125" style="38" customWidth="1"/>
    <col min="13806" max="13806" width="15" style="38" bestFit="1" customWidth="1"/>
    <col min="13807" max="13807" width="22.5703125" style="38" customWidth="1"/>
    <col min="13808" max="13808" width="23" style="38" customWidth="1"/>
    <col min="13809" max="13809" width="22.5703125" style="38" customWidth="1"/>
    <col min="13810" max="14056" width="9.140625" style="38"/>
    <col min="14057" max="14057" width="24.140625" style="38" customWidth="1"/>
    <col min="14058" max="14058" width="39.28515625" style="38" customWidth="1"/>
    <col min="14059" max="14059" width="25.140625" style="38" customWidth="1"/>
    <col min="14060" max="14060" width="9.140625" style="38"/>
    <col min="14061" max="14061" width="4.42578125" style="38" customWidth="1"/>
    <col min="14062" max="14062" width="15" style="38" bestFit="1" customWidth="1"/>
    <col min="14063" max="14063" width="22.5703125" style="38" customWidth="1"/>
    <col min="14064" max="14064" width="23" style="38" customWidth="1"/>
    <col min="14065" max="14065" width="22.5703125" style="38" customWidth="1"/>
    <col min="14066" max="14312" width="9.140625" style="38"/>
    <col min="14313" max="14313" width="24.140625" style="38" customWidth="1"/>
    <col min="14314" max="14314" width="39.28515625" style="38" customWidth="1"/>
    <col min="14315" max="14315" width="25.140625" style="38" customWidth="1"/>
    <col min="14316" max="14316" width="9.140625" style="38"/>
    <col min="14317" max="14317" width="4.42578125" style="38" customWidth="1"/>
    <col min="14318" max="14318" width="15" style="38" bestFit="1" customWidth="1"/>
    <col min="14319" max="14319" width="22.5703125" style="38" customWidth="1"/>
    <col min="14320" max="14320" width="23" style="38" customWidth="1"/>
    <col min="14321" max="14321" width="22.5703125" style="38" customWidth="1"/>
    <col min="14322" max="14568" width="9.140625" style="38"/>
    <col min="14569" max="14569" width="24.140625" style="38" customWidth="1"/>
    <col min="14570" max="14570" width="39.28515625" style="38" customWidth="1"/>
    <col min="14571" max="14571" width="25.140625" style="38" customWidth="1"/>
    <col min="14572" max="14572" width="9.140625" style="38"/>
    <col min="14573" max="14573" width="4.42578125" style="38" customWidth="1"/>
    <col min="14574" max="14574" width="15" style="38" bestFit="1" customWidth="1"/>
    <col min="14575" max="14575" width="22.5703125" style="38" customWidth="1"/>
    <col min="14576" max="14576" width="23" style="38" customWidth="1"/>
    <col min="14577" max="14577" width="22.5703125" style="38" customWidth="1"/>
    <col min="14578" max="14824" width="9.140625" style="38"/>
    <col min="14825" max="14825" width="24.140625" style="38" customWidth="1"/>
    <col min="14826" max="14826" width="39.28515625" style="38" customWidth="1"/>
    <col min="14827" max="14827" width="25.140625" style="38" customWidth="1"/>
    <col min="14828" max="14828" width="9.140625" style="38"/>
    <col min="14829" max="14829" width="4.42578125" style="38" customWidth="1"/>
    <col min="14830" max="14830" width="15" style="38" bestFit="1" customWidth="1"/>
    <col min="14831" max="14831" width="22.5703125" style="38" customWidth="1"/>
    <col min="14832" max="14832" width="23" style="38" customWidth="1"/>
    <col min="14833" max="14833" width="22.5703125" style="38" customWidth="1"/>
    <col min="14834" max="15080" width="9.140625" style="38"/>
    <col min="15081" max="15081" width="24.140625" style="38" customWidth="1"/>
    <col min="15082" max="15082" width="39.28515625" style="38" customWidth="1"/>
    <col min="15083" max="15083" width="25.140625" style="38" customWidth="1"/>
    <col min="15084" max="15084" width="9.140625" style="38"/>
    <col min="15085" max="15085" width="4.42578125" style="38" customWidth="1"/>
    <col min="15086" max="15086" width="15" style="38" bestFit="1" customWidth="1"/>
    <col min="15087" max="15087" width="22.5703125" style="38" customWidth="1"/>
    <col min="15088" max="15088" width="23" style="38" customWidth="1"/>
    <col min="15089" max="15089" width="22.5703125" style="38" customWidth="1"/>
    <col min="15090" max="15336" width="9.140625" style="38"/>
    <col min="15337" max="15337" width="24.140625" style="38" customWidth="1"/>
    <col min="15338" max="15338" width="39.28515625" style="38" customWidth="1"/>
    <col min="15339" max="15339" width="25.140625" style="38" customWidth="1"/>
    <col min="15340" max="15340" width="9.140625" style="38"/>
    <col min="15341" max="15341" width="4.42578125" style="38" customWidth="1"/>
    <col min="15342" max="15342" width="15" style="38" bestFit="1" customWidth="1"/>
    <col min="15343" max="15343" width="22.5703125" style="38" customWidth="1"/>
    <col min="15344" max="15344" width="23" style="38" customWidth="1"/>
    <col min="15345" max="15345" width="22.5703125" style="38" customWidth="1"/>
    <col min="15346" max="15592" width="9.140625" style="38"/>
    <col min="15593" max="15593" width="24.140625" style="38" customWidth="1"/>
    <col min="15594" max="15594" width="39.28515625" style="38" customWidth="1"/>
    <col min="15595" max="15595" width="25.140625" style="38" customWidth="1"/>
    <col min="15596" max="15596" width="9.140625" style="38"/>
    <col min="15597" max="15597" width="4.42578125" style="38" customWidth="1"/>
    <col min="15598" max="15598" width="15" style="38" bestFit="1" customWidth="1"/>
    <col min="15599" max="15599" width="22.5703125" style="38" customWidth="1"/>
    <col min="15600" max="15600" width="23" style="38" customWidth="1"/>
    <col min="15601" max="15601" width="22.5703125" style="38" customWidth="1"/>
    <col min="15602" max="15848" width="9.140625" style="38"/>
    <col min="15849" max="15849" width="24.140625" style="38" customWidth="1"/>
    <col min="15850" max="15850" width="39.28515625" style="38" customWidth="1"/>
    <col min="15851" max="15851" width="25.140625" style="38" customWidth="1"/>
    <col min="15852" max="15852" width="9.140625" style="38"/>
    <col min="15853" max="15853" width="4.42578125" style="38" customWidth="1"/>
    <col min="15854" max="15854" width="15" style="38" bestFit="1" customWidth="1"/>
    <col min="15855" max="15855" width="22.5703125" style="38" customWidth="1"/>
    <col min="15856" max="15856" width="23" style="38" customWidth="1"/>
    <col min="15857" max="15857" width="22.5703125" style="38" customWidth="1"/>
    <col min="15858" max="16104" width="9.140625" style="38"/>
    <col min="16105" max="16105" width="24.140625" style="38" customWidth="1"/>
    <col min="16106" max="16106" width="39.28515625" style="38" customWidth="1"/>
    <col min="16107" max="16107" width="25.140625" style="38" customWidth="1"/>
    <col min="16108" max="16108" width="9.140625" style="38"/>
    <col min="16109" max="16109" width="4.42578125" style="38" customWidth="1"/>
    <col min="16110" max="16110" width="15" style="38" bestFit="1" customWidth="1"/>
    <col min="16111" max="16111" width="22.5703125" style="38" customWidth="1"/>
    <col min="16112" max="16112" width="23" style="38" customWidth="1"/>
    <col min="16113" max="16113" width="22.5703125" style="38" customWidth="1"/>
    <col min="16114" max="16384" width="9.140625" style="38"/>
  </cols>
  <sheetData>
    <row r="2" spans="1:5" x14ac:dyDescent="0.25">
      <c r="A2" s="44" t="s">
        <v>119</v>
      </c>
      <c r="B2" s="45" t="s">
        <v>120</v>
      </c>
      <c r="C2" s="45" t="s">
        <v>121</v>
      </c>
    </row>
    <row r="3" spans="1:5" x14ac:dyDescent="0.25">
      <c r="A3" s="46" t="s">
        <v>122</v>
      </c>
      <c r="B3" s="39" t="s">
        <v>123</v>
      </c>
      <c r="C3" s="40">
        <f>'1'!H34</f>
        <v>0</v>
      </c>
      <c r="D3" s="41"/>
      <c r="E3" s="41"/>
    </row>
    <row r="4" spans="1:5" ht="32.25" customHeight="1" x14ac:dyDescent="0.25">
      <c r="A4" s="47" t="s">
        <v>124</v>
      </c>
      <c r="B4" s="52" t="s">
        <v>173</v>
      </c>
      <c r="C4" s="40">
        <f>'1a'!E9</f>
        <v>0</v>
      </c>
      <c r="D4" s="41"/>
      <c r="E4" s="41"/>
    </row>
    <row r="5" spans="1:5" x14ac:dyDescent="0.25">
      <c r="A5" s="46" t="s">
        <v>125</v>
      </c>
      <c r="B5" s="39" t="s">
        <v>126</v>
      </c>
      <c r="C5" s="40">
        <f>'2'!H25</f>
        <v>0</v>
      </c>
      <c r="D5" s="41"/>
      <c r="E5" s="41"/>
    </row>
    <row r="6" spans="1:5" x14ac:dyDescent="0.25">
      <c r="A6" s="46" t="s">
        <v>127</v>
      </c>
      <c r="B6" s="39" t="s">
        <v>128</v>
      </c>
      <c r="C6" s="40">
        <f>'3'!H24</f>
        <v>0</v>
      </c>
      <c r="D6" s="41"/>
      <c r="E6" s="41"/>
    </row>
    <row r="7" spans="1:5" x14ac:dyDescent="0.25">
      <c r="A7" s="46" t="s">
        <v>129</v>
      </c>
      <c r="B7" s="39" t="s">
        <v>130</v>
      </c>
      <c r="C7" s="40">
        <f>'4'!H24</f>
        <v>0</v>
      </c>
      <c r="D7" s="41"/>
      <c r="E7" s="41"/>
    </row>
    <row r="8" spans="1:5" x14ac:dyDescent="0.25">
      <c r="A8" s="46" t="s">
        <v>131</v>
      </c>
      <c r="B8" s="39" t="s">
        <v>132</v>
      </c>
      <c r="C8" s="40">
        <f>'5'!H25</f>
        <v>0</v>
      </c>
      <c r="D8" s="41"/>
      <c r="E8" s="41"/>
    </row>
    <row r="9" spans="1:5" x14ac:dyDescent="0.25">
      <c r="A9" s="46" t="s">
        <v>133</v>
      </c>
      <c r="B9" s="39" t="s">
        <v>134</v>
      </c>
      <c r="C9" s="40">
        <f>'6'!H26</f>
        <v>0</v>
      </c>
      <c r="D9" s="41"/>
      <c r="E9" s="41"/>
    </row>
    <row r="10" spans="1:5" x14ac:dyDescent="0.25">
      <c r="A10" s="46" t="s">
        <v>135</v>
      </c>
      <c r="B10" s="39" t="s">
        <v>136</v>
      </c>
      <c r="C10" s="40">
        <f>'7'!H31</f>
        <v>0</v>
      </c>
      <c r="D10" s="41"/>
      <c r="E10" s="41"/>
    </row>
    <row r="11" spans="1:5" x14ac:dyDescent="0.25">
      <c r="A11" s="46" t="s">
        <v>137</v>
      </c>
      <c r="B11" s="39" t="s">
        <v>138</v>
      </c>
      <c r="C11" s="40">
        <f>'8'!H23</f>
        <v>0</v>
      </c>
      <c r="D11" s="41"/>
      <c r="E11" s="41"/>
    </row>
    <row r="12" spans="1:5" x14ac:dyDescent="0.25">
      <c r="A12" s="46" t="s">
        <v>139</v>
      </c>
      <c r="B12" s="39" t="s">
        <v>140</v>
      </c>
      <c r="C12" s="40">
        <f>'9'!H24</f>
        <v>0</v>
      </c>
      <c r="D12" s="41"/>
      <c r="E12" s="41"/>
    </row>
    <row r="13" spans="1:5" x14ac:dyDescent="0.25">
      <c r="A13" s="46" t="s">
        <v>141</v>
      </c>
      <c r="B13" s="39" t="s">
        <v>142</v>
      </c>
      <c r="C13" s="40">
        <f>'10'!H22</f>
        <v>0</v>
      </c>
      <c r="D13" s="41"/>
      <c r="E13" s="41"/>
    </row>
    <row r="14" spans="1:5" x14ac:dyDescent="0.25">
      <c r="A14" s="46" t="s">
        <v>143</v>
      </c>
      <c r="B14" s="39" t="s">
        <v>144</v>
      </c>
      <c r="C14" s="40">
        <f>'11'!H42</f>
        <v>0</v>
      </c>
      <c r="D14" s="41"/>
      <c r="E14" s="41"/>
    </row>
    <row r="15" spans="1:5" x14ac:dyDescent="0.25">
      <c r="A15" s="46" t="s">
        <v>145</v>
      </c>
      <c r="B15" s="39" t="s">
        <v>146</v>
      </c>
      <c r="C15" s="40">
        <f>'12'!H23</f>
        <v>0</v>
      </c>
      <c r="D15" s="41"/>
      <c r="E15" s="41"/>
    </row>
    <row r="16" spans="1:5" x14ac:dyDescent="0.25">
      <c r="A16" s="46" t="s">
        <v>147</v>
      </c>
      <c r="B16" s="39" t="s">
        <v>148</v>
      </c>
      <c r="C16" s="40">
        <f>'13'!H22</f>
        <v>0</v>
      </c>
      <c r="D16" s="41"/>
      <c r="E16" s="41"/>
    </row>
    <row r="17" spans="1:5" x14ac:dyDescent="0.25">
      <c r="A17" s="46" t="s">
        <v>149</v>
      </c>
      <c r="B17" s="39" t="s">
        <v>150</v>
      </c>
      <c r="C17" s="40">
        <f>'14'!H27</f>
        <v>0</v>
      </c>
      <c r="D17" s="41"/>
      <c r="E17" s="41"/>
    </row>
    <row r="18" spans="1:5" x14ac:dyDescent="0.25">
      <c r="A18" s="46" t="s">
        <v>151</v>
      </c>
      <c r="B18" s="39" t="s">
        <v>152</v>
      </c>
      <c r="C18" s="40">
        <f>'15'!H10</f>
        <v>0</v>
      </c>
      <c r="D18" s="41"/>
      <c r="E18" s="41"/>
    </row>
    <row r="19" spans="1:5" x14ac:dyDescent="0.25">
      <c r="B19" s="42" t="s">
        <v>153</v>
      </c>
      <c r="C19" s="41">
        <f>SUM(C3:C18)</f>
        <v>0</v>
      </c>
      <c r="D19" s="41"/>
      <c r="E19" s="41"/>
    </row>
    <row r="20" spans="1:5" x14ac:dyDescent="0.25">
      <c r="D20" s="41"/>
    </row>
    <row r="21" spans="1:5" x14ac:dyDescent="0.25">
      <c r="C21" s="41"/>
      <c r="D21" s="41"/>
    </row>
    <row r="22" spans="1:5" x14ac:dyDescent="0.25">
      <c r="C22" s="48"/>
      <c r="D22" s="48"/>
    </row>
    <row r="24" spans="1:5" x14ac:dyDescent="0.25">
      <c r="C24" s="41"/>
      <c r="D24" s="41"/>
    </row>
    <row r="25" spans="1:5" x14ac:dyDescent="0.25">
      <c r="B25" s="41"/>
    </row>
    <row r="28" spans="1:5" x14ac:dyDescent="0.25">
      <c r="B28" s="41"/>
    </row>
    <row r="30" spans="1:5" x14ac:dyDescent="0.25">
      <c r="B30" s="41"/>
    </row>
    <row r="32" spans="1:5" x14ac:dyDescent="0.25">
      <c r="B32" s="41"/>
    </row>
    <row r="60" ht="15.75" customHeight="1" x14ac:dyDescent="0.25"/>
  </sheetData>
  <hyperlinks>
    <hyperlink ref="A3" location="'1'!A1" display="Formularz cenowy nr 1" xr:uid="{00000000-0004-0000-1000-000000000000}"/>
    <hyperlink ref="A4" location="'1A'!A1" display="Formularz cenowy nr 1A" xr:uid="{00000000-0004-0000-1000-000001000000}"/>
    <hyperlink ref="A5" location="'2'!A1" display="Formularz cenowy nr 2" xr:uid="{00000000-0004-0000-1000-000002000000}"/>
    <hyperlink ref="A6" location="'3'!A1" display="Formularz cenowy nr 3" xr:uid="{00000000-0004-0000-1000-000003000000}"/>
    <hyperlink ref="A7" location="'4'!A1" display="Formularz cenowy nr 4" xr:uid="{00000000-0004-0000-1000-000004000000}"/>
    <hyperlink ref="A8" location="'5'!A1" display="Formularz cenowy nr 5" xr:uid="{00000000-0004-0000-1000-000005000000}"/>
    <hyperlink ref="A9" location="'6'!A1" display="Formularz cenowy nr 6" xr:uid="{00000000-0004-0000-1000-000006000000}"/>
    <hyperlink ref="A10" location="'7'!A1" display="Formularz cenowy nr 7" xr:uid="{00000000-0004-0000-1000-000007000000}"/>
    <hyperlink ref="A11" location="'8'!A1" display="Formularz cenowy nr 8" xr:uid="{00000000-0004-0000-1000-000008000000}"/>
    <hyperlink ref="A12" location="'9'!A1" display="Formularz cenowy nr 9" xr:uid="{00000000-0004-0000-1000-000009000000}"/>
    <hyperlink ref="A13" location="'10'!A1" display="Formularz cenowy nr 10" xr:uid="{00000000-0004-0000-1000-00000A000000}"/>
    <hyperlink ref="A14" location="'11'!A1" display="Formularz cenowy nr 11" xr:uid="{00000000-0004-0000-1000-00000B000000}"/>
    <hyperlink ref="A15" location="'12'!A1" display="Formularz cenowy nr 12" xr:uid="{00000000-0004-0000-1000-00000C000000}"/>
    <hyperlink ref="A16" location="'13'!A1" display="Formularz cenowy nr 13" xr:uid="{00000000-0004-0000-1000-00000D000000}"/>
    <hyperlink ref="A17" location="'14'!A1" display="Formularz cenowy nr 14" xr:uid="{00000000-0004-0000-1000-00000E000000}"/>
    <hyperlink ref="A18" location="'15'!A1" display="Formularz cenowy nr 15" xr:uid="{00000000-0004-0000-1000-00000F000000}"/>
  </hyperlink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"/>
  <sheetViews>
    <sheetView workbookViewId="0">
      <selection activeCell="B9" sqref="B9:D9"/>
    </sheetView>
  </sheetViews>
  <sheetFormatPr defaultRowHeight="15" x14ac:dyDescent="0.25"/>
  <cols>
    <col min="1" max="1" width="4.140625" bestFit="1" customWidth="1"/>
    <col min="2" max="2" width="82" customWidth="1"/>
    <col min="3" max="3" width="13" customWidth="1"/>
    <col min="4" max="4" width="23.28515625" customWidth="1"/>
    <col min="5" max="5" width="38.28515625" customWidth="1"/>
  </cols>
  <sheetData>
    <row r="1" spans="1:5" ht="44.25" customHeight="1" x14ac:dyDescent="0.25">
      <c r="A1" s="55" t="s">
        <v>172</v>
      </c>
      <c r="B1" s="55"/>
      <c r="C1" s="55"/>
      <c r="D1" s="55"/>
      <c r="E1" s="55"/>
    </row>
    <row r="2" spans="1:5" ht="18.75" x14ac:dyDescent="0.3">
      <c r="A2" s="1" t="s">
        <v>1</v>
      </c>
      <c r="B2" s="2" t="s">
        <v>61</v>
      </c>
      <c r="C2" s="3"/>
      <c r="D2" s="3"/>
      <c r="E2" s="3"/>
    </row>
    <row r="3" spans="1:5" ht="18.75" x14ac:dyDescent="0.3">
      <c r="A3" s="1"/>
      <c r="B3" s="2"/>
      <c r="C3" s="3"/>
      <c r="D3" s="3"/>
      <c r="E3" s="3"/>
    </row>
    <row r="4" spans="1:5" ht="18.75" x14ac:dyDescent="0.3">
      <c r="A4" s="1"/>
      <c r="B4" s="24" t="s">
        <v>62</v>
      </c>
      <c r="C4" s="3"/>
      <c r="D4" s="3"/>
      <c r="E4" s="3"/>
    </row>
    <row r="5" spans="1:5" ht="18.75" x14ac:dyDescent="0.3">
      <c r="A5" s="25">
        <v>1</v>
      </c>
      <c r="B5" s="26" t="s">
        <v>63</v>
      </c>
      <c r="C5" s="27"/>
      <c r="D5" s="3" t="s">
        <v>64</v>
      </c>
      <c r="E5" s="28"/>
    </row>
    <row r="6" spans="1:5" ht="33" customHeight="1" x14ac:dyDescent="0.3">
      <c r="A6" s="25">
        <v>2</v>
      </c>
      <c r="B6" s="26" t="s">
        <v>65</v>
      </c>
      <c r="C6" s="29">
        <f>ROUND(C5/40,2)</f>
        <v>0</v>
      </c>
      <c r="D6" s="3" t="s">
        <v>64</v>
      </c>
      <c r="E6" s="3"/>
    </row>
    <row r="7" spans="1:5" ht="18.75" x14ac:dyDescent="0.3">
      <c r="A7" s="1"/>
      <c r="B7" s="2"/>
      <c r="C7" s="3"/>
      <c r="D7" s="3"/>
      <c r="E7" s="3"/>
    </row>
    <row r="8" spans="1:5" x14ac:dyDescent="0.25">
      <c r="A8" s="3"/>
      <c r="B8" s="3"/>
      <c r="C8" s="3"/>
      <c r="D8" s="3"/>
      <c r="E8" s="3"/>
    </row>
    <row r="9" spans="1:5" ht="82.5" customHeight="1" x14ac:dyDescent="0.25">
      <c r="A9" s="19" t="s">
        <v>60</v>
      </c>
      <c r="B9" s="63" t="s">
        <v>176</v>
      </c>
      <c r="C9" s="64"/>
      <c r="D9" s="65"/>
      <c r="E9" s="20">
        <f>C5*12</f>
        <v>0</v>
      </c>
    </row>
    <row r="10" spans="1:5" ht="18.75" x14ac:dyDescent="0.25">
      <c r="A10" s="22"/>
      <c r="B10" s="3"/>
      <c r="C10" s="3"/>
      <c r="D10" s="3"/>
      <c r="E10" s="3"/>
    </row>
    <row r="11" spans="1:5" ht="18.75" x14ac:dyDescent="0.3">
      <c r="A11" s="22"/>
      <c r="B11" s="30"/>
      <c r="C11" s="71"/>
      <c r="D11" s="71"/>
      <c r="E11" s="71"/>
    </row>
    <row r="12" spans="1:5" ht="18.75" x14ac:dyDescent="0.25">
      <c r="A12" s="22"/>
      <c r="B12" s="3"/>
      <c r="C12" s="3"/>
      <c r="D12" s="3"/>
      <c r="E12" s="3"/>
    </row>
  </sheetData>
  <mergeCells count="3">
    <mergeCell ref="A1:E1"/>
    <mergeCell ref="B9:D9"/>
    <mergeCell ref="C11:E11"/>
  </mergeCells>
  <conditionalFormatting sqref="C5">
    <cfRule type="cellIs" dxfId="53" priority="1" stopIfTrue="1" operator="equal">
      <formula>0</formula>
    </cfRule>
  </conditionalFormatting>
  <pageMargins left="0.7" right="0.7" top="0.75" bottom="0.75" header="0.3" footer="0.3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7"/>
  <sheetViews>
    <sheetView topLeftCell="A19" workbookViewId="0">
      <selection activeCell="B25" sqref="B25:G25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66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ht="15" customHeight="1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28.5" customHeight="1" x14ac:dyDescent="0.25">
      <c r="A6" s="61" t="s">
        <v>19</v>
      </c>
      <c r="B6" s="53" t="s">
        <v>68</v>
      </c>
      <c r="C6" s="54"/>
      <c r="D6" s="6" t="s">
        <v>20</v>
      </c>
      <c r="E6" s="7">
        <f>SUM(E7:E10)</f>
        <v>127.37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110.98</v>
      </c>
      <c r="F7" s="6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7">
        <v>4.8899999999999997</v>
      </c>
      <c r="F8" s="51" t="s">
        <v>23</v>
      </c>
      <c r="G8" s="9"/>
      <c r="H8" s="10">
        <f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7">
        <v>7.52</v>
      </c>
      <c r="F9" s="51" t="s">
        <v>23</v>
      </c>
      <c r="G9" s="9"/>
      <c r="H9" s="10">
        <f>ROUND(E9*G9,2)</f>
        <v>0</v>
      </c>
      <c r="I9" s="11">
        <v>0.23</v>
      </c>
    </row>
    <row r="10" spans="1:9" x14ac:dyDescent="0.25">
      <c r="A10" s="61"/>
      <c r="B10" s="6" t="s">
        <v>158</v>
      </c>
      <c r="C10" s="8" t="s">
        <v>26</v>
      </c>
      <c r="D10" s="6" t="s">
        <v>20</v>
      </c>
      <c r="E10" s="7">
        <v>3.98</v>
      </c>
      <c r="F10" s="51" t="s">
        <v>69</v>
      </c>
      <c r="G10" s="9"/>
      <c r="H10" s="10">
        <f>ROUND(E10*G10,2)</f>
        <v>0</v>
      </c>
      <c r="I10" s="11">
        <v>0.23</v>
      </c>
    </row>
    <row r="11" spans="1:9" ht="27.75" customHeight="1" x14ac:dyDescent="0.25">
      <c r="A11" s="12" t="s">
        <v>30</v>
      </c>
      <c r="B11" s="72" t="s">
        <v>31</v>
      </c>
      <c r="C11" s="73"/>
      <c r="D11" s="6" t="s">
        <v>20</v>
      </c>
      <c r="E11" s="7">
        <v>10</v>
      </c>
      <c r="F11" s="51" t="s">
        <v>166</v>
      </c>
      <c r="G11" s="13"/>
      <c r="H11" s="10">
        <f>ROUND(E11*G11,2)</f>
        <v>0</v>
      </c>
      <c r="I11" s="11">
        <v>0.23</v>
      </c>
    </row>
    <row r="12" spans="1:9" x14ac:dyDescent="0.25">
      <c r="A12" s="61" t="s">
        <v>32</v>
      </c>
      <c r="B12" s="69" t="s">
        <v>35</v>
      </c>
      <c r="C12" s="70"/>
      <c r="D12" s="6" t="s">
        <v>21</v>
      </c>
      <c r="E12" s="6" t="s">
        <v>21</v>
      </c>
      <c r="F12" s="51" t="s">
        <v>21</v>
      </c>
      <c r="G12" s="14" t="s">
        <v>21</v>
      </c>
      <c r="H12" s="6" t="s">
        <v>21</v>
      </c>
      <c r="I12" s="6" t="s">
        <v>21</v>
      </c>
    </row>
    <row r="13" spans="1:9" x14ac:dyDescent="0.25">
      <c r="A13" s="61"/>
      <c r="B13" s="6" t="s">
        <v>155</v>
      </c>
      <c r="C13" s="8" t="s">
        <v>36</v>
      </c>
      <c r="D13" s="6" t="s">
        <v>37</v>
      </c>
      <c r="E13" s="6">
        <v>16</v>
      </c>
      <c r="F13" s="51" t="s">
        <v>21</v>
      </c>
      <c r="G13" s="14" t="s">
        <v>21</v>
      </c>
      <c r="H13" s="6" t="s">
        <v>21</v>
      </c>
      <c r="I13" s="6" t="s">
        <v>21</v>
      </c>
    </row>
    <row r="14" spans="1:9" x14ac:dyDescent="0.25">
      <c r="A14" s="61"/>
      <c r="B14" s="6" t="s">
        <v>156</v>
      </c>
      <c r="C14" s="8" t="s">
        <v>38</v>
      </c>
      <c r="D14" s="6" t="s">
        <v>37</v>
      </c>
      <c r="E14" s="6">
        <v>10</v>
      </c>
      <c r="F14" s="51" t="s">
        <v>21</v>
      </c>
      <c r="G14" s="14" t="s">
        <v>21</v>
      </c>
      <c r="H14" s="6" t="s">
        <v>21</v>
      </c>
      <c r="I14" s="6" t="s">
        <v>21</v>
      </c>
    </row>
    <row r="15" spans="1:9" ht="30" x14ac:dyDescent="0.25">
      <c r="A15" s="61" t="s">
        <v>34</v>
      </c>
      <c r="B15" s="69" t="s">
        <v>40</v>
      </c>
      <c r="C15" s="70"/>
      <c r="D15" s="6" t="s">
        <v>41</v>
      </c>
      <c r="E15" s="6">
        <v>2</v>
      </c>
      <c r="F15" s="51" t="s">
        <v>21</v>
      </c>
      <c r="G15" s="16" t="s">
        <v>42</v>
      </c>
      <c r="H15" s="17" t="s">
        <v>43</v>
      </c>
      <c r="I15" s="17" t="s">
        <v>10</v>
      </c>
    </row>
    <row r="16" spans="1:9" x14ac:dyDescent="0.25">
      <c r="A16" s="61"/>
      <c r="B16" s="6" t="s">
        <v>155</v>
      </c>
      <c r="C16" s="8" t="s">
        <v>44</v>
      </c>
      <c r="D16" s="6" t="s">
        <v>41</v>
      </c>
      <c r="E16" s="6">
        <v>2</v>
      </c>
      <c r="F16" s="6" t="s">
        <v>23</v>
      </c>
      <c r="G16" s="9"/>
      <c r="H16" s="10">
        <f>ROUND(E16*G16,2)</f>
        <v>0</v>
      </c>
      <c r="I16" s="11">
        <v>0.23</v>
      </c>
    </row>
    <row r="17" spans="1:9" x14ac:dyDescent="0.25">
      <c r="A17" s="61"/>
      <c r="B17" s="6" t="s">
        <v>156</v>
      </c>
      <c r="C17" s="8" t="s">
        <v>45</v>
      </c>
      <c r="D17" s="6" t="s">
        <v>41</v>
      </c>
      <c r="E17" s="6">
        <v>2</v>
      </c>
      <c r="F17" s="6" t="s">
        <v>23</v>
      </c>
      <c r="G17" s="9"/>
      <c r="H17" s="10">
        <f t="shared" ref="H17:H22" si="0">ROUND(E17*G17,2)</f>
        <v>0</v>
      </c>
      <c r="I17" s="11">
        <v>0.23</v>
      </c>
    </row>
    <row r="18" spans="1:9" x14ac:dyDescent="0.25">
      <c r="A18" s="61"/>
      <c r="B18" s="6" t="s">
        <v>157</v>
      </c>
      <c r="C18" s="8" t="s">
        <v>46</v>
      </c>
      <c r="D18" s="6" t="s">
        <v>41</v>
      </c>
      <c r="E18" s="6">
        <v>2</v>
      </c>
      <c r="F18" s="6" t="s">
        <v>23</v>
      </c>
      <c r="G18" s="9"/>
      <c r="H18" s="10">
        <f t="shared" si="0"/>
        <v>0</v>
      </c>
      <c r="I18" s="11">
        <v>0.23</v>
      </c>
    </row>
    <row r="19" spans="1:9" x14ac:dyDescent="0.25">
      <c r="A19" s="61"/>
      <c r="B19" s="6" t="s">
        <v>158</v>
      </c>
      <c r="C19" s="8" t="s">
        <v>47</v>
      </c>
      <c r="D19" s="6" t="s">
        <v>41</v>
      </c>
      <c r="E19" s="6">
        <v>2</v>
      </c>
      <c r="F19" s="6" t="s">
        <v>23</v>
      </c>
      <c r="G19" s="9"/>
      <c r="H19" s="10">
        <f t="shared" si="0"/>
        <v>0</v>
      </c>
      <c r="I19" s="11">
        <v>0.23</v>
      </c>
    </row>
    <row r="20" spans="1:9" x14ac:dyDescent="0.25">
      <c r="A20" s="61"/>
      <c r="B20" s="6" t="s">
        <v>159</v>
      </c>
      <c r="C20" s="8" t="s">
        <v>48</v>
      </c>
      <c r="D20" s="6" t="s">
        <v>41</v>
      </c>
      <c r="E20" s="6">
        <v>2</v>
      </c>
      <c r="F20" s="6" t="s">
        <v>23</v>
      </c>
      <c r="G20" s="9"/>
      <c r="H20" s="10">
        <f t="shared" si="0"/>
        <v>0</v>
      </c>
      <c r="I20" s="11">
        <v>0.23</v>
      </c>
    </row>
    <row r="21" spans="1:9" x14ac:dyDescent="0.25">
      <c r="A21" s="61"/>
      <c r="B21" s="6" t="s">
        <v>154</v>
      </c>
      <c r="C21" s="8" t="s">
        <v>49</v>
      </c>
      <c r="D21" s="6" t="s">
        <v>41</v>
      </c>
      <c r="E21" s="6">
        <v>2</v>
      </c>
      <c r="F21" s="6" t="s">
        <v>23</v>
      </c>
      <c r="G21" s="9"/>
      <c r="H21" s="10">
        <f t="shared" si="0"/>
        <v>0</v>
      </c>
      <c r="I21" s="11">
        <v>0.23</v>
      </c>
    </row>
    <row r="22" spans="1:9" x14ac:dyDescent="0.25">
      <c r="A22" s="61"/>
      <c r="B22" s="6" t="s">
        <v>168</v>
      </c>
      <c r="C22" s="8" t="s">
        <v>70</v>
      </c>
      <c r="D22" s="6" t="s">
        <v>41</v>
      </c>
      <c r="E22" s="6">
        <v>1</v>
      </c>
      <c r="F22" s="6" t="s">
        <v>23</v>
      </c>
      <c r="G22" s="9"/>
      <c r="H22" s="10">
        <f t="shared" si="0"/>
        <v>0</v>
      </c>
      <c r="I22" s="11">
        <v>0.23</v>
      </c>
    </row>
    <row r="23" spans="1:9" ht="44.25" customHeight="1" x14ac:dyDescent="0.25">
      <c r="A23" s="12" t="s">
        <v>39</v>
      </c>
      <c r="B23" s="74" t="s">
        <v>71</v>
      </c>
      <c r="C23" s="75"/>
      <c r="D23" s="75"/>
      <c r="E23" s="75"/>
      <c r="F23" s="75"/>
      <c r="G23" s="76"/>
      <c r="H23" s="18">
        <f>SUM(H7:H10:H11,H16:H22)</f>
        <v>0</v>
      </c>
      <c r="I23" s="11">
        <v>0.23</v>
      </c>
    </row>
    <row r="24" spans="1:9" x14ac:dyDescent="0.25">
      <c r="A24" s="3"/>
      <c r="B24" s="3"/>
      <c r="C24" s="3"/>
      <c r="D24" s="3"/>
      <c r="E24" s="3"/>
      <c r="F24" s="3"/>
      <c r="G24" s="3"/>
      <c r="H24" s="3"/>
    </row>
    <row r="25" spans="1:9" ht="87.75" customHeight="1" x14ac:dyDescent="0.25">
      <c r="A25" s="19" t="s">
        <v>60</v>
      </c>
      <c r="B25" s="63" t="s">
        <v>175</v>
      </c>
      <c r="C25" s="64"/>
      <c r="D25" s="64"/>
      <c r="E25" s="64"/>
      <c r="F25" s="64"/>
      <c r="G25" s="65"/>
      <c r="H25" s="20">
        <f>H23*12</f>
        <v>0</v>
      </c>
      <c r="I25" s="21"/>
    </row>
    <row r="26" spans="1:9" ht="18.75" x14ac:dyDescent="0.25">
      <c r="A26" s="22"/>
      <c r="B26" s="22"/>
      <c r="C26" s="3"/>
      <c r="D26" s="3"/>
      <c r="E26" s="3"/>
      <c r="F26" s="3"/>
      <c r="G26" s="3"/>
      <c r="H26" s="3"/>
    </row>
    <row r="27" spans="1:9" ht="18.75" x14ac:dyDescent="0.25">
      <c r="A27" s="22"/>
      <c r="B27" s="22"/>
      <c r="C27" s="3"/>
      <c r="D27" s="3"/>
      <c r="E27" s="3"/>
      <c r="F27" s="3"/>
      <c r="G27" s="3"/>
      <c r="H27" s="3"/>
    </row>
  </sheetData>
  <mergeCells count="12">
    <mergeCell ref="B25:G25"/>
    <mergeCell ref="B11:C11"/>
    <mergeCell ref="A1:I1"/>
    <mergeCell ref="B4:C4"/>
    <mergeCell ref="B5:C5"/>
    <mergeCell ref="A6:A10"/>
    <mergeCell ref="B6:C6"/>
    <mergeCell ref="A12:A14"/>
    <mergeCell ref="B12:C12"/>
    <mergeCell ref="A15:A22"/>
    <mergeCell ref="B15:C15"/>
    <mergeCell ref="B23:G23"/>
  </mergeCells>
  <conditionalFormatting sqref="G7:G11 G16:G22">
    <cfRule type="cellIs" dxfId="52" priority="1" stopIfTrue="1" operator="equal">
      <formula>0</formula>
    </cfRule>
    <cfRule type="cellIs" dxfId="51" priority="2" stopIfTrue="1" operator="equal">
      <formula>0</formula>
    </cfRule>
  </conditionalFormatting>
  <conditionalFormatting sqref="G7:G11">
    <cfRule type="cellIs" dxfId="50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  <ignoredErrors>
    <ignoredError sqref="E6:E2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6"/>
  <sheetViews>
    <sheetView topLeftCell="A16" workbookViewId="0">
      <selection activeCell="B24" sqref="B24:G24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72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28.5" customHeight="1" x14ac:dyDescent="0.25">
      <c r="A6" s="61" t="s">
        <v>19</v>
      </c>
      <c r="B6" s="72" t="s">
        <v>68</v>
      </c>
      <c r="C6" s="73"/>
      <c r="D6" s="6" t="s">
        <v>20</v>
      </c>
      <c r="E6" s="7">
        <f>SUM(E7:E10)</f>
        <v>84.639999999999986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46.98</v>
      </c>
      <c r="F7" s="6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7">
        <v>27.45</v>
      </c>
      <c r="F8" s="6" t="s">
        <v>23</v>
      </c>
      <c r="G8" s="9"/>
      <c r="H8" s="10">
        <f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7">
        <v>3.75</v>
      </c>
      <c r="F9" s="51" t="s">
        <v>23</v>
      </c>
      <c r="G9" s="9"/>
      <c r="H9" s="10">
        <f>ROUND(E9*G9,2)</f>
        <v>0</v>
      </c>
      <c r="I9" s="11">
        <v>0.23</v>
      </c>
    </row>
    <row r="10" spans="1:9" x14ac:dyDescent="0.25">
      <c r="A10" s="61"/>
      <c r="B10" s="6" t="s">
        <v>158</v>
      </c>
      <c r="C10" s="8" t="s">
        <v>73</v>
      </c>
      <c r="D10" s="6" t="s">
        <v>20</v>
      </c>
      <c r="E10" s="7">
        <v>6.46</v>
      </c>
      <c r="F10" s="51" t="s">
        <v>23</v>
      </c>
      <c r="G10" s="9"/>
      <c r="H10" s="10">
        <f>ROUND(E10*G10,2)</f>
        <v>0</v>
      </c>
      <c r="I10" s="11">
        <v>0.23</v>
      </c>
    </row>
    <row r="11" spans="1:9" ht="29.25" customHeight="1" x14ac:dyDescent="0.25">
      <c r="A11" s="12" t="s">
        <v>30</v>
      </c>
      <c r="B11" s="72" t="s">
        <v>31</v>
      </c>
      <c r="C11" s="73"/>
      <c r="D11" s="6" t="s">
        <v>20</v>
      </c>
      <c r="E11" s="7">
        <v>8.6999999999999993</v>
      </c>
      <c r="F11" s="51" t="s">
        <v>166</v>
      </c>
      <c r="G11" s="13"/>
      <c r="H11" s="10">
        <f>ROUND(E11*G11,2)</f>
        <v>0</v>
      </c>
      <c r="I11" s="11">
        <v>0.23</v>
      </c>
    </row>
    <row r="12" spans="1:9" x14ac:dyDescent="0.25">
      <c r="A12" s="61" t="s">
        <v>32</v>
      </c>
      <c r="B12" s="69" t="s">
        <v>35</v>
      </c>
      <c r="C12" s="70"/>
      <c r="D12" s="6" t="s">
        <v>21</v>
      </c>
      <c r="E12" s="6" t="s">
        <v>21</v>
      </c>
      <c r="F12" s="51" t="s">
        <v>21</v>
      </c>
      <c r="G12" s="14" t="s">
        <v>21</v>
      </c>
      <c r="H12" s="6" t="s">
        <v>21</v>
      </c>
      <c r="I12" s="6" t="s">
        <v>21</v>
      </c>
    </row>
    <row r="13" spans="1:9" x14ac:dyDescent="0.25">
      <c r="A13" s="61"/>
      <c r="B13" s="6" t="s">
        <v>155</v>
      </c>
      <c r="C13" s="8" t="s">
        <v>36</v>
      </c>
      <c r="D13" s="6" t="s">
        <v>37</v>
      </c>
      <c r="E13" s="6">
        <v>4</v>
      </c>
      <c r="F13" s="51" t="s">
        <v>21</v>
      </c>
      <c r="G13" s="14" t="s">
        <v>21</v>
      </c>
      <c r="H13" s="6" t="s">
        <v>21</v>
      </c>
      <c r="I13" s="6" t="s">
        <v>21</v>
      </c>
    </row>
    <row r="14" spans="1:9" x14ac:dyDescent="0.25">
      <c r="A14" s="61"/>
      <c r="B14" s="6" t="s">
        <v>156</v>
      </c>
      <c r="C14" s="8" t="s">
        <v>38</v>
      </c>
      <c r="D14" s="6" t="s">
        <v>37</v>
      </c>
      <c r="E14" s="6">
        <v>4</v>
      </c>
      <c r="F14" s="51" t="s">
        <v>21</v>
      </c>
      <c r="G14" s="14" t="s">
        <v>21</v>
      </c>
      <c r="H14" s="6" t="s">
        <v>21</v>
      </c>
      <c r="I14" s="6" t="s">
        <v>21</v>
      </c>
    </row>
    <row r="15" spans="1:9" ht="30" x14ac:dyDescent="0.25">
      <c r="A15" s="61" t="s">
        <v>34</v>
      </c>
      <c r="B15" s="69" t="s">
        <v>40</v>
      </c>
      <c r="C15" s="70"/>
      <c r="D15" s="6" t="s">
        <v>41</v>
      </c>
      <c r="E15" s="6">
        <v>1</v>
      </c>
      <c r="F15" s="51" t="s">
        <v>21</v>
      </c>
      <c r="G15" s="16" t="s">
        <v>42</v>
      </c>
      <c r="H15" s="17" t="s">
        <v>43</v>
      </c>
      <c r="I15" s="17" t="s">
        <v>10</v>
      </c>
    </row>
    <row r="16" spans="1:9" x14ac:dyDescent="0.25">
      <c r="A16" s="61"/>
      <c r="B16" s="6" t="s">
        <v>155</v>
      </c>
      <c r="C16" s="8" t="s">
        <v>44</v>
      </c>
      <c r="D16" s="6" t="s">
        <v>41</v>
      </c>
      <c r="E16" s="6">
        <v>1</v>
      </c>
      <c r="F16" s="51" t="s">
        <v>23</v>
      </c>
      <c r="G16" s="9"/>
      <c r="H16" s="10">
        <f t="shared" ref="H16:H21" si="0">ROUND(E16*G16,2)</f>
        <v>0</v>
      </c>
      <c r="I16" s="11">
        <v>0.23</v>
      </c>
    </row>
    <row r="17" spans="1:9" x14ac:dyDescent="0.25">
      <c r="A17" s="61"/>
      <c r="B17" s="6" t="s">
        <v>156</v>
      </c>
      <c r="C17" s="8" t="s">
        <v>45</v>
      </c>
      <c r="D17" s="6" t="s">
        <v>41</v>
      </c>
      <c r="E17" s="6">
        <v>1</v>
      </c>
      <c r="F17" s="51" t="s">
        <v>23</v>
      </c>
      <c r="G17" s="9"/>
      <c r="H17" s="10">
        <f t="shared" si="0"/>
        <v>0</v>
      </c>
      <c r="I17" s="11">
        <v>0.23</v>
      </c>
    </row>
    <row r="18" spans="1:9" x14ac:dyDescent="0.25">
      <c r="A18" s="61"/>
      <c r="B18" s="6" t="s">
        <v>157</v>
      </c>
      <c r="C18" s="8" t="s">
        <v>46</v>
      </c>
      <c r="D18" s="6" t="s">
        <v>41</v>
      </c>
      <c r="E18" s="6">
        <v>2</v>
      </c>
      <c r="F18" s="51" t="s">
        <v>23</v>
      </c>
      <c r="G18" s="9"/>
      <c r="H18" s="10">
        <f t="shared" si="0"/>
        <v>0</v>
      </c>
      <c r="I18" s="11">
        <v>0.23</v>
      </c>
    </row>
    <row r="19" spans="1:9" x14ac:dyDescent="0.25">
      <c r="A19" s="61"/>
      <c r="B19" s="6" t="s">
        <v>158</v>
      </c>
      <c r="C19" s="8" t="s">
        <v>47</v>
      </c>
      <c r="D19" s="6" t="s">
        <v>41</v>
      </c>
      <c r="E19" s="6">
        <v>1</v>
      </c>
      <c r="F19" s="51" t="s">
        <v>23</v>
      </c>
      <c r="G19" s="9"/>
      <c r="H19" s="10">
        <f t="shared" si="0"/>
        <v>0</v>
      </c>
      <c r="I19" s="11">
        <v>0.23</v>
      </c>
    </row>
    <row r="20" spans="1:9" x14ac:dyDescent="0.25">
      <c r="A20" s="61"/>
      <c r="B20" s="6" t="s">
        <v>159</v>
      </c>
      <c r="C20" s="8" t="s">
        <v>48</v>
      </c>
      <c r="D20" s="6" t="s">
        <v>41</v>
      </c>
      <c r="E20" s="6">
        <v>1</v>
      </c>
      <c r="F20" s="51" t="s">
        <v>23</v>
      </c>
      <c r="G20" s="9"/>
      <c r="H20" s="10">
        <f t="shared" si="0"/>
        <v>0</v>
      </c>
      <c r="I20" s="11">
        <v>0.23</v>
      </c>
    </row>
    <row r="21" spans="1:9" x14ac:dyDescent="0.25">
      <c r="A21" s="61"/>
      <c r="B21" s="6" t="s">
        <v>154</v>
      </c>
      <c r="C21" s="8" t="s">
        <v>49</v>
      </c>
      <c r="D21" s="6" t="s">
        <v>41</v>
      </c>
      <c r="E21" s="6">
        <v>1</v>
      </c>
      <c r="F21" s="6" t="s">
        <v>23</v>
      </c>
      <c r="G21" s="9"/>
      <c r="H21" s="10">
        <f t="shared" si="0"/>
        <v>0</v>
      </c>
      <c r="I21" s="11">
        <v>0.23</v>
      </c>
    </row>
    <row r="22" spans="1:9" ht="52.5" customHeight="1" x14ac:dyDescent="0.25">
      <c r="A22" s="12" t="s">
        <v>39</v>
      </c>
      <c r="B22" s="74" t="s">
        <v>74</v>
      </c>
      <c r="C22" s="75"/>
      <c r="D22" s="75"/>
      <c r="E22" s="75"/>
      <c r="F22" s="75"/>
      <c r="G22" s="76"/>
      <c r="H22" s="18">
        <f>SUM(H7:H10:H11,H16:H21)</f>
        <v>0</v>
      </c>
      <c r="I22" s="11">
        <v>0.23</v>
      </c>
    </row>
    <row r="23" spans="1:9" x14ac:dyDescent="0.25">
      <c r="A23" s="3"/>
      <c r="B23" s="3"/>
      <c r="C23" s="3"/>
      <c r="D23" s="3"/>
      <c r="E23" s="3"/>
      <c r="F23" s="3"/>
      <c r="G23" s="3"/>
      <c r="H23" s="3"/>
    </row>
    <row r="24" spans="1:9" ht="80.25" customHeight="1" x14ac:dyDescent="0.25">
      <c r="A24" s="19" t="s">
        <v>60</v>
      </c>
      <c r="B24" s="63" t="s">
        <v>175</v>
      </c>
      <c r="C24" s="64"/>
      <c r="D24" s="64"/>
      <c r="E24" s="64"/>
      <c r="F24" s="64"/>
      <c r="G24" s="65"/>
      <c r="H24" s="20">
        <f>H22*12</f>
        <v>0</v>
      </c>
      <c r="I24" s="21"/>
    </row>
    <row r="25" spans="1:9" ht="18.75" x14ac:dyDescent="0.25">
      <c r="A25" s="22"/>
      <c r="B25" s="22"/>
      <c r="C25" s="3"/>
      <c r="D25" s="3"/>
      <c r="E25" s="3"/>
      <c r="F25" s="3"/>
      <c r="G25" s="3"/>
      <c r="H25" s="3"/>
    </row>
    <row r="26" spans="1:9" ht="18.75" x14ac:dyDescent="0.25">
      <c r="A26" s="22"/>
      <c r="B26" s="22"/>
      <c r="C26" s="3"/>
      <c r="D26" s="3"/>
      <c r="E26" s="3"/>
      <c r="F26" s="3"/>
      <c r="G26" s="3"/>
      <c r="H26" s="3"/>
    </row>
  </sheetData>
  <mergeCells count="12">
    <mergeCell ref="B24:G24"/>
    <mergeCell ref="B11:C11"/>
    <mergeCell ref="A1:I1"/>
    <mergeCell ref="B4:C4"/>
    <mergeCell ref="B5:C5"/>
    <mergeCell ref="A6:A10"/>
    <mergeCell ref="B6:C6"/>
    <mergeCell ref="A12:A14"/>
    <mergeCell ref="B12:C12"/>
    <mergeCell ref="A15:A21"/>
    <mergeCell ref="B15:C15"/>
    <mergeCell ref="B22:G22"/>
  </mergeCells>
  <conditionalFormatting sqref="G7:G11 G16:G21">
    <cfRule type="cellIs" dxfId="49" priority="1" stopIfTrue="1" operator="equal">
      <formula>0</formula>
    </cfRule>
    <cfRule type="cellIs" dxfId="48" priority="2" stopIfTrue="1" operator="equal">
      <formula>0</formula>
    </cfRule>
  </conditionalFormatting>
  <conditionalFormatting sqref="G7:G11">
    <cfRule type="cellIs" dxfId="47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  <ignoredErrors>
    <ignoredError sqref="E6:E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6"/>
  <sheetViews>
    <sheetView topLeftCell="A19" workbookViewId="0">
      <selection activeCell="B24" sqref="B24:G24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75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31">
        <v>1</v>
      </c>
      <c r="B5" s="77">
        <v>2</v>
      </c>
      <c r="C5" s="78"/>
      <c r="D5" s="31">
        <v>3</v>
      </c>
      <c r="E5" s="31">
        <v>4</v>
      </c>
      <c r="F5" s="31">
        <v>5</v>
      </c>
      <c r="G5" s="31">
        <v>6</v>
      </c>
      <c r="H5" s="31">
        <v>7</v>
      </c>
      <c r="I5" s="31">
        <v>8</v>
      </c>
    </row>
    <row r="6" spans="1:9" ht="32.25" customHeight="1" x14ac:dyDescent="0.25">
      <c r="A6" s="61" t="s">
        <v>19</v>
      </c>
      <c r="B6" s="72" t="s">
        <v>68</v>
      </c>
      <c r="C6" s="73"/>
      <c r="D6" s="6" t="s">
        <v>20</v>
      </c>
      <c r="E6" s="7">
        <f>SUM(E7:E10)</f>
        <v>318.55000000000007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279.3</v>
      </c>
      <c r="F7" s="6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7">
        <v>26.67</v>
      </c>
      <c r="F8" s="51" t="s">
        <v>23</v>
      </c>
      <c r="G8" s="9"/>
      <c r="H8" s="10">
        <f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7">
        <v>9.7200000000000006</v>
      </c>
      <c r="F9" s="51" t="s">
        <v>23</v>
      </c>
      <c r="G9" s="9"/>
      <c r="H9" s="10">
        <f>ROUND(E9*G9,2)</f>
        <v>0</v>
      </c>
      <c r="I9" s="11">
        <v>0.23</v>
      </c>
    </row>
    <row r="10" spans="1:9" ht="30" x14ac:dyDescent="0.25">
      <c r="A10" s="61"/>
      <c r="B10" s="6" t="s">
        <v>158</v>
      </c>
      <c r="C10" s="8" t="s">
        <v>76</v>
      </c>
      <c r="D10" s="6" t="s">
        <v>20</v>
      </c>
      <c r="E10" s="7">
        <v>2.86</v>
      </c>
      <c r="F10" s="51" t="s">
        <v>23</v>
      </c>
      <c r="G10" s="9"/>
      <c r="H10" s="10">
        <f>ROUND(E10*G10,2)</f>
        <v>0</v>
      </c>
      <c r="I10" s="11">
        <v>0.23</v>
      </c>
    </row>
    <row r="11" spans="1:9" ht="31.5" customHeight="1" x14ac:dyDescent="0.25">
      <c r="A11" s="12" t="s">
        <v>30</v>
      </c>
      <c r="B11" s="72" t="s">
        <v>31</v>
      </c>
      <c r="C11" s="73"/>
      <c r="D11" s="6" t="s">
        <v>20</v>
      </c>
      <c r="E11" s="7">
        <v>52.76</v>
      </c>
      <c r="F11" s="51" t="s">
        <v>166</v>
      </c>
      <c r="G11" s="13"/>
      <c r="H11" s="10">
        <f>ROUND(E11*G11,2)</f>
        <v>0</v>
      </c>
      <c r="I11" s="11">
        <v>0.23</v>
      </c>
    </row>
    <row r="12" spans="1:9" x14ac:dyDescent="0.25">
      <c r="A12" s="61" t="s">
        <v>32</v>
      </c>
      <c r="B12" s="69" t="s">
        <v>35</v>
      </c>
      <c r="C12" s="70"/>
      <c r="D12" s="6" t="s">
        <v>21</v>
      </c>
      <c r="E12" s="6" t="s">
        <v>21</v>
      </c>
      <c r="F12" s="51" t="s">
        <v>21</v>
      </c>
      <c r="G12" s="14" t="s">
        <v>21</v>
      </c>
      <c r="H12" s="6" t="s">
        <v>21</v>
      </c>
      <c r="I12" s="6" t="s">
        <v>21</v>
      </c>
    </row>
    <row r="13" spans="1:9" x14ac:dyDescent="0.25">
      <c r="A13" s="61"/>
      <c r="B13" s="6" t="s">
        <v>155</v>
      </c>
      <c r="C13" s="8" t="s">
        <v>36</v>
      </c>
      <c r="D13" s="6" t="s">
        <v>37</v>
      </c>
      <c r="E13" s="6">
        <v>24</v>
      </c>
      <c r="F13" s="51" t="s">
        <v>21</v>
      </c>
      <c r="G13" s="14" t="s">
        <v>21</v>
      </c>
      <c r="H13" s="6" t="s">
        <v>21</v>
      </c>
      <c r="I13" s="6" t="s">
        <v>21</v>
      </c>
    </row>
    <row r="14" spans="1:9" x14ac:dyDescent="0.25">
      <c r="A14" s="61"/>
      <c r="B14" s="6" t="s">
        <v>156</v>
      </c>
      <c r="C14" s="8" t="s">
        <v>38</v>
      </c>
      <c r="D14" s="6" t="s">
        <v>37</v>
      </c>
      <c r="E14" s="6">
        <v>55</v>
      </c>
      <c r="F14" s="51" t="s">
        <v>21</v>
      </c>
      <c r="G14" s="14" t="s">
        <v>21</v>
      </c>
      <c r="H14" s="6" t="s">
        <v>21</v>
      </c>
      <c r="I14" s="6" t="s">
        <v>21</v>
      </c>
    </row>
    <row r="15" spans="1:9" ht="30" x14ac:dyDescent="0.25">
      <c r="A15" s="61" t="s">
        <v>34</v>
      </c>
      <c r="B15" s="69" t="s">
        <v>40</v>
      </c>
      <c r="C15" s="70"/>
      <c r="D15" s="6" t="s">
        <v>41</v>
      </c>
      <c r="E15" s="6">
        <v>3</v>
      </c>
      <c r="F15" s="51" t="s">
        <v>21</v>
      </c>
      <c r="G15" s="16" t="s">
        <v>42</v>
      </c>
      <c r="H15" s="17" t="s">
        <v>43</v>
      </c>
      <c r="I15" s="17" t="s">
        <v>10</v>
      </c>
    </row>
    <row r="16" spans="1:9" x14ac:dyDescent="0.25">
      <c r="A16" s="61"/>
      <c r="B16" s="6" t="s">
        <v>155</v>
      </c>
      <c r="C16" s="8" t="s">
        <v>44</v>
      </c>
      <c r="D16" s="6" t="s">
        <v>41</v>
      </c>
      <c r="E16" s="6">
        <v>3</v>
      </c>
      <c r="F16" s="51" t="s">
        <v>23</v>
      </c>
      <c r="G16" s="9"/>
      <c r="H16" s="10">
        <f t="shared" ref="H16:H21" si="0">ROUND(E16*G16,2)</f>
        <v>0</v>
      </c>
      <c r="I16" s="11">
        <v>0.23</v>
      </c>
    </row>
    <row r="17" spans="1:9" x14ac:dyDescent="0.25">
      <c r="A17" s="61"/>
      <c r="B17" s="6" t="s">
        <v>156</v>
      </c>
      <c r="C17" s="8" t="s">
        <v>45</v>
      </c>
      <c r="D17" s="6" t="s">
        <v>41</v>
      </c>
      <c r="E17" s="6">
        <v>3</v>
      </c>
      <c r="F17" s="6" t="s">
        <v>23</v>
      </c>
      <c r="G17" s="9"/>
      <c r="H17" s="10">
        <f t="shared" si="0"/>
        <v>0</v>
      </c>
      <c r="I17" s="11">
        <v>0.23</v>
      </c>
    </row>
    <row r="18" spans="1:9" x14ac:dyDescent="0.25">
      <c r="A18" s="61"/>
      <c r="B18" s="6" t="s">
        <v>157</v>
      </c>
      <c r="C18" s="8" t="s">
        <v>46</v>
      </c>
      <c r="D18" s="6" t="s">
        <v>41</v>
      </c>
      <c r="E18" s="6">
        <v>3</v>
      </c>
      <c r="F18" s="6" t="s">
        <v>23</v>
      </c>
      <c r="G18" s="9"/>
      <c r="H18" s="10">
        <f t="shared" si="0"/>
        <v>0</v>
      </c>
      <c r="I18" s="11">
        <v>0.23</v>
      </c>
    </row>
    <row r="19" spans="1:9" x14ac:dyDescent="0.25">
      <c r="A19" s="61"/>
      <c r="B19" s="6" t="s">
        <v>158</v>
      </c>
      <c r="C19" s="8" t="s">
        <v>47</v>
      </c>
      <c r="D19" s="6" t="s">
        <v>41</v>
      </c>
      <c r="E19" s="6">
        <v>3</v>
      </c>
      <c r="F19" s="6" t="s">
        <v>23</v>
      </c>
      <c r="G19" s="9"/>
      <c r="H19" s="10">
        <f t="shared" si="0"/>
        <v>0</v>
      </c>
      <c r="I19" s="11">
        <v>0.23</v>
      </c>
    </row>
    <row r="20" spans="1:9" x14ac:dyDescent="0.25">
      <c r="A20" s="61"/>
      <c r="B20" s="6" t="s">
        <v>159</v>
      </c>
      <c r="C20" s="8" t="s">
        <v>48</v>
      </c>
      <c r="D20" s="6" t="s">
        <v>41</v>
      </c>
      <c r="E20" s="6">
        <v>4</v>
      </c>
      <c r="F20" s="6" t="s">
        <v>23</v>
      </c>
      <c r="G20" s="9"/>
      <c r="H20" s="10">
        <f t="shared" si="0"/>
        <v>0</v>
      </c>
      <c r="I20" s="11">
        <v>0.23</v>
      </c>
    </row>
    <row r="21" spans="1:9" x14ac:dyDescent="0.25">
      <c r="A21" s="61"/>
      <c r="B21" s="6" t="s">
        <v>154</v>
      </c>
      <c r="C21" s="8" t="s">
        <v>49</v>
      </c>
      <c r="D21" s="6" t="s">
        <v>41</v>
      </c>
      <c r="E21" s="6">
        <v>2</v>
      </c>
      <c r="F21" s="6" t="s">
        <v>23</v>
      </c>
      <c r="G21" s="9"/>
      <c r="H21" s="10">
        <f t="shared" si="0"/>
        <v>0</v>
      </c>
      <c r="I21" s="11">
        <v>0.23</v>
      </c>
    </row>
    <row r="22" spans="1:9" ht="37.5" customHeight="1" x14ac:dyDescent="0.25">
      <c r="A22" s="12" t="s">
        <v>39</v>
      </c>
      <c r="B22" s="74" t="s">
        <v>74</v>
      </c>
      <c r="C22" s="75"/>
      <c r="D22" s="75"/>
      <c r="E22" s="75"/>
      <c r="F22" s="75"/>
      <c r="G22" s="76"/>
      <c r="H22" s="18">
        <f>SUM(H7:H10:H11,H16:H21)</f>
        <v>0</v>
      </c>
      <c r="I22" s="11">
        <v>0.23</v>
      </c>
    </row>
    <row r="23" spans="1:9" x14ac:dyDescent="0.25">
      <c r="A23" s="3"/>
      <c r="B23" s="3"/>
      <c r="C23" s="3"/>
      <c r="D23" s="3"/>
      <c r="E23" s="3"/>
      <c r="F23" s="3"/>
      <c r="G23" s="3"/>
      <c r="H23" s="3"/>
    </row>
    <row r="24" spans="1:9" ht="73.5" customHeight="1" x14ac:dyDescent="0.25">
      <c r="A24" s="19" t="s">
        <v>60</v>
      </c>
      <c r="B24" s="63" t="s">
        <v>177</v>
      </c>
      <c r="C24" s="64"/>
      <c r="D24" s="64"/>
      <c r="E24" s="64"/>
      <c r="F24" s="64"/>
      <c r="G24" s="65"/>
      <c r="H24" s="20">
        <f>H22*12</f>
        <v>0</v>
      </c>
      <c r="I24" s="21"/>
    </row>
    <row r="25" spans="1:9" ht="18.75" x14ac:dyDescent="0.25">
      <c r="A25" s="22"/>
      <c r="B25" s="22"/>
      <c r="C25" s="3"/>
      <c r="D25" s="3"/>
      <c r="E25" s="3"/>
      <c r="F25" s="3"/>
      <c r="G25" s="3"/>
      <c r="H25" s="3"/>
    </row>
    <row r="26" spans="1:9" ht="18.75" x14ac:dyDescent="0.25">
      <c r="A26" s="22"/>
      <c r="B26" s="22"/>
      <c r="C26" s="3"/>
      <c r="D26" s="3"/>
      <c r="E26" s="3"/>
      <c r="F26" s="3"/>
      <c r="G26" s="3"/>
      <c r="H26" s="3"/>
    </row>
  </sheetData>
  <mergeCells count="12">
    <mergeCell ref="B24:G24"/>
    <mergeCell ref="B11:C11"/>
    <mergeCell ref="A1:I1"/>
    <mergeCell ref="B4:C4"/>
    <mergeCell ref="B5:C5"/>
    <mergeCell ref="A6:A10"/>
    <mergeCell ref="B6:C6"/>
    <mergeCell ref="A12:A14"/>
    <mergeCell ref="B12:C12"/>
    <mergeCell ref="A15:A21"/>
    <mergeCell ref="B15:C15"/>
    <mergeCell ref="B22:G22"/>
  </mergeCells>
  <conditionalFormatting sqref="G7:G11 G16:G21">
    <cfRule type="cellIs" dxfId="46" priority="1" stopIfTrue="1" operator="equal">
      <formula>0</formula>
    </cfRule>
    <cfRule type="cellIs" dxfId="45" priority="2" stopIfTrue="1" operator="equal">
      <formula>0</formula>
    </cfRule>
  </conditionalFormatting>
  <conditionalFormatting sqref="G7:G11">
    <cfRule type="cellIs" dxfId="44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  <ignoredErrors>
    <ignoredError sqref="E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7"/>
  <sheetViews>
    <sheetView topLeftCell="A16" workbookViewId="0">
      <selection activeCell="B25" sqref="B25:G25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77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31.5" customHeight="1" x14ac:dyDescent="0.25">
      <c r="A6" s="61" t="s">
        <v>19</v>
      </c>
      <c r="B6" s="72" t="s">
        <v>78</v>
      </c>
      <c r="C6" s="73"/>
      <c r="D6" s="6" t="s">
        <v>20</v>
      </c>
      <c r="E6" s="32">
        <f>SUM(E7:E11)</f>
        <v>403.49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32">
        <v>361.77</v>
      </c>
      <c r="F7" s="6" t="s">
        <v>23</v>
      </c>
      <c r="G7" s="9"/>
      <c r="H7" s="10">
        <f t="shared" ref="H7:H12" si="0"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32">
        <v>10.64</v>
      </c>
      <c r="F8" s="6" t="s">
        <v>23</v>
      </c>
      <c r="G8" s="9"/>
      <c r="H8" s="10">
        <f t="shared" si="0"/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32">
        <v>14.56</v>
      </c>
      <c r="F9" s="51" t="s">
        <v>23</v>
      </c>
      <c r="G9" s="9"/>
      <c r="H9" s="10">
        <f t="shared" si="0"/>
        <v>0</v>
      </c>
      <c r="I9" s="11">
        <v>0.23</v>
      </c>
    </row>
    <row r="10" spans="1:9" x14ac:dyDescent="0.25">
      <c r="A10" s="61"/>
      <c r="B10" s="6" t="s">
        <v>158</v>
      </c>
      <c r="C10" s="8" t="s">
        <v>73</v>
      </c>
      <c r="D10" s="6" t="s">
        <v>20</v>
      </c>
      <c r="E10" s="32">
        <v>8.1</v>
      </c>
      <c r="F10" s="51" t="s">
        <v>23</v>
      </c>
      <c r="G10" s="9"/>
      <c r="H10" s="10">
        <f t="shared" si="0"/>
        <v>0</v>
      </c>
      <c r="I10" s="11">
        <v>0.23</v>
      </c>
    </row>
    <row r="11" spans="1:9" x14ac:dyDescent="0.25">
      <c r="A11" s="61"/>
      <c r="B11" s="6" t="s">
        <v>159</v>
      </c>
      <c r="C11" s="8" t="s">
        <v>79</v>
      </c>
      <c r="D11" s="6" t="s">
        <v>20</v>
      </c>
      <c r="E11" s="32">
        <v>8.42</v>
      </c>
      <c r="F11" s="51" t="s">
        <v>23</v>
      </c>
      <c r="G11" s="9"/>
      <c r="H11" s="10">
        <f t="shared" si="0"/>
        <v>0</v>
      </c>
      <c r="I11" s="11">
        <v>0.23</v>
      </c>
    </row>
    <row r="12" spans="1:9" ht="30.75" customHeight="1" x14ac:dyDescent="0.25">
      <c r="A12" s="12" t="s">
        <v>30</v>
      </c>
      <c r="B12" s="72" t="s">
        <v>31</v>
      </c>
      <c r="C12" s="73"/>
      <c r="D12" s="6" t="s">
        <v>20</v>
      </c>
      <c r="E12" s="32">
        <v>48.25</v>
      </c>
      <c r="F12" s="51" t="s">
        <v>166</v>
      </c>
      <c r="G12" s="13"/>
      <c r="H12" s="10">
        <f t="shared" si="0"/>
        <v>0</v>
      </c>
      <c r="I12" s="11">
        <v>0.23</v>
      </c>
    </row>
    <row r="13" spans="1:9" x14ac:dyDescent="0.25">
      <c r="A13" s="61" t="s">
        <v>32</v>
      </c>
      <c r="B13" s="69" t="s">
        <v>35</v>
      </c>
      <c r="C13" s="70"/>
      <c r="D13" s="6" t="s">
        <v>21</v>
      </c>
      <c r="E13" s="6" t="s">
        <v>21</v>
      </c>
      <c r="F13" s="51" t="s">
        <v>21</v>
      </c>
      <c r="G13" s="14" t="s">
        <v>21</v>
      </c>
      <c r="H13" s="6" t="s">
        <v>21</v>
      </c>
      <c r="I13" s="6" t="s">
        <v>21</v>
      </c>
    </row>
    <row r="14" spans="1:9" x14ac:dyDescent="0.25">
      <c r="A14" s="61"/>
      <c r="B14" s="6" t="s">
        <v>155</v>
      </c>
      <c r="C14" s="8" t="s">
        <v>36</v>
      </c>
      <c r="D14" s="6" t="s">
        <v>37</v>
      </c>
      <c r="E14" s="6">
        <v>25</v>
      </c>
      <c r="F14" s="51" t="s">
        <v>21</v>
      </c>
      <c r="G14" s="14" t="s">
        <v>21</v>
      </c>
      <c r="H14" s="6" t="s">
        <v>21</v>
      </c>
      <c r="I14" s="6" t="s">
        <v>21</v>
      </c>
    </row>
    <row r="15" spans="1:9" x14ac:dyDescent="0.25">
      <c r="A15" s="61"/>
      <c r="B15" s="6" t="s">
        <v>156</v>
      </c>
      <c r="C15" s="8" t="s">
        <v>38</v>
      </c>
      <c r="D15" s="6" t="s">
        <v>37</v>
      </c>
      <c r="E15" s="6">
        <v>20</v>
      </c>
      <c r="F15" s="51" t="s">
        <v>21</v>
      </c>
      <c r="G15" s="14" t="s">
        <v>21</v>
      </c>
      <c r="H15" s="6" t="s">
        <v>21</v>
      </c>
      <c r="I15" s="6" t="s">
        <v>21</v>
      </c>
    </row>
    <row r="16" spans="1:9" ht="30" x14ac:dyDescent="0.25">
      <c r="A16" s="61" t="s">
        <v>34</v>
      </c>
      <c r="B16" s="69" t="s">
        <v>40</v>
      </c>
      <c r="C16" s="70"/>
      <c r="D16" s="6" t="s">
        <v>41</v>
      </c>
      <c r="E16" s="6">
        <v>6</v>
      </c>
      <c r="F16" s="51" t="s">
        <v>21</v>
      </c>
      <c r="G16" s="16" t="s">
        <v>42</v>
      </c>
      <c r="H16" s="17" t="s">
        <v>43</v>
      </c>
      <c r="I16" s="17" t="s">
        <v>10</v>
      </c>
    </row>
    <row r="17" spans="1:9" x14ac:dyDescent="0.25">
      <c r="A17" s="61"/>
      <c r="B17" s="6" t="s">
        <v>155</v>
      </c>
      <c r="C17" s="8" t="s">
        <v>44</v>
      </c>
      <c r="D17" s="6" t="s">
        <v>41</v>
      </c>
      <c r="E17" s="6">
        <v>6</v>
      </c>
      <c r="F17" s="51" t="s">
        <v>23</v>
      </c>
      <c r="G17" s="9"/>
      <c r="H17" s="10">
        <f t="shared" ref="H17:H22" si="1">ROUND(E17*G17,2)</f>
        <v>0</v>
      </c>
      <c r="I17" s="11">
        <v>0.23</v>
      </c>
    </row>
    <row r="18" spans="1:9" x14ac:dyDescent="0.25">
      <c r="A18" s="61"/>
      <c r="B18" s="6" t="s">
        <v>156</v>
      </c>
      <c r="C18" s="8" t="s">
        <v>45</v>
      </c>
      <c r="D18" s="6" t="s">
        <v>41</v>
      </c>
      <c r="E18" s="6">
        <v>6</v>
      </c>
      <c r="F18" s="51" t="s">
        <v>23</v>
      </c>
      <c r="G18" s="9"/>
      <c r="H18" s="10">
        <f t="shared" si="1"/>
        <v>0</v>
      </c>
      <c r="I18" s="11">
        <v>0.23</v>
      </c>
    </row>
    <row r="19" spans="1:9" x14ac:dyDescent="0.25">
      <c r="A19" s="61"/>
      <c r="B19" s="6" t="s">
        <v>157</v>
      </c>
      <c r="C19" s="8" t="s">
        <v>46</v>
      </c>
      <c r="D19" s="6" t="s">
        <v>41</v>
      </c>
      <c r="E19" s="6">
        <v>6</v>
      </c>
      <c r="F19" s="51" t="s">
        <v>23</v>
      </c>
      <c r="G19" s="9"/>
      <c r="H19" s="10">
        <f t="shared" si="1"/>
        <v>0</v>
      </c>
      <c r="I19" s="11">
        <v>0.23</v>
      </c>
    </row>
    <row r="20" spans="1:9" x14ac:dyDescent="0.25">
      <c r="A20" s="61"/>
      <c r="B20" s="6" t="s">
        <v>158</v>
      </c>
      <c r="C20" s="8" t="s">
        <v>47</v>
      </c>
      <c r="D20" s="6" t="s">
        <v>41</v>
      </c>
      <c r="E20" s="6">
        <v>6</v>
      </c>
      <c r="F20" s="6" t="s">
        <v>23</v>
      </c>
      <c r="G20" s="9"/>
      <c r="H20" s="10">
        <f t="shared" si="1"/>
        <v>0</v>
      </c>
      <c r="I20" s="11">
        <v>0.23</v>
      </c>
    </row>
    <row r="21" spans="1:9" x14ac:dyDescent="0.25">
      <c r="A21" s="61"/>
      <c r="B21" s="6" t="s">
        <v>159</v>
      </c>
      <c r="C21" s="8" t="s">
        <v>48</v>
      </c>
      <c r="D21" s="6" t="s">
        <v>41</v>
      </c>
      <c r="E21" s="6">
        <v>7</v>
      </c>
      <c r="F21" s="6" t="s">
        <v>23</v>
      </c>
      <c r="G21" s="9"/>
      <c r="H21" s="10">
        <f t="shared" si="1"/>
        <v>0</v>
      </c>
      <c r="I21" s="11">
        <v>0.23</v>
      </c>
    </row>
    <row r="22" spans="1:9" x14ac:dyDescent="0.25">
      <c r="A22" s="61"/>
      <c r="B22" s="6" t="s">
        <v>154</v>
      </c>
      <c r="C22" s="8" t="s">
        <v>49</v>
      </c>
      <c r="D22" s="6" t="s">
        <v>41</v>
      </c>
      <c r="E22" s="6">
        <v>5</v>
      </c>
      <c r="F22" s="6" t="s">
        <v>23</v>
      </c>
      <c r="G22" s="9"/>
      <c r="H22" s="10">
        <f t="shared" si="1"/>
        <v>0</v>
      </c>
      <c r="I22" s="11">
        <v>0.23</v>
      </c>
    </row>
    <row r="23" spans="1:9" ht="36" customHeight="1" x14ac:dyDescent="0.25">
      <c r="A23" s="12" t="s">
        <v>39</v>
      </c>
      <c r="B23" s="74" t="s">
        <v>80</v>
      </c>
      <c r="C23" s="75"/>
      <c r="D23" s="75"/>
      <c r="E23" s="75"/>
      <c r="F23" s="75"/>
      <c r="G23" s="76"/>
      <c r="H23" s="18">
        <f>SUM(H7:H11:H12,H17:H22)</f>
        <v>0</v>
      </c>
      <c r="I23" s="11">
        <v>0.23</v>
      </c>
    </row>
    <row r="24" spans="1:9" x14ac:dyDescent="0.25">
      <c r="A24" s="3"/>
      <c r="B24" s="3"/>
      <c r="C24" s="3"/>
      <c r="D24" s="3"/>
      <c r="E24" s="3"/>
      <c r="F24" s="3"/>
      <c r="G24" s="3"/>
      <c r="H24" s="3"/>
    </row>
    <row r="25" spans="1:9" ht="92.25" customHeight="1" x14ac:dyDescent="0.25">
      <c r="A25" s="19" t="s">
        <v>60</v>
      </c>
      <c r="B25" s="63" t="s">
        <v>175</v>
      </c>
      <c r="C25" s="64"/>
      <c r="D25" s="64"/>
      <c r="E25" s="64"/>
      <c r="F25" s="64"/>
      <c r="G25" s="65"/>
      <c r="H25" s="20">
        <f>H23*12</f>
        <v>0</v>
      </c>
      <c r="I25" s="21"/>
    </row>
    <row r="26" spans="1:9" ht="18.75" x14ac:dyDescent="0.25">
      <c r="A26" s="22"/>
      <c r="B26" s="22"/>
      <c r="C26" s="3"/>
      <c r="D26" s="3"/>
      <c r="E26" s="3"/>
      <c r="F26" s="3"/>
      <c r="G26" s="3"/>
      <c r="H26" s="3"/>
    </row>
    <row r="27" spans="1:9" ht="18.75" x14ac:dyDescent="0.25">
      <c r="A27" s="22"/>
      <c r="B27" s="22"/>
      <c r="C27" s="3"/>
      <c r="D27" s="3"/>
      <c r="E27" s="3"/>
      <c r="F27" s="3"/>
      <c r="G27" s="3"/>
      <c r="H27" s="3"/>
    </row>
  </sheetData>
  <mergeCells count="12">
    <mergeCell ref="B25:G25"/>
    <mergeCell ref="B12:C12"/>
    <mergeCell ref="A1:I1"/>
    <mergeCell ref="B4:C4"/>
    <mergeCell ref="B5:C5"/>
    <mergeCell ref="A6:A11"/>
    <mergeCell ref="B6:C6"/>
    <mergeCell ref="A13:A15"/>
    <mergeCell ref="B13:C13"/>
    <mergeCell ref="A16:A22"/>
    <mergeCell ref="B16:C16"/>
    <mergeCell ref="B23:G23"/>
  </mergeCells>
  <conditionalFormatting sqref="G7:G12 G17:G22">
    <cfRule type="cellIs" dxfId="43" priority="1" stopIfTrue="1" operator="equal">
      <formula>0</formula>
    </cfRule>
    <cfRule type="cellIs" dxfId="42" priority="2" stopIfTrue="1" operator="equal">
      <formula>0</formula>
    </cfRule>
  </conditionalFormatting>
  <conditionalFormatting sqref="G7:G12">
    <cfRule type="cellIs" dxfId="41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  <ignoredErrors>
    <ignoredError sqref="E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8"/>
  <sheetViews>
    <sheetView topLeftCell="A19" workbookViewId="0">
      <selection activeCell="B26" sqref="B26:G26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81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29.25" customHeight="1" x14ac:dyDescent="0.25">
      <c r="A6" s="61" t="s">
        <v>19</v>
      </c>
      <c r="B6" s="72" t="s">
        <v>82</v>
      </c>
      <c r="C6" s="73"/>
      <c r="D6" s="6" t="s">
        <v>20</v>
      </c>
      <c r="E6" s="7">
        <f>SUM(E7:E12)</f>
        <v>444.08999999999992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307.63</v>
      </c>
      <c r="F7" s="6" t="s">
        <v>23</v>
      </c>
      <c r="G7" s="9"/>
      <c r="H7" s="10">
        <f t="shared" ref="H7:H13" si="0"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164</v>
      </c>
      <c r="D8" s="6" t="s">
        <v>20</v>
      </c>
      <c r="E8" s="7">
        <v>88.46</v>
      </c>
      <c r="F8" s="51" t="s">
        <v>23</v>
      </c>
      <c r="G8" s="9"/>
      <c r="H8" s="10">
        <f t="shared" si="0"/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7">
        <v>16.809999999999999</v>
      </c>
      <c r="F9" s="51" t="s">
        <v>23</v>
      </c>
      <c r="G9" s="9"/>
      <c r="H9" s="10">
        <f t="shared" si="0"/>
        <v>0</v>
      </c>
      <c r="I9" s="11">
        <v>0.23</v>
      </c>
    </row>
    <row r="10" spans="1:9" x14ac:dyDescent="0.25">
      <c r="A10" s="61"/>
      <c r="B10" s="6" t="s">
        <v>158</v>
      </c>
      <c r="C10" s="8" t="s">
        <v>83</v>
      </c>
      <c r="D10" s="6" t="s">
        <v>20</v>
      </c>
      <c r="E10" s="7">
        <v>7.9</v>
      </c>
      <c r="F10" s="51" t="s">
        <v>27</v>
      </c>
      <c r="G10" s="9"/>
      <c r="H10" s="10">
        <f>ROUND(E10*G10,2)</f>
        <v>0</v>
      </c>
      <c r="I10" s="11">
        <v>0.23</v>
      </c>
    </row>
    <row r="11" spans="1:9" x14ac:dyDescent="0.25">
      <c r="A11" s="61"/>
      <c r="B11" s="6" t="s">
        <v>159</v>
      </c>
      <c r="C11" s="8" t="s">
        <v>84</v>
      </c>
      <c r="D11" s="6" t="s">
        <v>20</v>
      </c>
      <c r="E11" s="7">
        <v>13.96</v>
      </c>
      <c r="F11" s="51" t="s">
        <v>23</v>
      </c>
      <c r="G11" s="9"/>
      <c r="H11" s="10">
        <f t="shared" si="0"/>
        <v>0</v>
      </c>
      <c r="I11" s="11">
        <v>0.23</v>
      </c>
    </row>
    <row r="12" spans="1:9" x14ac:dyDescent="0.25">
      <c r="A12" s="61"/>
      <c r="B12" s="6" t="s">
        <v>154</v>
      </c>
      <c r="C12" s="8" t="s">
        <v>85</v>
      </c>
      <c r="D12" s="6" t="s">
        <v>20</v>
      </c>
      <c r="E12" s="7">
        <v>9.33</v>
      </c>
      <c r="F12" s="51" t="s">
        <v>69</v>
      </c>
      <c r="G12" s="9"/>
      <c r="H12" s="10">
        <f t="shared" si="0"/>
        <v>0</v>
      </c>
      <c r="I12" s="11">
        <v>0.23</v>
      </c>
    </row>
    <row r="13" spans="1:9" ht="30.75" customHeight="1" x14ac:dyDescent="0.25">
      <c r="A13" s="12" t="s">
        <v>30</v>
      </c>
      <c r="B13" s="72" t="s">
        <v>31</v>
      </c>
      <c r="C13" s="73"/>
      <c r="D13" s="6" t="s">
        <v>20</v>
      </c>
      <c r="E13" s="7">
        <v>62.3</v>
      </c>
      <c r="F13" s="51" t="s">
        <v>166</v>
      </c>
      <c r="G13" s="13"/>
      <c r="H13" s="10">
        <f t="shared" si="0"/>
        <v>0</v>
      </c>
      <c r="I13" s="11">
        <v>0.23</v>
      </c>
    </row>
    <row r="14" spans="1:9" x14ac:dyDescent="0.25">
      <c r="A14" s="61" t="s">
        <v>32</v>
      </c>
      <c r="B14" s="69" t="s">
        <v>35</v>
      </c>
      <c r="C14" s="70"/>
      <c r="D14" s="6" t="s">
        <v>21</v>
      </c>
      <c r="E14" s="6" t="s">
        <v>21</v>
      </c>
      <c r="F14" s="51" t="s">
        <v>21</v>
      </c>
      <c r="G14" s="14" t="s">
        <v>21</v>
      </c>
      <c r="H14" s="6" t="s">
        <v>21</v>
      </c>
      <c r="I14" s="6" t="s">
        <v>21</v>
      </c>
    </row>
    <row r="15" spans="1:9" x14ac:dyDescent="0.25">
      <c r="A15" s="61"/>
      <c r="B15" s="6" t="s">
        <v>155</v>
      </c>
      <c r="C15" s="8" t="s">
        <v>36</v>
      </c>
      <c r="D15" s="6" t="s">
        <v>37</v>
      </c>
      <c r="E15" s="6">
        <v>27</v>
      </c>
      <c r="F15" s="51" t="s">
        <v>21</v>
      </c>
      <c r="G15" s="14" t="s">
        <v>21</v>
      </c>
      <c r="H15" s="6" t="s">
        <v>21</v>
      </c>
      <c r="I15" s="6" t="s">
        <v>21</v>
      </c>
    </row>
    <row r="16" spans="1:9" x14ac:dyDescent="0.25">
      <c r="A16" s="61"/>
      <c r="B16" s="6" t="s">
        <v>156</v>
      </c>
      <c r="C16" s="8" t="s">
        <v>38</v>
      </c>
      <c r="D16" s="6" t="s">
        <v>37</v>
      </c>
      <c r="E16" s="6">
        <v>50</v>
      </c>
      <c r="F16" s="51" t="s">
        <v>21</v>
      </c>
      <c r="G16" s="14" t="s">
        <v>21</v>
      </c>
      <c r="H16" s="6" t="s">
        <v>21</v>
      </c>
      <c r="I16" s="6" t="s">
        <v>21</v>
      </c>
    </row>
    <row r="17" spans="1:9" ht="30" x14ac:dyDescent="0.25">
      <c r="A17" s="61" t="s">
        <v>34</v>
      </c>
      <c r="B17" s="69" t="s">
        <v>40</v>
      </c>
      <c r="C17" s="70"/>
      <c r="D17" s="6" t="s">
        <v>41</v>
      </c>
      <c r="E17" s="6">
        <v>3</v>
      </c>
      <c r="F17" s="51" t="s">
        <v>21</v>
      </c>
      <c r="G17" s="16" t="s">
        <v>42</v>
      </c>
      <c r="H17" s="17" t="s">
        <v>43</v>
      </c>
      <c r="I17" s="17" t="s">
        <v>10</v>
      </c>
    </row>
    <row r="18" spans="1:9" x14ac:dyDescent="0.25">
      <c r="A18" s="61"/>
      <c r="B18" s="6" t="s">
        <v>155</v>
      </c>
      <c r="C18" s="8" t="s">
        <v>44</v>
      </c>
      <c r="D18" s="6" t="s">
        <v>41</v>
      </c>
      <c r="E18" s="6">
        <v>3</v>
      </c>
      <c r="F18" s="51" t="s">
        <v>23</v>
      </c>
      <c r="G18" s="9"/>
      <c r="H18" s="10">
        <f t="shared" ref="H18:H23" si="1">ROUND(E18*G18,2)</f>
        <v>0</v>
      </c>
      <c r="I18" s="11">
        <v>0.23</v>
      </c>
    </row>
    <row r="19" spans="1:9" x14ac:dyDescent="0.25">
      <c r="A19" s="61"/>
      <c r="B19" s="6" t="s">
        <v>156</v>
      </c>
      <c r="C19" s="8" t="s">
        <v>45</v>
      </c>
      <c r="D19" s="6" t="s">
        <v>41</v>
      </c>
      <c r="E19" s="6">
        <v>5</v>
      </c>
      <c r="F19" s="6" t="s">
        <v>23</v>
      </c>
      <c r="G19" s="9"/>
      <c r="H19" s="10">
        <f t="shared" si="1"/>
        <v>0</v>
      </c>
      <c r="I19" s="11">
        <v>0.23</v>
      </c>
    </row>
    <row r="20" spans="1:9" x14ac:dyDescent="0.25">
      <c r="A20" s="61"/>
      <c r="B20" s="6" t="s">
        <v>157</v>
      </c>
      <c r="C20" s="8" t="s">
        <v>46</v>
      </c>
      <c r="D20" s="6" t="s">
        <v>41</v>
      </c>
      <c r="E20" s="6">
        <v>5</v>
      </c>
      <c r="F20" s="6" t="s">
        <v>23</v>
      </c>
      <c r="G20" s="9"/>
      <c r="H20" s="10">
        <f t="shared" si="1"/>
        <v>0</v>
      </c>
      <c r="I20" s="11">
        <v>0.23</v>
      </c>
    </row>
    <row r="21" spans="1:9" x14ac:dyDescent="0.25">
      <c r="A21" s="61"/>
      <c r="B21" s="6" t="s">
        <v>158</v>
      </c>
      <c r="C21" s="8" t="s">
        <v>47</v>
      </c>
      <c r="D21" s="6" t="s">
        <v>41</v>
      </c>
      <c r="E21" s="6">
        <v>3</v>
      </c>
      <c r="F21" s="6" t="s">
        <v>23</v>
      </c>
      <c r="G21" s="9"/>
      <c r="H21" s="10">
        <f t="shared" si="1"/>
        <v>0</v>
      </c>
      <c r="I21" s="11">
        <v>0.23</v>
      </c>
    </row>
    <row r="22" spans="1:9" x14ac:dyDescent="0.25">
      <c r="A22" s="61"/>
      <c r="B22" s="6" t="s">
        <v>159</v>
      </c>
      <c r="C22" s="8" t="s">
        <v>48</v>
      </c>
      <c r="D22" s="6" t="s">
        <v>41</v>
      </c>
      <c r="E22" s="6">
        <v>3</v>
      </c>
      <c r="F22" s="6" t="s">
        <v>23</v>
      </c>
      <c r="G22" s="9"/>
      <c r="H22" s="10">
        <f t="shared" si="1"/>
        <v>0</v>
      </c>
      <c r="I22" s="11">
        <v>0.23</v>
      </c>
    </row>
    <row r="23" spans="1:9" x14ac:dyDescent="0.25">
      <c r="A23" s="61"/>
      <c r="B23" s="6" t="s">
        <v>154</v>
      </c>
      <c r="C23" s="8" t="s">
        <v>50</v>
      </c>
      <c r="D23" s="6" t="s">
        <v>41</v>
      </c>
      <c r="E23" s="6">
        <v>2</v>
      </c>
      <c r="F23" s="6" t="s">
        <v>23</v>
      </c>
      <c r="G23" s="9"/>
      <c r="H23" s="10">
        <f t="shared" si="1"/>
        <v>0</v>
      </c>
      <c r="I23" s="11">
        <v>0.23</v>
      </c>
    </row>
    <row r="24" spans="1:9" ht="40.5" customHeight="1" x14ac:dyDescent="0.25">
      <c r="A24" s="12" t="s">
        <v>39</v>
      </c>
      <c r="B24" s="74" t="s">
        <v>86</v>
      </c>
      <c r="C24" s="75"/>
      <c r="D24" s="75"/>
      <c r="E24" s="75"/>
      <c r="F24" s="75"/>
      <c r="G24" s="76"/>
      <c r="H24" s="18">
        <f>SUM(H7:H12:H13,H18:H23)</f>
        <v>0</v>
      </c>
      <c r="I24" s="11">
        <v>0.23</v>
      </c>
    </row>
    <row r="25" spans="1:9" x14ac:dyDescent="0.25">
      <c r="A25" s="3"/>
      <c r="B25" s="3"/>
      <c r="C25" s="3"/>
      <c r="D25" s="3"/>
      <c r="E25" s="3"/>
      <c r="F25" s="3"/>
      <c r="G25" s="3"/>
      <c r="H25" s="3"/>
    </row>
    <row r="26" spans="1:9" ht="84.75" customHeight="1" x14ac:dyDescent="0.25">
      <c r="A26" s="19" t="s">
        <v>60</v>
      </c>
      <c r="B26" s="63" t="s">
        <v>175</v>
      </c>
      <c r="C26" s="64"/>
      <c r="D26" s="64"/>
      <c r="E26" s="64"/>
      <c r="F26" s="64"/>
      <c r="G26" s="65"/>
      <c r="H26" s="20">
        <f>H24*12</f>
        <v>0</v>
      </c>
      <c r="I26" s="21"/>
    </row>
    <row r="27" spans="1:9" ht="18.75" x14ac:dyDescent="0.25">
      <c r="A27" s="22"/>
      <c r="B27" s="22"/>
      <c r="C27" s="3"/>
      <c r="D27" s="3"/>
      <c r="E27" s="3"/>
      <c r="F27" s="3"/>
      <c r="G27" s="3"/>
      <c r="H27" s="3"/>
    </row>
    <row r="28" spans="1:9" ht="18.75" x14ac:dyDescent="0.25">
      <c r="A28" s="22"/>
      <c r="B28" s="22"/>
      <c r="C28" s="3"/>
      <c r="D28" s="3"/>
      <c r="E28" s="3"/>
      <c r="F28" s="3"/>
      <c r="G28" s="3"/>
      <c r="H28" s="3"/>
    </row>
  </sheetData>
  <mergeCells count="12">
    <mergeCell ref="B26:G26"/>
    <mergeCell ref="B13:C13"/>
    <mergeCell ref="A1:I1"/>
    <mergeCell ref="B4:C4"/>
    <mergeCell ref="B5:C5"/>
    <mergeCell ref="A6:A12"/>
    <mergeCell ref="B6:C6"/>
    <mergeCell ref="A14:A16"/>
    <mergeCell ref="B14:C14"/>
    <mergeCell ref="A17:A23"/>
    <mergeCell ref="B17:C17"/>
    <mergeCell ref="B24:G24"/>
  </mergeCells>
  <conditionalFormatting sqref="G7:G13">
    <cfRule type="cellIs" dxfId="40" priority="1" stopIfTrue="1" operator="equal">
      <formula>0</formula>
    </cfRule>
    <cfRule type="cellIs" dxfId="39" priority="2" stopIfTrue="1" operator="equal">
      <formula>0</formula>
    </cfRule>
    <cfRule type="cellIs" dxfId="38" priority="3" stopIfTrue="1" operator="equal">
      <formula>0</formula>
    </cfRule>
  </conditionalFormatting>
  <conditionalFormatting sqref="G18:G23">
    <cfRule type="cellIs" dxfId="37" priority="4" stopIfTrue="1" operator="equal">
      <formula>0</formula>
    </cfRule>
    <cfRule type="cellIs" dxfId="36" priority="5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3"/>
  <sheetViews>
    <sheetView topLeftCell="A19" workbookViewId="0">
      <selection activeCell="B31" sqref="B31:G31"/>
    </sheetView>
  </sheetViews>
  <sheetFormatPr defaultRowHeight="15" x14ac:dyDescent="0.25"/>
  <cols>
    <col min="1" max="1" width="4.140625" bestFit="1" customWidth="1"/>
    <col min="2" max="2" width="2.570312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87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35.25" customHeight="1" x14ac:dyDescent="0.25">
      <c r="A6" s="61" t="s">
        <v>19</v>
      </c>
      <c r="B6" s="72" t="s">
        <v>88</v>
      </c>
      <c r="C6" s="73"/>
      <c r="D6" s="6" t="s">
        <v>20</v>
      </c>
      <c r="E6" s="7">
        <f>SUM(E7:E14)</f>
        <v>1085.4599999999998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7">
        <v>614</v>
      </c>
      <c r="F7" s="6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7">
        <v>90.47</v>
      </c>
      <c r="F8" s="51" t="s">
        <v>23</v>
      </c>
      <c r="G8" s="9"/>
      <c r="H8" s="10">
        <f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7">
        <v>51.81</v>
      </c>
      <c r="F9" s="51" t="s">
        <v>23</v>
      </c>
      <c r="G9" s="9"/>
      <c r="H9" s="10">
        <f t="shared" ref="H9:H14" si="0">ROUND(E9*G9,2)</f>
        <v>0</v>
      </c>
      <c r="I9" s="11">
        <v>0.23</v>
      </c>
    </row>
    <row r="10" spans="1:9" x14ac:dyDescent="0.25">
      <c r="A10" s="61"/>
      <c r="B10" s="6" t="s">
        <v>158</v>
      </c>
      <c r="C10" s="8" t="s">
        <v>89</v>
      </c>
      <c r="D10" s="6" t="s">
        <v>20</v>
      </c>
      <c r="E10" s="7">
        <v>68.42</v>
      </c>
      <c r="F10" s="51" t="s">
        <v>27</v>
      </c>
      <c r="G10" s="9"/>
      <c r="H10" s="10">
        <f>ROUND(E10*G10,2)</f>
        <v>0</v>
      </c>
      <c r="I10" s="11">
        <v>0.23</v>
      </c>
    </row>
    <row r="11" spans="1:9" x14ac:dyDescent="0.25">
      <c r="A11" s="61"/>
      <c r="B11" s="6" t="s">
        <v>159</v>
      </c>
      <c r="C11" s="8" t="s">
        <v>90</v>
      </c>
      <c r="D11" s="6" t="s">
        <v>20</v>
      </c>
      <c r="E11" s="7">
        <v>7.16</v>
      </c>
      <c r="F11" s="51" t="s">
        <v>69</v>
      </c>
      <c r="G11" s="9"/>
      <c r="H11" s="10">
        <f t="shared" si="0"/>
        <v>0</v>
      </c>
      <c r="I11" s="11">
        <v>0.23</v>
      </c>
    </row>
    <row r="12" spans="1:9" x14ac:dyDescent="0.25">
      <c r="A12" s="61"/>
      <c r="B12" s="6" t="s">
        <v>154</v>
      </c>
      <c r="C12" s="8" t="s">
        <v>73</v>
      </c>
      <c r="D12" s="6" t="s">
        <v>20</v>
      </c>
      <c r="E12" s="7">
        <v>9.36</v>
      </c>
      <c r="F12" s="51" t="s">
        <v>23</v>
      </c>
      <c r="G12" s="9"/>
      <c r="H12" s="10">
        <f t="shared" si="0"/>
        <v>0</v>
      </c>
      <c r="I12" s="11">
        <v>0.23</v>
      </c>
    </row>
    <row r="13" spans="1:9" x14ac:dyDescent="0.25">
      <c r="A13" s="61"/>
      <c r="B13" s="6" t="s">
        <v>168</v>
      </c>
      <c r="C13" s="8" t="s">
        <v>79</v>
      </c>
      <c r="D13" s="6" t="s">
        <v>20</v>
      </c>
      <c r="E13" s="7">
        <v>149.88999999999999</v>
      </c>
      <c r="F13" s="51" t="s">
        <v>23</v>
      </c>
      <c r="G13" s="9"/>
      <c r="H13" s="10">
        <f t="shared" si="0"/>
        <v>0</v>
      </c>
      <c r="I13" s="11">
        <v>0.23</v>
      </c>
    </row>
    <row r="14" spans="1:9" ht="20.25" x14ac:dyDescent="0.25">
      <c r="A14" s="61"/>
      <c r="B14" s="6" t="s">
        <v>169</v>
      </c>
      <c r="C14" s="8" t="s">
        <v>91</v>
      </c>
      <c r="D14" s="6" t="s">
        <v>20</v>
      </c>
      <c r="E14" s="7">
        <v>94.35</v>
      </c>
      <c r="F14" s="51" t="s">
        <v>23</v>
      </c>
      <c r="G14" s="9"/>
      <c r="H14" s="10">
        <f t="shared" si="0"/>
        <v>0</v>
      </c>
      <c r="I14" s="33">
        <v>0.08</v>
      </c>
    </row>
    <row r="15" spans="1:9" ht="31.5" customHeight="1" x14ac:dyDescent="0.25">
      <c r="A15" s="79" t="s">
        <v>30</v>
      </c>
      <c r="B15" s="72" t="s">
        <v>92</v>
      </c>
      <c r="C15" s="73"/>
      <c r="D15" s="6" t="s">
        <v>20</v>
      </c>
      <c r="E15" s="7">
        <f>SUM(E16:E17)</f>
        <v>202.21</v>
      </c>
      <c r="F15" s="51" t="s">
        <v>21</v>
      </c>
      <c r="G15" s="13" t="s">
        <v>21</v>
      </c>
      <c r="H15" s="34" t="s">
        <v>21</v>
      </c>
      <c r="I15" s="11" t="s">
        <v>21</v>
      </c>
    </row>
    <row r="16" spans="1:9" ht="18.75" customHeight="1" x14ac:dyDescent="0.25">
      <c r="A16" s="80"/>
      <c r="B16" s="6" t="s">
        <v>155</v>
      </c>
      <c r="C16" s="8" t="s">
        <v>93</v>
      </c>
      <c r="D16" s="6" t="s">
        <v>20</v>
      </c>
      <c r="E16" s="7">
        <v>194.85</v>
      </c>
      <c r="F16" s="51" t="s">
        <v>166</v>
      </c>
      <c r="G16" s="13"/>
      <c r="H16" s="10">
        <f>ROUND(E16*G16,2)</f>
        <v>0</v>
      </c>
      <c r="I16" s="11">
        <v>0.23</v>
      </c>
    </row>
    <row r="17" spans="1:9" ht="18.75" customHeight="1" x14ac:dyDescent="0.25">
      <c r="A17" s="81"/>
      <c r="B17" s="6" t="s">
        <v>156</v>
      </c>
      <c r="C17" s="8" t="s">
        <v>94</v>
      </c>
      <c r="D17" s="6" t="s">
        <v>20</v>
      </c>
      <c r="E17" s="7">
        <v>7.36</v>
      </c>
      <c r="F17" s="51" t="s">
        <v>166</v>
      </c>
      <c r="G17" s="13"/>
      <c r="H17" s="10">
        <f>ROUND(E17*G17,2)</f>
        <v>0</v>
      </c>
      <c r="I17" s="11">
        <v>0.23</v>
      </c>
    </row>
    <row r="18" spans="1:9" x14ac:dyDescent="0.25">
      <c r="A18" s="61" t="s">
        <v>32</v>
      </c>
      <c r="B18" s="69" t="s">
        <v>35</v>
      </c>
      <c r="C18" s="70"/>
      <c r="D18" s="6" t="s">
        <v>21</v>
      </c>
      <c r="E18" s="6" t="s">
        <v>21</v>
      </c>
      <c r="F18" s="51" t="s">
        <v>21</v>
      </c>
      <c r="G18" s="14" t="s">
        <v>21</v>
      </c>
      <c r="H18" s="6" t="s">
        <v>21</v>
      </c>
      <c r="I18" s="6" t="s">
        <v>21</v>
      </c>
    </row>
    <row r="19" spans="1:9" x14ac:dyDescent="0.25">
      <c r="A19" s="61"/>
      <c r="B19" s="6" t="s">
        <v>155</v>
      </c>
      <c r="C19" s="8" t="s">
        <v>36</v>
      </c>
      <c r="D19" s="6" t="s">
        <v>37</v>
      </c>
      <c r="E19" s="6">
        <v>50</v>
      </c>
      <c r="F19" s="51" t="s">
        <v>21</v>
      </c>
      <c r="G19" s="14" t="s">
        <v>21</v>
      </c>
      <c r="H19" s="6" t="s">
        <v>21</v>
      </c>
      <c r="I19" s="6" t="s">
        <v>21</v>
      </c>
    </row>
    <row r="20" spans="1:9" x14ac:dyDescent="0.25">
      <c r="A20" s="61"/>
      <c r="B20" s="6" t="s">
        <v>156</v>
      </c>
      <c r="C20" s="8" t="s">
        <v>38</v>
      </c>
      <c r="D20" s="6" t="s">
        <v>37</v>
      </c>
      <c r="E20" s="6">
        <v>250</v>
      </c>
      <c r="F20" s="51" t="s">
        <v>21</v>
      </c>
      <c r="G20" s="14" t="s">
        <v>21</v>
      </c>
      <c r="H20" s="6" t="s">
        <v>21</v>
      </c>
      <c r="I20" s="6" t="s">
        <v>21</v>
      </c>
    </row>
    <row r="21" spans="1:9" ht="30" x14ac:dyDescent="0.25">
      <c r="A21" s="61" t="s">
        <v>34</v>
      </c>
      <c r="B21" s="69" t="s">
        <v>40</v>
      </c>
      <c r="C21" s="70"/>
      <c r="D21" s="6" t="s">
        <v>41</v>
      </c>
      <c r="E21" s="6">
        <v>7</v>
      </c>
      <c r="F21" s="51" t="s">
        <v>21</v>
      </c>
      <c r="G21" s="16" t="s">
        <v>42</v>
      </c>
      <c r="H21" s="17" t="s">
        <v>43</v>
      </c>
      <c r="I21" s="17" t="s">
        <v>10</v>
      </c>
    </row>
    <row r="22" spans="1:9" x14ac:dyDescent="0.25">
      <c r="A22" s="61"/>
      <c r="B22" s="6" t="s">
        <v>155</v>
      </c>
      <c r="C22" s="8" t="s">
        <v>44</v>
      </c>
      <c r="D22" s="6" t="s">
        <v>41</v>
      </c>
      <c r="E22" s="6">
        <v>9</v>
      </c>
      <c r="F22" s="51" t="s">
        <v>23</v>
      </c>
      <c r="G22" s="9"/>
      <c r="H22" s="10">
        <f t="shared" ref="H22:H27" si="1">ROUND(E22*G22,2)</f>
        <v>0</v>
      </c>
      <c r="I22" s="11">
        <v>0.23</v>
      </c>
    </row>
    <row r="23" spans="1:9" x14ac:dyDescent="0.25">
      <c r="A23" s="61"/>
      <c r="B23" s="6" t="s">
        <v>156</v>
      </c>
      <c r="C23" s="8" t="s">
        <v>45</v>
      </c>
      <c r="D23" s="6" t="s">
        <v>41</v>
      </c>
      <c r="E23" s="6">
        <v>8</v>
      </c>
      <c r="F23" s="51" t="s">
        <v>23</v>
      </c>
      <c r="G23" s="9"/>
      <c r="H23" s="10">
        <f t="shared" si="1"/>
        <v>0</v>
      </c>
      <c r="I23" s="11">
        <v>0.23</v>
      </c>
    </row>
    <row r="24" spans="1:9" x14ac:dyDescent="0.25">
      <c r="A24" s="61"/>
      <c r="B24" s="6" t="s">
        <v>157</v>
      </c>
      <c r="C24" s="8" t="s">
        <v>46</v>
      </c>
      <c r="D24" s="6" t="s">
        <v>41</v>
      </c>
      <c r="E24" s="6">
        <v>8</v>
      </c>
      <c r="F24" s="51" t="s">
        <v>23</v>
      </c>
      <c r="G24" s="9"/>
      <c r="H24" s="10">
        <f t="shared" si="1"/>
        <v>0</v>
      </c>
      <c r="I24" s="11">
        <v>0.23</v>
      </c>
    </row>
    <row r="25" spans="1:9" x14ac:dyDescent="0.25">
      <c r="A25" s="61"/>
      <c r="B25" s="6" t="s">
        <v>158</v>
      </c>
      <c r="C25" s="8" t="s">
        <v>47</v>
      </c>
      <c r="D25" s="6" t="s">
        <v>41</v>
      </c>
      <c r="E25" s="6">
        <v>9</v>
      </c>
      <c r="F25" s="51" t="s">
        <v>23</v>
      </c>
      <c r="G25" s="9"/>
      <c r="H25" s="10">
        <f t="shared" si="1"/>
        <v>0</v>
      </c>
      <c r="I25" s="11">
        <v>0.23</v>
      </c>
    </row>
    <row r="26" spans="1:9" x14ac:dyDescent="0.25">
      <c r="A26" s="61"/>
      <c r="B26" s="6" t="s">
        <v>159</v>
      </c>
      <c r="C26" s="8" t="s">
        <v>48</v>
      </c>
      <c r="D26" s="6" t="s">
        <v>41</v>
      </c>
      <c r="E26" s="6">
        <v>9</v>
      </c>
      <c r="F26" s="6" t="s">
        <v>23</v>
      </c>
      <c r="G26" s="9"/>
      <c r="H26" s="10">
        <f t="shared" si="1"/>
        <v>0</v>
      </c>
      <c r="I26" s="11">
        <v>0.23</v>
      </c>
    </row>
    <row r="27" spans="1:9" x14ac:dyDescent="0.25">
      <c r="A27" s="61"/>
      <c r="B27" s="6" t="s">
        <v>154</v>
      </c>
      <c r="C27" s="8" t="s">
        <v>49</v>
      </c>
      <c r="D27" s="6" t="s">
        <v>41</v>
      </c>
      <c r="E27" s="6">
        <v>1</v>
      </c>
      <c r="F27" s="6" t="s">
        <v>23</v>
      </c>
      <c r="G27" s="9"/>
      <c r="H27" s="10">
        <f t="shared" si="1"/>
        <v>0</v>
      </c>
      <c r="I27" s="11">
        <v>0.23</v>
      </c>
    </row>
    <row r="28" spans="1:9" x14ac:dyDescent="0.25">
      <c r="A28" s="61"/>
      <c r="B28" s="6" t="s">
        <v>168</v>
      </c>
      <c r="C28" s="35" t="s">
        <v>50</v>
      </c>
      <c r="D28" s="6" t="s">
        <v>41</v>
      </c>
      <c r="E28" s="6">
        <v>1</v>
      </c>
      <c r="F28" s="6" t="s">
        <v>23</v>
      </c>
      <c r="G28" s="9"/>
      <c r="H28" s="10">
        <f>ROUND(E26*G28,2)</f>
        <v>0</v>
      </c>
      <c r="I28" s="11">
        <v>0.23</v>
      </c>
    </row>
    <row r="29" spans="1:9" ht="36" customHeight="1" x14ac:dyDescent="0.25">
      <c r="A29" s="12" t="s">
        <v>39</v>
      </c>
      <c r="B29" s="74" t="s">
        <v>95</v>
      </c>
      <c r="C29" s="75"/>
      <c r="D29" s="75"/>
      <c r="E29" s="75"/>
      <c r="F29" s="75"/>
      <c r="G29" s="76"/>
      <c r="H29" s="18">
        <f>SUM(H7:H14:H16:H17,H22:H28)</f>
        <v>0</v>
      </c>
      <c r="I29" s="11">
        <v>0.23</v>
      </c>
    </row>
    <row r="30" spans="1:9" x14ac:dyDescent="0.25">
      <c r="A30" s="3"/>
      <c r="B30" s="3"/>
      <c r="C30" s="3"/>
      <c r="D30" s="3"/>
      <c r="E30" s="3"/>
      <c r="F30" s="3"/>
      <c r="G30" s="3"/>
      <c r="H30" s="3"/>
    </row>
    <row r="31" spans="1:9" ht="79.5" customHeight="1" x14ac:dyDescent="0.25">
      <c r="A31" s="19" t="s">
        <v>60</v>
      </c>
      <c r="B31" s="63" t="s">
        <v>175</v>
      </c>
      <c r="C31" s="64"/>
      <c r="D31" s="64"/>
      <c r="E31" s="64"/>
      <c r="F31" s="64"/>
      <c r="G31" s="65"/>
      <c r="H31" s="20">
        <f>H29*12</f>
        <v>0</v>
      </c>
      <c r="I31" s="21"/>
    </row>
    <row r="32" spans="1:9" ht="18.75" x14ac:dyDescent="0.25">
      <c r="A32" s="22"/>
      <c r="B32" s="22"/>
      <c r="C32" s="3"/>
      <c r="D32" s="3"/>
      <c r="E32" s="3"/>
      <c r="F32" s="3"/>
      <c r="G32" s="3"/>
      <c r="H32" s="3"/>
    </row>
    <row r="33" spans="1:8" ht="18.75" x14ac:dyDescent="0.25">
      <c r="A33" s="22"/>
      <c r="B33" s="22"/>
      <c r="C33" s="3"/>
      <c r="D33" s="3"/>
      <c r="E33" s="3"/>
      <c r="F33" s="3"/>
      <c r="G33" s="3"/>
      <c r="H33" s="3"/>
    </row>
  </sheetData>
  <mergeCells count="13">
    <mergeCell ref="B31:G31"/>
    <mergeCell ref="A15:A17"/>
    <mergeCell ref="B15:C15"/>
    <mergeCell ref="A1:I1"/>
    <mergeCell ref="B4:C4"/>
    <mergeCell ref="B5:C5"/>
    <mergeCell ref="A6:A14"/>
    <mergeCell ref="B6:C6"/>
    <mergeCell ref="A18:A20"/>
    <mergeCell ref="B18:C18"/>
    <mergeCell ref="A21:A28"/>
    <mergeCell ref="B21:C21"/>
    <mergeCell ref="B29:G29"/>
  </mergeCells>
  <conditionalFormatting sqref="G7:G17">
    <cfRule type="cellIs" dxfId="35" priority="1" stopIfTrue="1" operator="equal">
      <formula>0</formula>
    </cfRule>
    <cfRule type="cellIs" dxfId="34" priority="2" stopIfTrue="1" operator="equal">
      <formula>0</formula>
    </cfRule>
    <cfRule type="cellIs" dxfId="33" priority="3" stopIfTrue="1" operator="equal">
      <formula>0</formula>
    </cfRule>
  </conditionalFormatting>
  <conditionalFormatting sqref="G22:G28">
    <cfRule type="cellIs" dxfId="32" priority="4" stopIfTrue="1" operator="equal">
      <formula>0</formula>
    </cfRule>
    <cfRule type="cellIs" dxfId="31" priority="5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25"/>
  <sheetViews>
    <sheetView topLeftCell="A16" workbookViewId="0">
      <selection activeCell="B23" sqref="B23:G23"/>
    </sheetView>
  </sheetViews>
  <sheetFormatPr defaultRowHeight="15" x14ac:dyDescent="0.25"/>
  <cols>
    <col min="1" max="1" width="4.140625" bestFit="1" customWidth="1"/>
    <col min="2" max="2" width="2.570312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55" t="s">
        <v>96</v>
      </c>
      <c r="B1" s="55"/>
      <c r="C1" s="56"/>
      <c r="D1" s="56"/>
      <c r="E1" s="56"/>
      <c r="F1" s="56"/>
      <c r="G1" s="56"/>
      <c r="H1" s="56"/>
      <c r="I1" s="56"/>
    </row>
    <row r="2" spans="1:9" ht="18.75" x14ac:dyDescent="0.3">
      <c r="A2" s="1" t="s">
        <v>1</v>
      </c>
      <c r="B2" s="2" t="s">
        <v>67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3</v>
      </c>
      <c r="B4" s="57" t="s">
        <v>4</v>
      </c>
      <c r="C4" s="58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1:9" x14ac:dyDescent="0.25">
      <c r="A5" s="5" t="s">
        <v>11</v>
      </c>
      <c r="B5" s="59" t="s">
        <v>12</v>
      </c>
      <c r="C5" s="60"/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 spans="1:9" ht="32.25" customHeight="1" x14ac:dyDescent="0.25">
      <c r="A6" s="61" t="s">
        <v>19</v>
      </c>
      <c r="B6" s="72" t="s">
        <v>68</v>
      </c>
      <c r="C6" s="73"/>
      <c r="D6" s="6" t="s">
        <v>20</v>
      </c>
      <c r="E6" s="6">
        <f>SUM(E7:E10)</f>
        <v>195.91000000000003</v>
      </c>
      <c r="F6" s="6" t="s">
        <v>21</v>
      </c>
      <c r="G6" s="6" t="s">
        <v>21</v>
      </c>
      <c r="H6" s="6" t="s">
        <v>21</v>
      </c>
      <c r="I6" s="6" t="s">
        <v>21</v>
      </c>
    </row>
    <row r="7" spans="1:9" x14ac:dyDescent="0.25">
      <c r="A7" s="61"/>
      <c r="B7" s="6" t="s">
        <v>155</v>
      </c>
      <c r="C7" s="8" t="s">
        <v>22</v>
      </c>
      <c r="D7" s="6" t="s">
        <v>20</v>
      </c>
      <c r="E7" s="6">
        <v>157.03</v>
      </c>
      <c r="F7" s="6" t="s">
        <v>23</v>
      </c>
      <c r="G7" s="9"/>
      <c r="H7" s="10">
        <f>ROUND(E7*G7,2)</f>
        <v>0</v>
      </c>
      <c r="I7" s="11">
        <v>0.23</v>
      </c>
    </row>
    <row r="8" spans="1:9" x14ac:dyDescent="0.25">
      <c r="A8" s="61"/>
      <c r="B8" s="6" t="s">
        <v>156</v>
      </c>
      <c r="C8" s="8" t="s">
        <v>24</v>
      </c>
      <c r="D8" s="6" t="s">
        <v>20</v>
      </c>
      <c r="E8" s="6">
        <v>23.39</v>
      </c>
      <c r="F8" s="51" t="s">
        <v>23</v>
      </c>
      <c r="G8" s="9"/>
      <c r="H8" s="10">
        <f>ROUND(E8*G8,2)</f>
        <v>0</v>
      </c>
      <c r="I8" s="11">
        <v>0.23</v>
      </c>
    </row>
    <row r="9" spans="1:9" x14ac:dyDescent="0.25">
      <c r="A9" s="61"/>
      <c r="B9" s="6" t="s">
        <v>157</v>
      </c>
      <c r="C9" s="8" t="s">
        <v>25</v>
      </c>
      <c r="D9" s="6" t="s">
        <v>20</v>
      </c>
      <c r="E9" s="6">
        <v>13.05</v>
      </c>
      <c r="F9" s="51" t="s">
        <v>23</v>
      </c>
      <c r="G9" s="9"/>
      <c r="H9" s="10">
        <f>ROUND(E9*G9,2)</f>
        <v>0</v>
      </c>
      <c r="I9" s="11">
        <v>0.23</v>
      </c>
    </row>
    <row r="10" spans="1:9" x14ac:dyDescent="0.25">
      <c r="A10" s="61"/>
      <c r="B10" s="6" t="s">
        <v>158</v>
      </c>
      <c r="C10" s="8" t="s">
        <v>89</v>
      </c>
      <c r="D10" s="6" t="s">
        <v>20</v>
      </c>
      <c r="E10" s="6">
        <v>2.44</v>
      </c>
      <c r="F10" s="51" t="s">
        <v>27</v>
      </c>
      <c r="G10" s="9"/>
      <c r="H10" s="10">
        <f>ROUND(E10*G10,2)</f>
        <v>0</v>
      </c>
      <c r="I10" s="11">
        <v>0.23</v>
      </c>
    </row>
    <row r="11" spans="1:9" ht="30" customHeight="1" x14ac:dyDescent="0.25">
      <c r="A11" s="12" t="s">
        <v>30</v>
      </c>
      <c r="B11" s="72" t="s">
        <v>31</v>
      </c>
      <c r="C11" s="73"/>
      <c r="D11" s="6" t="s">
        <v>20</v>
      </c>
      <c r="E11" s="6">
        <v>39.51</v>
      </c>
      <c r="F11" s="51" t="s">
        <v>166</v>
      </c>
      <c r="G11" s="13"/>
      <c r="H11" s="10">
        <f>ROUND(E11*G11,2)</f>
        <v>0</v>
      </c>
      <c r="I11" s="11">
        <v>0.23</v>
      </c>
    </row>
    <row r="12" spans="1:9" x14ac:dyDescent="0.25">
      <c r="A12" s="61" t="s">
        <v>32</v>
      </c>
      <c r="B12" s="69" t="s">
        <v>35</v>
      </c>
      <c r="C12" s="70"/>
      <c r="D12" s="6" t="s">
        <v>21</v>
      </c>
      <c r="E12" s="6" t="s">
        <v>21</v>
      </c>
      <c r="F12" s="51" t="s">
        <v>21</v>
      </c>
      <c r="G12" s="14" t="s">
        <v>21</v>
      </c>
      <c r="H12" s="6" t="s">
        <v>21</v>
      </c>
      <c r="I12" s="6" t="s">
        <v>21</v>
      </c>
    </row>
    <row r="13" spans="1:9" x14ac:dyDescent="0.25">
      <c r="A13" s="61"/>
      <c r="B13" s="6" t="s">
        <v>155</v>
      </c>
      <c r="C13" s="8" t="s">
        <v>36</v>
      </c>
      <c r="D13" s="6" t="s">
        <v>37</v>
      </c>
      <c r="E13" s="6">
        <v>14</v>
      </c>
      <c r="F13" s="51" t="s">
        <v>21</v>
      </c>
      <c r="G13" s="14" t="s">
        <v>21</v>
      </c>
      <c r="H13" s="6" t="s">
        <v>21</v>
      </c>
      <c r="I13" s="6" t="s">
        <v>21</v>
      </c>
    </row>
    <row r="14" spans="1:9" x14ac:dyDescent="0.25">
      <c r="A14" s="61"/>
      <c r="B14" s="6" t="s">
        <v>156</v>
      </c>
      <c r="C14" s="8" t="s">
        <v>38</v>
      </c>
      <c r="D14" s="6" t="s">
        <v>37</v>
      </c>
      <c r="E14" s="6">
        <v>50</v>
      </c>
      <c r="F14" s="51" t="s">
        <v>21</v>
      </c>
      <c r="G14" s="14" t="s">
        <v>21</v>
      </c>
      <c r="H14" s="6" t="s">
        <v>21</v>
      </c>
      <c r="I14" s="6" t="s">
        <v>21</v>
      </c>
    </row>
    <row r="15" spans="1:9" ht="30" x14ac:dyDescent="0.25">
      <c r="A15" s="61" t="s">
        <v>34</v>
      </c>
      <c r="B15" s="69" t="s">
        <v>40</v>
      </c>
      <c r="C15" s="70"/>
      <c r="D15" s="6" t="s">
        <v>41</v>
      </c>
      <c r="E15" s="6">
        <v>2</v>
      </c>
      <c r="F15" s="51" t="s">
        <v>21</v>
      </c>
      <c r="G15" s="16" t="s">
        <v>42</v>
      </c>
      <c r="H15" s="17" t="s">
        <v>43</v>
      </c>
      <c r="I15" s="17" t="s">
        <v>10</v>
      </c>
    </row>
    <row r="16" spans="1:9" x14ac:dyDescent="0.25">
      <c r="A16" s="61"/>
      <c r="B16" s="6" t="s">
        <v>155</v>
      </c>
      <c r="C16" s="8" t="s">
        <v>44</v>
      </c>
      <c r="D16" s="6" t="s">
        <v>41</v>
      </c>
      <c r="E16" s="6">
        <v>2</v>
      </c>
      <c r="F16" s="51" t="s">
        <v>23</v>
      </c>
      <c r="G16" s="9"/>
      <c r="H16" s="10">
        <f>ROUND(E16*G16,2)</f>
        <v>0</v>
      </c>
      <c r="I16" s="11">
        <v>0.23</v>
      </c>
    </row>
    <row r="17" spans="1:9" x14ac:dyDescent="0.25">
      <c r="A17" s="61"/>
      <c r="B17" s="6" t="s">
        <v>156</v>
      </c>
      <c r="C17" s="8" t="s">
        <v>45</v>
      </c>
      <c r="D17" s="6" t="s">
        <v>41</v>
      </c>
      <c r="E17" s="6">
        <v>2</v>
      </c>
      <c r="F17" s="51" t="s">
        <v>23</v>
      </c>
      <c r="G17" s="9"/>
      <c r="H17" s="10">
        <f>ROUND(E17*G17,2)</f>
        <v>0</v>
      </c>
      <c r="I17" s="11">
        <v>0.23</v>
      </c>
    </row>
    <row r="18" spans="1:9" x14ac:dyDescent="0.25">
      <c r="A18" s="61"/>
      <c r="B18" s="6" t="s">
        <v>157</v>
      </c>
      <c r="C18" s="8" t="s">
        <v>46</v>
      </c>
      <c r="D18" s="6" t="s">
        <v>41</v>
      </c>
      <c r="E18" s="6">
        <v>2</v>
      </c>
      <c r="F18" s="51" t="s">
        <v>23</v>
      </c>
      <c r="G18" s="9"/>
      <c r="H18" s="10">
        <f>ROUND(E18*G18,2)</f>
        <v>0</v>
      </c>
      <c r="I18" s="11">
        <v>0.23</v>
      </c>
    </row>
    <row r="19" spans="1:9" x14ac:dyDescent="0.25">
      <c r="A19" s="61"/>
      <c r="B19" s="6" t="s">
        <v>158</v>
      </c>
      <c r="C19" s="8" t="s">
        <v>47</v>
      </c>
      <c r="D19" s="6" t="s">
        <v>41</v>
      </c>
      <c r="E19" s="6">
        <v>2</v>
      </c>
      <c r="F19" s="51" t="s">
        <v>23</v>
      </c>
      <c r="G19" s="9"/>
      <c r="H19" s="10">
        <f>ROUND(E19*G19,2)</f>
        <v>0</v>
      </c>
      <c r="I19" s="11">
        <v>0.23</v>
      </c>
    </row>
    <row r="20" spans="1:9" x14ac:dyDescent="0.25">
      <c r="A20" s="61"/>
      <c r="B20" s="6" t="s">
        <v>159</v>
      </c>
      <c r="C20" s="8" t="s">
        <v>48</v>
      </c>
      <c r="D20" s="6" t="s">
        <v>41</v>
      </c>
      <c r="E20" s="6">
        <v>2</v>
      </c>
      <c r="F20" s="6" t="s">
        <v>23</v>
      </c>
      <c r="G20" s="9"/>
      <c r="H20" s="10">
        <f>ROUND(E20*G20,2)</f>
        <v>0</v>
      </c>
      <c r="I20" s="11">
        <v>0.23</v>
      </c>
    </row>
    <row r="21" spans="1:9" ht="38.25" customHeight="1" x14ac:dyDescent="0.25">
      <c r="A21" s="12" t="s">
        <v>39</v>
      </c>
      <c r="B21" s="74" t="s">
        <v>97</v>
      </c>
      <c r="C21" s="75"/>
      <c r="D21" s="75"/>
      <c r="E21" s="75"/>
      <c r="F21" s="75"/>
      <c r="G21" s="76"/>
      <c r="H21" s="18">
        <f>SUM(H7:H10:H11,H16:H20)</f>
        <v>0</v>
      </c>
      <c r="I21" s="11">
        <v>0.23</v>
      </c>
    </row>
    <row r="22" spans="1:9" x14ac:dyDescent="0.25">
      <c r="A22" s="3"/>
      <c r="B22" s="3"/>
      <c r="C22" s="3"/>
      <c r="D22" s="3"/>
      <c r="E22" s="3"/>
      <c r="F22" s="3"/>
      <c r="G22" s="3"/>
      <c r="H22" s="3"/>
    </row>
    <row r="23" spans="1:9" ht="81" customHeight="1" x14ac:dyDescent="0.25">
      <c r="A23" s="19" t="s">
        <v>60</v>
      </c>
      <c r="B23" s="63" t="s">
        <v>175</v>
      </c>
      <c r="C23" s="64"/>
      <c r="D23" s="64"/>
      <c r="E23" s="64"/>
      <c r="F23" s="64"/>
      <c r="G23" s="65"/>
      <c r="H23" s="20">
        <f>H21*12</f>
        <v>0</v>
      </c>
      <c r="I23" s="21"/>
    </row>
    <row r="24" spans="1:9" ht="18.75" x14ac:dyDescent="0.25">
      <c r="A24" s="22"/>
      <c r="B24" s="22"/>
      <c r="C24" s="3"/>
      <c r="D24" s="3"/>
      <c r="E24" s="3"/>
      <c r="F24" s="3"/>
      <c r="G24" s="3"/>
      <c r="H24" s="3"/>
    </row>
    <row r="25" spans="1:9" ht="18.75" x14ac:dyDescent="0.25">
      <c r="A25" s="22"/>
      <c r="B25" s="22"/>
      <c r="C25" s="3"/>
      <c r="D25" s="3"/>
      <c r="E25" s="3"/>
      <c r="F25" s="3"/>
      <c r="G25" s="3"/>
      <c r="H25" s="3"/>
    </row>
  </sheetData>
  <mergeCells count="12">
    <mergeCell ref="B23:G23"/>
    <mergeCell ref="B11:C11"/>
    <mergeCell ref="A1:I1"/>
    <mergeCell ref="B4:C4"/>
    <mergeCell ref="B5:C5"/>
    <mergeCell ref="A6:A10"/>
    <mergeCell ref="B6:C6"/>
    <mergeCell ref="A12:A14"/>
    <mergeCell ref="B12:C12"/>
    <mergeCell ref="A15:A20"/>
    <mergeCell ref="B15:C15"/>
    <mergeCell ref="B21:G21"/>
  </mergeCells>
  <conditionalFormatting sqref="G7:G11 G16:G20">
    <cfRule type="cellIs" dxfId="30" priority="1" stopIfTrue="1" operator="equal">
      <formula>0</formula>
    </cfRule>
    <cfRule type="cellIs" dxfId="29" priority="2" stopIfTrue="1" operator="equal">
      <formula>0</formula>
    </cfRule>
  </conditionalFormatting>
  <conditionalFormatting sqref="G7:G11">
    <cfRule type="cellIs" dxfId="28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verticalDpi="0" r:id="rId1"/>
  <ignoredErrors>
    <ignoredError sqref="E6:E12 E14:E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1</vt:lpstr>
      <vt:lpstr>1a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suma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2023-07-07T07:25:01Z</dcterms:modified>
</cp:coreProperties>
</file>