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rkusz2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<sst xmlns="http://schemas.openxmlformats.org/spreadsheetml/2006/main" count="347" uniqueCount="90">
  <si>
    <t>Lp.</t>
  </si>
  <si>
    <t>Rozmiar</t>
  </si>
  <si>
    <t>Kolor</t>
  </si>
  <si>
    <t>Ilość</t>
  </si>
  <si>
    <t>Winda szklana</t>
  </si>
  <si>
    <t>115 x 240</t>
  </si>
  <si>
    <t>szary</t>
  </si>
  <si>
    <t>co dwa tygodnie</t>
  </si>
  <si>
    <t>Hol główny</t>
  </si>
  <si>
    <t>150 x 300</t>
  </si>
  <si>
    <t xml:space="preserve">Interwał wymiany </t>
  </si>
  <si>
    <t xml:space="preserve">Cena netto [PLN] jednorazowej wymiany </t>
  </si>
  <si>
    <t>Stawka VAT</t>
  </si>
  <si>
    <t xml:space="preserve">Kwota Vat </t>
  </si>
  <si>
    <t xml:space="preserve">Wartość brutto </t>
  </si>
  <si>
    <r>
      <t xml:space="preserve">Miejsce wyłożenia maty </t>
    </r>
    <r>
      <rPr>
        <b/>
        <sz val="8"/>
        <color indexed="10"/>
        <rFont val="Calibri"/>
        <family val="2"/>
      </rPr>
      <t xml:space="preserve">Gmach Główny </t>
    </r>
  </si>
  <si>
    <t>Wejście klatka A, B, C, D,E</t>
  </si>
  <si>
    <t>85 x  85</t>
  </si>
  <si>
    <t>pok. 101, 116,  119, 233</t>
  </si>
  <si>
    <t>85 x 150</t>
  </si>
  <si>
    <t>pok. 64,  152, klatka techn.</t>
  </si>
  <si>
    <t>pok. 114</t>
  </si>
  <si>
    <t>pok. 165</t>
  </si>
  <si>
    <t>pok. 104, 106, 109, 112, 148, 149, 234</t>
  </si>
  <si>
    <t>RAZEM:</t>
  </si>
  <si>
    <t>X</t>
  </si>
  <si>
    <t>Załacznik nr 1</t>
  </si>
  <si>
    <t>co cztery tygodnie</t>
  </si>
  <si>
    <t>Wejście klatka A, B, C, D, E</t>
  </si>
  <si>
    <t>4) Okres wyłożenia mat w Gmachu Biurowym:  01.10.2016 – 30.04.2017</t>
  </si>
  <si>
    <r>
      <t xml:space="preserve">Miejsce wyłożenia maty </t>
    </r>
    <r>
      <rPr>
        <b/>
        <sz val="8"/>
        <color indexed="10"/>
        <rFont val="Calibri"/>
        <family val="2"/>
      </rPr>
      <t>Gmach Biurowy</t>
    </r>
  </si>
  <si>
    <t>Klatka C -  klatka</t>
  </si>
  <si>
    <t>brązowy</t>
  </si>
  <si>
    <t>Klatka C - klatka, wejście do windy</t>
  </si>
  <si>
    <t>Klatka C – sekretariat DAG pok.133</t>
  </si>
  <si>
    <t>Klatka A - portiernia</t>
  </si>
  <si>
    <t>115 x 200</t>
  </si>
  <si>
    <t>Klatka A - przy windzie</t>
  </si>
  <si>
    <t>150 x 85</t>
  </si>
  <si>
    <t>Wejście do Likwidatury w bramie B</t>
  </si>
  <si>
    <t>85 x 85</t>
  </si>
  <si>
    <t>Klatka B - klatka</t>
  </si>
  <si>
    <t>Klatka B - przy windzie</t>
  </si>
  <si>
    <t>5) Okres wyłożenia mat w Gmachu Biurowym:  01.05.2017 – 30.09.2017</t>
  </si>
  <si>
    <t>3) Okres wyłożenia mat w Gmachu Głównym:  01.05.2017 – 30.09.2017</t>
  </si>
  <si>
    <t>2) Okres wyłożenia mat w Gmachu Głównym:  01.10.2016 – 30.09.2017</t>
  </si>
  <si>
    <t>1) Okres wyłożenia mat w Gmachu Głównym:  01.10.2016 – 30.04.2017</t>
  </si>
  <si>
    <t xml:space="preserve">
6) Okres wyłożenia mat w Budynku Stołówki PW:  01.10.2016 – 30.04.2017
</t>
  </si>
  <si>
    <r>
      <t>Miejsce wyłożenia maty</t>
    </r>
    <r>
      <rPr>
        <b/>
        <sz val="8"/>
        <color indexed="10"/>
        <rFont val="Calibri"/>
        <family val="2"/>
      </rPr>
      <t xml:space="preserve"> Stołówka</t>
    </r>
  </si>
  <si>
    <t>Hol wejściowy</t>
  </si>
  <si>
    <t>Hol główny przy portierni</t>
  </si>
  <si>
    <t>Wejście do Archiwum szkoły pok.44</t>
  </si>
  <si>
    <t>7) Okres wyłożenia mat w Budynku Stołówki PW: 01.05.2017 – 30.09.2017</t>
  </si>
  <si>
    <t xml:space="preserve">
8) Okres wyłożenia mat w Pałacyku Rektorskim PW: 01.10.2016 – 30.04.2017
</t>
  </si>
  <si>
    <r>
      <t>Miejsce wyłożenia maty</t>
    </r>
    <r>
      <rPr>
        <b/>
        <sz val="8"/>
        <color indexed="10"/>
        <rFont val="Calibri"/>
        <family val="2"/>
      </rPr>
      <t xml:space="preserve"> Pałacyk Rektorski PW </t>
    </r>
  </si>
  <si>
    <t>Hol przy wejściu - portiernia</t>
  </si>
  <si>
    <t>Hol główny – przy schodach</t>
  </si>
  <si>
    <t>Wejście od podwórka</t>
  </si>
  <si>
    <t xml:space="preserve">Wejście do  budynku – przedsionek </t>
  </si>
  <si>
    <t>9) Okres wyłożenia mat w Pałacyku Rektorskim PW: 01.05.2017 – 30.09.2017</t>
  </si>
  <si>
    <t>Wejście do  budynku – przedsionek</t>
  </si>
  <si>
    <t xml:space="preserve">Wartość netto </t>
  </si>
  <si>
    <t>RAZEM</t>
  </si>
  <si>
    <t>Kwota Vat</t>
  </si>
  <si>
    <t>Wartość netto [PLN]</t>
  </si>
  <si>
    <t xml:space="preserve">Formularz podpisany elektronicznie
(kwalifikowany podpis elektroniczny
lub podpis zaufany lub podpis osobisty
Wykonawcy lub upoważnionego
przedstawiciela Wykonawcy,
należy podpisać pod rygorem nieważności)
</t>
  </si>
  <si>
    <t>Wymagania Zamawiającego</t>
  </si>
  <si>
    <t xml:space="preserve">Ilość </t>
  </si>
  <si>
    <t>Proponowany produkt</t>
  </si>
  <si>
    <t>Stawka VAT %</t>
  </si>
  <si>
    <t>Wartość brutto  [PLN]</t>
  </si>
  <si>
    <t xml:space="preserve">Nazwa …
Producent …
Wartość energetyczna [kcal / 100 g] …
Zawartość mięsa [%] …
</t>
  </si>
  <si>
    <t xml:space="preserve">Nazwa …
Producent …
Ilość torebek w opakowaniu [szt.] …
</t>
  </si>
  <si>
    <t>Nazwa …
Producent …
Wartość energetyczna [kcal / 100 g] …
Zawartość mięsa [%] …</t>
  </si>
  <si>
    <t xml:space="preserve">Nazwa …
Producent …
Masa …
</t>
  </si>
  <si>
    <t>Formularz asortymentowy</t>
  </si>
  <si>
    <t>Formularz cenowy</t>
  </si>
  <si>
    <t>Załącznik nr 2 do SWZ Formularz asortymentowo - cenowy.</t>
  </si>
  <si>
    <t>Gulasz angielski - konserwa mięsna w puszce, waga 300g, zawartość mięsa minimum 90%, wartość energetyczna minimum 170kcal/100g, np. Gulasz Angielski Premium, Sokołów, Krakus lub produkt równoważny.</t>
  </si>
  <si>
    <t>Mielonka wieprzowa - konserwa mięsna w puszce, waga 300g, zawartość mięsa minimum 90%, wartość energetyczna minimum 200kcal/100g, np. Mielonka Wieprzowa Premium, Sokołów, Krakus lub produkt równoważny.</t>
  </si>
  <si>
    <t>Danie gotowe w słoiku, waga 500g, gulasz z mięsem wieprzowo-wołowym, zawartość mięsa ogółem minimum 38%, wartość energetyczna minimum 130kcal/100g, np. Gulasz Międzychód, Pudliszki lub produkt równoważny.</t>
  </si>
  <si>
    <t>Danie gotowe w słoiku, waga 500g, bigos z mięsem i kiełbasą, zawartość mięsa ogółem minimum 23%, wartość energetyczna minimum 120kcal/100g, np. Bigos z mięsem i kiełbasą, Międzychód, Pudliszki lub produkt równoważny.</t>
  </si>
  <si>
    <t>Danie gotowe w słoiku, waga 500g, fasolka w sosie po Bretońsku z dodatkiem kiełbasy i boczku, zawartość mięsa ogółem minimum 14%, wartość energetyczna minimum 120kcal/100g, np. Fasola po Bretońsku z kiełbasą i boczkiem Międzychód, Pudliszki lub produkt równoważny.</t>
  </si>
  <si>
    <t>Danie gotowe w słoiku, waga 500g, flaki wołowe w sosie pomidorowym po Zamojsku, zawartość mięsa minimum 30%, wartość energetyczna minimum 45kcal/100g, np. Flaki wołowe po Zamojsku, Międzychód, Pudliszki lub produkt równoważny.</t>
  </si>
  <si>
    <t>Danie gotowe w słoiku, waga 500g, klopsiki mięsne w sosie pomidorowym, zawartość mięsa minimum 15%, wartość energetyczna minimum 90kcal/100g, np. Klopsiki w sosie pomidorowym Międzychód, Pudliszki lub produkt równoważny.</t>
  </si>
  <si>
    <t>Danie gotowe w słoiku, waga 500g, gołąbki w sosie pomidorowym, zawartość mięsa minimum 15%, wartość energetyczna minimum 75kcal/100g, np. Gołąbki w sosie pomidorowym Międzychód, Pudliszki lub produkt równoważny.</t>
  </si>
  <si>
    <t>Czarna herbata ekspresowa w torebkach z zawieszką, torebka o masie 2 g, opakowanie 80-100 torebek, np. Yellow Label Lipton lub produkt równoważny.</t>
  </si>
  <si>
    <t>Cukier biały, kryształ, sypki, torebka papierowa, masa 1kg, np. Cukier biały Diamant lub produkt równoważny.</t>
  </si>
  <si>
    <r>
      <t xml:space="preserve">Cena jednostkowa netto </t>
    </r>
    <r>
      <rPr>
        <sz val="6"/>
        <color indexed="9"/>
        <rFont val="Calibri Light"/>
        <family val="2"/>
      </rPr>
      <t xml:space="preserve">[PLN] </t>
    </r>
  </si>
  <si>
    <t>Uwaga! W przypadku gdy Wykonawca proponuje rozwiązania równoważne, Zamawiający wymaga dostarczenia wraz z ofertą po 1 sztuce oferowanych produktów z pozycji 1 – 8. Patrz pkt. 7.9 . SWZ.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</si>
</sst>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sz val="6"/>
      <color indexed="9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 Light"/>
      <family val="2"/>
    </font>
    <font>
      <b/>
      <sz val="6"/>
      <color indexed="10"/>
      <name val="Calibri Light"/>
      <family val="2"/>
    </font>
    <font>
      <b/>
      <sz val="6"/>
      <color indexed="8"/>
      <name val="Calibri Light"/>
      <family val="2"/>
    </font>
    <font>
      <b/>
      <sz val="5"/>
      <color indexed="8"/>
      <name val="Calibri Light"/>
      <family val="2"/>
    </font>
    <font>
      <sz val="6"/>
      <color indexed="10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 Light"/>
      <family val="2"/>
    </font>
    <font>
      <b/>
      <sz val="6"/>
      <color rgb="FFFF0000"/>
      <name val="Calibri Light"/>
      <family val="2"/>
    </font>
    <font>
      <sz val="6"/>
      <color theme="0"/>
      <name val="Calibri Light"/>
      <family val="2"/>
    </font>
    <font>
      <sz val="6"/>
      <color rgb="FF000000"/>
      <name val="Calibri Light"/>
      <family val="2"/>
    </font>
    <font>
      <b/>
      <sz val="6"/>
      <color theme="1"/>
      <name val="Calibri Light"/>
      <family val="2"/>
    </font>
    <font>
      <b/>
      <sz val="5"/>
      <color theme="1"/>
      <name val="Calibri Light"/>
      <family val="2"/>
    </font>
    <font>
      <sz val="6"/>
      <color rgb="FFFF0000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19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34" borderId="10" xfId="0" applyFont="1" applyFill="1" applyBorder="1" applyAlignment="1">
      <alignment horizontal="center" vertical="center"/>
    </xf>
    <xf numFmtId="9" fontId="47" fillId="0" borderId="10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  <xf numFmtId="4" fontId="48" fillId="33" borderId="10" xfId="0" applyNumberFormat="1" applyFont="1" applyFill="1" applyBorder="1" applyAlignment="1">
      <alignment/>
    </xf>
    <xf numFmtId="4" fontId="47" fillId="33" borderId="10" xfId="0" applyNumberFormat="1" applyFont="1" applyFill="1" applyBorder="1" applyAlignment="1">
      <alignment/>
    </xf>
    <xf numFmtId="0" fontId="47" fillId="0" borderId="0" xfId="0" applyFont="1" applyAlignment="1">
      <alignment vertical="center"/>
    </xf>
    <xf numFmtId="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right" wrapText="1"/>
    </xf>
    <xf numFmtId="4" fontId="47" fillId="0" borderId="11" xfId="0" applyNumberFormat="1" applyFont="1" applyBorder="1" applyAlignment="1">
      <alignment horizontal="center" wrapText="1"/>
    </xf>
    <xf numFmtId="0" fontId="48" fillId="35" borderId="10" xfId="0" applyFont="1" applyFill="1" applyBorder="1" applyAlignment="1">
      <alignment/>
    </xf>
    <xf numFmtId="0" fontId="48" fillId="3" borderId="12" xfId="0" applyFont="1" applyFill="1" applyBorder="1" applyAlignment="1">
      <alignment/>
    </xf>
    <xf numFmtId="4" fontId="48" fillId="35" borderId="10" xfId="0" applyNumberFormat="1" applyFont="1" applyFill="1" applyBorder="1" applyAlignment="1">
      <alignment horizontal="center" wrapText="1"/>
    </xf>
    <xf numFmtId="4" fontId="48" fillId="3" borderId="11" xfId="0" applyNumberFormat="1" applyFont="1" applyFill="1" applyBorder="1" applyAlignment="1">
      <alignment horizontal="center" wrapText="1"/>
    </xf>
    <xf numFmtId="0" fontId="47" fillId="0" borderId="13" xfId="0" applyFont="1" applyBorder="1" applyAlignment="1">
      <alignment horizontal="center"/>
    </xf>
    <xf numFmtId="10" fontId="47" fillId="0" borderId="10" xfId="0" applyNumberFormat="1" applyFont="1" applyBorder="1" applyAlignment="1">
      <alignment/>
    </xf>
    <xf numFmtId="10" fontId="47" fillId="0" borderId="11" xfId="0" applyNumberFormat="1" applyFont="1" applyBorder="1" applyAlignment="1">
      <alignment horizontal="center" wrapText="1"/>
    </xf>
    <xf numFmtId="4" fontId="47" fillId="19" borderId="10" xfId="0" applyNumberFormat="1" applyFont="1" applyFill="1" applyBorder="1" applyAlignment="1">
      <alignment/>
    </xf>
    <xf numFmtId="4" fontId="48" fillId="19" borderId="10" xfId="0" applyNumberFormat="1" applyFont="1" applyFill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 wrapText="1"/>
    </xf>
    <xf numFmtId="4" fontId="48" fillId="19" borderId="10" xfId="0" applyNumberFormat="1" applyFont="1" applyFill="1" applyBorder="1" applyAlignment="1">
      <alignment vertical="center" wrapText="1"/>
    </xf>
    <xf numFmtId="4" fontId="47" fillId="0" borderId="10" xfId="0" applyNumberFormat="1" applyFont="1" applyBorder="1" applyAlignment="1">
      <alignment horizontal="right" vertical="center"/>
    </xf>
    <xf numFmtId="4" fontId="47" fillId="33" borderId="10" xfId="0" applyNumberFormat="1" applyFont="1" applyFill="1" applyBorder="1" applyAlignment="1">
      <alignment horizontal="right"/>
    </xf>
    <xf numFmtId="4" fontId="47" fillId="0" borderId="10" xfId="0" applyNumberFormat="1" applyFont="1" applyBorder="1" applyAlignment="1">
      <alignment horizontal="right"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4" fontId="48" fillId="33" borderId="10" xfId="0" applyNumberFormat="1" applyFont="1" applyFill="1" applyBorder="1" applyAlignment="1">
      <alignment horizontal="right"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4" fontId="48" fillId="19" borderId="10" xfId="0" applyNumberFormat="1" applyFont="1" applyFill="1" applyBorder="1" applyAlignment="1">
      <alignment horizontal="right" vertical="center" wrapText="1"/>
    </xf>
    <xf numFmtId="4" fontId="48" fillId="7" borderId="10" xfId="0" applyNumberFormat="1" applyFont="1" applyFill="1" applyBorder="1" applyAlignment="1">
      <alignment horizontal="right" vertical="center" wrapText="1"/>
    </xf>
    <xf numFmtId="0" fontId="47" fillId="7" borderId="10" xfId="0" applyFont="1" applyFill="1" applyBorder="1" applyAlignment="1">
      <alignment horizontal="right" vertical="center"/>
    </xf>
    <xf numFmtId="10" fontId="47" fillId="0" borderId="10" xfId="0" applyNumberFormat="1" applyFont="1" applyBorder="1" applyAlignment="1">
      <alignment horizontal="right" vertical="center"/>
    </xf>
    <xf numFmtId="4" fontId="47" fillId="7" borderId="10" xfId="0" applyNumberFormat="1" applyFont="1" applyFill="1" applyBorder="1" applyAlignment="1">
      <alignment horizontal="right" vertical="center"/>
    </xf>
    <xf numFmtId="4" fontId="48" fillId="7" borderId="10" xfId="0" applyNumberFormat="1" applyFont="1" applyFill="1" applyBorder="1" applyAlignment="1">
      <alignment horizontal="right" vertical="center"/>
    </xf>
    <xf numFmtId="4" fontId="48" fillId="34" borderId="10" xfId="0" applyNumberFormat="1" applyFont="1" applyFill="1" applyBorder="1" applyAlignment="1">
      <alignment horizontal="right" vertical="center" wrapText="1"/>
    </xf>
    <xf numFmtId="4" fontId="47" fillId="34" borderId="10" xfId="0" applyNumberFormat="1" applyFont="1" applyFill="1" applyBorder="1" applyAlignment="1">
      <alignment horizontal="right" vertical="center"/>
    </xf>
    <xf numFmtId="4" fontId="48" fillId="34" borderId="10" xfId="0" applyNumberFormat="1" applyFont="1" applyFill="1" applyBorder="1" applyAlignment="1">
      <alignment horizontal="right" vertical="center"/>
    </xf>
    <xf numFmtId="4" fontId="47" fillId="34" borderId="12" xfId="0" applyNumberFormat="1" applyFont="1" applyFill="1" applyBorder="1" applyAlignment="1">
      <alignment horizontal="right" vertical="center"/>
    </xf>
    <xf numFmtId="4" fontId="47" fillId="33" borderId="10" xfId="0" applyNumberFormat="1" applyFont="1" applyFill="1" applyBorder="1" applyAlignment="1">
      <alignment horizontal="right" vertical="center"/>
    </xf>
    <xf numFmtId="4" fontId="48" fillId="33" borderId="10" xfId="0" applyNumberFormat="1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right" vertical="center"/>
    </xf>
    <xf numFmtId="4" fontId="47" fillId="0" borderId="11" xfId="0" applyNumberFormat="1" applyFont="1" applyBorder="1" applyAlignment="1">
      <alignment horizontal="right" vertical="center"/>
    </xf>
    <xf numFmtId="0" fontId="47" fillId="19" borderId="10" xfId="0" applyFont="1" applyFill="1" applyBorder="1" applyAlignment="1">
      <alignment horizontal="right" vertical="center"/>
    </xf>
    <xf numFmtId="4" fontId="47" fillId="19" borderId="10" xfId="0" applyNumberFormat="1" applyFont="1" applyFill="1" applyBorder="1" applyAlignment="1">
      <alignment horizontal="right" vertical="center"/>
    </xf>
    <xf numFmtId="4" fontId="48" fillId="19" borderId="10" xfId="0" applyNumberFormat="1" applyFont="1" applyFill="1" applyBorder="1" applyAlignment="1">
      <alignment horizontal="right" vertical="center"/>
    </xf>
    <xf numFmtId="10" fontId="47" fillId="0" borderId="10" xfId="0" applyNumberFormat="1" applyFont="1" applyBorder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9" fontId="49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4" fontId="49" fillId="0" borderId="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horizontal="center" vertical="center"/>
    </xf>
    <xf numFmtId="4" fontId="53" fillId="0" borderId="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3" fillId="36" borderId="14" xfId="0" applyFont="1" applyFill="1" applyBorder="1" applyAlignment="1">
      <alignment horizontal="center" wrapText="1"/>
    </xf>
    <xf numFmtId="0" fontId="53" fillId="36" borderId="15" xfId="0" applyFont="1" applyFill="1" applyBorder="1" applyAlignment="1">
      <alignment horizontal="center" wrapText="1"/>
    </xf>
    <xf numFmtId="0" fontId="53" fillId="36" borderId="16" xfId="0" applyFont="1" applyFill="1" applyBorder="1" applyAlignment="1">
      <alignment horizontal="center" wrapText="1"/>
    </xf>
    <xf numFmtId="0" fontId="53" fillId="36" borderId="14" xfId="0" applyFont="1" applyFill="1" applyBorder="1" applyAlignment="1">
      <alignment horizontal="center"/>
    </xf>
    <xf numFmtId="0" fontId="53" fillId="36" borderId="15" xfId="0" applyFont="1" applyFill="1" applyBorder="1" applyAlignment="1">
      <alignment horizontal="center"/>
    </xf>
    <xf numFmtId="0" fontId="53" fillId="36" borderId="16" xfId="0" applyFont="1" applyFill="1" applyBorder="1" applyAlignment="1">
      <alignment horizontal="center"/>
    </xf>
    <xf numFmtId="0" fontId="53" fillId="14" borderId="14" xfId="0" applyFont="1" applyFill="1" applyBorder="1" applyAlignment="1">
      <alignment horizontal="center" wrapText="1"/>
    </xf>
    <xf numFmtId="0" fontId="53" fillId="14" borderId="16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8" fillId="37" borderId="17" xfId="0" applyFont="1" applyFill="1" applyBorder="1" applyAlignment="1">
      <alignment horizontal="center" vertical="center" wrapText="1"/>
    </xf>
    <xf numFmtId="0" fontId="48" fillId="37" borderId="18" xfId="0" applyFont="1" applyFill="1" applyBorder="1" applyAlignment="1">
      <alignment horizontal="center" vertical="center" wrapText="1"/>
    </xf>
    <xf numFmtId="0" fontId="48" fillId="37" borderId="19" xfId="0" applyFont="1" applyFill="1" applyBorder="1" applyAlignment="1">
      <alignment horizontal="center" vertical="center" wrapText="1"/>
    </xf>
    <xf numFmtId="0" fontId="48" fillId="37" borderId="20" xfId="0" applyFont="1" applyFill="1" applyBorder="1" applyAlignment="1">
      <alignment horizontal="center" vertical="center" wrapText="1"/>
    </xf>
    <xf numFmtId="0" fontId="48" fillId="37" borderId="0" xfId="0" applyFont="1" applyFill="1" applyBorder="1" applyAlignment="1">
      <alignment horizontal="center" vertical="center" wrapText="1"/>
    </xf>
    <xf numFmtId="0" fontId="48" fillId="37" borderId="13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4" fontId="48" fillId="31" borderId="10" xfId="0" applyNumberFormat="1" applyFont="1" applyFill="1" applyBorder="1" applyAlignment="1">
      <alignment horizontal="center" wrapText="1"/>
    </xf>
    <xf numFmtId="0" fontId="48" fillId="31" borderId="10" xfId="0" applyFont="1" applyFill="1" applyBorder="1" applyAlignment="1">
      <alignment horizontal="center" wrapText="1"/>
    </xf>
    <xf numFmtId="0" fontId="47" fillId="7" borderId="10" xfId="0" applyFont="1" applyFill="1" applyBorder="1" applyAlignment="1">
      <alignment horizontal="center" vertical="center" wrapText="1"/>
    </xf>
    <xf numFmtId="0" fontId="47" fillId="7" borderId="11" xfId="0" applyFont="1" applyFill="1" applyBorder="1" applyAlignment="1">
      <alignment horizontal="center" vertical="center" wrapText="1"/>
    </xf>
    <xf numFmtId="0" fontId="48" fillId="7" borderId="21" xfId="0" applyFont="1" applyFill="1" applyBorder="1" applyAlignment="1">
      <alignment horizontal="center" vertical="center" wrapText="1"/>
    </xf>
    <xf numFmtId="0" fontId="48" fillId="7" borderId="22" xfId="0" applyFont="1" applyFill="1" applyBorder="1" applyAlignment="1">
      <alignment horizontal="center" vertical="center" wrapText="1"/>
    </xf>
    <xf numFmtId="0" fontId="48" fillId="7" borderId="12" xfId="0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center" vertical="center" wrapText="1"/>
    </xf>
    <xf numFmtId="0" fontId="47" fillId="19" borderId="11" xfId="0" applyFont="1" applyFill="1" applyBorder="1" applyAlignment="1">
      <alignment horizontal="center" vertical="center" wrapText="1"/>
    </xf>
    <xf numFmtId="0" fontId="48" fillId="19" borderId="21" xfId="0" applyFont="1" applyFill="1" applyBorder="1" applyAlignment="1">
      <alignment horizontal="center" vertical="center" wrapText="1"/>
    </xf>
    <xf numFmtId="0" fontId="48" fillId="19" borderId="22" xfId="0" applyFont="1" applyFill="1" applyBorder="1" applyAlignment="1">
      <alignment horizontal="center" vertical="center" wrapText="1"/>
    </xf>
    <xf numFmtId="0" fontId="48" fillId="19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50" fillId="38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2" name="Tabela343" displayName="Tabela343" ref="B7:J18" comment="" totalsRowShown="0">
  <autoFilter ref="B7:J18"/>
  <tableColumns count="9">
    <tableColumn id="1" name="Lp."/>
    <tableColumn id="2" name="Wymagania Zamawiającego"/>
    <tableColumn id="4" name="Proponowany produkt"/>
    <tableColumn id="6" name="Ilość "/>
    <tableColumn id="7" name="Cena jednostkowa netto [PLN] "/>
    <tableColumn id="8" name="Wartość netto [PLN]"/>
    <tableColumn id="9" name="Stawka VAT %"/>
    <tableColumn id="10" name="Kwota Vat "/>
    <tableColumn id="11" name="Wartość brutto  [PLN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="120" zoomScaleNormal="120" zoomScalePageLayoutView="0" workbookViewId="0" topLeftCell="A13">
      <selection activeCell="B4" sqref="B4:J4"/>
    </sheetView>
  </sheetViews>
  <sheetFormatPr defaultColWidth="9.140625" defaultRowHeight="15"/>
  <cols>
    <col min="1" max="1" width="2.421875" style="60" customWidth="1"/>
    <col min="2" max="2" width="4.8515625" style="60" customWidth="1"/>
    <col min="3" max="3" width="36.140625" style="60" customWidth="1"/>
    <col min="4" max="4" width="19.421875" style="60" customWidth="1"/>
    <col min="5" max="5" width="7.7109375" style="60" customWidth="1"/>
    <col min="6" max="6" width="9.7109375" style="60" customWidth="1"/>
    <col min="7" max="7" width="7.7109375" style="60" customWidth="1"/>
    <col min="8" max="8" width="7.140625" style="60" customWidth="1"/>
    <col min="9" max="9" width="5.140625" style="60" customWidth="1"/>
    <col min="10" max="10" width="19.140625" style="60" customWidth="1"/>
    <col min="11" max="11" width="10.140625" style="60" customWidth="1"/>
    <col min="12" max="16384" width="9.140625" style="60" customWidth="1"/>
  </cols>
  <sheetData>
    <row r="1" ht="9" thickBot="1"/>
    <row r="2" spans="2:3" ht="9" thickBot="1">
      <c r="B2" s="85" t="s">
        <v>77</v>
      </c>
      <c r="C2" s="86"/>
    </row>
    <row r="4" spans="1:10" s="62" customFormat="1" ht="17.25" customHeight="1">
      <c r="A4" s="61"/>
      <c r="B4" s="115" t="s">
        <v>89</v>
      </c>
      <c r="C4" s="115"/>
      <c r="D4" s="115"/>
      <c r="E4" s="115"/>
      <c r="F4" s="115"/>
      <c r="G4" s="115"/>
      <c r="H4" s="115"/>
      <c r="I4" s="115"/>
      <c r="J4" s="115"/>
    </row>
    <row r="5" s="62" customFormat="1" ht="9" thickBot="1">
      <c r="A5" s="61"/>
    </row>
    <row r="6" spans="1:10" s="62" customFormat="1" ht="9" thickBot="1">
      <c r="A6" s="63"/>
      <c r="B6" s="79" t="s">
        <v>75</v>
      </c>
      <c r="C6" s="80"/>
      <c r="D6" s="80"/>
      <c r="E6" s="81"/>
      <c r="F6" s="82" t="s">
        <v>76</v>
      </c>
      <c r="G6" s="83"/>
      <c r="H6" s="83"/>
      <c r="I6" s="83"/>
      <c r="J6" s="84"/>
    </row>
    <row r="7" spans="1:10" s="62" customFormat="1" ht="55.5" customHeight="1">
      <c r="A7" s="63"/>
      <c r="B7" s="64" t="s">
        <v>0</v>
      </c>
      <c r="C7" s="64" t="s">
        <v>66</v>
      </c>
      <c r="D7" s="64" t="s">
        <v>68</v>
      </c>
      <c r="E7" s="64" t="s">
        <v>67</v>
      </c>
      <c r="F7" s="65" t="s">
        <v>88</v>
      </c>
      <c r="G7" s="64" t="s">
        <v>64</v>
      </c>
      <c r="H7" s="64" t="s">
        <v>69</v>
      </c>
      <c r="I7" s="64" t="s">
        <v>13</v>
      </c>
      <c r="J7" s="64" t="s">
        <v>70</v>
      </c>
    </row>
    <row r="8" spans="1:10" s="62" customFormat="1" ht="38.25" customHeight="1">
      <c r="A8" s="63"/>
      <c r="B8" s="64">
        <v>1</v>
      </c>
      <c r="C8" s="66" t="s">
        <v>78</v>
      </c>
      <c r="D8" s="66" t="s">
        <v>71</v>
      </c>
      <c r="E8" s="64">
        <v>868</v>
      </c>
      <c r="F8" s="72">
        <v>0</v>
      </c>
      <c r="G8" s="73">
        <f>E8*F8</f>
        <v>0</v>
      </c>
      <c r="H8" s="67">
        <v>0.05</v>
      </c>
      <c r="I8" s="73">
        <f>G8*H8</f>
        <v>0</v>
      </c>
      <c r="J8" s="73">
        <f>G8+(G8*H8)</f>
        <v>0</v>
      </c>
    </row>
    <row r="9" spans="1:10" s="62" customFormat="1" ht="39" customHeight="1">
      <c r="A9" s="63"/>
      <c r="B9" s="64">
        <v>2</v>
      </c>
      <c r="C9" s="66" t="s">
        <v>79</v>
      </c>
      <c r="D9" s="66" t="s">
        <v>71</v>
      </c>
      <c r="E9" s="64">
        <v>868</v>
      </c>
      <c r="F9" s="72">
        <v>0</v>
      </c>
      <c r="G9" s="73">
        <f aca="true" t="shared" si="0" ref="G9:G17">E9*F9</f>
        <v>0</v>
      </c>
      <c r="H9" s="67">
        <v>0.05</v>
      </c>
      <c r="I9" s="73">
        <f aca="true" t="shared" si="1" ref="I9:I17">G9*H9</f>
        <v>0</v>
      </c>
      <c r="J9" s="73">
        <f aca="true" t="shared" si="2" ref="J9:J17">G9+(G9*H9)</f>
        <v>0</v>
      </c>
    </row>
    <row r="10" spans="1:10" s="62" customFormat="1" ht="37.5" customHeight="1">
      <c r="A10" s="63"/>
      <c r="B10" s="64">
        <v>3</v>
      </c>
      <c r="C10" s="66" t="s">
        <v>80</v>
      </c>
      <c r="D10" s="66" t="s">
        <v>71</v>
      </c>
      <c r="E10" s="64">
        <v>868</v>
      </c>
      <c r="F10" s="72">
        <v>0</v>
      </c>
      <c r="G10" s="73">
        <f t="shared" si="0"/>
        <v>0</v>
      </c>
      <c r="H10" s="67">
        <v>0.05</v>
      </c>
      <c r="I10" s="73">
        <f t="shared" si="1"/>
        <v>0</v>
      </c>
      <c r="J10" s="73">
        <f t="shared" si="2"/>
        <v>0</v>
      </c>
    </row>
    <row r="11" spans="1:10" s="62" customFormat="1" ht="36.75" customHeight="1">
      <c r="A11" s="63"/>
      <c r="B11" s="64">
        <v>4</v>
      </c>
      <c r="C11" s="66" t="s">
        <v>81</v>
      </c>
      <c r="D11" s="66" t="s">
        <v>71</v>
      </c>
      <c r="E11" s="64">
        <v>868</v>
      </c>
      <c r="F11" s="72">
        <v>0</v>
      </c>
      <c r="G11" s="73">
        <f t="shared" si="0"/>
        <v>0</v>
      </c>
      <c r="H11" s="67">
        <v>0.05</v>
      </c>
      <c r="I11" s="73">
        <f t="shared" si="1"/>
        <v>0</v>
      </c>
      <c r="J11" s="73">
        <f t="shared" si="2"/>
        <v>0</v>
      </c>
    </row>
    <row r="12" spans="1:10" s="62" customFormat="1" ht="33.75" customHeight="1">
      <c r="A12" s="63"/>
      <c r="B12" s="64">
        <v>5</v>
      </c>
      <c r="C12" s="66" t="s">
        <v>82</v>
      </c>
      <c r="D12" s="66" t="s">
        <v>71</v>
      </c>
      <c r="E12" s="64">
        <v>868</v>
      </c>
      <c r="F12" s="72">
        <v>0</v>
      </c>
      <c r="G12" s="73">
        <f t="shared" si="0"/>
        <v>0</v>
      </c>
      <c r="H12" s="67">
        <v>0.05</v>
      </c>
      <c r="I12" s="73">
        <f t="shared" si="1"/>
        <v>0</v>
      </c>
      <c r="J12" s="73">
        <f t="shared" si="2"/>
        <v>0</v>
      </c>
    </row>
    <row r="13" spans="1:10" s="62" customFormat="1" ht="38.25" customHeight="1">
      <c r="A13" s="63"/>
      <c r="B13" s="64">
        <v>6</v>
      </c>
      <c r="C13" s="66" t="s">
        <v>83</v>
      </c>
      <c r="D13" s="66" t="s">
        <v>71</v>
      </c>
      <c r="E13" s="64">
        <v>868</v>
      </c>
      <c r="F13" s="72">
        <v>0</v>
      </c>
      <c r="G13" s="73">
        <f t="shared" si="0"/>
        <v>0</v>
      </c>
      <c r="H13" s="67">
        <v>0.05</v>
      </c>
      <c r="I13" s="73">
        <f t="shared" si="1"/>
        <v>0</v>
      </c>
      <c r="J13" s="73">
        <f t="shared" si="2"/>
        <v>0</v>
      </c>
    </row>
    <row r="14" spans="1:10" s="62" customFormat="1" ht="36" customHeight="1">
      <c r="A14" s="63"/>
      <c r="B14" s="64">
        <v>7</v>
      </c>
      <c r="C14" s="66" t="s">
        <v>84</v>
      </c>
      <c r="D14" s="66" t="s">
        <v>71</v>
      </c>
      <c r="E14" s="64">
        <v>868</v>
      </c>
      <c r="F14" s="72">
        <v>0</v>
      </c>
      <c r="G14" s="73">
        <f t="shared" si="0"/>
        <v>0</v>
      </c>
      <c r="H14" s="67">
        <v>0.05</v>
      </c>
      <c r="I14" s="73">
        <f t="shared" si="1"/>
        <v>0</v>
      </c>
      <c r="J14" s="73">
        <f t="shared" si="2"/>
        <v>0</v>
      </c>
    </row>
    <row r="15" spans="1:10" s="62" customFormat="1" ht="34.5" customHeight="1">
      <c r="A15" s="63"/>
      <c r="B15" s="64">
        <v>8</v>
      </c>
      <c r="C15" s="68" t="s">
        <v>85</v>
      </c>
      <c r="D15" s="66" t="s">
        <v>73</v>
      </c>
      <c r="E15" s="64">
        <v>868</v>
      </c>
      <c r="F15" s="72">
        <v>0</v>
      </c>
      <c r="G15" s="73">
        <f t="shared" si="0"/>
        <v>0</v>
      </c>
      <c r="H15" s="67">
        <v>0.05</v>
      </c>
      <c r="I15" s="73">
        <f t="shared" si="1"/>
        <v>0</v>
      </c>
      <c r="J15" s="73">
        <f t="shared" si="2"/>
        <v>0</v>
      </c>
    </row>
    <row r="16" spans="1:10" s="62" customFormat="1" ht="29.25" customHeight="1">
      <c r="A16" s="63"/>
      <c r="B16" s="64">
        <v>9</v>
      </c>
      <c r="C16" s="66" t="s">
        <v>86</v>
      </c>
      <c r="D16" s="66" t="s">
        <v>72</v>
      </c>
      <c r="E16" s="64">
        <v>50</v>
      </c>
      <c r="F16" s="72">
        <v>0</v>
      </c>
      <c r="G16" s="73">
        <f t="shared" si="0"/>
        <v>0</v>
      </c>
      <c r="H16" s="67">
        <v>0.23</v>
      </c>
      <c r="I16" s="73">
        <f t="shared" si="1"/>
        <v>0</v>
      </c>
      <c r="J16" s="73">
        <f t="shared" si="2"/>
        <v>0</v>
      </c>
    </row>
    <row r="17" spans="1:10" s="62" customFormat="1" ht="28.5" customHeight="1">
      <c r="A17" s="63"/>
      <c r="B17" s="64">
        <v>10</v>
      </c>
      <c r="C17" s="66" t="s">
        <v>87</v>
      </c>
      <c r="D17" s="66" t="s">
        <v>74</v>
      </c>
      <c r="E17" s="64">
        <v>50</v>
      </c>
      <c r="F17" s="72">
        <v>0</v>
      </c>
      <c r="G17" s="73">
        <f t="shared" si="0"/>
        <v>0</v>
      </c>
      <c r="H17" s="67">
        <v>0.08</v>
      </c>
      <c r="I17" s="73">
        <f t="shared" si="1"/>
        <v>0</v>
      </c>
      <c r="J17" s="73">
        <f t="shared" si="2"/>
        <v>0</v>
      </c>
    </row>
    <row r="18" spans="1:10" s="62" customFormat="1" ht="35.25" customHeight="1">
      <c r="A18" s="63"/>
      <c r="B18" s="76" t="s">
        <v>24</v>
      </c>
      <c r="C18" s="69"/>
      <c r="D18" s="69"/>
      <c r="E18" s="70">
        <f>SUM(E8:E17)</f>
        <v>7044</v>
      </c>
      <c r="F18" s="74">
        <f>SUM(F8:F17)</f>
        <v>0</v>
      </c>
      <c r="G18" s="73">
        <f>SUM(G8:G17)</f>
        <v>0</v>
      </c>
      <c r="H18" s="70" t="s">
        <v>25</v>
      </c>
      <c r="I18" s="73">
        <f>SUM(I8:I17)</f>
        <v>0</v>
      </c>
      <c r="J18" s="75">
        <f>SUM(J8:J17)</f>
        <v>0</v>
      </c>
    </row>
    <row r="19" s="62" customFormat="1" ht="12" customHeight="1">
      <c r="A19" s="63"/>
    </row>
    <row r="20" spans="1:10" s="62" customFormat="1" ht="67.5" customHeight="1">
      <c r="A20" s="63"/>
      <c r="C20" s="78" t="s">
        <v>65</v>
      </c>
      <c r="D20" s="78"/>
      <c r="E20" s="78"/>
      <c r="F20" s="78"/>
      <c r="G20" s="78"/>
      <c r="H20" s="78"/>
      <c r="I20" s="78"/>
      <c r="J20" s="78"/>
    </row>
    <row r="21" spans="3:10" ht="37.5" customHeight="1">
      <c r="C21" s="77"/>
      <c r="D21" s="77"/>
      <c r="E21" s="77"/>
      <c r="F21" s="77"/>
      <c r="G21" s="77"/>
      <c r="H21" s="77"/>
      <c r="I21" s="77"/>
      <c r="J21" s="77"/>
    </row>
    <row r="22" spans="2:10" ht="8.25">
      <c r="B22" s="71"/>
      <c r="C22" s="71"/>
      <c r="D22" s="71"/>
      <c r="E22" s="71"/>
      <c r="F22" s="71"/>
      <c r="G22" s="71"/>
      <c r="H22" s="71"/>
      <c r="I22" s="71"/>
      <c r="J22" s="71"/>
    </row>
    <row r="23" spans="2:10" ht="8.25">
      <c r="B23" s="71"/>
      <c r="C23" s="71"/>
      <c r="D23" s="71"/>
      <c r="E23" s="71"/>
      <c r="F23" s="71"/>
      <c r="G23" s="71"/>
      <c r="H23" s="71"/>
      <c r="I23" s="71"/>
      <c r="J23" s="71"/>
    </row>
    <row r="24" spans="2:10" ht="8.25">
      <c r="B24" s="71"/>
      <c r="C24" s="71"/>
      <c r="D24" s="71"/>
      <c r="E24" s="71"/>
      <c r="F24" s="71"/>
      <c r="G24" s="71"/>
      <c r="H24" s="71"/>
      <c r="I24" s="71"/>
      <c r="J24" s="71"/>
    </row>
    <row r="25" spans="2:10" ht="8.25">
      <c r="B25" s="71"/>
      <c r="C25" s="71"/>
      <c r="D25" s="71"/>
      <c r="E25" s="71"/>
      <c r="F25" s="71"/>
      <c r="G25" s="71"/>
      <c r="H25" s="71"/>
      <c r="I25" s="71"/>
      <c r="J25" s="71"/>
    </row>
    <row r="26" spans="2:10" ht="8.25">
      <c r="B26" s="71"/>
      <c r="C26" s="71"/>
      <c r="D26" s="71"/>
      <c r="E26" s="71"/>
      <c r="F26" s="71"/>
      <c r="G26" s="71"/>
      <c r="H26" s="71"/>
      <c r="I26" s="71"/>
      <c r="J26" s="71"/>
    </row>
    <row r="27" spans="2:10" ht="8.25">
      <c r="B27" s="71"/>
      <c r="C27" s="71"/>
      <c r="D27" s="71"/>
      <c r="E27" s="71"/>
      <c r="F27" s="71"/>
      <c r="G27" s="71"/>
      <c r="H27" s="71"/>
      <c r="I27" s="71"/>
      <c r="J27" s="71"/>
    </row>
    <row r="28" spans="2:10" ht="8.25">
      <c r="B28" s="71"/>
      <c r="C28" s="71"/>
      <c r="D28" s="71"/>
      <c r="E28" s="71"/>
      <c r="F28" s="71"/>
      <c r="G28" s="71"/>
      <c r="H28" s="71"/>
      <c r="I28" s="71"/>
      <c r="J28" s="71"/>
    </row>
    <row r="29" spans="2:10" ht="8.25">
      <c r="B29" s="71"/>
      <c r="C29" s="71"/>
      <c r="D29" s="71"/>
      <c r="E29" s="71"/>
      <c r="F29" s="71"/>
      <c r="G29" s="71"/>
      <c r="H29" s="71"/>
      <c r="I29" s="71"/>
      <c r="J29" s="71"/>
    </row>
    <row r="30" spans="2:10" ht="8.25">
      <c r="B30" s="71"/>
      <c r="C30" s="71"/>
      <c r="D30" s="71"/>
      <c r="E30" s="71"/>
      <c r="F30" s="71"/>
      <c r="G30" s="71"/>
      <c r="H30" s="71"/>
      <c r="I30" s="71"/>
      <c r="J30" s="71"/>
    </row>
    <row r="31" spans="2:10" ht="8.25">
      <c r="B31" s="71"/>
      <c r="C31" s="71"/>
      <c r="D31" s="71"/>
      <c r="E31" s="71"/>
      <c r="F31" s="71"/>
      <c r="G31" s="71"/>
      <c r="H31" s="71"/>
      <c r="I31" s="71"/>
      <c r="J31" s="71"/>
    </row>
    <row r="32" spans="2:10" ht="8.25">
      <c r="B32" s="71"/>
      <c r="C32" s="71"/>
      <c r="D32" s="71"/>
      <c r="E32" s="71"/>
      <c r="F32" s="71"/>
      <c r="G32" s="71"/>
      <c r="H32" s="71"/>
      <c r="I32" s="71"/>
      <c r="J32" s="71"/>
    </row>
    <row r="33" spans="2:10" ht="8.25">
      <c r="B33" s="71"/>
      <c r="C33" s="71"/>
      <c r="D33" s="71"/>
      <c r="E33" s="71"/>
      <c r="F33" s="71"/>
      <c r="G33" s="71"/>
      <c r="H33" s="71"/>
      <c r="I33" s="71"/>
      <c r="J33" s="71"/>
    </row>
    <row r="34" spans="2:10" ht="8.25">
      <c r="B34" s="71"/>
      <c r="C34" s="71"/>
      <c r="D34" s="71"/>
      <c r="E34" s="71"/>
      <c r="F34" s="71"/>
      <c r="G34" s="71"/>
      <c r="H34" s="71"/>
      <c r="I34" s="71"/>
      <c r="J34" s="71"/>
    </row>
    <row r="35" spans="2:10" ht="8.25">
      <c r="B35" s="71"/>
      <c r="C35" s="71"/>
      <c r="D35" s="71"/>
      <c r="E35" s="71"/>
      <c r="F35" s="71"/>
      <c r="G35" s="71"/>
      <c r="H35" s="71"/>
      <c r="I35" s="71"/>
      <c r="J35" s="71"/>
    </row>
    <row r="36" spans="2:10" ht="8.25">
      <c r="B36" s="71"/>
      <c r="C36" s="71"/>
      <c r="D36" s="71"/>
      <c r="E36" s="71"/>
      <c r="F36" s="71"/>
      <c r="G36" s="71"/>
      <c r="H36" s="71"/>
      <c r="I36" s="71"/>
      <c r="J36" s="71"/>
    </row>
    <row r="37" spans="2:10" ht="8.25">
      <c r="B37" s="71"/>
      <c r="C37" s="71"/>
      <c r="D37" s="71"/>
      <c r="E37" s="71"/>
      <c r="F37" s="71"/>
      <c r="G37" s="71"/>
      <c r="H37" s="71"/>
      <c r="I37" s="71"/>
      <c r="J37" s="71"/>
    </row>
    <row r="38" spans="2:10" ht="8.25">
      <c r="B38" s="71"/>
      <c r="C38" s="71"/>
      <c r="D38" s="71"/>
      <c r="E38" s="71"/>
      <c r="F38" s="71"/>
      <c r="G38" s="71"/>
      <c r="H38" s="71"/>
      <c r="I38" s="71"/>
      <c r="J38" s="71"/>
    </row>
    <row r="39" spans="2:10" ht="8.25">
      <c r="B39" s="71"/>
      <c r="C39" s="71"/>
      <c r="D39" s="71"/>
      <c r="E39" s="71"/>
      <c r="F39" s="71"/>
      <c r="G39" s="71"/>
      <c r="H39" s="71"/>
      <c r="I39" s="71"/>
      <c r="J39" s="71"/>
    </row>
    <row r="40" spans="2:10" ht="8.25">
      <c r="B40" s="71"/>
      <c r="C40" s="71"/>
      <c r="D40" s="71"/>
      <c r="E40" s="71"/>
      <c r="F40" s="71"/>
      <c r="G40" s="71"/>
      <c r="H40" s="71"/>
      <c r="I40" s="71"/>
      <c r="J40" s="71"/>
    </row>
    <row r="41" spans="2:10" ht="8.25">
      <c r="B41" s="71"/>
      <c r="C41" s="71"/>
      <c r="D41" s="71"/>
      <c r="E41" s="71"/>
      <c r="F41" s="71"/>
      <c r="G41" s="71"/>
      <c r="H41" s="71"/>
      <c r="I41" s="71"/>
      <c r="J41" s="71"/>
    </row>
    <row r="42" spans="2:10" ht="8.25">
      <c r="B42" s="71"/>
      <c r="C42" s="71"/>
      <c r="D42" s="71"/>
      <c r="E42" s="71"/>
      <c r="F42" s="71"/>
      <c r="G42" s="71"/>
      <c r="H42" s="71"/>
      <c r="I42" s="71"/>
      <c r="J42" s="71"/>
    </row>
    <row r="43" spans="2:10" ht="8.25">
      <c r="B43" s="71"/>
      <c r="C43" s="71"/>
      <c r="D43" s="71"/>
      <c r="E43" s="71"/>
      <c r="F43" s="71"/>
      <c r="G43" s="71"/>
      <c r="H43" s="71"/>
      <c r="I43" s="71"/>
      <c r="J43" s="71"/>
    </row>
    <row r="44" spans="2:10" ht="8.25">
      <c r="B44" s="71"/>
      <c r="C44" s="71"/>
      <c r="D44" s="71"/>
      <c r="E44" s="71"/>
      <c r="F44" s="71"/>
      <c r="G44" s="71"/>
      <c r="H44" s="71"/>
      <c r="I44" s="71"/>
      <c r="J44" s="71"/>
    </row>
    <row r="45" spans="2:10" ht="8.25">
      <c r="B45" s="71"/>
      <c r="C45" s="71"/>
      <c r="D45" s="71"/>
      <c r="E45" s="71"/>
      <c r="F45" s="71"/>
      <c r="G45" s="71"/>
      <c r="H45" s="71"/>
      <c r="I45" s="71"/>
      <c r="J45" s="71"/>
    </row>
  </sheetData>
  <sheetProtection/>
  <mergeCells count="6">
    <mergeCell ref="C21:J21"/>
    <mergeCell ref="C20:J20"/>
    <mergeCell ref="B6:E6"/>
    <mergeCell ref="F6:J6"/>
    <mergeCell ref="B2:C2"/>
    <mergeCell ref="B4:J4"/>
  </mergeCells>
  <printOptions/>
  <pageMargins left="0.2362204724409449" right="0.2362204724409449" top="0.1968503937007874" bottom="0.1968503937007874" header="0.31496062992125984" footer="0.1968503937007874"/>
  <pageSetup horizontalDpi="600" verticalDpi="600" orientation="landscape" paperSize="9" r:id="rId2"/>
  <headerFooter>
    <oddHeader>&amp;C&amp;P</oddHead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"/>
  <sheetViews>
    <sheetView zoomScale="110" zoomScaleNormal="110" zoomScalePageLayoutView="0" workbookViewId="0" topLeftCell="A63">
      <selection activeCell="A105" sqref="A1:IV16384"/>
    </sheetView>
  </sheetViews>
  <sheetFormatPr defaultColWidth="9.140625" defaultRowHeight="15"/>
  <cols>
    <col min="1" max="2" width="9.140625" style="1" customWidth="1"/>
    <col min="3" max="3" width="24.8515625" style="1" customWidth="1"/>
    <col min="4" max="7" width="9.140625" style="1" customWidth="1"/>
    <col min="8" max="8" width="14.8515625" style="1" customWidth="1"/>
    <col min="9" max="9" width="18.140625" style="1" customWidth="1"/>
    <col min="10" max="11" width="9.140625" style="1" customWidth="1"/>
    <col min="12" max="12" width="11.140625" style="1" customWidth="1"/>
    <col min="13" max="16384" width="9.140625" style="1" customWidth="1"/>
  </cols>
  <sheetData>
    <row r="1" ht="11.25">
      <c r="A1" s="1" t="s">
        <v>26</v>
      </c>
    </row>
    <row r="3" ht="11.25">
      <c r="B3" s="8" t="s">
        <v>46</v>
      </c>
    </row>
    <row r="5" spans="1:12" ht="14.25" customHeight="1">
      <c r="A5" s="2"/>
      <c r="B5" s="110" t="s">
        <v>0</v>
      </c>
      <c r="C5" s="110" t="s">
        <v>15</v>
      </c>
      <c r="D5" s="110" t="s">
        <v>1</v>
      </c>
      <c r="E5" s="110" t="s">
        <v>2</v>
      </c>
      <c r="F5" s="110" t="s">
        <v>3</v>
      </c>
      <c r="G5" s="110" t="s">
        <v>10</v>
      </c>
      <c r="H5" s="110" t="s">
        <v>11</v>
      </c>
      <c r="I5" s="110" t="s">
        <v>61</v>
      </c>
      <c r="J5" s="110" t="s">
        <v>12</v>
      </c>
      <c r="K5" s="110" t="s">
        <v>13</v>
      </c>
      <c r="L5" s="110" t="s">
        <v>14</v>
      </c>
    </row>
    <row r="6" spans="1:12" ht="11.25">
      <c r="A6" s="2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11.25">
      <c r="A7" s="2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2:12" ht="30" customHeight="1">
      <c r="B8" s="3">
        <v>1</v>
      </c>
      <c r="C8" s="3" t="s">
        <v>4</v>
      </c>
      <c r="D8" s="3" t="s">
        <v>5</v>
      </c>
      <c r="E8" s="3" t="s">
        <v>6</v>
      </c>
      <c r="F8" s="3">
        <v>5</v>
      </c>
      <c r="G8" s="3" t="s">
        <v>7</v>
      </c>
      <c r="H8" s="37">
        <v>1</v>
      </c>
      <c r="I8" s="35">
        <f>H8*F8</f>
        <v>5</v>
      </c>
      <c r="J8" s="13">
        <v>0.1</v>
      </c>
      <c r="K8" s="35">
        <f>I8*J8</f>
        <v>0.5</v>
      </c>
      <c r="L8" s="35">
        <f>I8*(1+J8)</f>
        <v>5.5</v>
      </c>
    </row>
    <row r="9" spans="2:12" ht="30.75" customHeight="1">
      <c r="B9" s="3">
        <v>2</v>
      </c>
      <c r="C9" s="3" t="s">
        <v>8</v>
      </c>
      <c r="D9" s="3" t="s">
        <v>9</v>
      </c>
      <c r="E9" s="3" t="s">
        <v>6</v>
      </c>
      <c r="F9" s="3">
        <v>7</v>
      </c>
      <c r="G9" s="3" t="s">
        <v>7</v>
      </c>
      <c r="H9" s="37">
        <v>0</v>
      </c>
      <c r="I9" s="35">
        <f>H9*F9</f>
        <v>0</v>
      </c>
      <c r="J9" s="13">
        <v>0</v>
      </c>
      <c r="K9" s="35">
        <f>I9*J9</f>
        <v>0</v>
      </c>
      <c r="L9" s="35">
        <f>I9*(1+J9)</f>
        <v>0</v>
      </c>
    </row>
    <row r="10" spans="2:12" ht="39" customHeight="1">
      <c r="B10" s="3">
        <v>3</v>
      </c>
      <c r="C10" s="3" t="s">
        <v>8</v>
      </c>
      <c r="D10" s="3" t="s">
        <v>5</v>
      </c>
      <c r="E10" s="3" t="s">
        <v>6</v>
      </c>
      <c r="F10" s="3">
        <v>1</v>
      </c>
      <c r="G10" s="3" t="s">
        <v>7</v>
      </c>
      <c r="H10" s="37">
        <v>0</v>
      </c>
      <c r="I10" s="35">
        <f>H10*F10</f>
        <v>0</v>
      </c>
      <c r="J10" s="13">
        <v>0</v>
      </c>
      <c r="K10" s="35">
        <f>I10*J10</f>
        <v>0</v>
      </c>
      <c r="L10" s="35">
        <f>I10*(1+J10)</f>
        <v>0</v>
      </c>
    </row>
    <row r="11" spans="2:12" ht="33" customHeight="1">
      <c r="B11" s="4">
        <v>4</v>
      </c>
      <c r="C11" s="4" t="s">
        <v>16</v>
      </c>
      <c r="D11" s="4" t="s">
        <v>9</v>
      </c>
      <c r="E11" s="4" t="s">
        <v>6</v>
      </c>
      <c r="F11" s="4">
        <v>5</v>
      </c>
      <c r="G11" s="4" t="s">
        <v>7</v>
      </c>
      <c r="H11" s="38">
        <v>0</v>
      </c>
      <c r="I11" s="35">
        <f>H11*F11</f>
        <v>0</v>
      </c>
      <c r="J11" s="14">
        <v>0</v>
      </c>
      <c r="K11" s="35">
        <f>I11*J11</f>
        <v>0</v>
      </c>
      <c r="L11" s="35">
        <f>I11*(1+J11)</f>
        <v>0</v>
      </c>
    </row>
    <row r="12" spans="2:12" ht="15.75" customHeight="1">
      <c r="B12" s="112" t="s">
        <v>24</v>
      </c>
      <c r="C12" s="113"/>
      <c r="D12" s="113"/>
      <c r="E12" s="113"/>
      <c r="F12" s="113"/>
      <c r="G12" s="114"/>
      <c r="H12" s="39">
        <f>SUM(H8:H11)</f>
        <v>1</v>
      </c>
      <c r="I12" s="36">
        <f>SUM(I8:I11)</f>
        <v>5</v>
      </c>
      <c r="J12" s="5" t="s">
        <v>25</v>
      </c>
      <c r="K12" s="52">
        <f>SUM(K8:K11)</f>
        <v>0.5</v>
      </c>
      <c r="L12" s="53">
        <f>SUM(L8:L11)</f>
        <v>5.5</v>
      </c>
    </row>
    <row r="14" ht="11.25">
      <c r="B14" s="7" t="s">
        <v>45</v>
      </c>
    </row>
    <row r="16" spans="2:12" ht="11.25">
      <c r="B16" s="110" t="s">
        <v>0</v>
      </c>
      <c r="C16" s="110" t="s">
        <v>15</v>
      </c>
      <c r="D16" s="110" t="s">
        <v>1</v>
      </c>
      <c r="E16" s="110" t="s">
        <v>2</v>
      </c>
      <c r="F16" s="110" t="s">
        <v>3</v>
      </c>
      <c r="G16" s="110" t="s">
        <v>10</v>
      </c>
      <c r="H16" s="110" t="s">
        <v>11</v>
      </c>
      <c r="I16" s="110" t="s">
        <v>61</v>
      </c>
      <c r="J16" s="110" t="s">
        <v>12</v>
      </c>
      <c r="K16" s="110" t="s">
        <v>13</v>
      </c>
      <c r="L16" s="110" t="s">
        <v>14</v>
      </c>
    </row>
    <row r="17" spans="2:12" ht="11.2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</row>
    <row r="18" spans="2:12" ht="11.2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1:12" ht="21.75" customHeight="1">
      <c r="A19" s="26"/>
      <c r="B19" s="19">
        <v>1</v>
      </c>
      <c r="C19" s="19" t="s">
        <v>23</v>
      </c>
      <c r="D19" s="19" t="s">
        <v>17</v>
      </c>
      <c r="E19" s="19" t="s">
        <v>6</v>
      </c>
      <c r="F19" s="19">
        <v>7</v>
      </c>
      <c r="G19" s="19" t="s">
        <v>7</v>
      </c>
      <c r="H19" s="18">
        <v>1</v>
      </c>
      <c r="I19" s="20">
        <f>H19*F19</f>
        <v>7</v>
      </c>
      <c r="J19" s="28">
        <v>0.1</v>
      </c>
      <c r="K19" s="21">
        <f>I19*J19</f>
        <v>0.7000000000000001</v>
      </c>
      <c r="L19" s="21">
        <f>I19*(1+J19)</f>
        <v>7.700000000000001</v>
      </c>
    </row>
    <row r="20" spans="2:12" ht="32.25" customHeight="1">
      <c r="B20" s="3">
        <v>2</v>
      </c>
      <c r="C20" s="3" t="s">
        <v>18</v>
      </c>
      <c r="D20" s="3" t="s">
        <v>19</v>
      </c>
      <c r="E20" s="3" t="s">
        <v>6</v>
      </c>
      <c r="F20" s="3">
        <v>4</v>
      </c>
      <c r="G20" s="3" t="s">
        <v>7</v>
      </c>
      <c r="H20" s="18"/>
      <c r="I20" s="20">
        <f>H20*F20</f>
        <v>0</v>
      </c>
      <c r="J20" s="27"/>
      <c r="K20" s="21">
        <f>I20*J20</f>
        <v>0</v>
      </c>
      <c r="L20" s="21">
        <f>I20*(1+J20)</f>
        <v>0</v>
      </c>
    </row>
    <row r="21" spans="2:12" ht="28.5" customHeight="1">
      <c r="B21" s="3">
        <v>3</v>
      </c>
      <c r="C21" s="3" t="s">
        <v>20</v>
      </c>
      <c r="D21" s="3" t="s">
        <v>19</v>
      </c>
      <c r="E21" s="3" t="s">
        <v>6</v>
      </c>
      <c r="F21" s="3">
        <v>9</v>
      </c>
      <c r="G21" s="3" t="s">
        <v>7</v>
      </c>
      <c r="H21" s="18"/>
      <c r="I21" s="20">
        <f>H21*F21</f>
        <v>0</v>
      </c>
      <c r="J21" s="27"/>
      <c r="K21" s="21">
        <f>I21*J21</f>
        <v>0</v>
      </c>
      <c r="L21" s="21">
        <f>I21*(1+J21)</f>
        <v>0</v>
      </c>
    </row>
    <row r="22" spans="2:12" ht="32.25" customHeight="1">
      <c r="B22" s="3">
        <v>4</v>
      </c>
      <c r="C22" s="3" t="s">
        <v>21</v>
      </c>
      <c r="D22" s="3" t="s">
        <v>9</v>
      </c>
      <c r="E22" s="3" t="s">
        <v>6</v>
      </c>
      <c r="F22" s="3">
        <v>1</v>
      </c>
      <c r="G22" s="3" t="s">
        <v>7</v>
      </c>
      <c r="H22" s="18"/>
      <c r="I22" s="20">
        <f>H22*F22</f>
        <v>0</v>
      </c>
      <c r="J22" s="27"/>
      <c r="K22" s="21">
        <f>I22*J22</f>
        <v>0</v>
      </c>
      <c r="L22" s="21">
        <f>I22*(1+J22)</f>
        <v>0</v>
      </c>
    </row>
    <row r="23" spans="2:12" ht="30.75" customHeight="1">
      <c r="B23" s="4">
        <v>5</v>
      </c>
      <c r="C23" s="4" t="s">
        <v>22</v>
      </c>
      <c r="D23" s="4" t="s">
        <v>9</v>
      </c>
      <c r="E23" s="4" t="s">
        <v>6</v>
      </c>
      <c r="F23" s="4">
        <v>1</v>
      </c>
      <c r="G23" s="4" t="s">
        <v>7</v>
      </c>
      <c r="H23" s="32"/>
      <c r="I23" s="20">
        <f>H23*F23</f>
        <v>0</v>
      </c>
      <c r="J23" s="27"/>
      <c r="K23" s="21">
        <f>I23*J23</f>
        <v>0</v>
      </c>
      <c r="L23" s="21">
        <f>I23*(1+J23)</f>
        <v>0</v>
      </c>
    </row>
    <row r="24" spans="2:12" ht="15.75" customHeight="1">
      <c r="B24" s="112" t="s">
        <v>24</v>
      </c>
      <c r="C24" s="113"/>
      <c r="D24" s="113"/>
      <c r="E24" s="113"/>
      <c r="F24" s="113"/>
      <c r="G24" s="114"/>
      <c r="H24" s="33">
        <f>SUM(H19:H23)</f>
        <v>1</v>
      </c>
      <c r="I24" s="16">
        <f>SUM(I19:I23)</f>
        <v>7</v>
      </c>
      <c r="J24" s="5" t="s">
        <v>25</v>
      </c>
      <c r="K24" s="16">
        <f>SUM(K19:K23)</f>
        <v>0.7000000000000001</v>
      </c>
      <c r="L24" s="15">
        <f>SUM(L19:L23)</f>
        <v>7.700000000000001</v>
      </c>
    </row>
    <row r="26" ht="11.25">
      <c r="B26" s="7" t="s">
        <v>44</v>
      </c>
    </row>
    <row r="28" spans="2:12" ht="11.25">
      <c r="B28" s="110" t="s">
        <v>0</v>
      </c>
      <c r="C28" s="110" t="s">
        <v>15</v>
      </c>
      <c r="D28" s="110" t="s">
        <v>1</v>
      </c>
      <c r="E28" s="110" t="s">
        <v>2</v>
      </c>
      <c r="F28" s="110" t="s">
        <v>3</v>
      </c>
      <c r="G28" s="110" t="s">
        <v>10</v>
      </c>
      <c r="H28" s="110" t="s">
        <v>11</v>
      </c>
      <c r="I28" s="110" t="s">
        <v>61</v>
      </c>
      <c r="J28" s="110" t="s">
        <v>12</v>
      </c>
      <c r="K28" s="110" t="s">
        <v>13</v>
      </c>
      <c r="L28" s="110" t="s">
        <v>14</v>
      </c>
    </row>
    <row r="29" spans="2:12" ht="11.25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</row>
    <row r="30" spans="2:12" ht="11.25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</row>
    <row r="31" spans="2:12" ht="39" customHeight="1">
      <c r="B31" s="3">
        <v>1</v>
      </c>
      <c r="C31" s="3" t="s">
        <v>4</v>
      </c>
      <c r="D31" s="3" t="s">
        <v>5</v>
      </c>
      <c r="E31" s="3" t="s">
        <v>6</v>
      </c>
      <c r="F31" s="3">
        <v>5</v>
      </c>
      <c r="G31" s="3" t="s">
        <v>27</v>
      </c>
      <c r="H31" s="35">
        <v>1</v>
      </c>
      <c r="I31" s="35">
        <f>H31*F31</f>
        <v>5</v>
      </c>
      <c r="J31" s="45">
        <v>0.1</v>
      </c>
      <c r="K31" s="35">
        <f>I31*J31</f>
        <v>0.5</v>
      </c>
      <c r="L31" s="35">
        <f>I31*(1+J31)</f>
        <v>5.5</v>
      </c>
    </row>
    <row r="32" spans="2:12" ht="34.5" customHeight="1">
      <c r="B32" s="3">
        <v>2</v>
      </c>
      <c r="C32" s="3" t="s">
        <v>8</v>
      </c>
      <c r="D32" s="3" t="s">
        <v>9</v>
      </c>
      <c r="E32" s="3" t="s">
        <v>6</v>
      </c>
      <c r="F32" s="3">
        <v>7</v>
      </c>
      <c r="G32" s="3" t="s">
        <v>27</v>
      </c>
      <c r="H32" s="35"/>
      <c r="I32" s="35">
        <f>H32*F32</f>
        <v>0</v>
      </c>
      <c r="J32" s="45"/>
      <c r="K32" s="35">
        <f>I32*J32</f>
        <v>0</v>
      </c>
      <c r="L32" s="35">
        <f>I32*(1+J32)</f>
        <v>0</v>
      </c>
    </row>
    <row r="33" spans="2:12" ht="36" customHeight="1">
      <c r="B33" s="3">
        <v>4</v>
      </c>
      <c r="C33" s="3" t="s">
        <v>8</v>
      </c>
      <c r="D33" s="3" t="s">
        <v>5</v>
      </c>
      <c r="E33" s="3" t="s">
        <v>6</v>
      </c>
      <c r="F33" s="3">
        <v>1</v>
      </c>
      <c r="G33" s="3" t="s">
        <v>27</v>
      </c>
      <c r="H33" s="35"/>
      <c r="I33" s="35">
        <f>H33*F33</f>
        <v>0</v>
      </c>
      <c r="J33" s="45"/>
      <c r="K33" s="35">
        <f>I33*J33</f>
        <v>0</v>
      </c>
      <c r="L33" s="35">
        <f>I33*(1+J33)</f>
        <v>0</v>
      </c>
    </row>
    <row r="34" spans="2:12" ht="37.5" customHeight="1">
      <c r="B34" s="4">
        <v>6</v>
      </c>
      <c r="C34" s="4" t="s">
        <v>28</v>
      </c>
      <c r="D34" s="4" t="s">
        <v>9</v>
      </c>
      <c r="E34" s="4" t="s">
        <v>6</v>
      </c>
      <c r="F34" s="4">
        <v>5</v>
      </c>
      <c r="G34" s="4" t="s">
        <v>27</v>
      </c>
      <c r="H34" s="55"/>
      <c r="I34" s="35">
        <f>H34*F34</f>
        <v>0</v>
      </c>
      <c r="J34" s="45"/>
      <c r="K34" s="35">
        <f>I34*J34</f>
        <v>0</v>
      </c>
      <c r="L34" s="35">
        <f>I34*(1+J34)</f>
        <v>0</v>
      </c>
    </row>
    <row r="35" spans="2:12" ht="15.75" customHeight="1">
      <c r="B35" s="112" t="s">
        <v>24</v>
      </c>
      <c r="C35" s="113"/>
      <c r="D35" s="113"/>
      <c r="E35" s="113"/>
      <c r="F35" s="113"/>
      <c r="G35" s="114"/>
      <c r="H35" s="39">
        <f>SUM(H31:H34)</f>
        <v>1</v>
      </c>
      <c r="I35" s="52">
        <f>SUM(I31:I34)</f>
        <v>5</v>
      </c>
      <c r="J35" s="54" t="s">
        <v>25</v>
      </c>
      <c r="K35" s="52">
        <f>SUM(K31:K34)</f>
        <v>0.5</v>
      </c>
      <c r="L35" s="53">
        <f>SUM(L31:L34)</f>
        <v>5.5</v>
      </c>
    </row>
    <row r="37" spans="2:14" ht="11.25">
      <c r="B37" s="6" t="s">
        <v>29</v>
      </c>
      <c r="N37" s="17"/>
    </row>
    <row r="38" ht="11.25">
      <c r="B38" s="6"/>
    </row>
    <row r="39" spans="2:12" ht="11.25">
      <c r="B39" s="105" t="s">
        <v>0</v>
      </c>
      <c r="C39" s="105" t="s">
        <v>30</v>
      </c>
      <c r="D39" s="105" t="s">
        <v>1</v>
      </c>
      <c r="E39" s="105" t="s">
        <v>2</v>
      </c>
      <c r="F39" s="105" t="s">
        <v>3</v>
      </c>
      <c r="G39" s="105" t="s">
        <v>10</v>
      </c>
      <c r="H39" s="105" t="s">
        <v>11</v>
      </c>
      <c r="I39" s="105" t="s">
        <v>61</v>
      </c>
      <c r="J39" s="105" t="s">
        <v>12</v>
      </c>
      <c r="K39" s="105" t="s">
        <v>13</v>
      </c>
      <c r="L39" s="105" t="s">
        <v>14</v>
      </c>
    </row>
    <row r="40" spans="2:12" ht="11.25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</row>
    <row r="41" spans="2:12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 ht="30.75" customHeight="1">
      <c r="B42" s="3">
        <v>1</v>
      </c>
      <c r="C42" s="3" t="s">
        <v>31</v>
      </c>
      <c r="D42" s="3" t="s">
        <v>19</v>
      </c>
      <c r="E42" s="3" t="s">
        <v>32</v>
      </c>
      <c r="F42" s="3">
        <v>1</v>
      </c>
      <c r="G42" s="3" t="s">
        <v>7</v>
      </c>
      <c r="H42" s="37">
        <v>1</v>
      </c>
      <c r="I42" s="35">
        <f>H42*F42</f>
        <v>1</v>
      </c>
      <c r="J42" s="45">
        <v>0.1</v>
      </c>
      <c r="K42" s="35">
        <f>I42*J42</f>
        <v>0.1</v>
      </c>
      <c r="L42" s="35">
        <f>I42*(1+J42)</f>
        <v>1.1</v>
      </c>
    </row>
    <row r="43" spans="2:12" ht="27" customHeight="1">
      <c r="B43" s="3">
        <v>2</v>
      </c>
      <c r="C43" s="3" t="s">
        <v>33</v>
      </c>
      <c r="D43" s="3" t="s">
        <v>36</v>
      </c>
      <c r="E43" s="3" t="s">
        <v>32</v>
      </c>
      <c r="F43" s="3">
        <v>2</v>
      </c>
      <c r="G43" s="3" t="s">
        <v>7</v>
      </c>
      <c r="H43" s="37"/>
      <c r="I43" s="35">
        <f aca="true" t="shared" si="0" ref="I43:I49">H43*F43</f>
        <v>0</v>
      </c>
      <c r="J43" s="45"/>
      <c r="K43" s="35">
        <f aca="true" t="shared" si="1" ref="K43:K49">I43*J43</f>
        <v>0</v>
      </c>
      <c r="L43" s="35">
        <f aca="true" t="shared" si="2" ref="L43:L49">I43*(1+J43)</f>
        <v>0</v>
      </c>
    </row>
    <row r="44" spans="2:12" ht="36" customHeight="1">
      <c r="B44" s="3">
        <v>3</v>
      </c>
      <c r="C44" s="3" t="s">
        <v>34</v>
      </c>
      <c r="D44" s="3" t="s">
        <v>19</v>
      </c>
      <c r="E44" s="3" t="s">
        <v>32</v>
      </c>
      <c r="F44" s="3">
        <v>1</v>
      </c>
      <c r="G44" s="3" t="s">
        <v>7</v>
      </c>
      <c r="H44" s="37"/>
      <c r="I44" s="35">
        <f t="shared" si="0"/>
        <v>0</v>
      </c>
      <c r="J44" s="45"/>
      <c r="K44" s="35">
        <f t="shared" si="1"/>
        <v>0</v>
      </c>
      <c r="L44" s="35">
        <f t="shared" si="2"/>
        <v>0</v>
      </c>
    </row>
    <row r="45" spans="2:12" ht="33" customHeight="1">
      <c r="B45" s="3">
        <v>4</v>
      </c>
      <c r="C45" s="3" t="s">
        <v>35</v>
      </c>
      <c r="D45" s="3" t="s">
        <v>36</v>
      </c>
      <c r="E45" s="3" t="s">
        <v>32</v>
      </c>
      <c r="F45" s="3">
        <v>1</v>
      </c>
      <c r="G45" s="3" t="s">
        <v>7</v>
      </c>
      <c r="H45" s="37"/>
      <c r="I45" s="35">
        <f t="shared" si="0"/>
        <v>0</v>
      </c>
      <c r="J45" s="45"/>
      <c r="K45" s="35">
        <f t="shared" si="1"/>
        <v>0</v>
      </c>
      <c r="L45" s="35">
        <f t="shared" si="2"/>
        <v>0</v>
      </c>
    </row>
    <row r="46" spans="2:12" ht="30.75" customHeight="1">
      <c r="B46" s="3">
        <v>5</v>
      </c>
      <c r="C46" s="3" t="s">
        <v>37</v>
      </c>
      <c r="D46" s="3" t="s">
        <v>38</v>
      </c>
      <c r="E46" s="3" t="s">
        <v>32</v>
      </c>
      <c r="F46" s="3">
        <v>1</v>
      </c>
      <c r="G46" s="3" t="s">
        <v>7</v>
      </c>
      <c r="H46" s="37"/>
      <c r="I46" s="35">
        <f t="shared" si="0"/>
        <v>0</v>
      </c>
      <c r="J46" s="45"/>
      <c r="K46" s="35">
        <f t="shared" si="1"/>
        <v>0</v>
      </c>
      <c r="L46" s="35">
        <f t="shared" si="2"/>
        <v>0</v>
      </c>
    </row>
    <row r="47" spans="2:12" ht="31.5" customHeight="1">
      <c r="B47" s="3">
        <v>6</v>
      </c>
      <c r="C47" s="3" t="s">
        <v>39</v>
      </c>
      <c r="D47" s="3" t="s">
        <v>40</v>
      </c>
      <c r="E47" s="3" t="s">
        <v>32</v>
      </c>
      <c r="F47" s="3">
        <v>1</v>
      </c>
      <c r="G47" s="3" t="s">
        <v>7</v>
      </c>
      <c r="H47" s="37"/>
      <c r="I47" s="35">
        <f t="shared" si="0"/>
        <v>0</v>
      </c>
      <c r="J47" s="45"/>
      <c r="K47" s="35">
        <f t="shared" si="1"/>
        <v>0</v>
      </c>
      <c r="L47" s="35">
        <f t="shared" si="2"/>
        <v>0</v>
      </c>
    </row>
    <row r="48" spans="2:12" ht="33.75" customHeight="1">
      <c r="B48" s="3">
        <v>7</v>
      </c>
      <c r="C48" s="3" t="s">
        <v>41</v>
      </c>
      <c r="D48" s="3" t="s">
        <v>38</v>
      </c>
      <c r="E48" s="3" t="s">
        <v>32</v>
      </c>
      <c r="F48" s="3">
        <v>1</v>
      </c>
      <c r="G48" s="3" t="s">
        <v>7</v>
      </c>
      <c r="H48" s="37"/>
      <c r="I48" s="35">
        <f t="shared" si="0"/>
        <v>0</v>
      </c>
      <c r="J48" s="45"/>
      <c r="K48" s="35">
        <f t="shared" si="1"/>
        <v>0</v>
      </c>
      <c r="L48" s="35">
        <f t="shared" si="2"/>
        <v>0</v>
      </c>
    </row>
    <row r="49" spans="2:12" ht="28.5" customHeight="1">
      <c r="B49" s="4">
        <v>8</v>
      </c>
      <c r="C49" s="4" t="s">
        <v>42</v>
      </c>
      <c r="D49" s="4" t="s">
        <v>36</v>
      </c>
      <c r="E49" s="4" t="s">
        <v>32</v>
      </c>
      <c r="F49" s="4">
        <v>1</v>
      </c>
      <c r="G49" s="4" t="s">
        <v>7</v>
      </c>
      <c r="H49" s="38"/>
      <c r="I49" s="35">
        <f t="shared" si="0"/>
        <v>0</v>
      </c>
      <c r="J49" s="45"/>
      <c r="K49" s="35">
        <f t="shared" si="1"/>
        <v>0</v>
      </c>
      <c r="L49" s="35">
        <f t="shared" si="2"/>
        <v>0</v>
      </c>
    </row>
    <row r="50" spans="2:12" ht="15.75" customHeight="1">
      <c r="B50" s="107" t="s">
        <v>24</v>
      </c>
      <c r="C50" s="108"/>
      <c r="D50" s="108"/>
      <c r="E50" s="108"/>
      <c r="F50" s="108"/>
      <c r="G50" s="109"/>
      <c r="H50" s="34">
        <f>SUM(H42:H49)</f>
        <v>1</v>
      </c>
      <c r="I50" s="29">
        <f>SUM(I42:I49)</f>
        <v>1</v>
      </c>
      <c r="J50" s="9" t="s">
        <v>25</v>
      </c>
      <c r="K50" s="29">
        <f>SUM(K42:K49)</f>
        <v>0.1</v>
      </c>
      <c r="L50" s="30">
        <f>SUM(L42:L49)</f>
        <v>1.1</v>
      </c>
    </row>
    <row r="52" ht="11.25">
      <c r="B52" s="7" t="s">
        <v>43</v>
      </c>
    </row>
    <row r="54" spans="2:12" ht="11.25">
      <c r="B54" s="105" t="s">
        <v>0</v>
      </c>
      <c r="C54" s="105" t="s">
        <v>30</v>
      </c>
      <c r="D54" s="105" t="s">
        <v>1</v>
      </c>
      <c r="E54" s="105" t="s">
        <v>2</v>
      </c>
      <c r="F54" s="105" t="s">
        <v>3</v>
      </c>
      <c r="G54" s="105" t="s">
        <v>10</v>
      </c>
      <c r="H54" s="105" t="s">
        <v>11</v>
      </c>
      <c r="I54" s="105" t="s">
        <v>61</v>
      </c>
      <c r="J54" s="105" t="s">
        <v>12</v>
      </c>
      <c r="K54" s="105" t="s">
        <v>13</v>
      </c>
      <c r="L54" s="105" t="s">
        <v>14</v>
      </c>
    </row>
    <row r="55" spans="2:12" ht="11.25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2:12" ht="11.2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 ht="27" customHeight="1">
      <c r="B57" s="10">
        <v>1</v>
      </c>
      <c r="C57" s="10" t="s">
        <v>31</v>
      </c>
      <c r="D57" s="10" t="s">
        <v>19</v>
      </c>
      <c r="E57" s="10" t="s">
        <v>32</v>
      </c>
      <c r="F57" s="10">
        <v>1</v>
      </c>
      <c r="G57" s="10" t="s">
        <v>27</v>
      </c>
      <c r="H57" s="40">
        <v>1</v>
      </c>
      <c r="I57" s="35">
        <f>H57*F57</f>
        <v>1</v>
      </c>
      <c r="J57" s="45">
        <v>0.1</v>
      </c>
      <c r="K57" s="35">
        <f>I57*J57</f>
        <v>0.1</v>
      </c>
      <c r="L57" s="35">
        <f>I57*(1+J57)</f>
        <v>1.1</v>
      </c>
    </row>
    <row r="58" spans="2:12" ht="26.25" customHeight="1">
      <c r="B58" s="10">
        <v>2</v>
      </c>
      <c r="C58" s="10" t="s">
        <v>33</v>
      </c>
      <c r="D58" s="10" t="s">
        <v>36</v>
      </c>
      <c r="E58" s="10" t="s">
        <v>32</v>
      </c>
      <c r="F58" s="10">
        <v>2</v>
      </c>
      <c r="G58" s="10" t="s">
        <v>27</v>
      </c>
      <c r="H58" s="40"/>
      <c r="I58" s="35">
        <f aca="true" t="shared" si="3" ref="I58:I64">H58*F58</f>
        <v>0</v>
      </c>
      <c r="J58" s="45"/>
      <c r="K58" s="35">
        <f aca="true" t="shared" si="4" ref="K58:K64">I58*J58</f>
        <v>0</v>
      </c>
      <c r="L58" s="35">
        <f aca="true" t="shared" si="5" ref="L58:L64">I58*(1+J58)</f>
        <v>0</v>
      </c>
    </row>
    <row r="59" spans="2:12" ht="30.75" customHeight="1">
      <c r="B59" s="10">
        <v>3</v>
      </c>
      <c r="C59" s="10" t="s">
        <v>34</v>
      </c>
      <c r="D59" s="10" t="s">
        <v>19</v>
      </c>
      <c r="E59" s="10" t="s">
        <v>32</v>
      </c>
      <c r="F59" s="10">
        <v>1</v>
      </c>
      <c r="G59" s="10" t="s">
        <v>27</v>
      </c>
      <c r="H59" s="40"/>
      <c r="I59" s="35">
        <f t="shared" si="3"/>
        <v>0</v>
      </c>
      <c r="J59" s="45"/>
      <c r="K59" s="35">
        <f t="shared" si="4"/>
        <v>0</v>
      </c>
      <c r="L59" s="35">
        <f t="shared" si="5"/>
        <v>0</v>
      </c>
    </row>
    <row r="60" spans="2:12" ht="26.25" customHeight="1">
      <c r="B60" s="10">
        <v>4</v>
      </c>
      <c r="C60" s="10" t="s">
        <v>35</v>
      </c>
      <c r="D60" s="10" t="s">
        <v>36</v>
      </c>
      <c r="E60" s="10" t="s">
        <v>32</v>
      </c>
      <c r="F60" s="10">
        <v>1</v>
      </c>
      <c r="G60" s="10" t="s">
        <v>27</v>
      </c>
      <c r="H60" s="40"/>
      <c r="I60" s="35">
        <f t="shared" si="3"/>
        <v>0</v>
      </c>
      <c r="J60" s="45"/>
      <c r="K60" s="35">
        <f t="shared" si="4"/>
        <v>0</v>
      </c>
      <c r="L60" s="35">
        <f t="shared" si="5"/>
        <v>0</v>
      </c>
    </row>
    <row r="61" spans="2:12" ht="28.5" customHeight="1">
      <c r="B61" s="10">
        <v>5</v>
      </c>
      <c r="C61" s="10" t="s">
        <v>37</v>
      </c>
      <c r="D61" s="10" t="s">
        <v>38</v>
      </c>
      <c r="E61" s="10" t="s">
        <v>32</v>
      </c>
      <c r="F61" s="10">
        <v>1</v>
      </c>
      <c r="G61" s="10" t="s">
        <v>27</v>
      </c>
      <c r="H61" s="40"/>
      <c r="I61" s="35">
        <f t="shared" si="3"/>
        <v>0</v>
      </c>
      <c r="J61" s="45"/>
      <c r="K61" s="35">
        <f t="shared" si="4"/>
        <v>0</v>
      </c>
      <c r="L61" s="35">
        <f t="shared" si="5"/>
        <v>0</v>
      </c>
    </row>
    <row r="62" spans="2:12" ht="27" customHeight="1">
      <c r="B62" s="10">
        <v>6</v>
      </c>
      <c r="C62" s="10" t="s">
        <v>39</v>
      </c>
      <c r="D62" s="10" t="s">
        <v>40</v>
      </c>
      <c r="E62" s="10" t="s">
        <v>32</v>
      </c>
      <c r="F62" s="10">
        <v>1</v>
      </c>
      <c r="G62" s="10" t="s">
        <v>27</v>
      </c>
      <c r="H62" s="40"/>
      <c r="I62" s="35">
        <f t="shared" si="3"/>
        <v>0</v>
      </c>
      <c r="J62" s="45"/>
      <c r="K62" s="35">
        <f t="shared" si="4"/>
        <v>0</v>
      </c>
      <c r="L62" s="35">
        <f t="shared" si="5"/>
        <v>0</v>
      </c>
    </row>
    <row r="63" spans="2:12" ht="26.25" customHeight="1">
      <c r="B63" s="10">
        <v>7</v>
      </c>
      <c r="C63" s="10" t="s">
        <v>41</v>
      </c>
      <c r="D63" s="10" t="s">
        <v>38</v>
      </c>
      <c r="E63" s="10" t="s">
        <v>32</v>
      </c>
      <c r="F63" s="10">
        <v>1</v>
      </c>
      <c r="G63" s="10" t="s">
        <v>27</v>
      </c>
      <c r="H63" s="40"/>
      <c r="I63" s="35">
        <f t="shared" si="3"/>
        <v>0</v>
      </c>
      <c r="J63" s="45"/>
      <c r="K63" s="35">
        <f t="shared" si="4"/>
        <v>0</v>
      </c>
      <c r="L63" s="35">
        <f t="shared" si="5"/>
        <v>0</v>
      </c>
    </row>
    <row r="64" spans="2:12" ht="31.5" customHeight="1">
      <c r="B64" s="31">
        <v>8</v>
      </c>
      <c r="C64" s="31" t="s">
        <v>42</v>
      </c>
      <c r="D64" s="31" t="s">
        <v>36</v>
      </c>
      <c r="E64" s="31" t="s">
        <v>32</v>
      </c>
      <c r="F64" s="31">
        <v>1</v>
      </c>
      <c r="G64" s="31" t="s">
        <v>27</v>
      </c>
      <c r="H64" s="41"/>
      <c r="I64" s="35">
        <f t="shared" si="3"/>
        <v>0</v>
      </c>
      <c r="J64" s="45"/>
      <c r="K64" s="35">
        <f t="shared" si="4"/>
        <v>0</v>
      </c>
      <c r="L64" s="35">
        <f t="shared" si="5"/>
        <v>0</v>
      </c>
    </row>
    <row r="65" spans="2:12" ht="15.75" customHeight="1">
      <c r="B65" s="107" t="s">
        <v>24</v>
      </c>
      <c r="C65" s="108"/>
      <c r="D65" s="108"/>
      <c r="E65" s="108"/>
      <c r="F65" s="108"/>
      <c r="G65" s="109"/>
      <c r="H65" s="42">
        <f>SUM(H57:H64)</f>
        <v>1</v>
      </c>
      <c r="I65" s="57">
        <f>SUM(I57:I64)</f>
        <v>1</v>
      </c>
      <c r="J65" s="56" t="s">
        <v>25</v>
      </c>
      <c r="K65" s="57">
        <f>SUM(K57:K64)</f>
        <v>0.1</v>
      </c>
      <c r="L65" s="58">
        <f>SUM(L57:L64)</f>
        <v>1.1</v>
      </c>
    </row>
    <row r="67" ht="11.25">
      <c r="B67" s="8" t="s">
        <v>47</v>
      </c>
    </row>
    <row r="69" spans="2:12" ht="11.25">
      <c r="B69" s="100" t="s">
        <v>0</v>
      </c>
      <c r="C69" s="100" t="s">
        <v>48</v>
      </c>
      <c r="D69" s="100" t="s">
        <v>1</v>
      </c>
      <c r="E69" s="100" t="s">
        <v>2</v>
      </c>
      <c r="F69" s="100" t="s">
        <v>3</v>
      </c>
      <c r="G69" s="100" t="s">
        <v>10</v>
      </c>
      <c r="H69" s="100" t="s">
        <v>11</v>
      </c>
      <c r="I69" s="100" t="s">
        <v>61</v>
      </c>
      <c r="J69" s="100" t="s">
        <v>12</v>
      </c>
      <c r="K69" s="100" t="s">
        <v>13</v>
      </c>
      <c r="L69" s="100" t="s">
        <v>14</v>
      </c>
    </row>
    <row r="70" spans="2:12" ht="11.2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 ht="11.2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 ht="22.5">
      <c r="B72" s="10">
        <v>1</v>
      </c>
      <c r="C72" s="10" t="s">
        <v>49</v>
      </c>
      <c r="D72" s="10" t="s">
        <v>9</v>
      </c>
      <c r="E72" s="10" t="s">
        <v>6</v>
      </c>
      <c r="F72" s="10">
        <v>1</v>
      </c>
      <c r="G72" s="10" t="s">
        <v>7</v>
      </c>
      <c r="H72" s="40">
        <v>1</v>
      </c>
      <c r="I72" s="35">
        <f>H72*F72</f>
        <v>1</v>
      </c>
      <c r="J72" s="45">
        <v>0.1</v>
      </c>
      <c r="K72" s="35">
        <f>I72*J72</f>
        <v>0.1</v>
      </c>
      <c r="L72" s="35">
        <f>I72*(1+J72)</f>
        <v>1.1</v>
      </c>
    </row>
    <row r="73" spans="2:12" ht="22.5">
      <c r="B73" s="10">
        <v>2</v>
      </c>
      <c r="C73" s="10" t="s">
        <v>50</v>
      </c>
      <c r="D73" s="10" t="s">
        <v>36</v>
      </c>
      <c r="E73" s="10" t="s">
        <v>6</v>
      </c>
      <c r="F73" s="10">
        <v>2</v>
      </c>
      <c r="G73" s="10" t="s">
        <v>7</v>
      </c>
      <c r="H73" s="40"/>
      <c r="I73" s="35">
        <f>H73*F73</f>
        <v>0</v>
      </c>
      <c r="J73" s="45"/>
      <c r="K73" s="35">
        <f>I73*J73</f>
        <v>0</v>
      </c>
      <c r="L73" s="35">
        <f>I73*(1+J73)</f>
        <v>0</v>
      </c>
    </row>
    <row r="74" spans="2:12" ht="22.5">
      <c r="B74" s="10">
        <v>3</v>
      </c>
      <c r="C74" s="10" t="s">
        <v>50</v>
      </c>
      <c r="D74" s="10" t="s">
        <v>9</v>
      </c>
      <c r="E74" s="10" t="s">
        <v>6</v>
      </c>
      <c r="F74" s="10">
        <v>1</v>
      </c>
      <c r="G74" s="10" t="s">
        <v>7</v>
      </c>
      <c r="H74" s="40"/>
      <c r="I74" s="35">
        <f>H74*F74</f>
        <v>0</v>
      </c>
      <c r="J74" s="45"/>
      <c r="K74" s="35">
        <f>I74*J74</f>
        <v>0</v>
      </c>
      <c r="L74" s="35">
        <f>I74*(1+J74)</f>
        <v>0</v>
      </c>
    </row>
    <row r="75" spans="2:12" ht="22.5">
      <c r="B75" s="31">
        <v>4</v>
      </c>
      <c r="C75" s="31" t="s">
        <v>51</v>
      </c>
      <c r="D75" s="31" t="s">
        <v>40</v>
      </c>
      <c r="E75" s="31" t="s">
        <v>6</v>
      </c>
      <c r="F75" s="31">
        <v>1</v>
      </c>
      <c r="G75" s="31" t="s">
        <v>7</v>
      </c>
      <c r="H75" s="41"/>
      <c r="I75" s="35">
        <f>H75*F75</f>
        <v>0</v>
      </c>
      <c r="J75" s="45"/>
      <c r="K75" s="35">
        <f>I75*J75</f>
        <v>0</v>
      </c>
      <c r="L75" s="35">
        <f>I75*(1+J75)</f>
        <v>0</v>
      </c>
    </row>
    <row r="76" spans="2:12" ht="11.25">
      <c r="B76" s="102" t="s">
        <v>24</v>
      </c>
      <c r="C76" s="103"/>
      <c r="D76" s="103"/>
      <c r="E76" s="103"/>
      <c r="F76" s="103"/>
      <c r="G76" s="104"/>
      <c r="H76" s="43"/>
      <c r="I76" s="46">
        <f>SUM(I72:I75)</f>
        <v>1</v>
      </c>
      <c r="J76" s="44" t="s">
        <v>25</v>
      </c>
      <c r="K76" s="46">
        <f>SUM(K72:K75)</f>
        <v>0.1</v>
      </c>
      <c r="L76" s="47">
        <f>SUM(L72:L75)</f>
        <v>1.1</v>
      </c>
    </row>
    <row r="78" ht="11.25">
      <c r="B78" s="7" t="s">
        <v>52</v>
      </c>
    </row>
    <row r="80" spans="2:12" ht="11.25">
      <c r="B80" s="100" t="s">
        <v>0</v>
      </c>
      <c r="C80" s="100" t="s">
        <v>48</v>
      </c>
      <c r="D80" s="100" t="s">
        <v>1</v>
      </c>
      <c r="E80" s="100" t="s">
        <v>2</v>
      </c>
      <c r="F80" s="100" t="s">
        <v>3</v>
      </c>
      <c r="G80" s="100" t="s">
        <v>10</v>
      </c>
      <c r="H80" s="100" t="s">
        <v>11</v>
      </c>
      <c r="I80" s="100" t="s">
        <v>61</v>
      </c>
      <c r="J80" s="100" t="s">
        <v>12</v>
      </c>
      <c r="K80" s="100" t="s">
        <v>13</v>
      </c>
      <c r="L80" s="100" t="s">
        <v>14</v>
      </c>
    </row>
    <row r="81" spans="2:12" ht="11.2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 ht="11.2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 ht="27.75" customHeight="1">
      <c r="B83" s="10">
        <v>1</v>
      </c>
      <c r="C83" s="10" t="s">
        <v>49</v>
      </c>
      <c r="D83" s="10" t="s">
        <v>9</v>
      </c>
      <c r="E83" s="10" t="s">
        <v>6</v>
      </c>
      <c r="F83" s="10">
        <v>1</v>
      </c>
      <c r="G83" s="10" t="s">
        <v>27</v>
      </c>
      <c r="H83" s="40">
        <v>1</v>
      </c>
      <c r="I83" s="35">
        <f>H83*F83</f>
        <v>1</v>
      </c>
      <c r="J83" s="45">
        <v>0.1</v>
      </c>
      <c r="K83" s="35">
        <f>I83*J83</f>
        <v>0.1</v>
      </c>
      <c r="L83" s="35">
        <f>I83*(1+J83)</f>
        <v>1.1</v>
      </c>
    </row>
    <row r="84" spans="2:12" ht="28.5" customHeight="1">
      <c r="B84" s="10">
        <v>2</v>
      </c>
      <c r="C84" s="10" t="s">
        <v>50</v>
      </c>
      <c r="D84" s="10" t="s">
        <v>36</v>
      </c>
      <c r="E84" s="10" t="s">
        <v>6</v>
      </c>
      <c r="F84" s="10">
        <v>2</v>
      </c>
      <c r="G84" s="10" t="s">
        <v>27</v>
      </c>
      <c r="H84" s="40"/>
      <c r="I84" s="35">
        <f>H84*F84</f>
        <v>0</v>
      </c>
      <c r="J84" s="45"/>
      <c r="K84" s="35">
        <f>I84*J84</f>
        <v>0</v>
      </c>
      <c r="L84" s="35">
        <f>I84*(1+J84)</f>
        <v>0</v>
      </c>
    </row>
    <row r="85" spans="2:12" ht="27" customHeight="1">
      <c r="B85" s="10">
        <v>3</v>
      </c>
      <c r="C85" s="10" t="s">
        <v>50</v>
      </c>
      <c r="D85" s="10" t="s">
        <v>9</v>
      </c>
      <c r="E85" s="10" t="s">
        <v>6</v>
      </c>
      <c r="F85" s="10">
        <v>1</v>
      </c>
      <c r="G85" s="10" t="s">
        <v>27</v>
      </c>
      <c r="H85" s="40"/>
      <c r="I85" s="35">
        <f>H85*F85</f>
        <v>0</v>
      </c>
      <c r="J85" s="45"/>
      <c r="K85" s="35">
        <f>I85*J85</f>
        <v>0</v>
      </c>
      <c r="L85" s="35">
        <f>I85*(1+J85)</f>
        <v>0</v>
      </c>
    </row>
    <row r="86" spans="2:12" ht="32.25" customHeight="1">
      <c r="B86" s="31">
        <v>4</v>
      </c>
      <c r="C86" s="31" t="s">
        <v>51</v>
      </c>
      <c r="D86" s="31" t="s">
        <v>40</v>
      </c>
      <c r="E86" s="31" t="s">
        <v>6</v>
      </c>
      <c r="F86" s="31">
        <v>1</v>
      </c>
      <c r="G86" s="31" t="s">
        <v>27</v>
      </c>
      <c r="H86" s="41"/>
      <c r="I86" s="35">
        <f>H86*F86</f>
        <v>0</v>
      </c>
      <c r="J86" s="45"/>
      <c r="K86" s="35">
        <f>I86*J86</f>
        <v>0</v>
      </c>
      <c r="L86" s="35">
        <f>I86*(1+J86)</f>
        <v>0</v>
      </c>
    </row>
    <row r="87" spans="2:12" ht="15.75" customHeight="1">
      <c r="B87" s="102" t="s">
        <v>24</v>
      </c>
      <c r="C87" s="103"/>
      <c r="D87" s="103"/>
      <c r="E87" s="103"/>
      <c r="F87" s="103"/>
      <c r="G87" s="104"/>
      <c r="H87" s="43">
        <f>SUM(H83:H86)</f>
        <v>1</v>
      </c>
      <c r="I87" s="46">
        <f>SUM(I83:I86)</f>
        <v>1</v>
      </c>
      <c r="J87" s="44" t="s">
        <v>25</v>
      </c>
      <c r="K87" s="46">
        <f>SUM(K83:K86)</f>
        <v>0.1</v>
      </c>
      <c r="L87" s="47">
        <f>SUM(L83:L86)</f>
        <v>1.1</v>
      </c>
    </row>
    <row r="89" ht="11.25">
      <c r="B89" s="11" t="s">
        <v>53</v>
      </c>
    </row>
    <row r="91" spans="2:12" ht="11.25">
      <c r="B91" s="87" t="s">
        <v>0</v>
      </c>
      <c r="C91" s="87" t="s">
        <v>54</v>
      </c>
      <c r="D91" s="87" t="s">
        <v>1</v>
      </c>
      <c r="E91" s="87" t="s">
        <v>2</v>
      </c>
      <c r="F91" s="87" t="s">
        <v>3</v>
      </c>
      <c r="G91" s="87" t="s">
        <v>10</v>
      </c>
      <c r="H91" s="87" t="s">
        <v>11</v>
      </c>
      <c r="I91" s="87" t="s">
        <v>61</v>
      </c>
      <c r="J91" s="87" t="s">
        <v>12</v>
      </c>
      <c r="K91" s="87" t="s">
        <v>13</v>
      </c>
      <c r="L91" s="87" t="s">
        <v>14</v>
      </c>
    </row>
    <row r="92" spans="2:12" ht="11.2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 ht="11.2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 ht="26.25" customHeight="1">
      <c r="B94" s="10">
        <v>1</v>
      </c>
      <c r="C94" s="10" t="s">
        <v>55</v>
      </c>
      <c r="D94" s="10" t="s">
        <v>36</v>
      </c>
      <c r="E94" s="10" t="s">
        <v>6</v>
      </c>
      <c r="F94" s="10">
        <v>1</v>
      </c>
      <c r="G94" s="10" t="s">
        <v>7</v>
      </c>
      <c r="H94" s="40">
        <v>1</v>
      </c>
      <c r="I94" s="35">
        <f>H94*F94</f>
        <v>1</v>
      </c>
      <c r="J94" s="59">
        <v>0.1</v>
      </c>
      <c r="K94" s="35">
        <f>I94*J94</f>
        <v>0.1</v>
      </c>
      <c r="L94" s="35">
        <f>I94*(1+J94)</f>
        <v>1.1</v>
      </c>
    </row>
    <row r="95" spans="2:12" ht="33" customHeight="1">
      <c r="B95" s="10">
        <v>2</v>
      </c>
      <c r="C95" s="10" t="s">
        <v>56</v>
      </c>
      <c r="D95" s="10" t="s">
        <v>36</v>
      </c>
      <c r="E95" s="10" t="s">
        <v>6</v>
      </c>
      <c r="F95" s="10">
        <v>1</v>
      </c>
      <c r="G95" s="10" t="s">
        <v>7</v>
      </c>
      <c r="H95" s="40"/>
      <c r="I95" s="35">
        <f>H95*F95</f>
        <v>0</v>
      </c>
      <c r="J95" s="59"/>
      <c r="K95" s="35">
        <f>I95*J95</f>
        <v>0</v>
      </c>
      <c r="L95" s="35">
        <f>I95*(1+J95)</f>
        <v>0</v>
      </c>
    </row>
    <row r="96" spans="2:12" ht="32.25" customHeight="1">
      <c r="B96" s="10">
        <v>3</v>
      </c>
      <c r="C96" s="10" t="s">
        <v>57</v>
      </c>
      <c r="D96" s="10" t="s">
        <v>36</v>
      </c>
      <c r="E96" s="10" t="s">
        <v>6</v>
      </c>
      <c r="F96" s="10">
        <v>1</v>
      </c>
      <c r="G96" s="10" t="s">
        <v>7</v>
      </c>
      <c r="H96" s="40"/>
      <c r="I96" s="35">
        <f>H96*F96</f>
        <v>0</v>
      </c>
      <c r="J96" s="59"/>
      <c r="K96" s="35">
        <f>I96*J96</f>
        <v>0</v>
      </c>
      <c r="L96" s="35">
        <f>I96*(1+J96)</f>
        <v>0</v>
      </c>
    </row>
    <row r="97" spans="2:12" ht="28.5" customHeight="1">
      <c r="B97" s="31">
        <v>4</v>
      </c>
      <c r="C97" s="31" t="s">
        <v>58</v>
      </c>
      <c r="D97" s="31" t="s">
        <v>40</v>
      </c>
      <c r="E97" s="31" t="s">
        <v>6</v>
      </c>
      <c r="F97" s="31">
        <v>1</v>
      </c>
      <c r="G97" s="31" t="s">
        <v>7</v>
      </c>
      <c r="H97" s="41"/>
      <c r="I97" s="35">
        <f>H97*F97</f>
        <v>0</v>
      </c>
      <c r="J97" s="59"/>
      <c r="K97" s="35">
        <f>I97*J97</f>
        <v>0</v>
      </c>
      <c r="L97" s="35">
        <f>I97*(1+J97)</f>
        <v>0</v>
      </c>
    </row>
    <row r="98" spans="2:12" ht="15.75" customHeight="1">
      <c r="B98" s="95" t="s">
        <v>24</v>
      </c>
      <c r="C98" s="96"/>
      <c r="D98" s="96"/>
      <c r="E98" s="96"/>
      <c r="F98" s="96"/>
      <c r="G98" s="97"/>
      <c r="H98" s="48">
        <f>SUM(H94:H97)</f>
        <v>1</v>
      </c>
      <c r="I98" s="49">
        <f>SUM(I94:I97)</f>
        <v>1</v>
      </c>
      <c r="J98" s="12" t="s">
        <v>25</v>
      </c>
      <c r="K98" s="49">
        <f>SUM(K94:K97)</f>
        <v>0.1</v>
      </c>
      <c r="L98" s="50">
        <f>SUM(L94:L97)</f>
        <v>1.1</v>
      </c>
    </row>
    <row r="100" ht="11.25">
      <c r="B100" s="1" t="s">
        <v>59</v>
      </c>
    </row>
    <row r="102" spans="2:12" ht="11.25">
      <c r="B102" s="87" t="s">
        <v>0</v>
      </c>
      <c r="C102" s="87" t="s">
        <v>54</v>
      </c>
      <c r="D102" s="87" t="s">
        <v>1</v>
      </c>
      <c r="E102" s="87" t="s">
        <v>2</v>
      </c>
      <c r="F102" s="87" t="s">
        <v>3</v>
      </c>
      <c r="G102" s="87" t="s">
        <v>10</v>
      </c>
      <c r="H102" s="87" t="s">
        <v>11</v>
      </c>
      <c r="I102" s="87" t="s">
        <v>61</v>
      </c>
      <c r="J102" s="87" t="s">
        <v>12</v>
      </c>
      <c r="K102" s="87" t="s">
        <v>13</v>
      </c>
      <c r="L102" s="87" t="s">
        <v>14</v>
      </c>
    </row>
    <row r="103" spans="2:12" ht="11.2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 ht="11.2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 ht="22.5">
      <c r="B105" s="10">
        <v>1</v>
      </c>
      <c r="C105" s="10" t="s">
        <v>55</v>
      </c>
      <c r="D105" s="10" t="s">
        <v>36</v>
      </c>
      <c r="E105" s="10" t="s">
        <v>6</v>
      </c>
      <c r="F105" s="10">
        <v>1</v>
      </c>
      <c r="G105" s="10" t="s">
        <v>27</v>
      </c>
      <c r="H105" s="40">
        <v>1</v>
      </c>
      <c r="I105" s="35">
        <f>H105*F105</f>
        <v>1</v>
      </c>
      <c r="J105" s="59">
        <v>0.1</v>
      </c>
      <c r="K105" s="35">
        <f>I105*J105</f>
        <v>0.1</v>
      </c>
      <c r="L105" s="35">
        <f>I105*(1+J105)</f>
        <v>1.1</v>
      </c>
    </row>
    <row r="106" spans="2:12" ht="22.5">
      <c r="B106" s="10">
        <v>2</v>
      </c>
      <c r="C106" s="10" t="s">
        <v>56</v>
      </c>
      <c r="D106" s="10" t="s">
        <v>36</v>
      </c>
      <c r="E106" s="10" t="s">
        <v>6</v>
      </c>
      <c r="F106" s="10">
        <v>1</v>
      </c>
      <c r="G106" s="10" t="s">
        <v>27</v>
      </c>
      <c r="H106" s="40"/>
      <c r="I106" s="35">
        <f>H106*F106</f>
        <v>0</v>
      </c>
      <c r="J106" s="59"/>
      <c r="K106" s="35">
        <f>I106*J106</f>
        <v>0</v>
      </c>
      <c r="L106" s="35">
        <f>I106*(1+J106)</f>
        <v>0</v>
      </c>
    </row>
    <row r="107" spans="2:12" ht="22.5">
      <c r="B107" s="10">
        <v>3</v>
      </c>
      <c r="C107" s="10" t="s">
        <v>57</v>
      </c>
      <c r="D107" s="10" t="s">
        <v>36</v>
      </c>
      <c r="E107" s="10" t="s">
        <v>6</v>
      </c>
      <c r="F107" s="10">
        <v>1</v>
      </c>
      <c r="G107" s="10" t="s">
        <v>27</v>
      </c>
      <c r="H107" s="40"/>
      <c r="I107" s="35">
        <f>H107*F107</f>
        <v>0</v>
      </c>
      <c r="J107" s="59"/>
      <c r="K107" s="35">
        <f>I107*J107</f>
        <v>0</v>
      </c>
      <c r="L107" s="35">
        <f>I107*(1+J107)</f>
        <v>0</v>
      </c>
    </row>
    <row r="108" spans="2:12" ht="22.5">
      <c r="B108" s="31">
        <v>4</v>
      </c>
      <c r="C108" s="31" t="s">
        <v>60</v>
      </c>
      <c r="D108" s="31" t="s">
        <v>40</v>
      </c>
      <c r="E108" s="31" t="s">
        <v>6</v>
      </c>
      <c r="F108" s="31">
        <v>1</v>
      </c>
      <c r="G108" s="31" t="s">
        <v>27</v>
      </c>
      <c r="H108" s="41"/>
      <c r="I108" s="35">
        <f>H108*F108</f>
        <v>0</v>
      </c>
      <c r="J108" s="59"/>
      <c r="K108" s="35">
        <f>I108*J108</f>
        <v>0</v>
      </c>
      <c r="L108" s="35">
        <f>I108*(1+J108)</f>
        <v>0</v>
      </c>
    </row>
    <row r="109" spans="2:12" ht="15.75" customHeight="1">
      <c r="B109" s="95" t="s">
        <v>24</v>
      </c>
      <c r="C109" s="96"/>
      <c r="D109" s="96"/>
      <c r="E109" s="96"/>
      <c r="F109" s="96"/>
      <c r="G109" s="97"/>
      <c r="H109" s="48">
        <f>SUM(H105:H108)</f>
        <v>1</v>
      </c>
      <c r="I109" s="51">
        <f>SUM(I105:I108)</f>
        <v>1</v>
      </c>
      <c r="J109" s="12" t="s">
        <v>25</v>
      </c>
      <c r="K109" s="49">
        <f>SUM(K105:K108)</f>
        <v>0.1</v>
      </c>
      <c r="L109" s="50">
        <f>SUM(L105:L108)</f>
        <v>1.1</v>
      </c>
    </row>
    <row r="112" ht="12" thickBot="1"/>
    <row r="113" spans="2:12" ht="15" customHeight="1">
      <c r="B113" s="89" t="s">
        <v>62</v>
      </c>
      <c r="C113" s="90"/>
      <c r="D113" s="90"/>
      <c r="E113" s="90"/>
      <c r="F113" s="90"/>
      <c r="G113" s="90"/>
      <c r="H113" s="91"/>
      <c r="I113" s="22" t="s">
        <v>61</v>
      </c>
      <c r="J113" s="99" t="s">
        <v>63</v>
      </c>
      <c r="K113" s="99"/>
      <c r="L113" s="23" t="s">
        <v>14</v>
      </c>
    </row>
    <row r="114" spans="2:12" ht="15" customHeight="1">
      <c r="B114" s="92"/>
      <c r="C114" s="93"/>
      <c r="D114" s="93"/>
      <c r="E114" s="93"/>
      <c r="F114" s="93"/>
      <c r="G114" s="93"/>
      <c r="H114" s="94"/>
      <c r="I114" s="24">
        <f>I12+I24+I35+I50+I65+I76+I87+I98+I109</f>
        <v>23</v>
      </c>
      <c r="J114" s="98">
        <f>K12+K24+K35+K50+K65+K76+K87+K98+K109</f>
        <v>2.3000000000000007</v>
      </c>
      <c r="K114" s="98"/>
      <c r="L114" s="25">
        <f>L12+L24+L35+L50+L65+L76+L87+L98+L109</f>
        <v>25.30000000000001</v>
      </c>
    </row>
  </sheetData>
  <sheetProtection/>
  <mergeCells count="111">
    <mergeCell ref="G16:G18"/>
    <mergeCell ref="J5:J7"/>
    <mergeCell ref="B12:G12"/>
    <mergeCell ref="H16:H18"/>
    <mergeCell ref="I16:I18"/>
    <mergeCell ref="J16:J18"/>
    <mergeCell ref="B16:B18"/>
    <mergeCell ref="C16:C18"/>
    <mergeCell ref="D16:D18"/>
    <mergeCell ref="E16:E18"/>
    <mergeCell ref="F16:F18"/>
    <mergeCell ref="K5:K7"/>
    <mergeCell ref="L5:L7"/>
    <mergeCell ref="B5:B7"/>
    <mergeCell ref="D5:D7"/>
    <mergeCell ref="E5:E7"/>
    <mergeCell ref="F5:F7"/>
    <mergeCell ref="C5:C7"/>
    <mergeCell ref="G5:G7"/>
    <mergeCell ref="H5:H7"/>
    <mergeCell ref="I5:I7"/>
    <mergeCell ref="I69:I71"/>
    <mergeCell ref="J69:J71"/>
    <mergeCell ref="K69:K71"/>
    <mergeCell ref="I91:I93"/>
    <mergeCell ref="J91:J93"/>
    <mergeCell ref="K91:K93"/>
    <mergeCell ref="K16:K18"/>
    <mergeCell ref="B98:G98"/>
    <mergeCell ref="B76:G76"/>
    <mergeCell ref="B50:G50"/>
    <mergeCell ref="B24:G24"/>
    <mergeCell ref="B39:B41"/>
    <mergeCell ref="C39:C41"/>
    <mergeCell ref="D39:D41"/>
    <mergeCell ref="E39:E41"/>
    <mergeCell ref="B28:B30"/>
    <mergeCell ref="C28:C30"/>
    <mergeCell ref="L39:L41"/>
    <mergeCell ref="I28:I30"/>
    <mergeCell ref="J28:J30"/>
    <mergeCell ref="K28:K30"/>
    <mergeCell ref="L28:L30"/>
    <mergeCell ref="I39:I41"/>
    <mergeCell ref="J39:J41"/>
    <mergeCell ref="K39:K41"/>
    <mergeCell ref="L16:L18"/>
    <mergeCell ref="F39:F41"/>
    <mergeCell ref="G28:G30"/>
    <mergeCell ref="H28:H30"/>
    <mergeCell ref="B35:G35"/>
    <mergeCell ref="G39:G41"/>
    <mergeCell ref="H39:H41"/>
    <mergeCell ref="D28:D30"/>
    <mergeCell ref="E28:E30"/>
    <mergeCell ref="F28:F30"/>
    <mergeCell ref="L69:L71"/>
    <mergeCell ref="I54:I56"/>
    <mergeCell ref="J54:J56"/>
    <mergeCell ref="K54:K56"/>
    <mergeCell ref="L54:L56"/>
    <mergeCell ref="B69:B71"/>
    <mergeCell ref="C69:C71"/>
    <mergeCell ref="D69:D71"/>
    <mergeCell ref="E69:E71"/>
    <mergeCell ref="F69:F71"/>
    <mergeCell ref="B54:B56"/>
    <mergeCell ref="C54:C56"/>
    <mergeCell ref="D54:D56"/>
    <mergeCell ref="E54:E56"/>
    <mergeCell ref="F54:F56"/>
    <mergeCell ref="G54:G56"/>
    <mergeCell ref="H54:H56"/>
    <mergeCell ref="B65:G65"/>
    <mergeCell ref="G69:G71"/>
    <mergeCell ref="H69:H71"/>
    <mergeCell ref="L91:L93"/>
    <mergeCell ref="I80:I82"/>
    <mergeCell ref="J80:J82"/>
    <mergeCell ref="K80:K82"/>
    <mergeCell ref="L80:L82"/>
    <mergeCell ref="B91:B93"/>
    <mergeCell ref="C91:C93"/>
    <mergeCell ref="D91:D93"/>
    <mergeCell ref="E91:E93"/>
    <mergeCell ref="F91:F93"/>
    <mergeCell ref="B80:B82"/>
    <mergeCell ref="C80:C82"/>
    <mergeCell ref="D80:D82"/>
    <mergeCell ref="E80:E82"/>
    <mergeCell ref="F80:F82"/>
    <mergeCell ref="G80:G82"/>
    <mergeCell ref="H80:H82"/>
    <mergeCell ref="B87:G87"/>
    <mergeCell ref="G91:G93"/>
    <mergeCell ref="H91:H93"/>
    <mergeCell ref="L102:L104"/>
    <mergeCell ref="B102:B104"/>
    <mergeCell ref="C102:C104"/>
    <mergeCell ref="D102:D104"/>
    <mergeCell ref="E102:E104"/>
    <mergeCell ref="F102:F104"/>
    <mergeCell ref="G102:G104"/>
    <mergeCell ref="H102:H104"/>
    <mergeCell ref="B113:H114"/>
    <mergeCell ref="B109:G109"/>
    <mergeCell ref="J114:K114"/>
    <mergeCell ref="J102:J104"/>
    <mergeCell ref="K102:K104"/>
    <mergeCell ref="J113:K113"/>
    <mergeCell ref="I102:I10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Szafrańska-Słoboda Ewa</dc:creator>
  <cp:keywords/>
  <dc:description/>
  <cp:lastModifiedBy>Szafrańska-Słoboda Ewa</cp:lastModifiedBy>
  <cp:lastPrinted>2021-10-15T09:20:15Z</cp:lastPrinted>
  <dcterms:created xsi:type="dcterms:W3CDTF">2016-09-06T10:08:19Z</dcterms:created>
  <dcterms:modified xsi:type="dcterms:W3CDTF">2021-10-18T06:14:52Z</dcterms:modified>
  <cp:category/>
  <cp:version/>
  <cp:contentType/>
  <cp:contentStatus/>
</cp:coreProperties>
</file>