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021_0" sheetId="1" r:id="rId1"/>
    <sheet name="Arkusz1" sheetId="2" r:id="rId2"/>
  </sheets>
  <definedNames>
    <definedName name="_xlnm.Print_Area" localSheetId="0">'021_0'!$A$1:$L$39</definedName>
    <definedName name="_xlnm.Print_Titles" localSheetId="0">'021_0'!$1:$10</definedName>
  </definedNames>
  <calcPr fullCalcOnLoad="1"/>
</workbook>
</file>

<file path=xl/sharedStrings.xml><?xml version="1.0" encoding="utf-8"?>
<sst xmlns="http://schemas.openxmlformats.org/spreadsheetml/2006/main" count="73" uniqueCount="58">
  <si>
    <t>Data</t>
  </si>
  <si>
    <t>Rew.</t>
  </si>
  <si>
    <t>Poz</t>
  </si>
  <si>
    <t>Długość</t>
  </si>
  <si>
    <t>Materiał</t>
  </si>
  <si>
    <t>jedn.</t>
  </si>
  <si>
    <t>1 szt.</t>
  </si>
  <si>
    <t>[mm]</t>
  </si>
  <si>
    <t>[kg/m]</t>
  </si>
  <si>
    <t>[kg]</t>
  </si>
  <si>
    <t>St3S</t>
  </si>
  <si>
    <t>Razem</t>
  </si>
  <si>
    <t xml:space="preserve">   Grubość i szerokość</t>
  </si>
  <si>
    <t>Na 1 el.</t>
  </si>
  <si>
    <t>wysyłkowy</t>
  </si>
  <si>
    <t>Ilość</t>
  </si>
  <si>
    <t>[szt]</t>
  </si>
  <si>
    <t>Uwagi</t>
  </si>
  <si>
    <t>WYKAZ STALI</t>
  </si>
  <si>
    <t>Obiekt</t>
  </si>
  <si>
    <t>Element</t>
  </si>
  <si>
    <t>Bl.</t>
  </si>
  <si>
    <t>Dodatek na spoiny 1.8%</t>
  </si>
  <si>
    <t>Ogółem</t>
  </si>
  <si>
    <t>elementów</t>
  </si>
  <si>
    <t>wysyłkowych</t>
  </si>
  <si>
    <t>Profil</t>
  </si>
  <si>
    <t>Masa</t>
  </si>
  <si>
    <t>NR RYSUNKU</t>
  </si>
  <si>
    <t>Wiata i magazyn olejów i smarów</t>
  </si>
  <si>
    <t>C</t>
  </si>
  <si>
    <t>``</t>
  </si>
  <si>
    <t>Nr 4</t>
  </si>
  <si>
    <t>Elementy luzem</t>
  </si>
  <si>
    <t>Elementy luzem, pokrycie, łączniki</t>
  </si>
  <si>
    <t>Blacha trapezowa</t>
  </si>
  <si>
    <t>gr.0,75</t>
  </si>
  <si>
    <t>Śruba M16x45-5,8-B</t>
  </si>
  <si>
    <t>PN-EN ISO 4017</t>
  </si>
  <si>
    <t>5,8-B</t>
  </si>
  <si>
    <t>100HV</t>
  </si>
  <si>
    <t>PN-EN ISO 7091</t>
  </si>
  <si>
    <t>M16-5B</t>
  </si>
  <si>
    <t>PN-EN ISO 4032</t>
  </si>
  <si>
    <t>Łączniki</t>
  </si>
  <si>
    <t>Podkładka 16</t>
  </si>
  <si>
    <t>M16x50</t>
  </si>
  <si>
    <t>M16x40</t>
  </si>
  <si>
    <t>Kotew Hilti</t>
  </si>
  <si>
    <t>SIAT.5</t>
  </si>
  <si>
    <t>x200x50</t>
  </si>
  <si>
    <t>Bl.T55</t>
  </si>
  <si>
    <t>188x750</t>
  </si>
  <si>
    <t>Nakr.</t>
  </si>
  <si>
    <t>Hilti HAS-E M16x125/20+RE 500</t>
  </si>
  <si>
    <t>Budowa zakładu przerób. kruszywa  "Stoszyce"</t>
  </si>
  <si>
    <t>03-01</t>
  </si>
  <si>
    <t>11.2015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</si>
</sst>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;[Red]#,##0.00"/>
    <numFmt numFmtId="166" formatCode="#,##0.00\,_D_M;[Red]#,##0.00\,_D_M"/>
    <numFmt numFmtId="167" formatCode="d\ mmm&quot;, &quot;yy"/>
    <numFmt numFmtId="168" formatCode="0.000"/>
    <numFmt numFmtId="169" formatCode="0.000000"/>
    <numFmt numFmtId="170" formatCode="#,##0.00_ ;\-#,##0.00\ "/>
    <numFmt numFmtId="171" formatCode="0.0000"/>
  </numFmts>
  <fonts count="53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2"/>
      <name val="Arial CE"/>
      <family val="0"/>
    </font>
    <font>
      <sz val="9"/>
      <name val="Arial CE"/>
      <family val="0"/>
    </font>
    <font>
      <sz val="8"/>
      <name val="Arial"/>
      <family val="2"/>
    </font>
    <font>
      <b/>
      <sz val="9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9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medium">
        <color indexed="8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219">
    <xf numFmtId="1" fontId="0" fillId="0" borderId="0" xfId="0" applyAlignment="1">
      <alignment/>
    </xf>
    <xf numFmtId="1" fontId="0" fillId="0" borderId="10" xfId="0" applyFont="1" applyBorder="1" applyAlignment="1">
      <alignment horizontal="center"/>
    </xf>
    <xf numFmtId="1" fontId="0" fillId="0" borderId="11" xfId="0" applyFont="1" applyBorder="1" applyAlignment="1">
      <alignment horizontal="center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applyFont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1" fontId="0" fillId="0" borderId="0" xfId="0" applyFont="1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" fontId="6" fillId="0" borderId="12" xfId="0" applyFont="1" applyBorder="1" applyAlignment="1">
      <alignment horizontal="center"/>
    </xf>
    <xf numFmtId="1" fontId="6" fillId="0" borderId="13" xfId="0" applyFont="1" applyBorder="1" applyAlignment="1">
      <alignment horizontal="center"/>
    </xf>
    <xf numFmtId="1" fontId="6" fillId="0" borderId="14" xfId="0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" fontId="7" fillId="0" borderId="0" xfId="0" applyFont="1" applyBorder="1" applyAlignment="1">
      <alignment horizontal="center"/>
    </xf>
    <xf numFmtId="1" fontId="0" fillId="0" borderId="0" xfId="0" applyFont="1" applyBorder="1" applyAlignment="1">
      <alignment/>
    </xf>
    <xf numFmtId="166" fontId="7" fillId="0" borderId="0" xfId="0" applyNumberFormat="1" applyFont="1" applyBorder="1" applyAlignment="1">
      <alignment horizontal="center"/>
    </xf>
    <xf numFmtId="1" fontId="6" fillId="0" borderId="10" xfId="0" applyFont="1" applyBorder="1" applyAlignment="1">
      <alignment horizontal="center"/>
    </xf>
    <xf numFmtId="1" fontId="6" fillId="0" borderId="11" xfId="0" applyFont="1" applyBorder="1" applyAlignment="1">
      <alignment horizontal="center"/>
    </xf>
    <xf numFmtId="4" fontId="6" fillId="0" borderId="16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1" fontId="7" fillId="0" borderId="0" xfId="0" applyFont="1" applyBorder="1" applyAlignment="1">
      <alignment/>
    </xf>
    <xf numFmtId="1" fontId="6" fillId="0" borderId="18" xfId="0" applyFont="1" applyBorder="1" applyAlignment="1">
      <alignment horizontal="center"/>
    </xf>
    <xf numFmtId="1" fontId="6" fillId="0" borderId="19" xfId="0" applyFont="1" applyBorder="1" applyAlignment="1">
      <alignment horizontal="center"/>
    </xf>
    <xf numFmtId="4" fontId="6" fillId="0" borderId="20" xfId="0" applyNumberFormat="1" applyFont="1" applyBorder="1" applyAlignment="1">
      <alignment horizontal="right"/>
    </xf>
    <xf numFmtId="4" fontId="6" fillId="0" borderId="21" xfId="0" applyNumberFormat="1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/>
    </xf>
    <xf numFmtId="166" fontId="7" fillId="0" borderId="0" xfId="0" applyNumberFormat="1" applyFont="1" applyBorder="1" applyAlignment="1">
      <alignment/>
    </xf>
    <xf numFmtId="166" fontId="7" fillId="0" borderId="0" xfId="0" applyNumberFormat="1" applyFont="1" applyBorder="1" applyAlignment="1">
      <alignment/>
    </xf>
    <xf numFmtId="1" fontId="7" fillId="0" borderId="21" xfId="0" applyFont="1" applyBorder="1" applyAlignment="1">
      <alignment/>
    </xf>
    <xf numFmtId="1" fontId="6" fillId="0" borderId="16" xfId="0" applyFont="1" applyBorder="1" applyAlignment="1">
      <alignment horizontal="center"/>
    </xf>
    <xf numFmtId="1" fontId="1" fillId="0" borderId="11" xfId="0" applyFont="1" applyBorder="1" applyAlignment="1">
      <alignment horizontal="center"/>
    </xf>
    <xf numFmtId="1" fontId="8" fillId="0" borderId="23" xfId="0" applyFont="1" applyBorder="1" applyAlignment="1">
      <alignment horizontal="center"/>
    </xf>
    <xf numFmtId="1" fontId="1" fillId="0" borderId="23" xfId="0" applyFont="1" applyBorder="1" applyAlignment="1">
      <alignment horizontal="center"/>
    </xf>
    <xf numFmtId="4" fontId="9" fillId="0" borderId="16" xfId="0" applyNumberFormat="1" applyFont="1" applyBorder="1" applyAlignment="1">
      <alignment horizontal="right"/>
    </xf>
    <xf numFmtId="1" fontId="9" fillId="0" borderId="0" xfId="0" applyFont="1" applyBorder="1" applyAlignment="1">
      <alignment horizontal="center"/>
    </xf>
    <xf numFmtId="1" fontId="1" fillId="0" borderId="10" xfId="0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1" fontId="0" fillId="0" borderId="0" xfId="0" applyFont="1" applyBorder="1" applyAlignment="1">
      <alignment/>
    </xf>
    <xf numFmtId="1" fontId="8" fillId="0" borderId="25" xfId="0" applyNumberFormat="1" applyFont="1" applyBorder="1" applyAlignment="1">
      <alignment horizontal="center"/>
    </xf>
    <xf numFmtId="1" fontId="9" fillId="0" borderId="25" xfId="0" applyNumberFormat="1" applyFont="1" applyBorder="1" applyAlignment="1">
      <alignment horizontal="center"/>
    </xf>
    <xf numFmtId="1" fontId="6" fillId="0" borderId="26" xfId="0" applyFont="1" applyBorder="1" applyAlignment="1">
      <alignment horizontal="center"/>
    </xf>
    <xf numFmtId="1" fontId="8" fillId="0" borderId="27" xfId="0" applyFont="1" applyBorder="1" applyAlignment="1">
      <alignment horizontal="center"/>
    </xf>
    <xf numFmtId="1" fontId="6" fillId="0" borderId="28" xfId="0" applyNumberFormat="1" applyFont="1" applyBorder="1" applyAlignment="1">
      <alignment horizontal="center"/>
    </xf>
    <xf numFmtId="1" fontId="6" fillId="0" borderId="29" xfId="0" applyNumberFormat="1" applyFont="1" applyBorder="1" applyAlignment="1">
      <alignment horizontal="center"/>
    </xf>
    <xf numFmtId="1" fontId="6" fillId="0" borderId="30" xfId="0" applyFont="1" applyBorder="1" applyAlignment="1">
      <alignment horizontal="left"/>
    </xf>
    <xf numFmtId="1" fontId="6" fillId="0" borderId="25" xfId="0" applyNumberFormat="1" applyFont="1" applyBorder="1" applyAlignment="1">
      <alignment horizontal="center"/>
    </xf>
    <xf numFmtId="164" fontId="6" fillId="0" borderId="31" xfId="0" applyNumberFormat="1" applyFont="1" applyBorder="1" applyAlignment="1">
      <alignment horizontal="center"/>
    </xf>
    <xf numFmtId="164" fontId="6" fillId="0" borderId="24" xfId="0" applyNumberFormat="1" applyFont="1" applyBorder="1" applyAlignment="1">
      <alignment horizontal="center"/>
    </xf>
    <xf numFmtId="164" fontId="6" fillId="0" borderId="32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right"/>
    </xf>
    <xf numFmtId="0" fontId="6" fillId="0" borderId="29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center"/>
    </xf>
    <xf numFmtId="1" fontId="11" fillId="0" borderId="33" xfId="0" applyFont="1" applyFill="1" applyBorder="1" applyAlignment="1">
      <alignment horizontal="center" vertical="center"/>
    </xf>
    <xf numFmtId="3" fontId="11" fillId="0" borderId="16" xfId="0" applyNumberFormat="1" applyFont="1" applyFill="1" applyBorder="1" applyAlignment="1">
      <alignment horizontal="left" vertical="center"/>
    </xf>
    <xf numFmtId="1" fontId="11" fillId="0" borderId="0" xfId="0" applyFont="1" applyBorder="1" applyAlignment="1">
      <alignment horizontal="center" vertical="center"/>
    </xf>
    <xf numFmtId="1" fontId="11" fillId="0" borderId="34" xfId="0" applyFont="1" applyBorder="1" applyAlignment="1">
      <alignment horizontal="center" vertical="center"/>
    </xf>
    <xf numFmtId="1" fontId="11" fillId="0" borderId="35" xfId="0" applyFont="1" applyFill="1" applyBorder="1" applyAlignment="1">
      <alignment horizontal="center" vertical="center"/>
    </xf>
    <xf numFmtId="1" fontId="13" fillId="0" borderId="28" xfId="0" applyFont="1" applyFill="1" applyBorder="1" applyAlignment="1">
      <alignment horizontal="center" vertical="center"/>
    </xf>
    <xf numFmtId="1" fontId="13" fillId="0" borderId="29" xfId="0" applyFont="1" applyBorder="1" applyAlignment="1">
      <alignment horizontal="center" vertical="center"/>
    </xf>
    <xf numFmtId="1" fontId="14" fillId="33" borderId="36" xfId="0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6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" fontId="0" fillId="0" borderId="16" xfId="0" applyFont="1" applyBorder="1" applyAlignment="1">
      <alignment horizontal="center" vertical="center"/>
    </xf>
    <xf numFmtId="1" fontId="0" fillId="0" borderId="0" xfId="0" applyFont="1" applyBorder="1" applyAlignment="1">
      <alignment horizontal="center" vertical="center"/>
    </xf>
    <xf numFmtId="1" fontId="0" fillId="0" borderId="34" xfId="0" applyFont="1" applyFill="1" applyBorder="1" applyAlignment="1">
      <alignment horizontal="center" vertical="center"/>
    </xf>
    <xf numFmtId="1" fontId="13" fillId="0" borderId="25" xfId="0" applyFont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/>
    </xf>
    <xf numFmtId="1" fontId="1" fillId="0" borderId="37" xfId="0" applyFont="1" applyBorder="1" applyAlignment="1">
      <alignment horizontal="center"/>
    </xf>
    <xf numFmtId="1" fontId="9" fillId="0" borderId="34" xfId="0" applyFont="1" applyBorder="1" applyAlignment="1">
      <alignment horizontal="center"/>
    </xf>
    <xf numFmtId="1" fontId="9" fillId="0" borderId="38" xfId="0" applyFont="1" applyBorder="1" applyAlignment="1">
      <alignment horizontal="center"/>
    </xf>
    <xf numFmtId="1" fontId="8" fillId="0" borderId="39" xfId="0" applyNumberFormat="1" applyFont="1" applyBorder="1" applyAlignment="1">
      <alignment horizontal="center"/>
    </xf>
    <xf numFmtId="1" fontId="6" fillId="0" borderId="40" xfId="0" applyFont="1" applyBorder="1" applyAlignment="1">
      <alignment horizontal="center"/>
    </xf>
    <xf numFmtId="4" fontId="8" fillId="0" borderId="41" xfId="0" applyNumberFormat="1" applyFont="1" applyBorder="1" applyAlignment="1">
      <alignment horizontal="right"/>
    </xf>
    <xf numFmtId="1" fontId="9" fillId="0" borderId="42" xfId="0" applyFont="1" applyBorder="1" applyAlignment="1">
      <alignment horizontal="center"/>
    </xf>
    <xf numFmtId="4" fontId="6" fillId="0" borderId="43" xfId="0" applyNumberFormat="1" applyFont="1" applyBorder="1" applyAlignment="1">
      <alignment horizontal="right"/>
    </xf>
    <xf numFmtId="165" fontId="7" fillId="0" borderId="42" xfId="0" applyNumberFormat="1" applyFont="1" applyBorder="1" applyAlignment="1">
      <alignment/>
    </xf>
    <xf numFmtId="1" fontId="7" fillId="0" borderId="42" xfId="0" applyFont="1" applyBorder="1" applyAlignment="1">
      <alignment/>
    </xf>
    <xf numFmtId="164" fontId="9" fillId="0" borderId="42" xfId="0" applyNumberFormat="1" applyFont="1" applyBorder="1" applyAlignment="1">
      <alignment/>
    </xf>
    <xf numFmtId="164" fontId="9" fillId="0" borderId="39" xfId="0" applyNumberFormat="1" applyFont="1" applyBorder="1" applyAlignment="1">
      <alignment horizontal="center"/>
    </xf>
    <xf numFmtId="164" fontId="9" fillId="0" borderId="44" xfId="0" applyNumberFormat="1" applyFont="1" applyBorder="1" applyAlignment="1">
      <alignment horizontal="center"/>
    </xf>
    <xf numFmtId="164" fontId="9" fillId="0" borderId="45" xfId="0" applyNumberFormat="1" applyFont="1" applyBorder="1" applyAlignment="1">
      <alignment horizontal="center"/>
    </xf>
    <xf numFmtId="1" fontId="6" fillId="0" borderId="42" xfId="0" applyNumberFormat="1" applyFont="1" applyBorder="1" applyAlignment="1">
      <alignment horizontal="center"/>
    </xf>
    <xf numFmtId="164" fontId="1" fillId="0" borderId="46" xfId="0" applyNumberFormat="1" applyFont="1" applyBorder="1" applyAlignment="1">
      <alignment horizontal="center"/>
    </xf>
    <xf numFmtId="1" fontId="9" fillId="0" borderId="38" xfId="0" applyNumberFormat="1" applyFont="1" applyBorder="1" applyAlignment="1">
      <alignment horizontal="center"/>
    </xf>
    <xf numFmtId="1" fontId="8" fillId="0" borderId="42" xfId="0" applyFont="1" applyBorder="1" applyAlignment="1">
      <alignment horizontal="center"/>
    </xf>
    <xf numFmtId="164" fontId="6" fillId="0" borderId="38" xfId="0" applyNumberFormat="1" applyFont="1" applyBorder="1" applyAlignment="1">
      <alignment horizontal="center"/>
    </xf>
    <xf numFmtId="1" fontId="7" fillId="0" borderId="47" xfId="0" applyFont="1" applyBorder="1" applyAlignment="1">
      <alignment/>
    </xf>
    <xf numFmtId="164" fontId="6" fillId="0" borderId="48" xfId="0" applyNumberFormat="1" applyFont="1" applyBorder="1" applyAlignment="1">
      <alignment horizontal="center"/>
    </xf>
    <xf numFmtId="1" fontId="6" fillId="0" borderId="49" xfId="0" applyFont="1" applyBorder="1" applyAlignment="1">
      <alignment horizontal="center"/>
    </xf>
    <xf numFmtId="1" fontId="6" fillId="0" borderId="48" xfId="0" applyFont="1" applyBorder="1" applyAlignment="1">
      <alignment horizontal="center"/>
    </xf>
    <xf numFmtId="164" fontId="10" fillId="0" borderId="50" xfId="0" applyNumberFormat="1" applyFont="1" applyBorder="1" applyAlignment="1">
      <alignment horizontal="center"/>
    </xf>
    <xf numFmtId="164" fontId="6" fillId="0" borderId="51" xfId="0" applyNumberFormat="1" applyFont="1" applyBorder="1" applyAlignment="1">
      <alignment horizontal="center"/>
    </xf>
    <xf numFmtId="1" fontId="7" fillId="0" borderId="52" xfId="0" applyFont="1" applyBorder="1" applyAlignment="1">
      <alignment/>
    </xf>
    <xf numFmtId="1" fontId="1" fillId="0" borderId="53" xfId="0" applyFont="1" applyBorder="1" applyAlignment="1">
      <alignment horizontal="center"/>
    </xf>
    <xf numFmtId="164" fontId="6" fillId="0" borderId="42" xfId="0" applyNumberFormat="1" applyFont="1" applyBorder="1" applyAlignment="1">
      <alignment horizontal="center"/>
    </xf>
    <xf numFmtId="1" fontId="1" fillId="0" borderId="54" xfId="0" applyFont="1" applyBorder="1" applyAlignment="1">
      <alignment horizontal="center"/>
    </xf>
    <xf numFmtId="1" fontId="1" fillId="0" borderId="55" xfId="0" applyFont="1" applyBorder="1" applyAlignment="1">
      <alignment horizontal="center"/>
    </xf>
    <xf numFmtId="1" fontId="1" fillId="0" borderId="56" xfId="0" applyFont="1" applyBorder="1" applyAlignment="1">
      <alignment horizontal="center"/>
    </xf>
    <xf numFmtId="0" fontId="9" fillId="0" borderId="42" xfId="0" applyNumberFormat="1" applyFont="1" applyBorder="1" applyAlignment="1">
      <alignment horizontal="center"/>
    </xf>
    <xf numFmtId="1" fontId="9" fillId="0" borderId="57" xfId="0" applyFont="1" applyBorder="1" applyAlignment="1">
      <alignment horizontal="center"/>
    </xf>
    <xf numFmtId="1" fontId="9" fillId="0" borderId="58" xfId="0" applyNumberFormat="1" applyFont="1" applyBorder="1" applyAlignment="1">
      <alignment horizontal="center"/>
    </xf>
    <xf numFmtId="4" fontId="9" fillId="0" borderId="49" xfId="0" applyNumberFormat="1" applyFont="1" applyBorder="1" applyAlignment="1">
      <alignment horizontal="right"/>
    </xf>
    <xf numFmtId="1" fontId="1" fillId="0" borderId="17" xfId="0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9" fillId="0" borderId="43" xfId="0" applyNumberFormat="1" applyFont="1" applyBorder="1" applyAlignment="1">
      <alignment horizontal="center"/>
    </xf>
    <xf numFmtId="2" fontId="1" fillId="0" borderId="59" xfId="0" applyNumberFormat="1" applyFont="1" applyBorder="1" applyAlignment="1">
      <alignment horizontal="center"/>
    </xf>
    <xf numFmtId="2" fontId="1" fillId="0" borderId="48" xfId="0" applyNumberFormat="1" applyFont="1" applyBorder="1" applyAlignment="1">
      <alignment horizontal="center"/>
    </xf>
    <xf numFmtId="168" fontId="1" fillId="0" borderId="11" xfId="0" applyNumberFormat="1" applyFont="1" applyBorder="1" applyAlignment="1">
      <alignment horizontal="center"/>
    </xf>
    <xf numFmtId="1" fontId="6" fillId="0" borderId="60" xfId="0" applyFont="1" applyBorder="1" applyAlignment="1">
      <alignment horizontal="center"/>
    </xf>
    <xf numFmtId="1" fontId="6" fillId="0" borderId="61" xfId="0" applyFont="1" applyBorder="1" applyAlignment="1">
      <alignment horizontal="center"/>
    </xf>
    <xf numFmtId="4" fontId="6" fillId="0" borderId="43" xfId="0" applyNumberFormat="1" applyFont="1" applyBorder="1" applyAlignment="1">
      <alignment horizontal="center"/>
    </xf>
    <xf numFmtId="4" fontId="6" fillId="0" borderId="61" xfId="0" applyNumberFormat="1" applyFont="1" applyBorder="1" applyAlignment="1">
      <alignment horizontal="center"/>
    </xf>
    <xf numFmtId="1" fontId="6" fillId="0" borderId="44" xfId="0" applyNumberFormat="1" applyFont="1" applyBorder="1" applyAlignment="1">
      <alignment horizontal="center"/>
    </xf>
    <xf numFmtId="164" fontId="9" fillId="0" borderId="62" xfId="0" applyNumberFormat="1" applyFont="1" applyBorder="1" applyAlignment="1">
      <alignment/>
    </xf>
    <xf numFmtId="164" fontId="9" fillId="0" borderId="63" xfId="0" applyNumberFormat="1" applyFont="1" applyBorder="1" applyAlignment="1">
      <alignment/>
    </xf>
    <xf numFmtId="164" fontId="9" fillId="0" borderId="63" xfId="0" applyNumberFormat="1" applyFont="1" applyBorder="1" applyAlignment="1">
      <alignment horizontal="center"/>
    </xf>
    <xf numFmtId="164" fontId="6" fillId="0" borderId="64" xfId="0" applyNumberFormat="1" applyFont="1" applyBorder="1" applyAlignment="1">
      <alignment horizontal="center"/>
    </xf>
    <xf numFmtId="164" fontId="10" fillId="0" borderId="65" xfId="0" applyNumberFormat="1" applyFont="1" applyBorder="1" applyAlignment="1">
      <alignment horizontal="center"/>
    </xf>
    <xf numFmtId="1" fontId="7" fillId="0" borderId="66" xfId="0" applyFont="1" applyBorder="1" applyAlignment="1">
      <alignment/>
    </xf>
    <xf numFmtId="1" fontId="7" fillId="0" borderId="45" xfId="0" applyFont="1" applyBorder="1" applyAlignment="1">
      <alignment/>
    </xf>
    <xf numFmtId="1" fontId="7" fillId="0" borderId="67" xfId="0" applyFont="1" applyBorder="1" applyAlignment="1">
      <alignment/>
    </xf>
    <xf numFmtId="1" fontId="7" fillId="0" borderId="54" xfId="0" applyFont="1" applyBorder="1" applyAlignment="1">
      <alignment/>
    </xf>
    <xf numFmtId="164" fontId="9" fillId="0" borderId="46" xfId="0" applyNumberFormat="1" applyFont="1" applyBorder="1" applyAlignment="1">
      <alignment horizontal="center"/>
    </xf>
    <xf numFmtId="1" fontId="10" fillId="0" borderId="56" xfId="0" applyNumberFormat="1" applyFont="1" applyBorder="1" applyAlignment="1">
      <alignment horizontal="center"/>
    </xf>
    <xf numFmtId="1" fontId="1" fillId="0" borderId="68" xfId="0" applyFont="1" applyBorder="1" applyAlignment="1">
      <alignment horizontal="center"/>
    </xf>
    <xf numFmtId="1" fontId="1" fillId="0" borderId="69" xfId="0" applyFont="1" applyBorder="1" applyAlignment="1">
      <alignment horizontal="center"/>
    </xf>
    <xf numFmtId="1" fontId="9" fillId="0" borderId="69" xfId="0" applyNumberFormat="1" applyFont="1" applyBorder="1" applyAlignment="1">
      <alignment horizontal="center"/>
    </xf>
    <xf numFmtId="164" fontId="1" fillId="0" borderId="44" xfId="0" applyNumberFormat="1" applyFont="1" applyBorder="1" applyAlignment="1">
      <alignment horizontal="center"/>
    </xf>
    <xf numFmtId="1" fontId="10" fillId="0" borderId="17" xfId="0" applyNumberFormat="1" applyFont="1" applyBorder="1" applyAlignment="1">
      <alignment horizontal="center"/>
    </xf>
    <xf numFmtId="1" fontId="7" fillId="0" borderId="70" xfId="0" applyFont="1" applyBorder="1" applyAlignment="1">
      <alignment/>
    </xf>
    <xf numFmtId="1" fontId="7" fillId="0" borderId="51" xfId="0" applyFont="1" applyBorder="1" applyAlignment="1">
      <alignment/>
    </xf>
    <xf numFmtId="1" fontId="7" fillId="0" borderId="44" xfId="0" applyFont="1" applyBorder="1" applyAlignment="1">
      <alignment/>
    </xf>
    <xf numFmtId="1" fontId="7" fillId="0" borderId="71" xfId="0" applyFont="1" applyBorder="1" applyAlignment="1">
      <alignment/>
    </xf>
    <xf numFmtId="1" fontId="7" fillId="0" borderId="72" xfId="0" applyFont="1" applyBorder="1" applyAlignment="1">
      <alignment/>
    </xf>
    <xf numFmtId="1" fontId="7" fillId="0" borderId="61" xfId="0" applyFont="1" applyBorder="1" applyAlignment="1">
      <alignment/>
    </xf>
    <xf numFmtId="1" fontId="8" fillId="0" borderId="73" xfId="0" applyFont="1" applyBorder="1" applyAlignment="1">
      <alignment horizontal="center"/>
    </xf>
    <xf numFmtId="164" fontId="6" fillId="0" borderId="54" xfId="0" applyNumberFormat="1" applyFont="1" applyBorder="1" applyAlignment="1">
      <alignment horizontal="center"/>
    </xf>
    <xf numFmtId="164" fontId="6" fillId="0" borderId="23" xfId="0" applyNumberFormat="1" applyFont="1" applyBorder="1" applyAlignment="1">
      <alignment horizontal="center"/>
    </xf>
    <xf numFmtId="4" fontId="9" fillId="0" borderId="16" xfId="0" applyNumberFormat="1" applyFont="1" applyBorder="1" applyAlignment="1">
      <alignment horizontal="left"/>
    </xf>
    <xf numFmtId="171" fontId="1" fillId="0" borderId="11" xfId="0" applyNumberFormat="1" applyFont="1" applyBorder="1" applyAlignment="1">
      <alignment horizontal="center"/>
    </xf>
    <xf numFmtId="164" fontId="18" fillId="0" borderId="24" xfId="0" applyNumberFormat="1" applyFont="1" applyBorder="1" applyAlignment="1">
      <alignment horizontal="center" wrapText="1"/>
    </xf>
    <xf numFmtId="1" fontId="9" fillId="0" borderId="47" xfId="0" applyFont="1" applyBorder="1" applyAlignment="1">
      <alignment/>
    </xf>
    <xf numFmtId="1" fontId="0" fillId="0" borderId="45" xfId="0" applyBorder="1" applyAlignment="1">
      <alignment/>
    </xf>
    <xf numFmtId="4" fontId="9" fillId="0" borderId="16" xfId="0" applyNumberFormat="1" applyFont="1" applyBorder="1" applyAlignment="1">
      <alignment/>
    </xf>
    <xf numFmtId="164" fontId="1" fillId="0" borderId="56" xfId="0" applyNumberFormat="1" applyFont="1" applyBorder="1" applyAlignment="1">
      <alignment horizontal="center"/>
    </xf>
    <xf numFmtId="1" fontId="6" fillId="0" borderId="30" xfId="0" applyFont="1" applyBorder="1" applyAlignment="1">
      <alignment horizontal="center"/>
    </xf>
    <xf numFmtId="4" fontId="6" fillId="0" borderId="14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9" fillId="0" borderId="14" xfId="0" applyFont="1" applyBorder="1" applyAlignment="1">
      <alignment horizontal="center"/>
    </xf>
    <xf numFmtId="164" fontId="9" fillId="0" borderId="14" xfId="0" applyNumberFormat="1" applyFont="1" applyBorder="1" applyAlignment="1">
      <alignment horizontal="center"/>
    </xf>
    <xf numFmtId="164" fontId="9" fillId="0" borderId="74" xfId="0" applyNumberFormat="1" applyFont="1" applyBorder="1" applyAlignment="1">
      <alignment horizontal="center"/>
    </xf>
    <xf numFmtId="164" fontId="9" fillId="0" borderId="75" xfId="0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0" fontId="9" fillId="0" borderId="76" xfId="0" applyNumberFormat="1" applyFont="1" applyBorder="1" applyAlignment="1">
      <alignment horizontal="center"/>
    </xf>
    <xf numFmtId="1" fontId="9" fillId="0" borderId="76" xfId="0" applyFont="1" applyBorder="1" applyAlignment="1">
      <alignment horizontal="center"/>
    </xf>
    <xf numFmtId="1" fontId="0" fillId="0" borderId="30" xfId="0" applyFont="1" applyFill="1" applyBorder="1" applyAlignment="1">
      <alignment horizontal="center" vertical="center"/>
    </xf>
    <xf numFmtId="1" fontId="0" fillId="0" borderId="14" xfId="0" applyBorder="1" applyAlignment="1">
      <alignment horizontal="center" vertical="center"/>
    </xf>
    <xf numFmtId="1" fontId="0" fillId="0" borderId="74" xfId="0" applyBorder="1" applyAlignment="1">
      <alignment horizontal="center" vertical="center"/>
    </xf>
    <xf numFmtId="1" fontId="7" fillId="0" borderId="77" xfId="0" applyFont="1" applyBorder="1" applyAlignment="1">
      <alignment horizontal="center" vertical="center"/>
    </xf>
    <xf numFmtId="1" fontId="7" fillId="0" borderId="21" xfId="0" applyFont="1" applyBorder="1" applyAlignment="1">
      <alignment horizontal="center" vertical="center"/>
    </xf>
    <xf numFmtId="1" fontId="7" fillId="0" borderId="78" xfId="0" applyFont="1" applyBorder="1" applyAlignment="1">
      <alignment horizontal="center" vertical="center"/>
    </xf>
    <xf numFmtId="1" fontId="4" fillId="33" borderId="16" xfId="0" applyFont="1" applyFill="1" applyBorder="1" applyAlignment="1">
      <alignment horizontal="center" vertical="center"/>
    </xf>
    <xf numFmtId="1" fontId="15" fillId="0" borderId="0" xfId="0" applyFont="1" applyAlignment="1">
      <alignment vertical="center"/>
    </xf>
    <xf numFmtId="1" fontId="15" fillId="0" borderId="34" xfId="0" applyFont="1" applyBorder="1" applyAlignment="1">
      <alignment vertical="center"/>
    </xf>
    <xf numFmtId="1" fontId="11" fillId="0" borderId="28" xfId="0" applyFont="1" applyFill="1" applyBorder="1" applyAlignment="1">
      <alignment horizontal="center" vertical="center"/>
    </xf>
    <xf numFmtId="1" fontId="0" fillId="0" borderId="25" xfId="0" applyBorder="1" applyAlignment="1">
      <alignment vertical="center"/>
    </xf>
    <xf numFmtId="1" fontId="0" fillId="0" borderId="29" xfId="0" applyBorder="1" applyAlignment="1">
      <alignment vertical="center"/>
    </xf>
    <xf numFmtId="1" fontId="5" fillId="0" borderId="79" xfId="0" applyFont="1" applyBorder="1" applyAlignment="1">
      <alignment vertical="center"/>
    </xf>
    <xf numFmtId="1" fontId="15" fillId="0" borderId="30" xfId="0" applyFont="1" applyFill="1" applyBorder="1" applyAlignment="1">
      <alignment horizontal="center" vertical="center"/>
    </xf>
    <xf numFmtId="1" fontId="16" fillId="0" borderId="14" xfId="0" applyFont="1" applyBorder="1" applyAlignment="1">
      <alignment horizontal="center" vertical="center"/>
    </xf>
    <xf numFmtId="1" fontId="16" fillId="0" borderId="74" xfId="0" applyFont="1" applyBorder="1" applyAlignment="1">
      <alignment horizontal="center" vertical="center"/>
    </xf>
    <xf numFmtId="1" fontId="3" fillId="0" borderId="80" xfId="0" applyFont="1" applyFill="1" applyBorder="1" applyAlignment="1">
      <alignment horizontal="center" vertical="center"/>
    </xf>
    <xf numFmtId="1" fontId="3" fillId="0" borderId="81" xfId="0" applyFont="1" applyBorder="1" applyAlignment="1">
      <alignment horizontal="center" vertical="center"/>
    </xf>
    <xf numFmtId="1" fontId="3" fillId="0" borderId="82" xfId="0" applyFont="1" applyBorder="1" applyAlignment="1">
      <alignment horizontal="center" vertical="center"/>
    </xf>
    <xf numFmtId="49" fontId="3" fillId="0" borderId="80" xfId="0" applyNumberFormat="1" applyFont="1" applyFill="1" applyBorder="1" applyAlignment="1">
      <alignment horizontal="center" vertical="center"/>
    </xf>
    <xf numFmtId="49" fontId="3" fillId="0" borderId="81" xfId="0" applyNumberFormat="1" applyFont="1" applyBorder="1" applyAlignment="1">
      <alignment horizontal="center" vertical="center"/>
    </xf>
    <xf numFmtId="49" fontId="3" fillId="0" borderId="82" xfId="0" applyNumberFormat="1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/>
    </xf>
    <xf numFmtId="0" fontId="9" fillId="0" borderId="23" xfId="0" applyNumberFormat="1" applyFont="1" applyFill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1" fontId="0" fillId="0" borderId="0" xfId="0" applyAlignment="1">
      <alignment horizontal="center"/>
    </xf>
    <xf numFmtId="1" fontId="0" fillId="0" borderId="34" xfId="0" applyBorder="1" applyAlignment="1">
      <alignment horizontal="center"/>
    </xf>
    <xf numFmtId="1" fontId="14" fillId="33" borderId="80" xfId="0" applyFont="1" applyFill="1" applyBorder="1" applyAlignment="1">
      <alignment horizontal="center" vertical="center"/>
    </xf>
    <xf numFmtId="1" fontId="14" fillId="33" borderId="82" xfId="0" applyFont="1" applyFill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164" fontId="9" fillId="0" borderId="43" xfId="0" applyNumberFormat="1" applyFont="1" applyBorder="1" applyAlignment="1">
      <alignment horizontal="center"/>
    </xf>
    <xf numFmtId="164" fontId="9" fillId="0" borderId="61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34" xfId="0" applyNumberFormat="1" applyFont="1" applyBorder="1" applyAlignment="1">
      <alignment horizontal="center"/>
    </xf>
    <xf numFmtId="1" fontId="0" fillId="0" borderId="0" xfId="0" applyBorder="1" applyAlignment="1">
      <alignment horizontal="center"/>
    </xf>
    <xf numFmtId="1" fontId="17" fillId="0" borderId="80" xfId="0" applyFont="1" applyBorder="1" applyAlignment="1">
      <alignment horizontal="center" vertical="center"/>
    </xf>
    <xf numFmtId="1" fontId="17" fillId="0" borderId="81" xfId="0" applyFont="1" applyBorder="1" applyAlignment="1">
      <alignment horizontal="center" vertical="center"/>
    </xf>
    <xf numFmtId="1" fontId="17" fillId="0" borderId="82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3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50"/>
  <sheetViews>
    <sheetView tabSelected="1" workbookViewId="0" topLeftCell="A1">
      <selection activeCell="A4" sqref="A4"/>
    </sheetView>
  </sheetViews>
  <sheetFormatPr defaultColWidth="11.421875" defaultRowHeight="12.75"/>
  <cols>
    <col min="1" max="1" width="6.28125" style="1" customWidth="1"/>
    <col min="2" max="2" width="6.28125" style="2" customWidth="1"/>
    <col min="3" max="3" width="5.7109375" style="3" customWidth="1"/>
    <col min="4" max="4" width="7.140625" style="4" customWidth="1"/>
    <col min="5" max="5" width="7.7109375" style="4" customWidth="1"/>
    <col min="6" max="6" width="10.140625" style="5" customWidth="1"/>
    <col min="7" max="7" width="9.57421875" style="6" customWidth="1"/>
    <col min="8" max="8" width="12.140625" style="7" customWidth="1"/>
    <col min="9" max="9" width="13.28125" style="8" customWidth="1"/>
    <col min="10" max="10" width="8.57421875" style="7" customWidth="1"/>
    <col min="11" max="11" width="11.57421875" style="7" customWidth="1"/>
    <col min="12" max="12" width="10.8515625" style="7" customWidth="1"/>
    <col min="13" max="13" width="6.140625" style="9" customWidth="1"/>
    <col min="14" max="14" width="6.421875" style="9" customWidth="1"/>
    <col min="15" max="15" width="11.8515625" style="9" customWidth="1"/>
    <col min="16" max="16" width="9.00390625" style="10" customWidth="1"/>
    <col min="17" max="29" width="10.8515625" style="10" customWidth="1"/>
    <col min="30" max="34" width="9.140625" style="11" customWidth="1"/>
    <col min="35" max="39" width="8.7109375" style="10" customWidth="1"/>
    <col min="40" max="43" width="10.8515625" style="10" customWidth="1"/>
    <col min="44" max="44" width="15.00390625" style="12" customWidth="1"/>
    <col min="45" max="45" width="12.57421875" style="11" customWidth="1"/>
    <col min="46" max="46" width="11.57421875" style="11" customWidth="1"/>
    <col min="47" max="47" width="22.421875" style="11" customWidth="1"/>
    <col min="48" max="48" width="30.57421875" style="11" customWidth="1"/>
    <col min="49" max="49" width="20.421875" style="10" customWidth="1"/>
    <col min="50" max="50" width="25.28125" style="10" customWidth="1"/>
    <col min="51" max="51" width="22.28125" style="10" customWidth="1"/>
    <col min="52" max="52" width="24.57421875" style="10" customWidth="1"/>
    <col min="53" max="53" width="37.28125" style="10" customWidth="1"/>
    <col min="54" max="54" width="22.7109375" style="10" customWidth="1"/>
    <col min="55" max="55" width="30.421875" style="10" customWidth="1"/>
    <col min="56" max="56" width="31.7109375" style="10" customWidth="1"/>
    <col min="57" max="57" width="29.00390625" style="10" customWidth="1"/>
    <col min="58" max="58" width="23.57421875" style="10" customWidth="1"/>
    <col min="59" max="59" width="24.140625" style="10" customWidth="1"/>
    <col min="60" max="60" width="25.57421875" style="10" customWidth="1"/>
    <col min="61" max="61" width="17.7109375" style="10" customWidth="1"/>
    <col min="62" max="16384" width="11.421875" style="10" customWidth="1"/>
  </cols>
  <sheetData>
    <row r="1" spans="1:12" ht="19.5" customHeight="1" thickBot="1">
      <c r="A1" s="189" t="s">
        <v>0</v>
      </c>
      <c r="B1" s="193"/>
      <c r="C1" s="194"/>
      <c r="D1" s="194"/>
      <c r="E1" s="195"/>
      <c r="F1" s="77" t="s">
        <v>19</v>
      </c>
      <c r="G1" s="180" t="s">
        <v>29</v>
      </c>
      <c r="H1" s="181"/>
      <c r="I1" s="182"/>
      <c r="J1" s="196" t="s">
        <v>28</v>
      </c>
      <c r="K1" s="197"/>
      <c r="L1" s="198"/>
    </row>
    <row r="2" spans="1:12" ht="15.75" customHeight="1" hidden="1" thickBot="1">
      <c r="A2" s="190"/>
      <c r="B2" s="73"/>
      <c r="C2" s="74"/>
      <c r="D2" s="74"/>
      <c r="E2" s="75"/>
      <c r="F2" s="87"/>
      <c r="G2" s="84"/>
      <c r="H2" s="85"/>
      <c r="I2" s="86"/>
      <c r="J2" s="76"/>
      <c r="K2" s="72"/>
      <c r="L2" s="72"/>
    </row>
    <row r="3" spans="1:12" ht="18.75" thickBot="1">
      <c r="A3" s="191"/>
      <c r="B3" s="186" t="s">
        <v>18</v>
      </c>
      <c r="C3" s="187"/>
      <c r="D3" s="187"/>
      <c r="E3" s="188"/>
      <c r="F3" s="78"/>
      <c r="G3" s="183" t="s">
        <v>55</v>
      </c>
      <c r="H3" s="184"/>
      <c r="I3" s="185"/>
      <c r="J3" s="199" t="s">
        <v>56</v>
      </c>
      <c r="K3" s="200"/>
      <c r="L3" s="201"/>
    </row>
    <row r="4" spans="1:12" ht="25.5" customHeight="1" thickBot="1">
      <c r="A4" s="88" t="s">
        <v>57</v>
      </c>
      <c r="B4" s="186" t="s">
        <v>32</v>
      </c>
      <c r="C4" s="187"/>
      <c r="D4" s="187"/>
      <c r="E4" s="188"/>
      <c r="F4" s="78" t="s">
        <v>20</v>
      </c>
      <c r="G4" s="216" t="s">
        <v>34</v>
      </c>
      <c r="H4" s="217"/>
      <c r="I4" s="218"/>
      <c r="J4" s="79" t="s">
        <v>1</v>
      </c>
      <c r="K4" s="207">
        <v>0</v>
      </c>
      <c r="L4" s="208"/>
    </row>
    <row r="5" spans="1:12" ht="16.5" thickBot="1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</row>
    <row r="6" spans="1:48" s="19" customFormat="1" ht="15" customHeight="1">
      <c r="A6" s="13" t="s">
        <v>2</v>
      </c>
      <c r="B6" s="14" t="s">
        <v>15</v>
      </c>
      <c r="C6" s="59" t="s">
        <v>12</v>
      </c>
      <c r="D6" s="15"/>
      <c r="E6" s="15"/>
      <c r="F6" s="57" t="s">
        <v>3</v>
      </c>
      <c r="G6" s="55" t="s">
        <v>4</v>
      </c>
      <c r="H6" s="16" t="s">
        <v>27</v>
      </c>
      <c r="I6" s="16" t="s">
        <v>27</v>
      </c>
      <c r="J6" s="16" t="s">
        <v>13</v>
      </c>
      <c r="K6" s="61" t="s">
        <v>17</v>
      </c>
      <c r="L6" s="17" t="s">
        <v>27</v>
      </c>
      <c r="M6" s="18"/>
      <c r="N6" s="18"/>
      <c r="O6" s="18"/>
      <c r="AB6" s="20"/>
      <c r="AC6" s="20"/>
      <c r="AD6" s="21"/>
      <c r="AE6" s="21"/>
      <c r="AF6" s="21"/>
      <c r="AG6" s="21"/>
      <c r="AH6" s="21"/>
      <c r="AR6" s="21"/>
      <c r="AS6" s="21"/>
      <c r="AT6" s="21"/>
      <c r="AU6" s="21"/>
      <c r="AV6" s="21"/>
    </row>
    <row r="7" spans="1:48" s="19" customFormat="1" ht="15" customHeight="1">
      <c r="A7" s="22"/>
      <c r="B7" s="23"/>
      <c r="C7" s="24"/>
      <c r="D7" s="25" t="s">
        <v>26</v>
      </c>
      <c r="E7" s="26"/>
      <c r="F7" s="53"/>
      <c r="G7" s="42"/>
      <c r="H7" s="27" t="s">
        <v>5</v>
      </c>
      <c r="I7" s="27" t="s">
        <v>6</v>
      </c>
      <c r="J7" s="27" t="s">
        <v>14</v>
      </c>
      <c r="K7" s="62"/>
      <c r="L7" s="28" t="s">
        <v>24</v>
      </c>
      <c r="M7" s="18"/>
      <c r="N7" s="18"/>
      <c r="O7" s="18"/>
      <c r="AB7" s="29"/>
      <c r="AC7" s="29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</row>
    <row r="8" spans="1:48" s="19" customFormat="1" ht="15" customHeight="1">
      <c r="A8" s="22"/>
      <c r="B8" s="23"/>
      <c r="C8" s="24"/>
      <c r="D8" s="25"/>
      <c r="E8" s="26"/>
      <c r="F8" s="53"/>
      <c r="G8" s="42"/>
      <c r="H8" s="27"/>
      <c r="I8" s="27"/>
      <c r="J8" s="27"/>
      <c r="K8" s="62"/>
      <c r="L8" s="28" t="s">
        <v>25</v>
      </c>
      <c r="M8" s="18"/>
      <c r="N8" s="18"/>
      <c r="O8" s="18"/>
      <c r="AB8" s="29"/>
      <c r="AC8" s="29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</row>
    <row r="9" spans="1:48" s="19" customFormat="1" ht="15" customHeight="1" thickBot="1">
      <c r="A9" s="30"/>
      <c r="B9" s="31" t="s">
        <v>16</v>
      </c>
      <c r="C9" s="32"/>
      <c r="D9" s="33"/>
      <c r="E9" s="33"/>
      <c r="F9" s="58" t="s">
        <v>7</v>
      </c>
      <c r="G9" s="56"/>
      <c r="H9" s="34" t="s">
        <v>8</v>
      </c>
      <c r="I9" s="34" t="s">
        <v>9</v>
      </c>
      <c r="J9" s="34" t="s">
        <v>9</v>
      </c>
      <c r="K9" s="63"/>
      <c r="L9" s="35" t="s">
        <v>9</v>
      </c>
      <c r="M9" s="18"/>
      <c r="N9" s="18"/>
      <c r="O9" s="18"/>
      <c r="AB9" s="29"/>
      <c r="AC9" s="29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</row>
    <row r="10" spans="1:70" s="39" customFormat="1" ht="15" customHeight="1" thickBot="1">
      <c r="A10" s="66">
        <v>1</v>
      </c>
      <c r="B10" s="65">
        <v>2</v>
      </c>
      <c r="C10" s="67"/>
      <c r="D10" s="64">
        <v>3</v>
      </c>
      <c r="E10" s="64"/>
      <c r="F10" s="68">
        <v>4</v>
      </c>
      <c r="G10" s="71">
        <v>5</v>
      </c>
      <c r="H10" s="65">
        <v>6</v>
      </c>
      <c r="I10" s="65">
        <v>7</v>
      </c>
      <c r="J10" s="65">
        <v>8</v>
      </c>
      <c r="K10" s="69">
        <v>9</v>
      </c>
      <c r="L10" s="70">
        <v>10</v>
      </c>
      <c r="M10" s="36"/>
      <c r="N10" s="36"/>
      <c r="O10" s="36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19"/>
      <c r="AC10" s="19"/>
      <c r="AD10" s="37"/>
      <c r="AE10" s="37"/>
      <c r="AF10" s="37"/>
      <c r="AG10" s="37"/>
      <c r="AH10" s="37"/>
      <c r="AI10" s="29"/>
      <c r="AJ10" s="29"/>
      <c r="AK10" s="29"/>
      <c r="AL10" s="29"/>
      <c r="AM10" s="29"/>
      <c r="AN10" s="29"/>
      <c r="AO10" s="29"/>
      <c r="AP10" s="29"/>
      <c r="AQ10" s="29"/>
      <c r="AR10" s="38"/>
      <c r="AS10" s="37"/>
      <c r="AT10" s="37"/>
      <c r="AU10" s="37"/>
      <c r="AV10" s="37"/>
      <c r="AW10" s="29"/>
      <c r="AX10" s="29"/>
      <c r="AY10" s="29"/>
      <c r="AZ10" s="29"/>
      <c r="BA10" s="29"/>
      <c r="BB10" s="29"/>
      <c r="BJ10" s="29"/>
      <c r="BK10" s="29"/>
      <c r="BL10" s="29"/>
      <c r="BM10" s="29"/>
      <c r="BN10" s="29"/>
      <c r="BO10" s="29"/>
      <c r="BP10" s="29"/>
      <c r="BQ10" s="29"/>
      <c r="BR10" s="29"/>
    </row>
    <row r="11" spans="1:48" s="29" customFormat="1" ht="16.5" customHeight="1">
      <c r="A11" s="40"/>
      <c r="B11" s="23"/>
      <c r="C11" s="24"/>
      <c r="D11" s="25"/>
      <c r="E11" s="25"/>
      <c r="F11" s="60"/>
      <c r="G11" s="42"/>
      <c r="H11" s="27"/>
      <c r="I11" s="27"/>
      <c r="J11" s="27"/>
      <c r="K11" s="62"/>
      <c r="L11" s="28"/>
      <c r="M11" s="36"/>
      <c r="N11" s="36"/>
      <c r="O11" s="36"/>
      <c r="AB11" s="19"/>
      <c r="AC11" s="19"/>
      <c r="AD11" s="37"/>
      <c r="AE11" s="37"/>
      <c r="AF11" s="37"/>
      <c r="AG11" s="37"/>
      <c r="AH11" s="37"/>
      <c r="AR11" s="38"/>
      <c r="AS11" s="37"/>
      <c r="AT11" s="37"/>
      <c r="AU11" s="37"/>
      <c r="AV11" s="37"/>
    </row>
    <row r="12" spans="1:48" s="29" customFormat="1" ht="16.5" customHeight="1">
      <c r="A12" s="40"/>
      <c r="B12" s="89"/>
      <c r="C12" s="204" t="s">
        <v>33</v>
      </c>
      <c r="D12" s="213"/>
      <c r="E12" s="214"/>
      <c r="F12" s="60"/>
      <c r="G12" s="42"/>
      <c r="H12" s="27"/>
      <c r="I12" s="27"/>
      <c r="J12" s="27"/>
      <c r="K12" s="62"/>
      <c r="L12" s="28"/>
      <c r="M12" s="36"/>
      <c r="N12" s="36"/>
      <c r="O12" s="36"/>
      <c r="AB12" s="19"/>
      <c r="AC12" s="19"/>
      <c r="AD12" s="37"/>
      <c r="AE12" s="37"/>
      <c r="AF12" s="37"/>
      <c r="AG12" s="37"/>
      <c r="AH12" s="37"/>
      <c r="AR12" s="38"/>
      <c r="AS12" s="37"/>
      <c r="AT12" s="37"/>
      <c r="AU12" s="37"/>
      <c r="AV12" s="37"/>
    </row>
    <row r="13" spans="1:48" s="29" customFormat="1" ht="16.5" customHeight="1">
      <c r="A13" s="40"/>
      <c r="B13" s="23"/>
      <c r="C13" s="24"/>
      <c r="D13" s="25"/>
      <c r="E13" s="25"/>
      <c r="F13" s="60"/>
      <c r="G13" s="42"/>
      <c r="H13" s="27"/>
      <c r="I13" s="27"/>
      <c r="J13" s="27"/>
      <c r="K13" s="62"/>
      <c r="L13" s="28"/>
      <c r="M13" s="36"/>
      <c r="N13" s="36"/>
      <c r="O13" s="36"/>
      <c r="AB13" s="19"/>
      <c r="AC13" s="19"/>
      <c r="AD13" s="37"/>
      <c r="AE13" s="37"/>
      <c r="AF13" s="37"/>
      <c r="AG13" s="37"/>
      <c r="AH13" s="37"/>
      <c r="AR13" s="38"/>
      <c r="AS13" s="37"/>
      <c r="AT13" s="37"/>
      <c r="AU13" s="37"/>
      <c r="AV13" s="37"/>
    </row>
    <row r="14" spans="1:12" ht="12.75">
      <c r="A14" s="118">
        <v>2</v>
      </c>
      <c r="B14" s="90">
        <v>2</v>
      </c>
      <c r="C14" s="44" t="s">
        <v>21</v>
      </c>
      <c r="D14" s="80">
        <v>8</v>
      </c>
      <c r="E14" s="91">
        <v>150</v>
      </c>
      <c r="F14" s="54">
        <v>150</v>
      </c>
      <c r="G14" s="46" t="s">
        <v>10</v>
      </c>
      <c r="H14" s="47">
        <f>D14/100*E14*0.785</f>
        <v>9.42</v>
      </c>
      <c r="I14" s="47">
        <f>H14*F14/1000</f>
        <v>1.413</v>
      </c>
      <c r="J14" s="47">
        <f>I14*B14</f>
        <v>2.826</v>
      </c>
      <c r="K14" s="47"/>
      <c r="L14" s="48"/>
    </row>
    <row r="15" spans="1:12" ht="12.75">
      <c r="A15" s="118">
        <v>3</v>
      </c>
      <c r="B15" s="90">
        <v>6</v>
      </c>
      <c r="C15" s="44" t="s">
        <v>21</v>
      </c>
      <c r="D15" s="80">
        <v>8</v>
      </c>
      <c r="E15" s="91">
        <v>80</v>
      </c>
      <c r="F15" s="54">
        <v>280</v>
      </c>
      <c r="G15" s="46" t="s">
        <v>10</v>
      </c>
      <c r="H15" s="47">
        <f>D15/100*E15*0.785</f>
        <v>5.024000000000001</v>
      </c>
      <c r="I15" s="47">
        <f>H15*F15/1000</f>
        <v>1.4067200000000002</v>
      </c>
      <c r="J15" s="47">
        <f>I15*B15</f>
        <v>8.440320000000002</v>
      </c>
      <c r="K15" s="47"/>
      <c r="L15" s="48"/>
    </row>
    <row r="16" spans="1:48" s="29" customFormat="1" ht="16.5" customHeight="1">
      <c r="A16" s="46">
        <v>4</v>
      </c>
      <c r="B16" s="125">
        <v>4</v>
      </c>
      <c r="C16" s="44" t="s">
        <v>30</v>
      </c>
      <c r="D16" s="80">
        <v>100</v>
      </c>
      <c r="E16" s="91"/>
      <c r="F16" s="54">
        <v>4180</v>
      </c>
      <c r="G16" s="46" t="s">
        <v>10</v>
      </c>
      <c r="H16" s="47">
        <v>10.6</v>
      </c>
      <c r="I16" s="47">
        <f>H16*F16/1000</f>
        <v>44.308</v>
      </c>
      <c r="J16" s="47">
        <f>I16*B16</f>
        <v>177.232</v>
      </c>
      <c r="K16" s="49"/>
      <c r="L16" s="48"/>
      <c r="M16" s="36"/>
      <c r="N16" s="36"/>
      <c r="O16" s="36"/>
      <c r="AB16" s="19"/>
      <c r="AC16" s="19"/>
      <c r="AD16" s="37"/>
      <c r="AE16" s="37"/>
      <c r="AF16" s="37"/>
      <c r="AG16" s="37"/>
      <c r="AH16" s="37"/>
      <c r="AR16" s="38"/>
      <c r="AS16" s="37"/>
      <c r="AT16" s="37"/>
      <c r="AU16" s="37"/>
      <c r="AV16" s="37"/>
    </row>
    <row r="17" spans="1:48" s="29" customFormat="1" ht="16.5" customHeight="1">
      <c r="A17" s="118">
        <v>5</v>
      </c>
      <c r="B17" s="90">
        <v>12</v>
      </c>
      <c r="C17" s="44" t="s">
        <v>49</v>
      </c>
      <c r="D17" s="80" t="s">
        <v>50</v>
      </c>
      <c r="E17" s="91">
        <v>2030</v>
      </c>
      <c r="F17" s="54">
        <v>2500</v>
      </c>
      <c r="G17" s="46" t="s">
        <v>10</v>
      </c>
      <c r="H17" s="47">
        <v>8.1</v>
      </c>
      <c r="I17" s="47">
        <f>H17*F17/1000</f>
        <v>20.25</v>
      </c>
      <c r="J17" s="47">
        <f>I17*B17</f>
        <v>243</v>
      </c>
      <c r="K17" s="47"/>
      <c r="L17" s="48"/>
      <c r="M17" s="36"/>
      <c r="N17" s="36"/>
      <c r="O17" s="36"/>
      <c r="AB17" s="19"/>
      <c r="AC17" s="19"/>
      <c r="AD17" s="37"/>
      <c r="AE17" s="37"/>
      <c r="AF17" s="37"/>
      <c r="AG17" s="37"/>
      <c r="AH17" s="37"/>
      <c r="AR17" s="38"/>
      <c r="AS17" s="37"/>
      <c r="AT17" s="37"/>
      <c r="AU17" s="37"/>
      <c r="AV17" s="37"/>
    </row>
    <row r="18" spans="1:12" ht="13.5" thickBot="1">
      <c r="A18" s="112">
        <v>6</v>
      </c>
      <c r="B18" s="94">
        <v>6</v>
      </c>
      <c r="C18" s="95" t="s">
        <v>30</v>
      </c>
      <c r="D18" s="96">
        <v>100</v>
      </c>
      <c r="E18" s="92"/>
      <c r="F18" s="93">
        <v>3590</v>
      </c>
      <c r="G18" s="116" t="s">
        <v>10</v>
      </c>
      <c r="H18" s="105">
        <v>10.6</v>
      </c>
      <c r="I18" s="129">
        <f>H18*F18/1000</f>
        <v>38.054</v>
      </c>
      <c r="J18" s="130">
        <f>B18*I18</f>
        <v>228.324</v>
      </c>
      <c r="K18" s="110"/>
      <c r="L18" s="108"/>
    </row>
    <row r="19" spans="1:48" s="29" customFormat="1" ht="15" customHeight="1">
      <c r="A19" s="40"/>
      <c r="B19" s="82"/>
      <c r="C19" s="97"/>
      <c r="D19" s="25"/>
      <c r="E19" s="25"/>
      <c r="F19" s="81"/>
      <c r="G19" s="211" t="s">
        <v>11</v>
      </c>
      <c r="H19" s="211"/>
      <c r="I19" s="212"/>
      <c r="J19" s="102">
        <f>SUM(J14:J18)</f>
        <v>659.82232</v>
      </c>
      <c r="K19" s="114"/>
      <c r="L19" s="113"/>
      <c r="M19" s="36"/>
      <c r="N19" s="36"/>
      <c r="O19" s="36"/>
      <c r="AB19" s="19"/>
      <c r="AC19" s="19"/>
      <c r="AD19" s="37"/>
      <c r="AE19" s="37"/>
      <c r="AF19" s="37"/>
      <c r="AG19" s="37"/>
      <c r="AH19" s="37"/>
      <c r="AR19" s="38"/>
      <c r="AS19" s="37"/>
      <c r="AT19" s="37"/>
      <c r="AU19" s="37"/>
      <c r="AV19" s="37"/>
    </row>
    <row r="20" spans="7:48" s="29" customFormat="1" ht="15" customHeight="1" thickBot="1">
      <c r="G20" s="45"/>
      <c r="H20" s="83" t="s">
        <v>22</v>
      </c>
      <c r="J20" s="103">
        <f>J19*0.018</f>
        <v>11.87680176</v>
      </c>
      <c r="K20" s="115"/>
      <c r="L20" s="109"/>
      <c r="M20" s="36"/>
      <c r="N20" s="98"/>
      <c r="O20" s="36"/>
      <c r="AB20" s="19"/>
      <c r="AC20" s="19"/>
      <c r="AD20" s="37"/>
      <c r="AE20" s="37"/>
      <c r="AF20" s="37"/>
      <c r="AG20" s="37"/>
      <c r="AH20" s="37"/>
      <c r="AR20" s="38"/>
      <c r="AS20" s="37"/>
      <c r="AT20" s="37"/>
      <c r="AU20" s="37"/>
      <c r="AV20" s="37"/>
    </row>
    <row r="21" spans="1:48" s="29" customFormat="1" ht="15" customHeight="1" thickBot="1">
      <c r="A21" s="111"/>
      <c r="B21" s="99"/>
      <c r="C21" s="99"/>
      <c r="D21" s="99"/>
      <c r="E21" s="99"/>
      <c r="F21" s="104"/>
      <c r="G21" s="107"/>
      <c r="H21" s="100" t="s">
        <v>23</v>
      </c>
      <c r="I21" s="100"/>
      <c r="J21" s="101">
        <f>SUM(J19,J20)</f>
        <v>671.69912176</v>
      </c>
      <c r="K21" s="117"/>
      <c r="L21" s="106">
        <f>J21</f>
        <v>671.69912176</v>
      </c>
      <c r="M21" s="36"/>
      <c r="N21" s="36"/>
      <c r="O21" s="36" t="s">
        <v>31</v>
      </c>
      <c r="AB21" s="19"/>
      <c r="AC21" s="19"/>
      <c r="AD21" s="37"/>
      <c r="AE21" s="37"/>
      <c r="AF21" s="37"/>
      <c r="AG21" s="37"/>
      <c r="AH21" s="37"/>
      <c r="AR21" s="38"/>
      <c r="AS21" s="37"/>
      <c r="AT21" s="37"/>
      <c r="AU21" s="37"/>
      <c r="AV21" s="37"/>
    </row>
    <row r="22" spans="1:12" ht="15">
      <c r="A22" s="132"/>
      <c r="B22" s="133"/>
      <c r="C22" s="97"/>
      <c r="D22" s="134"/>
      <c r="E22" s="135"/>
      <c r="F22" s="136"/>
      <c r="G22" s="137"/>
      <c r="H22" s="138"/>
      <c r="I22" s="138"/>
      <c r="J22" s="139"/>
      <c r="K22" s="140"/>
      <c r="L22" s="141"/>
    </row>
    <row r="23" spans="1:12" ht="12.75">
      <c r="A23" s="142"/>
      <c r="B23" s="109"/>
      <c r="C23" s="29"/>
      <c r="D23" s="29"/>
      <c r="E23" s="109"/>
      <c r="F23" s="143"/>
      <c r="G23" s="144"/>
      <c r="H23" s="145"/>
      <c r="I23" s="145"/>
      <c r="J23" s="145"/>
      <c r="K23" s="145"/>
      <c r="L23" s="109"/>
    </row>
    <row r="24" spans="1:12" ht="15.75">
      <c r="A24" s="40"/>
      <c r="B24" s="89">
        <v>1</v>
      </c>
      <c r="C24" s="204" t="s">
        <v>35</v>
      </c>
      <c r="D24" s="205"/>
      <c r="E24" s="206"/>
      <c r="F24" s="60"/>
      <c r="G24" s="42"/>
      <c r="H24" s="27"/>
      <c r="I24" s="27"/>
      <c r="J24" s="27"/>
      <c r="K24" s="62"/>
      <c r="L24" s="28"/>
    </row>
    <row r="25" spans="1:12" ht="12.75">
      <c r="A25" s="40"/>
      <c r="B25" s="23"/>
      <c r="C25" s="24"/>
      <c r="D25" s="25"/>
      <c r="E25" s="25"/>
      <c r="F25" s="60"/>
      <c r="G25" s="42"/>
      <c r="H25" s="27"/>
      <c r="I25" s="27"/>
      <c r="J25" s="27"/>
      <c r="K25" s="62"/>
      <c r="L25" s="28"/>
    </row>
    <row r="26" spans="1:12" ht="12.75">
      <c r="A26" s="46">
        <v>1</v>
      </c>
      <c r="B26" s="41">
        <v>19</v>
      </c>
      <c r="C26" s="44" t="s">
        <v>51</v>
      </c>
      <c r="D26" s="80" t="s">
        <v>52</v>
      </c>
      <c r="E26" s="45" t="s">
        <v>36</v>
      </c>
      <c r="F26" s="54">
        <v>4720</v>
      </c>
      <c r="G26" s="43"/>
      <c r="H26" s="47">
        <v>6.55</v>
      </c>
      <c r="I26" s="47">
        <f>H26*F26/1000</f>
        <v>30.916</v>
      </c>
      <c r="J26" s="47">
        <f>I26*B26</f>
        <v>587.404</v>
      </c>
      <c r="K26" s="49"/>
      <c r="L26" s="48"/>
    </row>
    <row r="27" spans="1:12" ht="15.75" thickBot="1">
      <c r="A27" s="119"/>
      <c r="B27" s="120"/>
      <c r="C27" s="124"/>
      <c r="D27" s="121"/>
      <c r="E27" s="122"/>
      <c r="F27" s="123"/>
      <c r="G27" s="119"/>
      <c r="H27" s="146"/>
      <c r="I27" s="105"/>
      <c r="J27" s="105"/>
      <c r="K27" s="105"/>
      <c r="L27" s="147"/>
    </row>
    <row r="28" spans="1:12" ht="15.75" thickBot="1">
      <c r="A28" s="148"/>
      <c r="B28" s="149"/>
      <c r="C28" s="126"/>
      <c r="D28" s="178"/>
      <c r="E28" s="179"/>
      <c r="F28" s="150"/>
      <c r="G28" s="149"/>
      <c r="H28" s="128" t="s">
        <v>11</v>
      </c>
      <c r="I28" s="127"/>
      <c r="J28" s="151">
        <f>J26</f>
        <v>587.404</v>
      </c>
      <c r="K28" s="127"/>
      <c r="L28" s="152">
        <f>J28</f>
        <v>587.404</v>
      </c>
    </row>
    <row r="29" spans="1:12" ht="12.75">
      <c r="A29" s="153"/>
      <c r="B29" s="29"/>
      <c r="C29" s="154"/>
      <c r="D29" s="29"/>
      <c r="E29" s="29"/>
      <c r="F29" s="155"/>
      <c r="G29" s="156"/>
      <c r="H29" s="157"/>
      <c r="I29" s="157"/>
      <c r="J29" s="157"/>
      <c r="K29" s="157"/>
      <c r="L29" s="158"/>
    </row>
    <row r="30" spans="1:12" ht="15.75">
      <c r="A30" s="40"/>
      <c r="B30" s="89"/>
      <c r="C30" s="204" t="s">
        <v>44</v>
      </c>
      <c r="D30" s="215"/>
      <c r="E30" s="206"/>
      <c r="F30" s="60"/>
      <c r="G30" s="159"/>
      <c r="H30" s="160"/>
      <c r="I30" s="161"/>
      <c r="J30" s="27"/>
      <c r="K30" s="62"/>
      <c r="L30" s="28"/>
    </row>
    <row r="31" spans="1:12" ht="12.75">
      <c r="A31" s="40"/>
      <c r="B31" s="23"/>
      <c r="C31" s="24"/>
      <c r="D31" s="25"/>
      <c r="E31" s="25"/>
      <c r="F31" s="60"/>
      <c r="G31" s="42"/>
      <c r="H31" s="27"/>
      <c r="I31" s="27"/>
      <c r="J31" s="27"/>
      <c r="K31" s="62"/>
      <c r="L31" s="28"/>
    </row>
    <row r="32" spans="1:12" ht="22.5">
      <c r="A32" s="46"/>
      <c r="B32" s="41">
        <v>8</v>
      </c>
      <c r="C32" s="162" t="s">
        <v>37</v>
      </c>
      <c r="D32" s="80" t="s">
        <v>46</v>
      </c>
      <c r="E32" s="45" t="s">
        <v>39</v>
      </c>
      <c r="F32" s="54"/>
      <c r="G32" s="43"/>
      <c r="H32" s="47"/>
      <c r="I32" s="163">
        <v>0.102</v>
      </c>
      <c r="J32" s="47">
        <f>I32*B32</f>
        <v>0.816</v>
      </c>
      <c r="K32" s="164" t="s">
        <v>38</v>
      </c>
      <c r="L32" s="48"/>
    </row>
    <row r="33" spans="1:12" ht="22.5">
      <c r="A33" s="46"/>
      <c r="B33" s="41">
        <v>150</v>
      </c>
      <c r="C33" s="162" t="s">
        <v>37</v>
      </c>
      <c r="D33" s="80" t="s">
        <v>47</v>
      </c>
      <c r="E33" s="45" t="s">
        <v>39</v>
      </c>
      <c r="F33" s="54"/>
      <c r="G33" s="43"/>
      <c r="H33" s="47"/>
      <c r="I33" s="163">
        <v>0.0879</v>
      </c>
      <c r="J33" s="47">
        <f>I33*B33</f>
        <v>13.185</v>
      </c>
      <c r="K33" s="164" t="s">
        <v>38</v>
      </c>
      <c r="L33" s="48"/>
    </row>
    <row r="34" spans="1:12" ht="22.5">
      <c r="A34" s="46"/>
      <c r="B34" s="41">
        <v>158</v>
      </c>
      <c r="C34" s="209" t="s">
        <v>45</v>
      </c>
      <c r="D34" s="210"/>
      <c r="E34" s="91" t="s">
        <v>40</v>
      </c>
      <c r="F34" s="54"/>
      <c r="G34" s="43"/>
      <c r="H34" s="47"/>
      <c r="I34" s="131">
        <v>0.011</v>
      </c>
      <c r="J34" s="47">
        <f>B34*I34</f>
        <v>1.738</v>
      </c>
      <c r="K34" s="164" t="s">
        <v>41</v>
      </c>
      <c r="L34" s="48"/>
    </row>
    <row r="35" spans="1:12" ht="22.5">
      <c r="A35" s="46"/>
      <c r="B35" s="41">
        <v>158</v>
      </c>
      <c r="C35" s="162" t="s">
        <v>53</v>
      </c>
      <c r="D35" s="80" t="s">
        <v>42</v>
      </c>
      <c r="E35" s="165"/>
      <c r="F35" s="166"/>
      <c r="G35" s="43"/>
      <c r="H35" s="47"/>
      <c r="I35" s="131">
        <v>0.0326</v>
      </c>
      <c r="J35" s="47">
        <f>I35*B35</f>
        <v>5.150799999999999</v>
      </c>
      <c r="K35" s="164" t="s">
        <v>43</v>
      </c>
      <c r="L35" s="48"/>
    </row>
    <row r="36" spans="1:12" ht="12.75">
      <c r="A36" s="46"/>
      <c r="B36" s="41">
        <v>34</v>
      </c>
      <c r="C36" s="167" t="s">
        <v>48</v>
      </c>
      <c r="D36" s="202" t="s">
        <v>54</v>
      </c>
      <c r="E36" s="202"/>
      <c r="F36" s="202"/>
      <c r="G36" s="203"/>
      <c r="H36" s="47"/>
      <c r="I36" s="131"/>
      <c r="J36" s="47"/>
      <c r="K36" s="164"/>
      <c r="L36" s="48"/>
    </row>
    <row r="37" spans="1:12" ht="13.5" thickBot="1">
      <c r="A37" s="46"/>
      <c r="B37" s="41"/>
      <c r="C37" s="162"/>
      <c r="D37" s="80"/>
      <c r="E37" s="45"/>
      <c r="F37" s="54"/>
      <c r="G37" s="43"/>
      <c r="H37" s="47"/>
      <c r="I37" s="131"/>
      <c r="J37" s="105"/>
      <c r="K37" s="164"/>
      <c r="L37" s="168"/>
    </row>
    <row r="38" spans="1:12" ht="15">
      <c r="A38" s="169"/>
      <c r="B38" s="15"/>
      <c r="C38" s="170"/>
      <c r="D38" s="171"/>
      <c r="E38" s="171"/>
      <c r="F38" s="172"/>
      <c r="G38" s="173"/>
      <c r="H38" s="174" t="s">
        <v>11</v>
      </c>
      <c r="I38" s="175"/>
      <c r="J38" s="176">
        <f>SUM(J32:J37)</f>
        <v>20.8898</v>
      </c>
      <c r="K38" s="177"/>
      <c r="L38" s="152">
        <f>J38</f>
        <v>20.8898</v>
      </c>
    </row>
    <row r="39" spans="1:12" ht="13.5" thickBot="1">
      <c r="A39" s="111"/>
      <c r="B39" s="99"/>
      <c r="C39" s="99"/>
      <c r="D39" s="99"/>
      <c r="E39" s="99"/>
      <c r="F39" s="104"/>
      <c r="G39" s="107"/>
      <c r="H39" s="100"/>
      <c r="I39" s="100"/>
      <c r="J39" s="101"/>
      <c r="K39" s="117"/>
      <c r="L39" s="106"/>
    </row>
    <row r="40" spans="1:12" ht="12.75">
      <c r="A40" s="40"/>
      <c r="B40" s="23"/>
      <c r="C40" s="24"/>
      <c r="D40" s="25"/>
      <c r="E40" s="25"/>
      <c r="F40" s="60"/>
      <c r="G40" s="42"/>
      <c r="H40" s="27"/>
      <c r="I40" s="27"/>
      <c r="J40" s="27"/>
      <c r="K40" s="62"/>
      <c r="L40" s="28"/>
    </row>
    <row r="41" spans="1:12" ht="15.75">
      <c r="A41" s="40"/>
      <c r="B41" s="89"/>
      <c r="C41" s="204"/>
      <c r="D41" s="205"/>
      <c r="E41" s="206"/>
      <c r="F41" s="60"/>
      <c r="G41" s="42"/>
      <c r="H41" s="27"/>
      <c r="I41" s="27"/>
      <c r="J41" s="27"/>
      <c r="K41" s="62"/>
      <c r="L41" s="28"/>
    </row>
    <row r="42" spans="1:12" ht="12.75">
      <c r="A42" s="40"/>
      <c r="B42" s="23"/>
      <c r="C42" s="24"/>
      <c r="D42" s="25"/>
      <c r="E42" s="25"/>
      <c r="F42" s="60"/>
      <c r="G42" s="42"/>
      <c r="H42" s="27"/>
      <c r="I42" s="27"/>
      <c r="J42" s="27"/>
      <c r="K42" s="62"/>
      <c r="L42" s="28"/>
    </row>
    <row r="43" spans="1:12" ht="12.75">
      <c r="A43" s="46"/>
      <c r="B43" s="41"/>
      <c r="C43" s="44"/>
      <c r="D43" s="80"/>
      <c r="E43" s="45"/>
      <c r="F43" s="54"/>
      <c r="G43" s="43"/>
      <c r="H43" s="47"/>
      <c r="I43" s="47"/>
      <c r="J43" s="47"/>
      <c r="K43" s="49"/>
      <c r="L43" s="48"/>
    </row>
    <row r="44" spans="1:12" ht="12.75">
      <c r="A44" s="46"/>
      <c r="B44" s="41"/>
      <c r="C44" s="44"/>
      <c r="D44" s="80"/>
      <c r="E44" s="45"/>
      <c r="F44" s="54"/>
      <c r="G44" s="43"/>
      <c r="H44" s="47"/>
      <c r="I44" s="47"/>
      <c r="J44" s="47"/>
      <c r="K44" s="49"/>
      <c r="L44" s="48"/>
    </row>
    <row r="50" spans="14:54" ht="18" customHeight="1">
      <c r="N50" s="50"/>
      <c r="O50" s="50"/>
      <c r="P50" s="20"/>
      <c r="Q50" s="51"/>
      <c r="R50" s="51"/>
      <c r="S50" s="51"/>
      <c r="T50" s="51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52"/>
      <c r="AS50" s="20"/>
      <c r="AT50" s="20"/>
      <c r="AU50" s="20"/>
      <c r="AV50" s="20"/>
      <c r="AW50" s="20"/>
      <c r="AX50" s="20"/>
      <c r="AY50" s="20"/>
      <c r="AZ50" s="20"/>
      <c r="BA50" s="20"/>
      <c r="BB50" s="20"/>
    </row>
  </sheetData>
  <sheetProtection/>
  <mergeCells count="18">
    <mergeCell ref="D36:G36"/>
    <mergeCell ref="C41:E41"/>
    <mergeCell ref="K4:L4"/>
    <mergeCell ref="C24:E24"/>
    <mergeCell ref="C34:D34"/>
    <mergeCell ref="G19:I19"/>
    <mergeCell ref="C12:E12"/>
    <mergeCell ref="C30:E30"/>
    <mergeCell ref="G4:I4"/>
    <mergeCell ref="G1:I1"/>
    <mergeCell ref="G3:I3"/>
    <mergeCell ref="B4:E4"/>
    <mergeCell ref="A1:A3"/>
    <mergeCell ref="A5:L5"/>
    <mergeCell ref="B1:E1"/>
    <mergeCell ref="B3:E3"/>
    <mergeCell ref="J1:L1"/>
    <mergeCell ref="J3:L3"/>
  </mergeCells>
  <printOptions gridLines="1" horizontalCentered="1"/>
  <pageMargins left="0.35433070866141736" right="0.1968503937007874" top="0.2362204724409449" bottom="0.1968503937007874" header="0.5118110236220472" footer="0.07874015748031496"/>
  <pageSetup horizontalDpi="300" verticalDpi="300" orientation="portrait" paperSize="9" scale="85" r:id="rId1"/>
  <headerFooter alignWithMargins="0">
    <oddFooter>&amp;LZestawienie stali: &amp;F&amp;C&amp;P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Anschlüsse Ebene 3</dc:title>
  <dc:subject/>
  <dc:creator/>
  <cp:keywords/>
  <dc:description/>
  <cp:lastModifiedBy>Tadeusz Chojnacki</cp:lastModifiedBy>
  <cp:lastPrinted>2015-11-25T13:22:14Z</cp:lastPrinted>
  <dcterms:created xsi:type="dcterms:W3CDTF">2000-07-21T06:39:05Z</dcterms:created>
  <dcterms:modified xsi:type="dcterms:W3CDTF">2016-04-07T16:09:50Z</dcterms:modified>
  <cp:category/>
  <cp:version/>
  <cp:contentType/>
  <cp:contentStatus/>
  <cp:revision>1</cp:revision>
</cp:coreProperties>
</file>