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105" windowWidth="9375" windowHeight="4965"/>
  </bookViews>
  <sheets>
    <sheet name="Tabela robót ziemnych" sheetId="2" r:id="rId1"/>
  </sheets>
  <calcPr calcId="124519"/>
</workbook>
</file>

<file path=xl/calcChain.xml><?xml version="1.0" encoding="utf-8"?>
<calcChain xmlns="http://schemas.openxmlformats.org/spreadsheetml/2006/main">
  <c r="G13" i="2"/>
  <c r="G45"/>
  <c r="H45" s="1"/>
  <c r="F45"/>
  <c r="I45" s="1"/>
  <c r="E45"/>
  <c r="G43"/>
  <c r="H43" s="1"/>
  <c r="F43"/>
  <c r="I43" s="1"/>
  <c r="E43"/>
  <c r="G41"/>
  <c r="F41"/>
  <c r="I41" s="1"/>
  <c r="E41"/>
  <c r="G39"/>
  <c r="I39" s="1"/>
  <c r="F39"/>
  <c r="E39"/>
  <c r="H39" s="1"/>
  <c r="G37"/>
  <c r="F37"/>
  <c r="E37"/>
  <c r="G35"/>
  <c r="H35" s="1"/>
  <c r="F35"/>
  <c r="I35" s="1"/>
  <c r="E35"/>
  <c r="G33"/>
  <c r="F33"/>
  <c r="I33" s="1"/>
  <c r="E33"/>
  <c r="G31"/>
  <c r="F31"/>
  <c r="I31" s="1"/>
  <c r="E31"/>
  <c r="G29"/>
  <c r="F29"/>
  <c r="E29"/>
  <c r="H29" s="1"/>
  <c r="G27"/>
  <c r="F27"/>
  <c r="I27" s="1"/>
  <c r="E27"/>
  <c r="G25"/>
  <c r="F25"/>
  <c r="E25"/>
  <c r="G23"/>
  <c r="F23"/>
  <c r="I23" s="1"/>
  <c r="E23"/>
  <c r="H23" s="1"/>
  <c r="G21"/>
  <c r="I21" s="1"/>
  <c r="F21"/>
  <c r="E21"/>
  <c r="H21" s="1"/>
  <c r="G19"/>
  <c r="I19" s="1"/>
  <c r="F19"/>
  <c r="E19"/>
  <c r="G17"/>
  <c r="H17" s="1"/>
  <c r="F17"/>
  <c r="E17"/>
  <c r="G15"/>
  <c r="F15"/>
  <c r="I15" s="1"/>
  <c r="E15"/>
  <c r="F13"/>
  <c r="E13"/>
  <c r="I25"/>
  <c r="H41"/>
  <c r="H37"/>
  <c r="I37"/>
  <c r="H33"/>
  <c r="H31"/>
  <c r="I29"/>
  <c r="H27"/>
  <c r="H25"/>
  <c r="H19"/>
  <c r="I17"/>
  <c r="H15"/>
  <c r="H13"/>
  <c r="J13" s="1"/>
  <c r="I13"/>
  <c r="I48" s="1"/>
  <c r="J37"/>
  <c r="L37" s="1"/>
  <c r="K45" l="1"/>
  <c r="J45"/>
  <c r="L45" s="1"/>
  <c r="L21"/>
  <c r="L35"/>
  <c r="K15"/>
  <c r="K23"/>
  <c r="J23"/>
  <c r="L23" s="1"/>
  <c r="K35"/>
  <c r="J35"/>
  <c r="K39"/>
  <c r="J39"/>
  <c r="L39" s="1"/>
  <c r="J41"/>
  <c r="L41" s="1"/>
  <c r="K43"/>
  <c r="J43"/>
  <c r="L43" s="1"/>
  <c r="K13"/>
  <c r="L13"/>
  <c r="J17"/>
  <c r="L17" s="1"/>
  <c r="J21"/>
  <c r="K21"/>
  <c r="J29"/>
  <c r="L29" s="1"/>
  <c r="J31"/>
  <c r="L31" s="1"/>
  <c r="L19"/>
  <c r="L33"/>
  <c r="L25"/>
  <c r="L15"/>
  <c r="J33"/>
  <c r="K33" s="1"/>
  <c r="H48"/>
  <c r="J19"/>
  <c r="K19" s="1"/>
  <c r="J25"/>
  <c r="K25" s="1"/>
  <c r="J15"/>
  <c r="J48" s="1"/>
  <c r="J27"/>
  <c r="K27" s="1"/>
  <c r="K37"/>
  <c r="L27" l="1"/>
  <c r="M14"/>
  <c r="N14"/>
  <c r="L48"/>
  <c r="K31"/>
  <c r="K29"/>
  <c r="K17"/>
  <c r="K48" s="1"/>
  <c r="K41"/>
  <c r="N16" l="1"/>
  <c r="M16"/>
  <c r="M18" l="1"/>
  <c r="N18"/>
  <c r="N20" l="1"/>
  <c r="M20"/>
  <c r="M22" l="1"/>
  <c r="N22"/>
  <c r="N24" l="1"/>
  <c r="M24"/>
  <c r="M26" l="1"/>
  <c r="N26"/>
  <c r="N28" l="1"/>
  <c r="M28"/>
  <c r="M30" l="1"/>
  <c r="N30"/>
  <c r="N32" l="1"/>
  <c r="M32"/>
  <c r="M34" l="1"/>
  <c r="N34"/>
  <c r="N36" l="1"/>
  <c r="M36"/>
  <c r="M38" l="1"/>
  <c r="N38"/>
  <c r="N40" l="1"/>
  <c r="M40"/>
  <c r="M42" l="1"/>
  <c r="N42"/>
  <c r="N44" l="1"/>
  <c r="M44"/>
  <c r="M46" l="1"/>
  <c r="N46"/>
</calcChain>
</file>

<file path=xl/sharedStrings.xml><?xml version="1.0" encoding="utf-8"?>
<sst xmlns="http://schemas.openxmlformats.org/spreadsheetml/2006/main" count="44" uniqueCount="24">
  <si>
    <t>Km</t>
  </si>
  <si>
    <t>Wykop</t>
  </si>
  <si>
    <t>Nasyp</t>
  </si>
  <si>
    <t>SUMA</t>
  </si>
  <si>
    <t>TABELA ROBÓT ZIEMNYCH</t>
  </si>
  <si>
    <t>Hm</t>
  </si>
  <si>
    <t>Powierzchnia</t>
  </si>
  <si>
    <t>Śr.powierzchnia</t>
  </si>
  <si>
    <t>Odległości</t>
  </si>
  <si>
    <t>Objętość</t>
  </si>
  <si>
    <t>Nadmiar</t>
  </si>
  <si>
    <t>Suma</t>
  </si>
  <si>
    <t>Zużycie na</t>
  </si>
  <si>
    <t>objętości</t>
  </si>
  <si>
    <t>algebraiczna</t>
  </si>
  <si>
    <t>(+)</t>
  </si>
  <si>
    <t>(-)</t>
  </si>
  <si>
    <t>m2</t>
  </si>
  <si>
    <t>mb</t>
  </si>
  <si>
    <t>m3</t>
  </si>
  <si>
    <t xml:space="preserve">ul. Nowa </t>
  </si>
  <si>
    <t>0-</t>
  </si>
  <si>
    <t>0+</t>
  </si>
  <si>
    <t>Zał. Nr 4</t>
  </si>
</sst>
</file>

<file path=xl/styles.xml><?xml version="1.0" encoding="utf-8"?>
<styleSheet xmlns="http://schemas.openxmlformats.org/spreadsheetml/2006/main">
  <numFmts count="2">
    <numFmt numFmtId="166" formatCode="0.0"/>
    <numFmt numFmtId="169" formatCode="0.0000"/>
  </numFmts>
  <fonts count="14">
    <font>
      <sz val="10"/>
      <name val="Arial"/>
    </font>
    <font>
      <b/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6"/>
      <name val="Times New Roman CE"/>
      <family val="1"/>
      <charset val="238"/>
    </font>
    <font>
      <sz val="8"/>
      <color indexed="8"/>
      <name val="Arial CE"/>
      <family val="2"/>
      <charset val="238"/>
    </font>
    <font>
      <b/>
      <sz val="8"/>
      <color indexed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Times New Roman CE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5" xfId="0" applyNumberFormat="1" applyFont="1" applyBorder="1"/>
    <xf numFmtId="0" fontId="6" fillId="0" borderId="6" xfId="0" applyFont="1" applyBorder="1"/>
    <xf numFmtId="2" fontId="6" fillId="0" borderId="7" xfId="0" applyNumberFormat="1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0" fillId="0" borderId="0" xfId="0" applyBorder="1"/>
    <xf numFmtId="1" fontId="8" fillId="0" borderId="0" xfId="0" applyNumberFormat="1" applyFont="1" applyBorder="1" applyAlignment="1">
      <alignment horizontal="center"/>
    </xf>
    <xf numFmtId="1" fontId="9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" fontId="6" fillId="2" borderId="0" xfId="0" applyNumberFormat="1" applyFont="1" applyFill="1" applyBorder="1" applyAlignment="1">
      <alignment horizontal="center"/>
    </xf>
    <xf numFmtId="1" fontId="1" fillId="2" borderId="0" xfId="0" applyNumberFormat="1" applyFont="1" applyFill="1" applyBorder="1" applyAlignment="1">
      <alignment horizontal="center"/>
    </xf>
    <xf numFmtId="2" fontId="6" fillId="0" borderId="0" xfId="0" applyNumberFormat="1" applyFont="1" applyBorder="1"/>
    <xf numFmtId="2" fontId="6" fillId="2" borderId="0" xfId="0" applyNumberFormat="1" applyFont="1" applyFill="1" applyBorder="1" applyAlignment="1">
      <alignment horizontal="center"/>
    </xf>
    <xf numFmtId="1" fontId="10" fillId="2" borderId="0" xfId="0" applyNumberFormat="1" applyFont="1" applyFill="1" applyBorder="1" applyAlignment="1">
      <alignment horizontal="center"/>
    </xf>
    <xf numFmtId="1" fontId="10" fillId="0" borderId="0" xfId="0" applyNumberFormat="1" applyFont="1" applyBorder="1" applyAlignment="1">
      <alignment horizontal="center"/>
    </xf>
    <xf numFmtId="2" fontId="6" fillId="0" borderId="0" xfId="0" applyNumberFormat="1" applyFont="1" applyBorder="1" applyAlignment="1">
      <alignment horizontal="left"/>
    </xf>
    <xf numFmtId="1" fontId="1" fillId="0" borderId="0" xfId="0" applyNumberFormat="1" applyFont="1" applyBorder="1" applyAlignment="1">
      <alignment horizontal="right"/>
    </xf>
    <xf numFmtId="1" fontId="6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166" fontId="6" fillId="0" borderId="0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1" fontId="6" fillId="0" borderId="0" xfId="0" applyNumberFormat="1" applyFont="1" applyBorder="1"/>
    <xf numFmtId="1" fontId="1" fillId="0" borderId="0" xfId="0" applyNumberFormat="1" applyFont="1" applyBorder="1"/>
    <xf numFmtId="1" fontId="10" fillId="0" borderId="0" xfId="0" applyNumberFormat="1" applyFont="1" applyBorder="1"/>
    <xf numFmtId="1" fontId="10" fillId="2" borderId="0" xfId="0" applyNumberFormat="1" applyFont="1" applyFill="1" applyBorder="1"/>
    <xf numFmtId="169" fontId="10" fillId="0" borderId="0" xfId="0" applyNumberFormat="1" applyFont="1" applyBorder="1"/>
    <xf numFmtId="169" fontId="6" fillId="0" borderId="0" xfId="0" applyNumberFormat="1" applyFont="1" applyBorder="1"/>
    <xf numFmtId="0" fontId="6" fillId="0" borderId="0" xfId="0" applyFont="1" applyBorder="1"/>
    <xf numFmtId="0" fontId="1" fillId="0" borderId="8" xfId="0" applyFont="1" applyBorder="1" applyAlignment="1">
      <alignment horizontal="center"/>
    </xf>
    <xf numFmtId="0" fontId="0" fillId="0" borderId="6" xfId="0" applyBorder="1"/>
    <xf numFmtId="0" fontId="7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6" fillId="0" borderId="9" xfId="0" applyNumberFormat="1" applyFont="1" applyBorder="1" applyAlignment="1">
      <alignment horizontal="center"/>
    </xf>
    <xf numFmtId="2" fontId="6" fillId="0" borderId="10" xfId="0" applyNumberFormat="1" applyFont="1" applyBorder="1" applyAlignment="1">
      <alignment horizontal="center"/>
    </xf>
    <xf numFmtId="2" fontId="6" fillId="0" borderId="10" xfId="0" applyNumberFormat="1" applyFont="1" applyBorder="1"/>
    <xf numFmtId="1" fontId="11" fillId="0" borderId="5" xfId="0" applyNumberFormat="1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166" fontId="0" fillId="0" borderId="0" xfId="0" applyNumberFormat="1"/>
    <xf numFmtId="2" fontId="11" fillId="0" borderId="5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2" fontId="1" fillId="3" borderId="12" xfId="0" applyNumberFormat="1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0" fontId="12" fillId="0" borderId="6" xfId="0" applyFont="1" applyBorder="1"/>
    <xf numFmtId="0" fontId="3" fillId="0" borderId="0" xfId="0" applyFont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textRotation="90"/>
    </xf>
    <xf numFmtId="0" fontId="4" fillId="0" borderId="15" xfId="0" applyFont="1" applyBorder="1" applyAlignment="1">
      <alignment horizontal="center" vertical="center" textRotation="90"/>
    </xf>
    <xf numFmtId="0" fontId="4" fillId="0" borderId="3" xfId="0" applyFont="1" applyBorder="1" applyAlignment="1">
      <alignment horizontal="center" vertical="center" textRotation="90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0" xfId="0" applyFont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 textRotation="90"/>
    </xf>
    <xf numFmtId="0" fontId="4" fillId="0" borderId="15" xfId="0" applyFont="1" applyBorder="1" applyAlignment="1">
      <alignment horizontal="center" textRotation="90"/>
    </xf>
    <xf numFmtId="0" fontId="4" fillId="0" borderId="3" xfId="0" applyFont="1" applyBorder="1" applyAlignment="1">
      <alignment horizontal="center" textRotation="90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101</xdr:row>
      <xdr:rowOff>0</xdr:rowOff>
    </xdr:from>
    <xdr:to>
      <xdr:col>9</xdr:col>
      <xdr:colOff>0</xdr:colOff>
      <xdr:row>101</xdr:row>
      <xdr:rowOff>19050</xdr:rowOff>
    </xdr:to>
    <xdr:sp macro="" textlink="">
      <xdr:nvSpPr>
        <xdr:cNvPr id="3900" name="Line 1"/>
        <xdr:cNvSpPr>
          <a:spLocks noChangeShapeType="1"/>
        </xdr:cNvSpPr>
      </xdr:nvSpPr>
      <xdr:spPr bwMode="auto">
        <a:xfrm>
          <a:off x="3895725" y="16583025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101</xdr:row>
      <xdr:rowOff>0</xdr:rowOff>
    </xdr:from>
    <xdr:to>
      <xdr:col>8</xdr:col>
      <xdr:colOff>0</xdr:colOff>
      <xdr:row>101</xdr:row>
      <xdr:rowOff>0</xdr:rowOff>
    </xdr:to>
    <xdr:sp macro="" textlink="">
      <xdr:nvSpPr>
        <xdr:cNvPr id="3901" name="Line 2"/>
        <xdr:cNvSpPr>
          <a:spLocks noChangeShapeType="1"/>
        </xdr:cNvSpPr>
      </xdr:nvSpPr>
      <xdr:spPr bwMode="auto">
        <a:xfrm flipV="1">
          <a:off x="3295650" y="16583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101</xdr:row>
      <xdr:rowOff>0</xdr:rowOff>
    </xdr:from>
    <xdr:to>
      <xdr:col>10</xdr:col>
      <xdr:colOff>0</xdr:colOff>
      <xdr:row>101</xdr:row>
      <xdr:rowOff>9525</xdr:rowOff>
    </xdr:to>
    <xdr:sp macro="" textlink="">
      <xdr:nvSpPr>
        <xdr:cNvPr id="3902" name="Line 3"/>
        <xdr:cNvSpPr>
          <a:spLocks noChangeShapeType="1"/>
        </xdr:cNvSpPr>
      </xdr:nvSpPr>
      <xdr:spPr bwMode="auto">
        <a:xfrm flipV="1">
          <a:off x="4400550" y="165830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387"/>
  <sheetViews>
    <sheetView tabSelected="1" view="pageLayout" workbookViewId="0">
      <selection activeCell="S16" sqref="S16"/>
    </sheetView>
  </sheetViews>
  <sheetFormatPr defaultRowHeight="12.75"/>
  <cols>
    <col min="1" max="1" width="3.7109375" customWidth="1"/>
    <col min="2" max="2" width="6.28515625" customWidth="1"/>
    <col min="3" max="3" width="5.7109375" customWidth="1"/>
    <col min="4" max="4" width="6.28515625" customWidth="1"/>
    <col min="5" max="5" width="5.7109375" customWidth="1"/>
    <col min="6" max="6" width="6.140625" customWidth="1"/>
    <col min="7" max="7" width="7.28515625" customWidth="1"/>
    <col min="8" max="8" width="8.28515625" customWidth="1"/>
    <col min="9" max="9" width="9" customWidth="1"/>
    <col min="10" max="10" width="7.5703125" customWidth="1"/>
    <col min="11" max="11" width="8.5703125" customWidth="1"/>
    <col min="12" max="12" width="6.85546875" customWidth="1"/>
    <col min="13" max="13" width="8.42578125" customWidth="1"/>
    <col min="14" max="14" width="9" customWidth="1"/>
  </cols>
  <sheetData>
    <row r="2" spans="1:16">
      <c r="N2" t="s">
        <v>23</v>
      </c>
    </row>
    <row r="3" spans="1:16">
      <c r="P3" s="1"/>
    </row>
    <row r="4" spans="1:16" ht="20.25">
      <c r="A4" s="54" t="s">
        <v>4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</row>
    <row r="5" spans="1:16" ht="18.75">
      <c r="A5" s="74" t="s">
        <v>20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</row>
    <row r="6" spans="1:16" ht="12.75" customHeight="1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6" ht="12.75" customHeight="1">
      <c r="A7" s="55" t="s">
        <v>0</v>
      </c>
      <c r="B7" s="57" t="s">
        <v>5</v>
      </c>
      <c r="C7" s="57" t="s">
        <v>6</v>
      </c>
      <c r="D7" s="57"/>
      <c r="E7" s="57" t="s">
        <v>7</v>
      </c>
      <c r="F7" s="57"/>
      <c r="G7" s="61" t="s">
        <v>8</v>
      </c>
      <c r="H7" s="57" t="s">
        <v>9</v>
      </c>
      <c r="I7" s="64"/>
      <c r="J7" s="76" t="s">
        <v>12</v>
      </c>
      <c r="K7" s="66" t="s">
        <v>10</v>
      </c>
      <c r="L7" s="67"/>
      <c r="M7" s="66" t="s">
        <v>11</v>
      </c>
      <c r="N7" s="68"/>
    </row>
    <row r="8" spans="1:16">
      <c r="A8" s="56"/>
      <c r="B8" s="58"/>
      <c r="C8" s="60"/>
      <c r="D8" s="60"/>
      <c r="E8" s="60"/>
      <c r="F8" s="60"/>
      <c r="G8" s="62"/>
      <c r="H8" s="60"/>
      <c r="I8" s="65"/>
      <c r="J8" s="77"/>
      <c r="K8" s="69" t="s">
        <v>13</v>
      </c>
      <c r="L8" s="70"/>
      <c r="M8" s="69" t="s">
        <v>14</v>
      </c>
      <c r="N8" s="71"/>
    </row>
    <row r="9" spans="1:16">
      <c r="A9" s="56"/>
      <c r="B9" s="59"/>
      <c r="C9" s="2" t="s">
        <v>1</v>
      </c>
      <c r="D9" s="2" t="s">
        <v>2</v>
      </c>
      <c r="E9" s="2" t="s">
        <v>1</v>
      </c>
      <c r="F9" s="2" t="s">
        <v>2</v>
      </c>
      <c r="G9" s="62"/>
      <c r="H9" s="2" t="s">
        <v>1</v>
      </c>
      <c r="I9" s="2" t="s">
        <v>2</v>
      </c>
      <c r="J9" s="77"/>
      <c r="K9" s="2" t="s">
        <v>1</v>
      </c>
      <c r="L9" s="2" t="s">
        <v>2</v>
      </c>
      <c r="M9" s="2" t="s">
        <v>1</v>
      </c>
      <c r="N9" s="3" t="s">
        <v>2</v>
      </c>
    </row>
    <row r="10" spans="1:16">
      <c r="A10" s="56"/>
      <c r="B10" s="59"/>
      <c r="C10" s="4" t="s">
        <v>15</v>
      </c>
      <c r="D10" s="4" t="s">
        <v>16</v>
      </c>
      <c r="E10" s="4" t="s">
        <v>15</v>
      </c>
      <c r="F10" s="4" t="s">
        <v>16</v>
      </c>
      <c r="G10" s="63"/>
      <c r="H10" s="4" t="s">
        <v>15</v>
      </c>
      <c r="I10" s="4" t="s">
        <v>16</v>
      </c>
      <c r="J10" s="78"/>
      <c r="K10" s="4" t="s">
        <v>15</v>
      </c>
      <c r="L10" s="4" t="s">
        <v>16</v>
      </c>
      <c r="M10" s="4" t="s">
        <v>15</v>
      </c>
      <c r="N10" s="5" t="s">
        <v>16</v>
      </c>
    </row>
    <row r="11" spans="1:16">
      <c r="A11" s="56"/>
      <c r="B11" s="60"/>
      <c r="C11" s="72" t="s">
        <v>17</v>
      </c>
      <c r="D11" s="72"/>
      <c r="E11" s="72" t="s">
        <v>17</v>
      </c>
      <c r="F11" s="72"/>
      <c r="G11" s="7" t="s">
        <v>18</v>
      </c>
      <c r="H11" s="72" t="s">
        <v>19</v>
      </c>
      <c r="I11" s="72"/>
      <c r="J11" s="6" t="s">
        <v>19</v>
      </c>
      <c r="K11" s="72" t="s">
        <v>19</v>
      </c>
      <c r="L11" s="72"/>
      <c r="M11" s="72" t="s">
        <v>19</v>
      </c>
      <c r="N11" s="73"/>
    </row>
    <row r="12" spans="1:16">
      <c r="A12" s="53" t="s">
        <v>21</v>
      </c>
      <c r="B12" s="49">
        <v>36</v>
      </c>
      <c r="C12" s="44">
        <v>3.06</v>
      </c>
      <c r="D12" s="9">
        <v>0</v>
      </c>
      <c r="E12" s="9"/>
      <c r="F12" s="9"/>
      <c r="G12" s="9"/>
      <c r="H12" s="9"/>
      <c r="I12" s="9"/>
      <c r="J12" s="9"/>
      <c r="K12" s="9"/>
      <c r="L12" s="9"/>
      <c r="M12" s="9"/>
      <c r="N12" s="50"/>
    </row>
    <row r="13" spans="1:16">
      <c r="A13" s="40"/>
      <c r="B13" s="49"/>
      <c r="C13" s="44"/>
      <c r="D13" s="9"/>
      <c r="E13" s="9">
        <f>(C12+C14)/2</f>
        <v>1.85</v>
      </c>
      <c r="F13" s="9">
        <f>(D12+D14)/2</f>
        <v>0.92</v>
      </c>
      <c r="G13" s="9">
        <f>B14+B12</f>
        <v>36</v>
      </c>
      <c r="H13" s="9">
        <f>(E13*G13)</f>
        <v>66.600000000000009</v>
      </c>
      <c r="I13" s="9">
        <f>F13*G13</f>
        <v>33.120000000000005</v>
      </c>
      <c r="J13" s="9">
        <f>IF(H13&gt;I13,I13,H13)</f>
        <v>33.120000000000005</v>
      </c>
      <c r="K13" s="9">
        <f>IF(H13-J13=0,"0",H13-J13)</f>
        <v>33.480000000000004</v>
      </c>
      <c r="L13" s="9" t="str">
        <f>IF(I13-J13=0,"0",I13-J13)</f>
        <v>0</v>
      </c>
      <c r="M13" s="9"/>
      <c r="N13" s="50"/>
    </row>
    <row r="14" spans="1:16">
      <c r="A14" s="53" t="s">
        <v>22</v>
      </c>
      <c r="B14" s="49">
        <v>0</v>
      </c>
      <c r="C14" s="44">
        <v>0.64</v>
      </c>
      <c r="D14" s="9">
        <v>1.84</v>
      </c>
      <c r="E14" s="9"/>
      <c r="F14" s="9"/>
      <c r="G14" s="9"/>
      <c r="H14" s="9"/>
      <c r="I14" s="9"/>
      <c r="J14" s="9"/>
      <c r="K14" s="9"/>
      <c r="L14" s="9"/>
      <c r="M14" s="9">
        <f>IF((M12-N12+K13-L13)&gt;0,(M12-N12+K13-L13),0)</f>
        <v>33.480000000000004</v>
      </c>
      <c r="N14" s="50">
        <f>IF((M12-N12+K13-L13)&lt;0,ABS(M12-N12+K13-L13),0)</f>
        <v>0</v>
      </c>
    </row>
    <row r="15" spans="1:16">
      <c r="A15" s="40"/>
      <c r="B15" s="49"/>
      <c r="C15" s="44"/>
      <c r="D15" s="9"/>
      <c r="E15" s="9">
        <f>(C14+C16)/2</f>
        <v>0.49</v>
      </c>
      <c r="F15" s="9">
        <f>(D14+D16)/2</f>
        <v>1.4</v>
      </c>
      <c r="G15" s="9">
        <f>B16-B14</f>
        <v>50</v>
      </c>
      <c r="H15" s="9">
        <f>(E15*G15)</f>
        <v>24.5</v>
      </c>
      <c r="I15" s="9">
        <f>F15*G15</f>
        <v>70</v>
      </c>
      <c r="J15" s="9">
        <f>IF(H15&gt;I15,I15,H15)</f>
        <v>24.5</v>
      </c>
      <c r="K15" s="9" t="str">
        <f>IF(H15-J15=0,"0",H15-J15)</f>
        <v>0</v>
      </c>
      <c r="L15" s="9">
        <f>IF(I15-J15=0,"0",I15-J15)</f>
        <v>45.5</v>
      </c>
      <c r="M15" s="9"/>
      <c r="N15" s="50"/>
    </row>
    <row r="16" spans="1:16">
      <c r="A16" s="40"/>
      <c r="B16" s="49">
        <v>50</v>
      </c>
      <c r="C16" s="44">
        <v>0.34</v>
      </c>
      <c r="D16" s="9">
        <v>0.96</v>
      </c>
      <c r="E16" s="9"/>
      <c r="F16" s="9"/>
      <c r="G16" s="9"/>
      <c r="H16" s="9"/>
      <c r="I16" s="9"/>
      <c r="J16" s="9"/>
      <c r="K16" s="9"/>
      <c r="L16" s="9"/>
      <c r="M16" s="9">
        <f>IF((M14-N14+K15-L15)&gt;0,(M14-N14+K15-L15),0)</f>
        <v>0</v>
      </c>
      <c r="N16" s="50">
        <f>IF((M14-N14+K15-L15)&lt;0,ABS(M14-N14+K15-L15),0)</f>
        <v>12.019999999999996</v>
      </c>
    </row>
    <row r="17" spans="1:14">
      <c r="A17" s="40"/>
      <c r="B17" s="49"/>
      <c r="C17" s="45"/>
      <c r="D17" s="10"/>
      <c r="E17" s="9">
        <f>(C16+C18)/2</f>
        <v>0.2</v>
      </c>
      <c r="F17" s="9">
        <f>(D16+D18)/2</f>
        <v>1.27</v>
      </c>
      <c r="G17" s="9">
        <f>B18-B16</f>
        <v>82.5</v>
      </c>
      <c r="H17" s="9">
        <f>(E17*G17)</f>
        <v>16.5</v>
      </c>
      <c r="I17" s="9">
        <f>F17*G17</f>
        <v>104.77500000000001</v>
      </c>
      <c r="J17" s="9">
        <f>IF(H17&gt;I17,I17,H17)</f>
        <v>16.5</v>
      </c>
      <c r="K17" s="9" t="str">
        <f>IF(H17-J17=0,"0",H17-J17)</f>
        <v>0</v>
      </c>
      <c r="L17" s="9">
        <f>IF(I17-J17=0,"0",I17-J17)</f>
        <v>88.275000000000006</v>
      </c>
      <c r="M17" s="9"/>
      <c r="N17" s="50"/>
    </row>
    <row r="18" spans="1:14">
      <c r="A18" s="40"/>
      <c r="B18" s="49">
        <v>132.5</v>
      </c>
      <c r="C18" s="44">
        <v>0.06</v>
      </c>
      <c r="D18" s="9">
        <v>1.58</v>
      </c>
      <c r="E18" s="9"/>
      <c r="F18" s="9"/>
      <c r="G18" s="9"/>
      <c r="H18" s="9"/>
      <c r="I18" s="9"/>
      <c r="J18" s="9"/>
      <c r="K18" s="9"/>
      <c r="L18" s="9"/>
      <c r="M18" s="9">
        <f>IF((M16-N16+K17-L17)&gt;0,(M16-N16+K17-L17),0)</f>
        <v>0</v>
      </c>
      <c r="N18" s="50">
        <f>IF((M16-N16+K17-L17)&lt;0,ABS(M16-N16+K17-L17),0)</f>
        <v>100.295</v>
      </c>
    </row>
    <row r="19" spans="1:14">
      <c r="A19" s="40"/>
      <c r="B19" s="49"/>
      <c r="C19" s="44"/>
      <c r="D19" s="9"/>
      <c r="E19" s="9">
        <f>(C18+C20)/2</f>
        <v>0.21</v>
      </c>
      <c r="F19" s="9">
        <f>(D18+D20)/2</f>
        <v>1.78</v>
      </c>
      <c r="G19" s="9">
        <f>B20-B18</f>
        <v>53.5</v>
      </c>
      <c r="H19" s="9">
        <f>(E19*G19)</f>
        <v>11.234999999999999</v>
      </c>
      <c r="I19" s="9">
        <f>F19*G19</f>
        <v>95.23</v>
      </c>
      <c r="J19" s="9">
        <f>IF(H19&gt;I19,I19,H19)</f>
        <v>11.234999999999999</v>
      </c>
      <c r="K19" s="9" t="str">
        <f>IF(H19-J19=0,"0",H19-J19)</f>
        <v>0</v>
      </c>
      <c r="L19" s="9">
        <f>IF(I19-J19=0,"0",I19-J19)</f>
        <v>83.995000000000005</v>
      </c>
      <c r="M19" s="9"/>
      <c r="N19" s="50"/>
    </row>
    <row r="20" spans="1:14">
      <c r="A20" s="40"/>
      <c r="B20" s="49">
        <v>186</v>
      </c>
      <c r="C20" s="44">
        <v>0.36</v>
      </c>
      <c r="D20" s="9">
        <v>1.98</v>
      </c>
      <c r="E20" s="9"/>
      <c r="F20" s="9"/>
      <c r="G20" s="9"/>
      <c r="H20" s="9"/>
      <c r="I20" s="9"/>
      <c r="J20" s="9"/>
      <c r="K20" s="9"/>
      <c r="L20" s="9"/>
      <c r="M20" s="9">
        <f>IF((M18-N18+K19-L19)&gt;0,(M18-N18+K19-L19),0)</f>
        <v>0</v>
      </c>
      <c r="N20" s="50">
        <f>IF((M18-N18+K19-L19)&lt;0,ABS(M18-N18+K19-L19),0)</f>
        <v>184.29000000000002</v>
      </c>
    </row>
    <row r="21" spans="1:14">
      <c r="A21" s="40"/>
      <c r="B21" s="49"/>
      <c r="C21" s="44"/>
      <c r="D21" s="9"/>
      <c r="E21" s="9">
        <f>(C20+C22)/2</f>
        <v>0.5</v>
      </c>
      <c r="F21" s="9">
        <f>(D20+D22)/2</f>
        <v>1.3599999999999999</v>
      </c>
      <c r="G21" s="9">
        <f>B22-B20</f>
        <v>41</v>
      </c>
      <c r="H21" s="9">
        <f>(E21*G21)</f>
        <v>20.5</v>
      </c>
      <c r="I21" s="9">
        <f>F21*G21</f>
        <v>55.76</v>
      </c>
      <c r="J21" s="9">
        <f>IF(H21&gt;I21,I21,H21)</f>
        <v>20.5</v>
      </c>
      <c r="K21" s="9" t="str">
        <f>IF(H21-J21=0,"0",H21-J21)</f>
        <v>0</v>
      </c>
      <c r="L21" s="9">
        <f>IF(I21-J21=0,"0",I21-J21)</f>
        <v>35.26</v>
      </c>
      <c r="M21" s="9"/>
      <c r="N21" s="50"/>
    </row>
    <row r="22" spans="1:14">
      <c r="A22" s="42"/>
      <c r="B22" s="49">
        <v>227</v>
      </c>
      <c r="C22" s="44">
        <v>0.64</v>
      </c>
      <c r="D22" s="9">
        <v>0.74</v>
      </c>
      <c r="E22" s="9"/>
      <c r="F22" s="9"/>
      <c r="G22" s="9"/>
      <c r="H22" s="9"/>
      <c r="I22" s="9"/>
      <c r="J22" s="9"/>
      <c r="K22" s="9"/>
      <c r="L22" s="9"/>
      <c r="M22" s="9">
        <f>IF((M20-N20+K21-L21)&gt;0,(M20-N20+K21-L21),0)</f>
        <v>0</v>
      </c>
      <c r="N22" s="50">
        <f>IF((M20-N20+K21-L21)&lt;0,ABS(M20-N20+K21-L21),0)</f>
        <v>219.55</v>
      </c>
    </row>
    <row r="23" spans="1:14">
      <c r="A23" s="40"/>
      <c r="B23" s="49"/>
      <c r="C23" s="44"/>
      <c r="D23" s="9"/>
      <c r="E23" s="9">
        <f>(C22+C24)/2</f>
        <v>0.57000000000000006</v>
      </c>
      <c r="F23" s="9">
        <f>(D22+D24)/2</f>
        <v>0.71</v>
      </c>
      <c r="G23" s="9">
        <f>B24-B22</f>
        <v>53</v>
      </c>
      <c r="H23" s="9">
        <f>(E23*G23)</f>
        <v>30.210000000000004</v>
      </c>
      <c r="I23" s="9">
        <f>F23*G23</f>
        <v>37.629999999999995</v>
      </c>
      <c r="J23" s="9">
        <f>IF(H23&gt;I23,I23,H23)</f>
        <v>30.210000000000004</v>
      </c>
      <c r="K23" s="9" t="str">
        <f>IF(H23-J23=0,"0",H23-J23)</f>
        <v>0</v>
      </c>
      <c r="L23" s="9">
        <f>IF(I23-J23=0,"0",I23-J23)</f>
        <v>7.419999999999991</v>
      </c>
      <c r="M23" s="9"/>
      <c r="N23" s="50"/>
    </row>
    <row r="24" spans="1:14">
      <c r="A24" s="42"/>
      <c r="B24" s="49">
        <v>280</v>
      </c>
      <c r="C24" s="44">
        <v>0.5</v>
      </c>
      <c r="D24" s="9">
        <v>0.68</v>
      </c>
      <c r="E24" s="9"/>
      <c r="F24" s="9"/>
      <c r="G24" s="9"/>
      <c r="H24" s="9"/>
      <c r="I24" s="9"/>
      <c r="J24" s="9"/>
      <c r="K24" s="9"/>
      <c r="L24" s="9"/>
      <c r="M24" s="9">
        <f>IF((M22-N22+K23-L23)&gt;0,(M22-N22+K23-L23),0)</f>
        <v>0</v>
      </c>
      <c r="N24" s="50">
        <f>IF((M22-N22+K23-L23)&lt;0,ABS(M22-N22+K23-L23),0)</f>
        <v>226.97</v>
      </c>
    </row>
    <row r="25" spans="1:14">
      <c r="A25" s="40"/>
      <c r="B25" s="49"/>
      <c r="C25" s="44"/>
      <c r="D25" s="9"/>
      <c r="E25" s="9">
        <f>(C24+C26)/2</f>
        <v>0.44</v>
      </c>
      <c r="F25" s="9">
        <f>(D24+D26)/2</f>
        <v>0.8600000000000001</v>
      </c>
      <c r="G25" s="9">
        <f>B26-B24</f>
        <v>54</v>
      </c>
      <c r="H25" s="9">
        <f>(E25*G25)</f>
        <v>23.76</v>
      </c>
      <c r="I25" s="9">
        <f>F25*G25</f>
        <v>46.440000000000005</v>
      </c>
      <c r="J25" s="9">
        <f>IF(H25&gt;I25,I25,H25)</f>
        <v>23.76</v>
      </c>
      <c r="K25" s="9" t="str">
        <f>IF(H25-J25=0,"0",H25-J25)</f>
        <v>0</v>
      </c>
      <c r="L25" s="9">
        <f>IF(I25-J25=0,"0",I25-J25)</f>
        <v>22.680000000000003</v>
      </c>
      <c r="M25" s="9"/>
      <c r="N25" s="50"/>
    </row>
    <row r="26" spans="1:14">
      <c r="A26" s="47"/>
      <c r="B26" s="49">
        <v>334</v>
      </c>
      <c r="C26" s="44">
        <v>0.38</v>
      </c>
      <c r="D26" s="9">
        <v>1.04</v>
      </c>
      <c r="E26" s="9"/>
      <c r="F26" s="9"/>
      <c r="G26" s="9"/>
      <c r="H26" s="9"/>
      <c r="I26" s="9"/>
      <c r="J26" s="9"/>
      <c r="K26" s="9"/>
      <c r="L26" s="9"/>
      <c r="M26" s="9">
        <f>IF((M24-N24+K25-L25)&gt;0,(M24-N24+K25-L25),0)</f>
        <v>0</v>
      </c>
      <c r="N26" s="50">
        <f>IF((M24-N24+K25-L25)&lt;0,ABS(M24-N24+K25-L25),0)</f>
        <v>249.65</v>
      </c>
    </row>
    <row r="27" spans="1:14">
      <c r="A27" s="40"/>
      <c r="B27" s="49"/>
      <c r="C27" s="44"/>
      <c r="D27" s="9"/>
      <c r="E27" s="9">
        <f>(C26+C28)/2</f>
        <v>0.48</v>
      </c>
      <c r="F27" s="9">
        <f>(D26+D28)/2</f>
        <v>0.88</v>
      </c>
      <c r="G27" s="9">
        <f>B28-B26</f>
        <v>49</v>
      </c>
      <c r="H27" s="9">
        <f>(E27*G27)</f>
        <v>23.52</v>
      </c>
      <c r="I27" s="9">
        <f>F27*G27</f>
        <v>43.12</v>
      </c>
      <c r="J27" s="9">
        <f>IF(H27&gt;I27,I27,H27)</f>
        <v>23.52</v>
      </c>
      <c r="K27" s="9" t="str">
        <f>IF(H27-J27=0,"0",H27-J27)</f>
        <v>0</v>
      </c>
      <c r="L27" s="9">
        <f>IF(I27-J27=0,"0",I27-J27)</f>
        <v>19.599999999999998</v>
      </c>
      <c r="M27" s="9"/>
      <c r="N27" s="50"/>
    </row>
    <row r="28" spans="1:14">
      <c r="A28" s="42"/>
      <c r="B28" s="49">
        <v>383</v>
      </c>
      <c r="C28" s="44">
        <v>0.57999999999999996</v>
      </c>
      <c r="D28" s="9">
        <v>0.72</v>
      </c>
      <c r="E28" s="9"/>
      <c r="F28" s="9"/>
      <c r="G28" s="9"/>
      <c r="H28" s="9"/>
      <c r="I28" s="9"/>
      <c r="J28" s="9"/>
      <c r="K28" s="9"/>
      <c r="L28" s="9"/>
      <c r="M28" s="9">
        <f>IF((M26-N26+K27-L27)&gt;0,(M26-N26+K27-L27),0)</f>
        <v>0</v>
      </c>
      <c r="N28" s="50">
        <f>IF((M26-N26+K27-L27)&lt;0,ABS(M26-N26+K27-L27),0)</f>
        <v>269.25</v>
      </c>
    </row>
    <row r="29" spans="1:14">
      <c r="A29" s="40"/>
      <c r="B29" s="49"/>
      <c r="C29" s="44"/>
      <c r="D29" s="9"/>
      <c r="E29" s="9">
        <f>(C28+C30)/2</f>
        <v>2.37</v>
      </c>
      <c r="F29" s="9">
        <f>(D28+D30)/2</f>
        <v>0.55000000000000004</v>
      </c>
      <c r="G29" s="9">
        <f>B30-B28</f>
        <v>45.360000000000014</v>
      </c>
      <c r="H29" s="9">
        <f>(E29*G29)</f>
        <v>107.50320000000004</v>
      </c>
      <c r="I29" s="9">
        <f>F29*G29</f>
        <v>24.948000000000011</v>
      </c>
      <c r="J29" s="9">
        <f>IF(H29&gt;I29,I29,H29)</f>
        <v>24.948000000000011</v>
      </c>
      <c r="K29" s="9">
        <f>IF(H29-J29=0,"0",H29-J29)</f>
        <v>82.555200000000028</v>
      </c>
      <c r="L29" s="9" t="str">
        <f>IF(I29-J29=0,"0",I29-J29)</f>
        <v>0</v>
      </c>
      <c r="M29" s="9"/>
      <c r="N29" s="50"/>
    </row>
    <row r="30" spans="1:14">
      <c r="A30" s="39"/>
      <c r="B30" s="49">
        <v>428.36</v>
      </c>
      <c r="C30" s="43">
        <v>4.16</v>
      </c>
      <c r="D30" s="8">
        <v>0.38</v>
      </c>
      <c r="E30" s="9"/>
      <c r="F30" s="9"/>
      <c r="G30" s="9"/>
      <c r="H30" s="9"/>
      <c r="I30" s="9"/>
      <c r="J30" s="9"/>
      <c r="K30" s="9"/>
      <c r="L30" s="9"/>
      <c r="M30" s="9">
        <f>IF((M28-N28+K29-L29)&gt;0,(M28-N28+K29-L29),0)</f>
        <v>0</v>
      </c>
      <c r="N30" s="50">
        <f>IF((M28-N28+K29-L29)&lt;0,ABS(M28-N28+K29-L29),0)</f>
        <v>186.69479999999999</v>
      </c>
    </row>
    <row r="31" spans="1:14">
      <c r="A31" s="40"/>
      <c r="B31" s="49"/>
      <c r="C31" s="44"/>
      <c r="D31" s="9"/>
      <c r="E31" s="9">
        <f>(C30+C32)/2</f>
        <v>3.35</v>
      </c>
      <c r="F31" s="9">
        <f>(D30+D32)/2</f>
        <v>1.31</v>
      </c>
      <c r="G31" s="9">
        <f>B32-B30</f>
        <v>65.639999999999986</v>
      </c>
      <c r="H31" s="9">
        <f>(E31*G31)</f>
        <v>219.89399999999995</v>
      </c>
      <c r="I31" s="9">
        <f>F31*G31</f>
        <v>85.988399999999984</v>
      </c>
      <c r="J31" s="9">
        <f>IF(H31&gt;I31,I31,H31)</f>
        <v>85.988399999999984</v>
      </c>
      <c r="K31" s="9">
        <f>IF(H31-J31=0,"0",H31-J31)</f>
        <v>133.90559999999996</v>
      </c>
      <c r="L31" s="9" t="str">
        <f>IF(I31-J31=0,"0",I31-J31)</f>
        <v>0</v>
      </c>
      <c r="M31" s="9"/>
      <c r="N31" s="50"/>
    </row>
    <row r="32" spans="1:14">
      <c r="A32" s="41"/>
      <c r="B32" s="49">
        <v>494</v>
      </c>
      <c r="C32" s="44">
        <v>2.54</v>
      </c>
      <c r="D32" s="9">
        <v>2.2400000000000002</v>
      </c>
      <c r="E32" s="9"/>
      <c r="F32" s="9"/>
      <c r="G32" s="9"/>
      <c r="H32" s="9"/>
      <c r="I32" s="9"/>
      <c r="J32" s="9"/>
      <c r="K32" s="9"/>
      <c r="L32" s="9"/>
      <c r="M32" s="9">
        <f>IF((M30-N30+K31-L31)&gt;0,(M30-N30+K31-L31),0)</f>
        <v>0</v>
      </c>
      <c r="N32" s="50">
        <f>IF((M30-N30+K31-L31)&lt;0,ABS(M30-N30+K31-L31),0)</f>
        <v>52.789200000000022</v>
      </c>
    </row>
    <row r="33" spans="1:14">
      <c r="A33" s="40"/>
      <c r="B33" s="49"/>
      <c r="C33" s="44"/>
      <c r="D33" s="9"/>
      <c r="E33" s="9">
        <f>(C32+C34)/2</f>
        <v>2.39</v>
      </c>
      <c r="F33" s="9">
        <f>(D32+D34)/2</f>
        <v>2.4800000000000004</v>
      </c>
      <c r="G33" s="9">
        <f>B34-B32</f>
        <v>64</v>
      </c>
      <c r="H33" s="9">
        <f>(E33*G33)</f>
        <v>152.96</v>
      </c>
      <c r="I33" s="9">
        <f>F33*G33</f>
        <v>158.72000000000003</v>
      </c>
      <c r="J33" s="9">
        <f>IF(H33&gt;I33,I33,H33)</f>
        <v>152.96</v>
      </c>
      <c r="K33" s="9" t="str">
        <f>IF(H33-J33=0,"0",H33-J33)</f>
        <v>0</v>
      </c>
      <c r="L33" s="9">
        <f>IF(I33-J33=0,"0",I33-J33)</f>
        <v>5.7600000000000193</v>
      </c>
      <c r="M33" s="9"/>
      <c r="N33" s="50"/>
    </row>
    <row r="34" spans="1:14">
      <c r="A34" s="40"/>
      <c r="B34" s="49">
        <v>558</v>
      </c>
      <c r="C34" s="44">
        <v>2.2400000000000002</v>
      </c>
      <c r="D34" s="9">
        <v>2.72</v>
      </c>
      <c r="E34" s="9"/>
      <c r="F34" s="9"/>
      <c r="G34" s="9"/>
      <c r="H34" s="9"/>
      <c r="I34" s="9"/>
      <c r="J34" s="9"/>
      <c r="K34" s="9"/>
      <c r="L34" s="9"/>
      <c r="M34" s="9">
        <f>IF((M32-N32+K33-L33)&gt;0,(M32-N32+K33-L33),0)</f>
        <v>0</v>
      </c>
      <c r="N34" s="50">
        <f>IF((M32-N32+K33-L33)&lt;0,ABS(M32-N32+K33-L33),0)</f>
        <v>58.549200000000042</v>
      </c>
    </row>
    <row r="35" spans="1:14">
      <c r="A35" s="40"/>
      <c r="B35" s="49"/>
      <c r="C35" s="44"/>
      <c r="D35" s="9"/>
      <c r="E35" s="9">
        <f>(C34+C36)/2</f>
        <v>1.73</v>
      </c>
      <c r="F35" s="9">
        <f>(D34+D36)/2</f>
        <v>2.64</v>
      </c>
      <c r="G35" s="9">
        <f>B36-B34</f>
        <v>43</v>
      </c>
      <c r="H35" s="9">
        <f>(E35*G35)</f>
        <v>74.39</v>
      </c>
      <c r="I35" s="9">
        <f>F35*G35</f>
        <v>113.52000000000001</v>
      </c>
      <c r="J35" s="9">
        <f>IF(H35&gt;I35,I35,H35)</f>
        <v>74.39</v>
      </c>
      <c r="K35" s="9" t="str">
        <f>IF(H35-J35=0,"0",H35-J35)</f>
        <v>0</v>
      </c>
      <c r="L35" s="9">
        <f>IF(I35-J35=0,"0",I35-J35)</f>
        <v>39.13000000000001</v>
      </c>
      <c r="M35" s="9"/>
      <c r="N35" s="50"/>
    </row>
    <row r="36" spans="1:14">
      <c r="A36" s="41"/>
      <c r="B36" s="49">
        <v>601</v>
      </c>
      <c r="C36" s="44">
        <v>1.22</v>
      </c>
      <c r="D36" s="9">
        <v>2.56</v>
      </c>
      <c r="E36" s="9"/>
      <c r="F36" s="9"/>
      <c r="G36" s="9"/>
      <c r="H36" s="9"/>
      <c r="I36" s="9"/>
      <c r="J36" s="9"/>
      <c r="K36" s="9"/>
      <c r="L36" s="9"/>
      <c r="M36" s="9">
        <f>IF((M34-N34+K35-L35)&gt;0,(M34-N34+K35-L35),0)</f>
        <v>0</v>
      </c>
      <c r="N36" s="50">
        <f>IF((M34-N34+K35-L35)&lt;0,ABS(M34-N34+K35-L35),0)</f>
        <v>97.679200000000051</v>
      </c>
    </row>
    <row r="37" spans="1:14">
      <c r="A37" s="11"/>
      <c r="B37" s="49"/>
      <c r="C37" s="12"/>
      <c r="D37" s="9"/>
      <c r="E37" s="9">
        <f>(C36+C38)/2</f>
        <v>1.7999999999999998</v>
      </c>
      <c r="F37" s="9">
        <f>(D36+D38)/2</f>
        <v>1.34</v>
      </c>
      <c r="G37" s="9">
        <f>B38-B36</f>
        <v>43</v>
      </c>
      <c r="H37" s="9">
        <f>(E37*G37)</f>
        <v>77.399999999999991</v>
      </c>
      <c r="I37" s="9">
        <f>F37*G37</f>
        <v>57.620000000000005</v>
      </c>
      <c r="J37" s="9">
        <f>IF(H37&gt;I37,I37,H37)</f>
        <v>57.620000000000005</v>
      </c>
      <c r="K37" s="9">
        <f>IF(H37-J37=0,"0",H37-J37)</f>
        <v>19.779999999999987</v>
      </c>
      <c r="L37" s="9" t="str">
        <f>IF(I37-J37=0,"0",I37-J37)</f>
        <v>0</v>
      </c>
      <c r="M37" s="9"/>
      <c r="N37" s="50"/>
    </row>
    <row r="38" spans="1:14">
      <c r="A38" s="39"/>
      <c r="B38" s="49">
        <v>644</v>
      </c>
      <c r="C38" s="44">
        <v>2.38</v>
      </c>
      <c r="D38" s="9">
        <v>0.12</v>
      </c>
      <c r="E38" s="9"/>
      <c r="F38" s="9"/>
      <c r="G38" s="9"/>
      <c r="H38" s="9"/>
      <c r="I38" s="9"/>
      <c r="J38" s="9"/>
      <c r="K38" s="9"/>
      <c r="L38" s="9"/>
      <c r="M38" s="9">
        <f>IF((M36-N36+K37-L37)&gt;0,(M36-N36+K37-L37),0)</f>
        <v>0</v>
      </c>
      <c r="N38" s="50">
        <f>IF((M36-N36+K37-L37)&lt;0,ABS(M36-N36+K37-L37),0)</f>
        <v>77.899200000000064</v>
      </c>
    </row>
    <row r="39" spans="1:14">
      <c r="A39" s="39"/>
      <c r="B39" s="49"/>
      <c r="C39" s="44"/>
      <c r="D39" s="9"/>
      <c r="E39" s="9">
        <f>(C38+C40)/2</f>
        <v>2.23</v>
      </c>
      <c r="F39" s="9">
        <f>(D38+D40)/2</f>
        <v>0.98</v>
      </c>
      <c r="G39" s="9">
        <f>B40-B38</f>
        <v>61</v>
      </c>
      <c r="H39" s="9">
        <f>(E39*G39)</f>
        <v>136.03</v>
      </c>
      <c r="I39" s="9">
        <f>F39*G39</f>
        <v>59.78</v>
      </c>
      <c r="J39" s="9">
        <f>IF(H39&gt;I39,I39,H39)</f>
        <v>59.78</v>
      </c>
      <c r="K39" s="9">
        <f>IF(H39-J39=0,"0",H39-J39)</f>
        <v>76.25</v>
      </c>
      <c r="L39" s="9" t="str">
        <f>IF(I39-J39=0,"0",I39-J39)</f>
        <v>0</v>
      </c>
      <c r="M39" s="9"/>
      <c r="N39" s="50"/>
    </row>
    <row r="40" spans="1:14">
      <c r="A40" s="39"/>
      <c r="B40" s="49">
        <v>705</v>
      </c>
      <c r="C40" s="44">
        <v>2.08</v>
      </c>
      <c r="D40" s="9">
        <v>1.84</v>
      </c>
      <c r="E40" s="9"/>
      <c r="F40" s="9"/>
      <c r="G40" s="9"/>
      <c r="H40" s="9"/>
      <c r="I40" s="9"/>
      <c r="J40" s="9"/>
      <c r="K40" s="9"/>
      <c r="L40" s="9"/>
      <c r="M40" s="9">
        <f>IF((M38-N38+K39-L39)&gt;0,(M38-N38+K39-L39),0)</f>
        <v>0</v>
      </c>
      <c r="N40" s="50">
        <f>IF((M38-N38+K39-L39)&lt;0,ABS(M38-N38+K39-L39),0)</f>
        <v>1.6492000000000644</v>
      </c>
    </row>
    <row r="41" spans="1:14">
      <c r="A41" s="40"/>
      <c r="B41" s="49"/>
      <c r="C41" s="44"/>
      <c r="D41" s="9"/>
      <c r="E41" s="9">
        <f>(C40+C42)/2</f>
        <v>2.8600000000000003</v>
      </c>
      <c r="F41" s="9">
        <f>(D40+D42)/2</f>
        <v>2.02</v>
      </c>
      <c r="G41" s="9">
        <f>B42-B40</f>
        <v>52</v>
      </c>
      <c r="H41" s="9">
        <f>(E41*G41)</f>
        <v>148.72000000000003</v>
      </c>
      <c r="I41" s="9">
        <f>F41*G41</f>
        <v>105.04</v>
      </c>
      <c r="J41" s="9">
        <f>IF(H41&gt;I41,I41,H41)</f>
        <v>105.04</v>
      </c>
      <c r="K41" s="9">
        <f>IF(H41-J41=0,"0",H41-J41)</f>
        <v>43.680000000000021</v>
      </c>
      <c r="L41" s="9" t="str">
        <f>IF(I41-J41=0,"0",I41-J41)</f>
        <v>0</v>
      </c>
      <c r="M41" s="9"/>
      <c r="N41" s="50"/>
    </row>
    <row r="42" spans="1:14">
      <c r="A42" s="42"/>
      <c r="B42" s="49">
        <v>757</v>
      </c>
      <c r="C42" s="44">
        <v>3.64</v>
      </c>
      <c r="D42" s="9">
        <v>2.2000000000000002</v>
      </c>
      <c r="E42" s="9"/>
      <c r="F42" s="9"/>
      <c r="G42" s="9"/>
      <c r="H42" s="9"/>
      <c r="I42" s="9"/>
      <c r="J42" s="9"/>
      <c r="K42" s="9"/>
      <c r="L42" s="9"/>
      <c r="M42" s="9">
        <f>IF((M40-N40+K41-L41)&gt;0,(M40-N40+K41-L41),0)</f>
        <v>42.030799999999957</v>
      </c>
      <c r="N42" s="50">
        <f>IF((M40-N40+K41-L41)&lt;0,ABS(M40-N40+K41-L41),0)</f>
        <v>0</v>
      </c>
    </row>
    <row r="43" spans="1:14">
      <c r="A43" s="40"/>
      <c r="B43" s="49"/>
      <c r="C43" s="44"/>
      <c r="D43" s="9"/>
      <c r="E43" s="9">
        <f>(C42+C44)/2</f>
        <v>3.23</v>
      </c>
      <c r="F43" s="9">
        <f>(D42+D44)/2</f>
        <v>2.04</v>
      </c>
      <c r="G43" s="9">
        <f>B44-B42</f>
        <v>35</v>
      </c>
      <c r="H43" s="9">
        <f>(E43*G43)</f>
        <v>113.05</v>
      </c>
      <c r="I43" s="9">
        <f>F43*G43</f>
        <v>71.400000000000006</v>
      </c>
      <c r="J43" s="9">
        <f>IF(H43&gt;I43,I43,H43)</f>
        <v>71.400000000000006</v>
      </c>
      <c r="K43" s="9">
        <f>IF(H43-J43=0,"0",H43-J43)</f>
        <v>41.649999999999991</v>
      </c>
      <c r="L43" s="9" t="str">
        <f>IF(I43-J43=0,"0",I43-J43)</f>
        <v>0</v>
      </c>
      <c r="M43" s="9"/>
      <c r="N43" s="50"/>
    </row>
    <row r="44" spans="1:14">
      <c r="A44" s="42"/>
      <c r="B44" s="49">
        <v>792</v>
      </c>
      <c r="C44" s="44">
        <v>2.82</v>
      </c>
      <c r="D44" s="9">
        <v>1.88</v>
      </c>
      <c r="E44" s="9"/>
      <c r="F44" s="9"/>
      <c r="G44" s="9"/>
      <c r="H44" s="9"/>
      <c r="I44" s="9"/>
      <c r="J44" s="9"/>
      <c r="K44" s="9"/>
      <c r="L44" s="9"/>
      <c r="M44" s="9">
        <f>IF((M42-N42+K43-L43)&gt;0,(M42-N42+K43-L43),0)</f>
        <v>83.680799999999948</v>
      </c>
      <c r="N44" s="50">
        <f>IF((M42-N42+K43-L43)&lt;0,ABS(M42-N42+K43-L43),0)</f>
        <v>0</v>
      </c>
    </row>
    <row r="45" spans="1:14">
      <c r="A45" s="40"/>
      <c r="B45" s="49"/>
      <c r="C45" s="44"/>
      <c r="D45" s="9"/>
      <c r="E45" s="9">
        <f>(C44+C46)/2</f>
        <v>1.41</v>
      </c>
      <c r="F45" s="9">
        <f>(D44+D46)/2</f>
        <v>0.94</v>
      </c>
      <c r="G45" s="9">
        <f>B46-B44</f>
        <v>52.5</v>
      </c>
      <c r="H45" s="9">
        <f>(E45*G45)</f>
        <v>74.024999999999991</v>
      </c>
      <c r="I45" s="9">
        <f>F45*G45</f>
        <v>49.349999999999994</v>
      </c>
      <c r="J45" s="9">
        <f>IF(H45&gt;I45,I45,H45)</f>
        <v>49.349999999999994</v>
      </c>
      <c r="K45" s="9">
        <f>IF(H45-J45=0,"0",H45-J45)</f>
        <v>24.674999999999997</v>
      </c>
      <c r="L45" s="9" t="str">
        <f>IF(I45-J45=0,"0",I45-J45)</f>
        <v>0</v>
      </c>
      <c r="M45" s="9"/>
      <c r="N45" s="50"/>
    </row>
    <row r="46" spans="1:14">
      <c r="A46" s="47"/>
      <c r="B46" s="49">
        <v>844.5</v>
      </c>
      <c r="C46" s="44">
        <v>0</v>
      </c>
      <c r="D46" s="9">
        <v>0</v>
      </c>
      <c r="E46" s="9"/>
      <c r="F46" s="9"/>
      <c r="G46" s="9"/>
      <c r="H46" s="9"/>
      <c r="I46" s="9"/>
      <c r="J46" s="9"/>
      <c r="K46" s="9"/>
      <c r="L46" s="9"/>
      <c r="M46" s="9">
        <f>IF((M44-N44+K45-L45)&gt;0,(M44-N44+K45-L45),0)</f>
        <v>108.35579999999995</v>
      </c>
      <c r="N46" s="50">
        <f>IF((M44-N44+K45-L45)&lt;0,ABS(M44-N44+K45-L45),0)</f>
        <v>0</v>
      </c>
    </row>
    <row r="47" spans="1:14" ht="13.5" thickBot="1">
      <c r="A47" s="39"/>
      <c r="B47" s="46"/>
      <c r="C47" s="43"/>
      <c r="D47" s="8"/>
      <c r="E47" s="9"/>
      <c r="F47" s="9"/>
      <c r="G47" s="9"/>
      <c r="H47" s="9"/>
      <c r="I47" s="9"/>
      <c r="J47" s="9"/>
      <c r="K47" s="9"/>
      <c r="L47" s="9"/>
      <c r="M47" s="9"/>
      <c r="N47" s="50"/>
    </row>
    <row r="48" spans="1:14" ht="13.5" thickBot="1">
      <c r="A48" s="13"/>
      <c r="B48" s="14"/>
      <c r="C48" s="14"/>
      <c r="D48" s="14"/>
      <c r="E48" s="14"/>
      <c r="G48" s="15" t="s">
        <v>3</v>
      </c>
      <c r="H48" s="51">
        <f>SUM(H13:H47)</f>
        <v>1320.7972</v>
      </c>
      <c r="I48" s="51">
        <f>SUM(I13:I47)</f>
        <v>1212.4413999999999</v>
      </c>
      <c r="J48" s="51">
        <f>SUM(J13:J47)</f>
        <v>864.82139999999993</v>
      </c>
      <c r="K48" s="51">
        <f>SUM(K13:K47)</f>
        <v>455.97579999999999</v>
      </c>
      <c r="L48" s="52">
        <f>SUM(L13:L47)</f>
        <v>347.62</v>
      </c>
      <c r="M48" s="30"/>
      <c r="N48" s="48"/>
    </row>
    <row r="49" spans="1:14">
      <c r="A49" s="13"/>
      <c r="B49" s="14"/>
      <c r="C49" s="14"/>
      <c r="D49" s="14"/>
      <c r="E49" s="14"/>
      <c r="F49" s="13"/>
      <c r="G49" s="13"/>
      <c r="H49" s="13"/>
      <c r="I49" s="13"/>
      <c r="J49" s="13"/>
      <c r="K49" s="13"/>
      <c r="L49" s="13"/>
      <c r="M49" s="13"/>
    </row>
    <row r="50" spans="1:14" ht="15.75">
      <c r="A50" s="16"/>
      <c r="B50" s="13"/>
      <c r="C50" s="14"/>
      <c r="D50" s="14"/>
      <c r="E50" s="14"/>
      <c r="F50" s="14"/>
      <c r="G50" s="13"/>
      <c r="H50" s="17"/>
      <c r="I50" s="18"/>
      <c r="J50" s="13"/>
      <c r="K50" s="13"/>
      <c r="L50" s="13"/>
      <c r="M50" s="13"/>
      <c r="N50" s="13"/>
    </row>
    <row r="51" spans="1:14">
      <c r="A51" s="16"/>
      <c r="B51" s="13"/>
      <c r="C51" s="14"/>
      <c r="D51" s="14"/>
      <c r="E51" s="14"/>
      <c r="F51" s="14"/>
      <c r="G51" s="15"/>
      <c r="H51" s="75"/>
      <c r="I51" s="75"/>
      <c r="J51" s="75"/>
      <c r="K51" s="75"/>
      <c r="L51" s="13"/>
      <c r="M51" s="13"/>
      <c r="N51" s="13"/>
    </row>
    <row r="52" spans="1:14">
      <c r="A52" s="16"/>
      <c r="B52" s="13"/>
      <c r="C52" s="14"/>
      <c r="D52" s="14"/>
      <c r="E52" s="14"/>
      <c r="F52" s="14"/>
      <c r="G52" s="15"/>
      <c r="H52" s="75"/>
      <c r="I52" s="75"/>
      <c r="J52" s="75"/>
      <c r="K52" s="75"/>
      <c r="L52" s="13"/>
      <c r="M52" s="13"/>
      <c r="N52" s="13"/>
    </row>
    <row r="53" spans="1:14">
      <c r="A53" s="16"/>
      <c r="B53" s="13"/>
      <c r="C53" s="14"/>
      <c r="D53" s="14"/>
      <c r="E53" s="14"/>
      <c r="F53" s="14"/>
      <c r="G53" s="13"/>
      <c r="H53" s="13"/>
      <c r="I53" s="13"/>
      <c r="J53" s="13"/>
      <c r="K53" s="13"/>
      <c r="L53" s="13"/>
      <c r="M53" s="13"/>
      <c r="N53" s="13"/>
    </row>
    <row r="54" spans="1:14">
      <c r="A54" s="16"/>
      <c r="B54" s="13"/>
      <c r="C54" s="14"/>
      <c r="D54" s="14"/>
      <c r="E54" s="14"/>
      <c r="F54" s="14"/>
      <c r="G54" s="13"/>
      <c r="H54" s="13"/>
      <c r="I54" s="13"/>
      <c r="J54" s="13"/>
      <c r="K54" s="13"/>
      <c r="L54" s="13"/>
      <c r="M54" s="13"/>
      <c r="N54" s="13"/>
    </row>
    <row r="55" spans="1:14">
      <c r="A55" s="19"/>
      <c r="B55" s="13"/>
      <c r="C55" s="14"/>
      <c r="D55" s="14"/>
      <c r="E55" s="14"/>
      <c r="F55" s="14"/>
      <c r="G55" s="13"/>
      <c r="H55" s="13"/>
      <c r="I55" s="13"/>
      <c r="J55" s="13"/>
      <c r="K55" s="13"/>
      <c r="L55" s="13"/>
      <c r="M55" s="13"/>
      <c r="N55" s="13"/>
    </row>
    <row r="56" spans="1:14">
      <c r="A56" s="16"/>
      <c r="B56" s="13"/>
      <c r="C56" s="14"/>
      <c r="D56" s="14"/>
      <c r="E56" s="14"/>
      <c r="F56" s="14"/>
      <c r="G56" s="13"/>
      <c r="H56" s="13"/>
      <c r="I56" s="13"/>
      <c r="J56" s="13"/>
      <c r="K56" s="13"/>
      <c r="L56" s="13"/>
      <c r="M56" s="13"/>
      <c r="N56" s="13"/>
    </row>
    <row r="57" spans="1:14">
      <c r="A57" s="19"/>
      <c r="B57" s="13"/>
      <c r="C57" s="14"/>
      <c r="D57" s="14"/>
      <c r="E57" s="14"/>
      <c r="F57" s="14"/>
      <c r="G57" s="13"/>
      <c r="H57" s="13"/>
      <c r="I57" s="13"/>
      <c r="J57" s="13"/>
      <c r="K57" s="13"/>
      <c r="L57" s="13"/>
      <c r="M57" s="13"/>
      <c r="N57" s="13"/>
    </row>
    <row r="58" spans="1:14">
      <c r="A58" s="16"/>
      <c r="B58" s="13"/>
      <c r="C58" s="14"/>
      <c r="D58" s="14"/>
      <c r="E58" s="14"/>
      <c r="F58" s="14"/>
      <c r="G58" s="13"/>
      <c r="H58" s="13"/>
      <c r="I58" s="13"/>
      <c r="J58" s="13"/>
      <c r="K58" s="13"/>
      <c r="L58" s="13"/>
      <c r="M58" s="13"/>
      <c r="N58" s="13"/>
    </row>
    <row r="59" spans="1:14">
      <c r="A59" s="16"/>
      <c r="B59" s="13"/>
      <c r="C59" s="14"/>
      <c r="D59" s="14"/>
      <c r="E59" s="14"/>
      <c r="F59" s="14"/>
      <c r="G59" s="13"/>
      <c r="H59" s="13"/>
      <c r="I59" s="13"/>
      <c r="J59" s="13"/>
      <c r="K59" s="13"/>
      <c r="L59" s="13"/>
      <c r="M59" s="13"/>
      <c r="N59" s="13"/>
    </row>
    <row r="60" spans="1:14">
      <c r="A60" s="16"/>
      <c r="B60" s="13"/>
      <c r="C60" s="14"/>
      <c r="D60" s="14"/>
      <c r="E60" s="14"/>
      <c r="F60" s="14"/>
      <c r="G60" s="13"/>
      <c r="H60" s="13"/>
      <c r="I60" s="13"/>
      <c r="J60" s="13"/>
      <c r="K60" s="13"/>
      <c r="L60" s="13"/>
      <c r="M60" s="13"/>
      <c r="N60" s="13"/>
    </row>
    <row r="61" spans="1:14">
      <c r="A61" s="16"/>
      <c r="B61" s="13"/>
      <c r="C61" s="14"/>
      <c r="D61" s="14"/>
      <c r="E61" s="14"/>
      <c r="F61" s="14"/>
      <c r="G61" s="13"/>
      <c r="H61" s="13"/>
      <c r="I61" s="13"/>
      <c r="J61" s="13"/>
      <c r="K61" s="13"/>
      <c r="L61" s="13"/>
      <c r="M61" s="13"/>
      <c r="N61" s="13"/>
    </row>
    <row r="62" spans="1:14">
      <c r="A62" s="16"/>
      <c r="B62" s="13"/>
      <c r="C62" s="14"/>
      <c r="D62" s="14"/>
      <c r="E62" s="14"/>
      <c r="F62" s="14"/>
      <c r="G62" s="13"/>
      <c r="H62" s="13"/>
      <c r="I62" s="13"/>
      <c r="J62" s="13"/>
      <c r="K62" s="13"/>
      <c r="L62" s="13"/>
      <c r="M62" s="13"/>
      <c r="N62" s="13"/>
    </row>
    <row r="63" spans="1:14">
      <c r="A63" s="16"/>
      <c r="B63" s="13"/>
      <c r="C63" s="14"/>
      <c r="D63" s="14"/>
      <c r="E63" s="14"/>
      <c r="F63" s="14"/>
      <c r="G63" s="13"/>
      <c r="H63" s="13"/>
      <c r="I63" s="13"/>
      <c r="J63" s="13"/>
      <c r="K63" s="13"/>
      <c r="L63" s="13"/>
      <c r="M63" s="13"/>
      <c r="N63" s="13"/>
    </row>
    <row r="64" spans="1:14">
      <c r="A64" s="16"/>
      <c r="B64" s="13"/>
      <c r="C64" s="14"/>
      <c r="D64" s="14"/>
      <c r="E64" s="14"/>
      <c r="F64" s="14"/>
      <c r="G64" s="13"/>
      <c r="H64" s="13"/>
      <c r="I64" s="13"/>
      <c r="J64" s="13"/>
      <c r="K64" s="13"/>
      <c r="L64" s="13"/>
      <c r="M64" s="13"/>
      <c r="N64" s="13"/>
    </row>
    <row r="65" spans="1:14">
      <c r="A65" s="16"/>
      <c r="B65" s="13"/>
      <c r="C65" s="14"/>
      <c r="D65" s="14"/>
      <c r="E65" s="14"/>
      <c r="F65" s="14"/>
      <c r="G65" s="13"/>
      <c r="H65" s="13"/>
      <c r="I65" s="13"/>
      <c r="J65" s="13"/>
      <c r="K65" s="13"/>
      <c r="L65" s="13"/>
      <c r="M65" s="13"/>
      <c r="N65" s="13"/>
    </row>
    <row r="66" spans="1:14">
      <c r="A66" s="16"/>
      <c r="B66" s="13"/>
      <c r="C66" s="14"/>
      <c r="D66" s="14"/>
      <c r="E66" s="14"/>
      <c r="F66" s="14"/>
      <c r="G66" s="13"/>
      <c r="H66" s="13"/>
      <c r="I66" s="13"/>
      <c r="J66" s="13"/>
      <c r="K66" s="13"/>
      <c r="L66" s="13"/>
      <c r="M66" s="13"/>
      <c r="N66" s="13"/>
    </row>
    <row r="67" spans="1:14">
      <c r="A67" s="16"/>
      <c r="B67" s="13"/>
      <c r="C67" s="14"/>
      <c r="D67" s="14"/>
      <c r="E67" s="14"/>
      <c r="F67" s="14"/>
      <c r="G67" s="13"/>
      <c r="H67" s="13"/>
      <c r="I67" s="13"/>
      <c r="J67" s="13"/>
      <c r="K67" s="13"/>
      <c r="L67" s="13"/>
      <c r="M67" s="13"/>
      <c r="N67" s="13"/>
    </row>
    <row r="68" spans="1:14">
      <c r="A68" s="16"/>
      <c r="B68" s="13"/>
      <c r="C68" s="14"/>
      <c r="D68" s="14"/>
      <c r="E68" s="14"/>
      <c r="F68" s="14"/>
      <c r="G68" s="13"/>
      <c r="H68" s="13"/>
      <c r="I68" s="13"/>
      <c r="J68" s="13"/>
      <c r="K68" s="13"/>
      <c r="L68" s="13"/>
      <c r="M68" s="13"/>
      <c r="N68" s="13"/>
    </row>
    <row r="69" spans="1:14">
      <c r="A69" s="16"/>
      <c r="B69" s="13"/>
      <c r="C69" s="14"/>
      <c r="D69" s="14"/>
      <c r="E69" s="14"/>
      <c r="F69" s="14"/>
      <c r="G69" s="13"/>
      <c r="H69" s="13"/>
      <c r="I69" s="13"/>
      <c r="J69" s="13"/>
      <c r="K69" s="13"/>
      <c r="L69" s="13"/>
      <c r="M69" s="13"/>
      <c r="N69" s="13"/>
    </row>
    <row r="70" spans="1:14">
      <c r="A70" s="16"/>
      <c r="B70" s="13"/>
      <c r="C70" s="14"/>
      <c r="D70" s="14"/>
      <c r="E70" s="14"/>
      <c r="F70" s="14"/>
      <c r="G70" s="13"/>
      <c r="H70" s="13"/>
      <c r="I70" s="13"/>
      <c r="J70" s="13"/>
      <c r="K70" s="13"/>
      <c r="L70" s="13"/>
      <c r="M70" s="13"/>
      <c r="N70" s="13"/>
    </row>
    <row r="71" spans="1:14">
      <c r="A71" s="16"/>
      <c r="B71" s="13"/>
      <c r="C71" s="14"/>
      <c r="D71" s="14"/>
      <c r="E71" s="14"/>
      <c r="F71" s="14"/>
      <c r="G71" s="13"/>
      <c r="H71" s="13"/>
      <c r="I71" s="13"/>
      <c r="J71" s="13"/>
      <c r="K71" s="13"/>
      <c r="L71" s="13"/>
      <c r="M71" s="13"/>
      <c r="N71" s="13"/>
    </row>
    <row r="72" spans="1:14">
      <c r="A72" s="16"/>
      <c r="B72" s="13"/>
      <c r="C72" s="14"/>
      <c r="D72" s="14"/>
      <c r="E72" s="14"/>
      <c r="F72" s="14"/>
      <c r="G72" s="13"/>
      <c r="H72" s="13"/>
      <c r="I72" s="13"/>
      <c r="J72" s="13"/>
      <c r="K72" s="13"/>
      <c r="L72" s="13"/>
      <c r="M72" s="13"/>
      <c r="N72" s="13"/>
    </row>
    <row r="73" spans="1:14">
      <c r="A73" s="19"/>
      <c r="B73" s="13"/>
      <c r="C73" s="14"/>
      <c r="D73" s="14"/>
      <c r="E73" s="14"/>
      <c r="F73" s="14"/>
      <c r="G73" s="13"/>
      <c r="H73" s="13"/>
      <c r="I73" s="13"/>
      <c r="J73" s="13"/>
      <c r="K73" s="13"/>
      <c r="L73" s="13"/>
      <c r="M73" s="13"/>
      <c r="N73" s="13"/>
    </row>
    <row r="74" spans="1:14">
      <c r="A74" s="16"/>
      <c r="B74" s="13"/>
      <c r="C74" s="14"/>
      <c r="D74" s="14"/>
      <c r="E74" s="14"/>
      <c r="F74" s="14"/>
      <c r="G74" s="13"/>
      <c r="H74" s="13"/>
      <c r="I74" s="13"/>
      <c r="J74" s="13"/>
      <c r="K74" s="13"/>
      <c r="L74" s="13"/>
      <c r="M74" s="13"/>
      <c r="N74" s="13"/>
    </row>
    <row r="75" spans="1:14">
      <c r="A75" s="19"/>
      <c r="B75" s="13"/>
      <c r="C75" s="14"/>
      <c r="D75" s="14"/>
      <c r="E75" s="14"/>
      <c r="F75" s="14"/>
      <c r="G75" s="13"/>
      <c r="H75" s="13"/>
      <c r="I75" s="13"/>
      <c r="J75" s="13"/>
      <c r="K75" s="13"/>
      <c r="L75" s="13"/>
      <c r="M75" s="13"/>
      <c r="N75" s="13"/>
    </row>
    <row r="76" spans="1:14">
      <c r="A76" s="16"/>
      <c r="B76" s="13"/>
      <c r="C76" s="14"/>
      <c r="D76" s="14"/>
      <c r="E76" s="14"/>
      <c r="F76" s="14"/>
      <c r="G76" s="13"/>
      <c r="H76" s="13"/>
      <c r="I76" s="13"/>
      <c r="J76" s="13"/>
      <c r="K76" s="13"/>
      <c r="L76" s="13"/>
      <c r="M76" s="13"/>
      <c r="N76" s="13"/>
    </row>
    <row r="77" spans="1:14">
      <c r="A77" s="16"/>
      <c r="B77" s="13"/>
      <c r="C77" s="14"/>
      <c r="D77" s="14"/>
      <c r="E77" s="14"/>
      <c r="F77" s="14"/>
      <c r="G77" s="13"/>
      <c r="H77" s="13"/>
      <c r="I77" s="13"/>
      <c r="J77" s="13"/>
      <c r="K77" s="13"/>
      <c r="L77" s="13"/>
      <c r="M77" s="13"/>
      <c r="N77" s="13"/>
    </row>
    <row r="78" spans="1:14">
      <c r="A78" s="16"/>
      <c r="B78" s="13"/>
      <c r="C78" s="14"/>
      <c r="D78" s="14"/>
      <c r="E78" s="14"/>
      <c r="F78" s="14"/>
      <c r="G78" s="13"/>
      <c r="H78" s="13"/>
      <c r="I78" s="13"/>
      <c r="J78" s="13"/>
      <c r="K78" s="13"/>
      <c r="L78" s="13"/>
      <c r="M78" s="13"/>
      <c r="N78" s="13"/>
    </row>
    <row r="79" spans="1:14">
      <c r="A79" s="19"/>
      <c r="B79" s="13"/>
      <c r="C79" s="14"/>
      <c r="D79" s="14"/>
      <c r="E79" s="14"/>
      <c r="F79" s="14"/>
      <c r="G79" s="13"/>
      <c r="H79" s="13"/>
      <c r="I79" s="13"/>
      <c r="J79" s="13"/>
      <c r="K79" s="13"/>
      <c r="L79" s="13"/>
      <c r="M79" s="13"/>
      <c r="N79" s="13"/>
    </row>
    <row r="80" spans="1:14">
      <c r="A80" s="16"/>
      <c r="B80" s="13"/>
      <c r="C80" s="14"/>
      <c r="D80" s="14"/>
      <c r="E80" s="14"/>
      <c r="F80" s="14"/>
      <c r="G80" s="13"/>
      <c r="H80" s="13"/>
      <c r="I80" s="13"/>
      <c r="J80" s="13"/>
      <c r="K80" s="13"/>
      <c r="L80" s="13"/>
      <c r="M80" s="13"/>
      <c r="N80" s="13"/>
    </row>
    <row r="81" spans="1:14">
      <c r="A81" s="19"/>
      <c r="B81" s="13"/>
      <c r="C81" s="14"/>
      <c r="D81" s="14"/>
      <c r="E81" s="14"/>
      <c r="F81" s="14"/>
      <c r="G81" s="13"/>
      <c r="H81" s="13"/>
      <c r="I81" s="13"/>
      <c r="J81" s="13"/>
      <c r="K81" s="13"/>
      <c r="L81" s="13"/>
      <c r="M81" s="13"/>
      <c r="N81" s="13"/>
    </row>
    <row r="82" spans="1:14">
      <c r="A82" s="16"/>
      <c r="B82" s="13"/>
      <c r="C82" s="14"/>
      <c r="D82" s="14"/>
      <c r="E82" s="14"/>
      <c r="F82" s="14"/>
      <c r="G82" s="13"/>
      <c r="H82" s="13"/>
      <c r="I82" s="13"/>
      <c r="J82" s="13"/>
      <c r="K82" s="13"/>
      <c r="L82" s="13"/>
      <c r="M82" s="13"/>
      <c r="N82" s="13"/>
    </row>
    <row r="83" spans="1:14">
      <c r="A83" s="16"/>
      <c r="B83" s="13"/>
      <c r="C83" s="14"/>
      <c r="D83" s="14"/>
      <c r="E83" s="14"/>
      <c r="F83" s="14"/>
      <c r="G83" s="13"/>
      <c r="H83" s="20"/>
      <c r="I83" s="20"/>
      <c r="J83" s="20"/>
      <c r="K83" s="20"/>
      <c r="L83" s="20"/>
      <c r="M83" s="21"/>
      <c r="N83" s="13"/>
    </row>
    <row r="84" spans="1:14">
      <c r="A84" s="16"/>
      <c r="B84" s="13"/>
      <c r="C84" s="14"/>
      <c r="D84" s="14"/>
      <c r="E84" s="14"/>
      <c r="F84" s="14"/>
      <c r="G84" s="15"/>
      <c r="H84" s="21"/>
      <c r="I84" s="21"/>
      <c r="J84" s="21"/>
      <c r="K84" s="21"/>
      <c r="L84" s="21"/>
      <c r="M84" s="20"/>
      <c r="N84" s="13"/>
    </row>
    <row r="85" spans="1:14">
      <c r="A85" s="16"/>
      <c r="B85" s="13"/>
      <c r="C85" s="14"/>
      <c r="D85" s="14"/>
      <c r="E85" s="14"/>
      <c r="F85" s="14"/>
      <c r="G85" s="13"/>
      <c r="H85" s="13"/>
      <c r="I85" s="13"/>
      <c r="J85" s="13"/>
      <c r="K85" s="13"/>
      <c r="L85" s="13"/>
      <c r="M85" s="13"/>
      <c r="N85" s="13"/>
    </row>
    <row r="86" spans="1:14">
      <c r="A86" s="16"/>
      <c r="B86" s="13"/>
      <c r="C86" s="22"/>
      <c r="D86" s="22"/>
      <c r="E86" s="14"/>
      <c r="F86" s="23"/>
      <c r="G86" s="20"/>
      <c r="H86" s="20"/>
      <c r="I86" s="20"/>
      <c r="J86" s="20"/>
      <c r="K86" s="13"/>
      <c r="L86" s="13"/>
      <c r="M86" s="24"/>
      <c r="N86" s="25"/>
    </row>
    <row r="87" spans="1:14">
      <c r="A87" s="16"/>
      <c r="B87" s="13"/>
      <c r="C87" s="14"/>
      <c r="D87" s="14"/>
      <c r="E87" s="14"/>
      <c r="F87" s="14"/>
      <c r="G87" s="13"/>
      <c r="H87" s="13"/>
      <c r="I87" s="13"/>
      <c r="J87" s="13"/>
      <c r="K87" s="13"/>
      <c r="L87" s="13"/>
      <c r="M87" s="13"/>
      <c r="N87" s="13"/>
    </row>
    <row r="88" spans="1:14">
      <c r="A88" s="16"/>
      <c r="B88" s="13"/>
      <c r="C88" s="22"/>
      <c r="D88" s="22"/>
      <c r="E88" s="14"/>
      <c r="F88" s="14"/>
      <c r="G88" s="13"/>
      <c r="H88" s="13"/>
      <c r="I88" s="13"/>
      <c r="J88" s="13"/>
      <c r="K88" s="13"/>
      <c r="L88" s="13"/>
      <c r="M88" s="13"/>
      <c r="N88" s="13"/>
    </row>
    <row r="89" spans="1:14">
      <c r="A89" s="16"/>
      <c r="B89" s="13"/>
      <c r="C89" s="14"/>
      <c r="D89" s="14"/>
      <c r="E89" s="14"/>
      <c r="F89" s="26"/>
      <c r="G89" s="27"/>
      <c r="H89" s="75"/>
      <c r="I89" s="75"/>
      <c r="J89" s="75"/>
      <c r="K89" s="75"/>
      <c r="L89" s="75"/>
      <c r="M89" s="13"/>
      <c r="N89" s="13"/>
    </row>
    <row r="90" spans="1:14">
      <c r="A90" s="16"/>
      <c r="B90" s="13"/>
      <c r="C90" s="22"/>
      <c r="D90" s="22"/>
      <c r="E90" s="14"/>
      <c r="F90" s="14"/>
      <c r="G90" s="15"/>
      <c r="H90" s="75"/>
      <c r="I90" s="75"/>
      <c r="J90" s="75"/>
      <c r="K90" s="75"/>
      <c r="L90" s="75"/>
      <c r="M90" s="13"/>
      <c r="N90" s="13"/>
    </row>
    <row r="91" spans="1:14">
      <c r="A91" s="16"/>
      <c r="B91" s="13"/>
      <c r="C91" s="14"/>
      <c r="D91" s="14"/>
      <c r="E91" s="26"/>
      <c r="F91" s="26"/>
      <c r="G91" s="28"/>
      <c r="H91" s="29"/>
      <c r="I91" s="28"/>
      <c r="J91" s="26"/>
      <c r="K91" s="26"/>
      <c r="L91" s="26"/>
      <c r="M91" s="13"/>
      <c r="N91" s="13"/>
    </row>
    <row r="92" spans="1:14">
      <c r="A92" s="16"/>
      <c r="B92" s="13"/>
      <c r="C92" s="22"/>
      <c r="D92" s="22"/>
      <c r="E92" s="14"/>
      <c r="F92" s="14"/>
      <c r="G92" s="13"/>
      <c r="H92" s="13"/>
      <c r="I92" s="13"/>
      <c r="J92" s="13"/>
      <c r="K92" s="13"/>
      <c r="L92" s="13"/>
      <c r="M92" s="13"/>
      <c r="N92" s="13"/>
    </row>
    <row r="93" spans="1:14">
      <c r="A93" s="16"/>
      <c r="B93" s="13"/>
      <c r="C93" s="14"/>
      <c r="D93" s="14"/>
      <c r="E93" s="14"/>
      <c r="F93" s="14"/>
      <c r="G93" s="13"/>
      <c r="H93" s="13"/>
      <c r="I93" s="13"/>
      <c r="J93" s="13"/>
      <c r="K93" s="13"/>
      <c r="L93" s="13"/>
      <c r="M93" s="13"/>
      <c r="N93" s="13"/>
    </row>
    <row r="94" spans="1:14">
      <c r="A94" s="16"/>
      <c r="B94" s="13"/>
      <c r="C94" s="14"/>
      <c r="D94" s="14"/>
      <c r="E94" s="14"/>
      <c r="F94" s="14"/>
      <c r="G94" s="13"/>
      <c r="H94" s="13"/>
      <c r="I94" s="13"/>
      <c r="J94" s="13"/>
      <c r="K94" s="13"/>
      <c r="L94" s="13"/>
      <c r="M94" s="13"/>
      <c r="N94" s="13"/>
    </row>
    <row r="95" spans="1:14">
      <c r="A95" s="19"/>
      <c r="B95" s="13"/>
      <c r="C95" s="14"/>
      <c r="D95" s="14"/>
      <c r="E95" s="14"/>
      <c r="F95" s="14"/>
      <c r="G95" s="13"/>
      <c r="H95" s="13"/>
      <c r="I95" s="13"/>
      <c r="J95" s="13"/>
      <c r="K95" s="13"/>
      <c r="L95" s="13"/>
      <c r="M95" s="13"/>
      <c r="N95" s="13"/>
    </row>
    <row r="96" spans="1:14">
      <c r="A96" s="16"/>
      <c r="B96" s="13"/>
      <c r="C96" s="14"/>
      <c r="D96" s="14"/>
      <c r="E96" s="14"/>
      <c r="F96" s="14"/>
      <c r="G96" s="13"/>
      <c r="H96" s="13"/>
      <c r="I96" s="13"/>
      <c r="J96" s="13"/>
      <c r="K96" s="13"/>
      <c r="L96" s="13"/>
      <c r="M96" s="13"/>
      <c r="N96" s="13"/>
    </row>
    <row r="97" spans="1:14">
      <c r="A97" s="16"/>
      <c r="B97" s="13"/>
      <c r="C97" s="14"/>
      <c r="D97" s="14"/>
      <c r="E97" s="14"/>
      <c r="F97" s="14"/>
      <c r="G97" s="13"/>
      <c r="H97" s="13"/>
      <c r="I97" s="13"/>
      <c r="J97" s="13"/>
      <c r="K97" s="13"/>
      <c r="L97" s="13"/>
      <c r="M97" s="13"/>
      <c r="N97" s="13"/>
    </row>
    <row r="98" spans="1:14">
      <c r="A98" s="16"/>
      <c r="B98" s="13"/>
      <c r="C98" s="14"/>
      <c r="D98" s="14"/>
      <c r="E98" s="14"/>
      <c r="F98" s="14"/>
      <c r="G98" s="13"/>
      <c r="H98" s="13"/>
      <c r="I98" s="13"/>
      <c r="J98" s="13"/>
      <c r="K98" s="13"/>
      <c r="L98" s="13"/>
      <c r="M98" s="13"/>
      <c r="N98" s="13"/>
    </row>
    <row r="99" spans="1:14">
      <c r="A99" s="16"/>
      <c r="B99" s="13"/>
      <c r="C99" s="14"/>
      <c r="D99" s="14"/>
      <c r="E99" s="14"/>
      <c r="F99" s="14"/>
      <c r="G99" s="13"/>
      <c r="H99" s="13"/>
      <c r="I99" s="13"/>
      <c r="J99" s="13"/>
      <c r="K99" s="13"/>
      <c r="L99" s="13"/>
      <c r="M99" s="13"/>
      <c r="N99" s="13"/>
    </row>
    <row r="100" spans="1:14">
      <c r="A100" s="16"/>
      <c r="B100" s="13"/>
      <c r="C100" s="14"/>
      <c r="D100" s="14"/>
      <c r="E100" s="14"/>
      <c r="F100" s="14"/>
      <c r="G100" s="30"/>
      <c r="H100" s="13"/>
      <c r="I100" s="13"/>
      <c r="J100" s="13"/>
      <c r="K100" s="13"/>
      <c r="L100" s="13"/>
      <c r="M100" s="13"/>
      <c r="N100" s="13"/>
    </row>
    <row r="101" spans="1:14">
      <c r="A101" s="16"/>
      <c r="B101" s="13"/>
      <c r="C101" s="14"/>
      <c r="D101" s="14"/>
      <c r="E101" s="14"/>
      <c r="F101" s="14"/>
      <c r="G101" s="13"/>
      <c r="H101" s="13"/>
      <c r="I101" s="13"/>
      <c r="J101" s="13"/>
      <c r="K101" s="13"/>
      <c r="L101" s="13"/>
      <c r="M101" s="13"/>
      <c r="N101" s="25"/>
    </row>
    <row r="102" spans="1:14">
      <c r="A102" s="16"/>
      <c r="B102" s="13"/>
      <c r="C102" s="14"/>
      <c r="D102" s="14"/>
      <c r="E102" s="14"/>
      <c r="F102" s="14"/>
      <c r="G102" s="15"/>
      <c r="H102" s="21"/>
      <c r="I102" s="21"/>
      <c r="J102" s="21"/>
      <c r="K102" s="21"/>
      <c r="L102" s="21"/>
      <c r="M102" s="13"/>
      <c r="N102" s="13"/>
    </row>
    <row r="103" spans="1:14">
      <c r="A103" s="16"/>
      <c r="B103" s="13"/>
      <c r="C103" s="14"/>
      <c r="D103" s="14"/>
      <c r="E103" s="14"/>
      <c r="F103" s="14"/>
      <c r="G103" s="13"/>
      <c r="H103" s="13"/>
      <c r="I103" s="13"/>
      <c r="J103" s="13"/>
      <c r="K103" s="13"/>
      <c r="L103" s="13"/>
      <c r="M103" s="13"/>
      <c r="N103" s="13"/>
    </row>
    <row r="104" spans="1:14">
      <c r="A104" s="16"/>
      <c r="B104" s="13"/>
      <c r="C104" s="14"/>
      <c r="D104" s="14"/>
      <c r="E104" s="14"/>
      <c r="F104" s="14"/>
      <c r="G104" s="13"/>
      <c r="H104" s="13"/>
      <c r="I104" s="13"/>
      <c r="J104" s="13"/>
      <c r="K104" s="13"/>
      <c r="L104" s="13"/>
      <c r="M104" s="13"/>
      <c r="N104" s="13"/>
    </row>
    <row r="105" spans="1:14">
      <c r="A105" s="16"/>
      <c r="B105" s="13"/>
      <c r="C105" s="14"/>
      <c r="D105" s="14"/>
      <c r="E105" s="14"/>
      <c r="F105" s="14"/>
      <c r="G105" s="13"/>
      <c r="H105" s="13"/>
      <c r="I105" s="13"/>
      <c r="J105" s="13"/>
      <c r="K105" s="13"/>
      <c r="L105" s="13"/>
      <c r="M105" s="13"/>
      <c r="N105" s="13"/>
    </row>
    <row r="106" spans="1:14">
      <c r="A106" s="16"/>
      <c r="B106" s="13"/>
      <c r="C106" s="14"/>
      <c r="D106" s="14"/>
      <c r="E106" s="14"/>
      <c r="F106" s="31"/>
      <c r="G106" s="75"/>
      <c r="H106" s="75"/>
      <c r="I106" s="75"/>
      <c r="J106" s="75"/>
      <c r="K106" s="13"/>
      <c r="L106" s="13"/>
      <c r="M106" s="13"/>
      <c r="N106" s="13"/>
    </row>
    <row r="107" spans="1:14">
      <c r="A107" s="16"/>
      <c r="B107" s="13"/>
      <c r="C107" s="14"/>
      <c r="D107" s="14"/>
      <c r="E107" s="14"/>
      <c r="F107" s="31"/>
      <c r="G107" s="75"/>
      <c r="H107" s="75"/>
      <c r="I107" s="75"/>
      <c r="J107" s="75"/>
      <c r="K107" s="13"/>
      <c r="L107" s="13"/>
      <c r="M107" s="20"/>
      <c r="N107" s="13"/>
    </row>
    <row r="108" spans="1:14">
      <c r="A108" s="16"/>
      <c r="B108" s="13"/>
      <c r="C108" s="22"/>
      <c r="D108" s="22"/>
      <c r="E108" s="14"/>
      <c r="F108" s="14"/>
      <c r="G108" s="13"/>
      <c r="H108" s="13"/>
      <c r="I108" s="13"/>
      <c r="J108" s="13"/>
      <c r="K108" s="13"/>
      <c r="L108" s="13"/>
      <c r="M108" s="13"/>
      <c r="N108" s="13"/>
    </row>
    <row r="109" spans="1:14">
      <c r="A109" s="16"/>
      <c r="B109" s="13"/>
      <c r="C109" s="14"/>
      <c r="D109" s="14"/>
      <c r="E109" s="14"/>
      <c r="F109" s="14"/>
      <c r="G109" s="13"/>
      <c r="H109" s="13"/>
      <c r="I109" s="13"/>
      <c r="J109" s="13"/>
      <c r="K109" s="13"/>
      <c r="L109" s="13"/>
      <c r="M109" s="13"/>
      <c r="N109" s="13"/>
    </row>
    <row r="110" spans="1:14">
      <c r="A110" s="16"/>
      <c r="B110" s="13"/>
      <c r="C110" s="14"/>
      <c r="D110" s="14"/>
      <c r="E110" s="14"/>
      <c r="F110" s="14"/>
      <c r="G110" s="13"/>
      <c r="H110" s="13"/>
      <c r="I110" s="13"/>
      <c r="J110" s="13"/>
      <c r="K110" s="13"/>
      <c r="L110" s="13"/>
      <c r="M110" s="13"/>
      <c r="N110" s="13"/>
    </row>
    <row r="111" spans="1:14">
      <c r="A111" s="16"/>
      <c r="B111" s="13"/>
      <c r="C111" s="14"/>
      <c r="D111" s="14"/>
      <c r="E111" s="14"/>
      <c r="F111" s="14"/>
      <c r="G111" s="13"/>
      <c r="H111" s="13"/>
      <c r="I111" s="13"/>
      <c r="J111" s="13"/>
      <c r="K111" s="13"/>
      <c r="L111" s="13"/>
      <c r="M111" s="13"/>
      <c r="N111" s="13"/>
    </row>
    <row r="112" spans="1:14">
      <c r="A112" s="16"/>
      <c r="B112" s="13"/>
      <c r="C112" s="14"/>
      <c r="D112" s="14"/>
      <c r="E112" s="14"/>
      <c r="F112" s="14"/>
      <c r="G112" s="13"/>
      <c r="H112" s="13"/>
      <c r="I112" s="13"/>
      <c r="J112" s="13"/>
      <c r="K112" s="13"/>
      <c r="L112" s="13"/>
      <c r="M112" s="13"/>
      <c r="N112" s="13"/>
    </row>
    <row r="113" spans="1:14">
      <c r="A113" s="16"/>
      <c r="B113" s="13"/>
      <c r="C113" s="14"/>
      <c r="D113" s="14"/>
      <c r="E113" s="14"/>
      <c r="F113" s="14"/>
      <c r="G113" s="13"/>
      <c r="H113" s="13"/>
      <c r="I113" s="13"/>
      <c r="J113" s="13"/>
      <c r="K113" s="13"/>
      <c r="L113" s="13"/>
      <c r="M113" s="13"/>
      <c r="N113" s="13"/>
    </row>
    <row r="114" spans="1:14">
      <c r="A114" s="16"/>
      <c r="B114" s="13"/>
      <c r="C114" s="14"/>
      <c r="D114" s="14"/>
      <c r="E114" s="14"/>
      <c r="F114" s="14"/>
      <c r="G114" s="13"/>
      <c r="H114" s="13"/>
      <c r="I114" s="13"/>
      <c r="J114" s="13"/>
      <c r="K114" s="13"/>
      <c r="L114" s="13"/>
      <c r="M114" s="13"/>
      <c r="N114" s="13"/>
    </row>
    <row r="115" spans="1:14">
      <c r="A115" s="16"/>
      <c r="B115" s="13"/>
      <c r="C115" s="14"/>
      <c r="D115" s="14"/>
      <c r="E115" s="14"/>
      <c r="F115" s="14"/>
      <c r="G115" s="13"/>
      <c r="H115" s="13"/>
      <c r="I115" s="13"/>
      <c r="J115" s="13"/>
      <c r="K115" s="13"/>
      <c r="L115" s="13"/>
      <c r="M115" s="13"/>
      <c r="N115" s="13"/>
    </row>
    <row r="116" spans="1:14">
      <c r="A116" s="16"/>
      <c r="B116" s="13"/>
      <c r="C116" s="14"/>
      <c r="D116" s="14"/>
      <c r="E116" s="14"/>
      <c r="F116" s="14"/>
      <c r="G116" s="13"/>
      <c r="H116" s="13"/>
      <c r="I116" s="13"/>
      <c r="J116" s="13"/>
      <c r="K116" s="13"/>
      <c r="L116" s="13"/>
      <c r="M116" s="13"/>
      <c r="N116" s="13"/>
    </row>
    <row r="117" spans="1:14">
      <c r="A117" s="16"/>
      <c r="B117" s="13"/>
      <c r="C117" s="14"/>
      <c r="D117" s="14"/>
      <c r="E117" s="14"/>
      <c r="F117" s="14"/>
      <c r="G117" s="13"/>
      <c r="H117" s="13"/>
      <c r="I117" s="13"/>
      <c r="J117" s="13"/>
      <c r="K117" s="13"/>
      <c r="L117" s="13"/>
      <c r="M117" s="13"/>
      <c r="N117" s="13"/>
    </row>
    <row r="118" spans="1:14">
      <c r="A118" s="16"/>
      <c r="B118" s="13"/>
      <c r="C118" s="14"/>
      <c r="D118" s="14"/>
      <c r="E118" s="14"/>
      <c r="F118" s="14"/>
      <c r="G118" s="13"/>
      <c r="H118" s="13"/>
      <c r="I118" s="13"/>
      <c r="J118" s="13"/>
      <c r="K118" s="13"/>
      <c r="L118" s="13"/>
      <c r="M118" s="13"/>
      <c r="N118" s="13"/>
    </row>
    <row r="119" spans="1:14">
      <c r="A119" s="16"/>
      <c r="B119" s="13"/>
      <c r="C119" s="14"/>
      <c r="D119" s="14"/>
      <c r="E119" s="14"/>
      <c r="F119" s="14"/>
      <c r="G119" s="32"/>
      <c r="H119" s="13"/>
      <c r="I119" s="13"/>
      <c r="J119" s="13"/>
      <c r="K119" s="13"/>
      <c r="L119" s="13"/>
      <c r="M119" s="20"/>
      <c r="N119" s="13"/>
    </row>
    <row r="120" spans="1:14">
      <c r="A120" s="16"/>
      <c r="B120" s="13"/>
      <c r="C120" s="22"/>
      <c r="D120" s="22"/>
      <c r="E120" s="14"/>
      <c r="F120" s="14"/>
      <c r="G120" s="20"/>
      <c r="H120" s="20"/>
      <c r="I120" s="20"/>
      <c r="J120" s="20"/>
      <c r="K120" s="20"/>
      <c r="L120" s="20"/>
      <c r="M120" s="13"/>
      <c r="N120" s="13"/>
    </row>
    <row r="121" spans="1:14">
      <c r="A121" s="19"/>
      <c r="B121" s="13"/>
      <c r="C121" s="14"/>
      <c r="D121" s="14"/>
      <c r="E121" s="14"/>
      <c r="F121" s="14"/>
      <c r="G121" s="32"/>
      <c r="H121" s="13"/>
      <c r="I121" s="13"/>
      <c r="J121" s="13"/>
      <c r="K121" s="13"/>
      <c r="L121" s="13"/>
      <c r="M121" s="13"/>
      <c r="N121" s="13"/>
    </row>
    <row r="122" spans="1:14">
      <c r="A122" s="16"/>
      <c r="B122" s="13"/>
      <c r="C122" s="22"/>
      <c r="D122" s="22"/>
      <c r="E122" s="14"/>
      <c r="F122" s="14"/>
      <c r="G122" s="32"/>
      <c r="H122" s="13"/>
      <c r="I122" s="13"/>
      <c r="J122" s="13"/>
      <c r="K122" s="13"/>
      <c r="L122" s="13"/>
      <c r="M122" s="13"/>
      <c r="N122" s="13"/>
    </row>
    <row r="123" spans="1:14">
      <c r="A123" s="16"/>
      <c r="B123" s="13"/>
      <c r="C123" s="22"/>
      <c r="D123" s="22"/>
      <c r="E123" s="14"/>
      <c r="F123" s="14"/>
      <c r="G123" s="33"/>
      <c r="H123" s="75"/>
      <c r="I123" s="75"/>
      <c r="J123" s="75"/>
      <c r="K123" s="75"/>
      <c r="L123" s="13"/>
      <c r="M123" s="13"/>
      <c r="N123" s="13"/>
    </row>
    <row r="124" spans="1:14">
      <c r="A124" s="16"/>
      <c r="B124" s="13"/>
      <c r="C124" s="22"/>
      <c r="D124" s="22"/>
      <c r="E124" s="14"/>
      <c r="F124" s="14"/>
      <c r="G124" s="33"/>
      <c r="H124" s="75"/>
      <c r="I124" s="75"/>
      <c r="J124" s="75"/>
      <c r="K124" s="75"/>
      <c r="L124" s="13"/>
      <c r="M124" s="13"/>
      <c r="N124" s="13"/>
    </row>
    <row r="125" spans="1:14">
      <c r="A125" s="16"/>
      <c r="B125" s="13"/>
      <c r="C125" s="22"/>
      <c r="D125" s="22"/>
      <c r="E125" s="14"/>
      <c r="F125" s="14"/>
      <c r="G125" s="32"/>
      <c r="H125" s="13"/>
      <c r="I125" s="13"/>
      <c r="J125" s="13"/>
      <c r="K125" s="13"/>
      <c r="L125" s="13"/>
      <c r="M125" s="13"/>
      <c r="N125" s="13"/>
    </row>
    <row r="126" spans="1:14">
      <c r="A126" s="16"/>
      <c r="B126" s="13"/>
      <c r="C126" s="22"/>
      <c r="D126" s="22"/>
      <c r="E126" s="14"/>
      <c r="F126" s="14"/>
      <c r="G126" s="32"/>
      <c r="H126" s="13"/>
      <c r="I126" s="13"/>
      <c r="J126" s="13"/>
      <c r="K126" s="13"/>
      <c r="L126" s="13"/>
      <c r="M126" s="13"/>
      <c r="N126" s="13"/>
    </row>
    <row r="127" spans="1:14">
      <c r="A127" s="16"/>
      <c r="B127" s="13"/>
      <c r="C127" s="22"/>
      <c r="D127" s="22"/>
      <c r="E127" s="14"/>
      <c r="F127" s="14"/>
      <c r="G127" s="32"/>
      <c r="H127" s="13"/>
      <c r="I127" s="13"/>
      <c r="J127" s="13"/>
      <c r="K127" s="13"/>
      <c r="L127" s="13"/>
      <c r="M127" s="13"/>
      <c r="N127" s="13"/>
    </row>
    <row r="128" spans="1:14">
      <c r="A128" s="16"/>
      <c r="B128" s="13"/>
      <c r="C128" s="22"/>
      <c r="D128" s="22"/>
      <c r="E128" s="14"/>
      <c r="F128" s="14"/>
      <c r="G128" s="32"/>
      <c r="H128" s="13"/>
      <c r="I128" s="13"/>
      <c r="J128" s="13"/>
      <c r="K128" s="13"/>
      <c r="L128" s="13"/>
      <c r="M128" s="13"/>
      <c r="N128" s="13"/>
    </row>
    <row r="129" spans="1:14">
      <c r="A129" s="16"/>
      <c r="B129" s="13"/>
      <c r="C129" s="22"/>
      <c r="D129" s="22"/>
      <c r="E129" s="14"/>
      <c r="F129" s="14"/>
      <c r="G129" s="32"/>
      <c r="H129" s="13"/>
      <c r="I129" s="13"/>
      <c r="J129" s="13"/>
      <c r="K129" s="13"/>
      <c r="L129" s="13"/>
      <c r="M129" s="13"/>
      <c r="N129" s="13"/>
    </row>
    <row r="130" spans="1:14">
      <c r="A130" s="16"/>
      <c r="B130" s="13"/>
      <c r="C130" s="22"/>
      <c r="D130" s="22"/>
      <c r="E130" s="14"/>
      <c r="F130" s="14"/>
      <c r="G130" s="32"/>
      <c r="H130" s="13"/>
      <c r="I130" s="13"/>
      <c r="J130" s="13"/>
      <c r="K130" s="13"/>
      <c r="L130" s="13"/>
      <c r="M130" s="13"/>
      <c r="N130" s="13"/>
    </row>
    <row r="131" spans="1:14">
      <c r="A131" s="16"/>
      <c r="B131" s="13"/>
      <c r="C131" s="22"/>
      <c r="D131" s="22"/>
      <c r="E131" s="14"/>
      <c r="F131" s="14"/>
      <c r="G131" s="32"/>
      <c r="H131" s="13"/>
      <c r="I131" s="13"/>
      <c r="J131" s="13"/>
      <c r="K131" s="13"/>
      <c r="L131" s="13"/>
      <c r="M131" s="13"/>
      <c r="N131" s="13"/>
    </row>
    <row r="132" spans="1:14">
      <c r="A132" s="16"/>
      <c r="B132" s="13"/>
      <c r="C132" s="22"/>
      <c r="D132" s="22"/>
      <c r="E132" s="14"/>
      <c r="F132" s="14"/>
      <c r="G132" s="32"/>
      <c r="H132" s="13"/>
      <c r="I132" s="13"/>
      <c r="J132" s="13"/>
      <c r="K132" s="13"/>
      <c r="L132" s="13"/>
      <c r="M132" s="13"/>
      <c r="N132" s="13"/>
    </row>
    <row r="133" spans="1:14">
      <c r="A133" s="16"/>
      <c r="B133" s="13"/>
      <c r="C133" s="22"/>
      <c r="D133" s="22"/>
      <c r="E133" s="14"/>
      <c r="F133" s="14"/>
      <c r="G133" s="32"/>
      <c r="H133" s="13"/>
      <c r="I133" s="13"/>
      <c r="J133" s="13"/>
      <c r="K133" s="13"/>
      <c r="L133" s="13"/>
      <c r="M133" s="13"/>
      <c r="N133" s="13"/>
    </row>
    <row r="134" spans="1:14">
      <c r="A134" s="16"/>
      <c r="B134" s="13"/>
      <c r="C134" s="22"/>
      <c r="D134" s="22"/>
      <c r="E134" s="14"/>
      <c r="F134" s="14"/>
      <c r="G134" s="32"/>
      <c r="H134" s="13"/>
      <c r="I134" s="13"/>
      <c r="J134" s="13"/>
      <c r="K134" s="13"/>
      <c r="L134" s="13"/>
      <c r="M134" s="13"/>
      <c r="N134" s="13"/>
    </row>
    <row r="135" spans="1:14">
      <c r="A135" s="16"/>
      <c r="B135" s="13"/>
      <c r="C135" s="22"/>
      <c r="D135" s="22"/>
      <c r="E135" s="14"/>
      <c r="F135" s="14"/>
      <c r="G135" s="32"/>
      <c r="H135" s="13"/>
      <c r="I135" s="13"/>
      <c r="J135" s="13"/>
      <c r="K135" s="13"/>
      <c r="L135" s="13"/>
      <c r="M135" s="13"/>
      <c r="N135" s="13"/>
    </row>
    <row r="136" spans="1:14">
      <c r="A136" s="16"/>
      <c r="B136" s="13"/>
      <c r="C136" s="22"/>
      <c r="D136" s="22"/>
      <c r="E136" s="14"/>
      <c r="F136" s="14"/>
      <c r="G136" s="32"/>
      <c r="H136" s="13"/>
      <c r="I136" s="13"/>
      <c r="J136" s="13"/>
      <c r="K136" s="13"/>
      <c r="L136" s="13"/>
      <c r="M136" s="13"/>
      <c r="N136" s="13"/>
    </row>
    <row r="137" spans="1:14">
      <c r="A137" s="16"/>
      <c r="B137" s="13"/>
      <c r="C137" s="22"/>
      <c r="D137" s="22"/>
      <c r="E137" s="14"/>
      <c r="F137" s="14"/>
      <c r="G137" s="32"/>
      <c r="H137" s="13"/>
      <c r="I137" s="13"/>
      <c r="J137" s="13"/>
      <c r="K137" s="13"/>
      <c r="L137" s="13"/>
      <c r="M137" s="13"/>
      <c r="N137" s="13"/>
    </row>
    <row r="138" spans="1:14">
      <c r="A138" s="16"/>
      <c r="B138" s="13"/>
      <c r="C138" s="22"/>
      <c r="D138" s="22"/>
      <c r="E138" s="14"/>
      <c r="F138" s="14"/>
      <c r="G138" s="32"/>
      <c r="H138" s="13"/>
      <c r="I138" s="13"/>
      <c r="J138" s="13"/>
      <c r="K138" s="13"/>
      <c r="L138" s="13"/>
      <c r="M138" s="13"/>
      <c r="N138" s="13"/>
    </row>
    <row r="139" spans="1:14">
      <c r="A139" s="16"/>
      <c r="B139" s="13"/>
      <c r="C139" s="22"/>
      <c r="D139" s="22"/>
      <c r="E139" s="14"/>
      <c r="F139" s="14"/>
      <c r="G139" s="32"/>
      <c r="H139" s="13"/>
      <c r="I139" s="13"/>
      <c r="J139" s="13"/>
      <c r="K139" s="13"/>
      <c r="L139" s="13"/>
      <c r="M139" s="13"/>
      <c r="N139" s="13"/>
    </row>
    <row r="140" spans="1:14">
      <c r="A140" s="16"/>
      <c r="B140" s="13"/>
      <c r="C140" s="22"/>
      <c r="D140" s="22"/>
      <c r="E140" s="14"/>
      <c r="F140" s="14"/>
      <c r="G140" s="32"/>
      <c r="H140" s="13"/>
      <c r="I140" s="13"/>
      <c r="J140" s="13"/>
      <c r="K140" s="13"/>
      <c r="L140" s="13"/>
      <c r="M140" s="13"/>
      <c r="N140" s="13"/>
    </row>
    <row r="141" spans="1:14">
      <c r="A141" s="16"/>
      <c r="B141" s="13"/>
      <c r="C141" s="22"/>
      <c r="D141" s="22"/>
      <c r="E141" s="14"/>
      <c r="F141" s="14"/>
      <c r="G141" s="32"/>
      <c r="H141" s="13"/>
      <c r="I141" s="13"/>
      <c r="J141" s="13"/>
      <c r="K141" s="13"/>
      <c r="L141" s="13"/>
      <c r="M141" s="13"/>
      <c r="N141" s="13"/>
    </row>
    <row r="142" spans="1:14">
      <c r="A142" s="16"/>
      <c r="B142" s="13"/>
      <c r="C142" s="22"/>
      <c r="D142" s="22"/>
      <c r="E142" s="14"/>
      <c r="F142" s="14"/>
      <c r="G142" s="32"/>
      <c r="H142" s="13"/>
      <c r="I142" s="13"/>
      <c r="J142" s="13"/>
      <c r="K142" s="13"/>
      <c r="L142" s="13"/>
      <c r="M142" s="13"/>
      <c r="N142" s="13"/>
    </row>
    <row r="143" spans="1:14">
      <c r="A143" s="16"/>
      <c r="B143" s="13"/>
      <c r="C143" s="22"/>
      <c r="D143" s="22"/>
      <c r="E143" s="14"/>
      <c r="F143" s="14"/>
      <c r="G143" s="32"/>
      <c r="H143" s="13"/>
      <c r="I143" s="13"/>
      <c r="J143" s="13"/>
      <c r="K143" s="13"/>
      <c r="L143" s="13"/>
      <c r="M143" s="13"/>
      <c r="N143" s="13"/>
    </row>
    <row r="144" spans="1:14">
      <c r="A144" s="16"/>
      <c r="B144" s="13"/>
      <c r="C144" s="22"/>
      <c r="D144" s="22"/>
      <c r="E144" s="14"/>
      <c r="F144" s="14"/>
      <c r="G144" s="32"/>
      <c r="H144" s="34"/>
      <c r="I144" s="34"/>
      <c r="J144" s="34"/>
      <c r="K144" s="34"/>
      <c r="L144" s="34"/>
      <c r="M144" s="24"/>
      <c r="N144" s="13"/>
    </row>
    <row r="145" spans="1:14">
      <c r="A145" s="16"/>
      <c r="B145" s="13"/>
      <c r="C145" s="22"/>
      <c r="D145" s="22"/>
      <c r="E145" s="14"/>
      <c r="F145" s="14"/>
      <c r="G145" s="24"/>
      <c r="H145" s="35"/>
      <c r="I145" s="35"/>
      <c r="J145" s="35"/>
      <c r="K145" s="35"/>
      <c r="L145" s="35"/>
      <c r="M145" s="36"/>
      <c r="N145" s="37"/>
    </row>
    <row r="146" spans="1:14">
      <c r="A146" s="16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</row>
    <row r="147" spans="1:14">
      <c r="A147" s="16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</row>
    <row r="148" spans="1:14">
      <c r="A148" s="16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</row>
    <row r="149" spans="1:14">
      <c r="A149" s="16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</row>
    <row r="150" spans="1:14">
      <c r="A150" s="16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</row>
    <row r="151" spans="1:14">
      <c r="A151" s="16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</row>
    <row r="152" spans="1:14">
      <c r="A152" s="16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</row>
    <row r="153" spans="1:14">
      <c r="A153" s="16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</row>
    <row r="154" spans="1:14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1:14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1:14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1:14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1:14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1:14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1:14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1:14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1:14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1:14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1:14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1:14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1:14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1:14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1:14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1:14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1:14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1:14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1:14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1:14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1:14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1:14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1:14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1:14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1:14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1:14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1:14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1:14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1:14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1:14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1:14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1:14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1:14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1:14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1:14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1:14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1:14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1:14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1:14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1:14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1:14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1:14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1:14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1:14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1:14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1:14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1:14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1:14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1:14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1:14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1:14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1:14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1:14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1:14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1:14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1:14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1:14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1:14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1:14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1:14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1:14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1:14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1:14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1:14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1:14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1:14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1:14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1:14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1:14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1:14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1:14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1:14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1:14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1:14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1:14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1:14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1:14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1:14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1:14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1:14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1:14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1:14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1:14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1:14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1:14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1:14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1:14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1:14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1:14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1:14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1:14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1:14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1:14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1:14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1:14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1:14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1:14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1:14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1:14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1:14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1:14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1:14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1:14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1:14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1:14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1:14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1:14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  <row r="261" spans="1:14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</row>
    <row r="262" spans="1:14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</row>
    <row r="263" spans="1:14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</row>
    <row r="264" spans="1:14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</row>
    <row r="265" spans="1:14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</row>
    <row r="266" spans="1:14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</row>
    <row r="267" spans="1:14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</row>
    <row r="268" spans="1:14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</row>
    <row r="269" spans="1:14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</row>
    <row r="270" spans="1:14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</row>
    <row r="271" spans="1:14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</row>
    <row r="272" spans="1:14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</row>
    <row r="273" spans="1:14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</row>
    <row r="274" spans="1:14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</row>
    <row r="275" spans="1:14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</row>
    <row r="276" spans="1:14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</row>
    <row r="277" spans="1:14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</row>
    <row r="278" spans="1:14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</row>
    <row r="279" spans="1:14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</row>
    <row r="280" spans="1:14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</row>
    <row r="281" spans="1:14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</row>
    <row r="282" spans="1:14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</row>
    <row r="283" spans="1:14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</row>
    <row r="284" spans="1:14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</row>
    <row r="285" spans="1:14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</row>
    <row r="286" spans="1:14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</row>
    <row r="287" spans="1:14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</row>
    <row r="288" spans="1:14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</row>
    <row r="289" spans="1:14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</row>
    <row r="290" spans="1:14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</row>
    <row r="291" spans="1:14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</row>
    <row r="292" spans="1:14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</row>
    <row r="293" spans="1:14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</row>
    <row r="294" spans="1:14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</row>
    <row r="295" spans="1:14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</row>
    <row r="296" spans="1:14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</row>
    <row r="297" spans="1:14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</row>
    <row r="298" spans="1:14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</row>
    <row r="299" spans="1:14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</row>
    <row r="300" spans="1:14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</row>
    <row r="301" spans="1:14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</row>
    <row r="302" spans="1:14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</row>
    <row r="303" spans="1:14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</row>
    <row r="304" spans="1:14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</row>
    <row r="305" spans="1:14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</row>
    <row r="306" spans="1:14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</row>
    <row r="307" spans="1:14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</row>
    <row r="308" spans="1:14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</row>
    <row r="309" spans="1:14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</row>
    <row r="310" spans="1:14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</row>
    <row r="311" spans="1:14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</row>
    <row r="312" spans="1:14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</row>
    <row r="313" spans="1:14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</row>
    <row r="314" spans="1:14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</row>
    <row r="315" spans="1:14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</row>
    <row r="316" spans="1:14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</row>
    <row r="317" spans="1:14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</row>
    <row r="318" spans="1:14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</row>
    <row r="319" spans="1:14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</row>
    <row r="320" spans="1:14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</row>
    <row r="321" spans="1:14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</row>
    <row r="322" spans="1:14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</row>
    <row r="323" spans="1:14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</row>
    <row r="324" spans="1:14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</row>
    <row r="325" spans="1:14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</row>
    <row r="326" spans="1:14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</row>
    <row r="327" spans="1:14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</row>
    <row r="328" spans="1:14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</row>
    <row r="329" spans="1:14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</row>
    <row r="330" spans="1:14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</row>
    <row r="331" spans="1:14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</row>
    <row r="332" spans="1:14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</row>
    <row r="333" spans="1:14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</row>
    <row r="334" spans="1:14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</row>
    <row r="335" spans="1:14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</row>
    <row r="336" spans="1:14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</row>
    <row r="337" spans="1:14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</row>
    <row r="338" spans="1:14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</row>
    <row r="339" spans="1:14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</row>
    <row r="340" spans="1:14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</row>
    <row r="341" spans="1:14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</row>
    <row r="342" spans="1:14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</row>
    <row r="343" spans="1:14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</row>
    <row r="344" spans="1:14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</row>
    <row r="345" spans="1:14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</row>
    <row r="346" spans="1:14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</row>
    <row r="347" spans="1:14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</row>
    <row r="348" spans="1:14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</row>
    <row r="349" spans="1:14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</row>
    <row r="350" spans="1:14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</row>
    <row r="351" spans="1:14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</row>
    <row r="352" spans="1:14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</row>
    <row r="353" spans="1:14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</row>
    <row r="354" spans="1:14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</row>
    <row r="355" spans="1:14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</row>
    <row r="356" spans="1:14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</row>
    <row r="357" spans="1:14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</row>
    <row r="358" spans="1:14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</row>
    <row r="359" spans="1:14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</row>
    <row r="360" spans="1:14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</row>
    <row r="361" spans="1:14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</row>
    <row r="362" spans="1:14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</row>
    <row r="363" spans="1:14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</row>
    <row r="364" spans="1:14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</row>
    <row r="365" spans="1:14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</row>
    <row r="366" spans="1:14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</row>
    <row r="367" spans="1:14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</row>
    <row r="368" spans="1:14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</row>
    <row r="369" spans="1:14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</row>
    <row r="370" spans="1:14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</row>
    <row r="371" spans="1:14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</row>
    <row r="372" spans="1:14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</row>
    <row r="373" spans="1:14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</row>
    <row r="374" spans="1:14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</row>
    <row r="375" spans="1:14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</row>
    <row r="376" spans="1:14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</row>
    <row r="377" spans="1:14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</row>
    <row r="378" spans="1:14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</row>
    <row r="379" spans="1:14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</row>
    <row r="380" spans="1:14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</row>
    <row r="381" spans="1:14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</row>
    <row r="382" spans="1:14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</row>
    <row r="383" spans="1:14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</row>
    <row r="384" spans="1:14">
      <c r="A384" s="16"/>
    </row>
    <row r="385" spans="1:1">
      <c r="A385" s="16"/>
    </row>
    <row r="386" spans="1:1">
      <c r="A386" s="16"/>
    </row>
    <row r="387" spans="1:1">
      <c r="A387" s="16"/>
    </row>
  </sheetData>
  <mergeCells count="26">
    <mergeCell ref="A5:N5"/>
    <mergeCell ref="H123:K123"/>
    <mergeCell ref="H124:K124"/>
    <mergeCell ref="J7:J10"/>
    <mergeCell ref="H51:K51"/>
    <mergeCell ref="H52:K52"/>
    <mergeCell ref="H89:L89"/>
    <mergeCell ref="H90:L90"/>
    <mergeCell ref="G106:J106"/>
    <mergeCell ref="G107:J107"/>
    <mergeCell ref="M8:N8"/>
    <mergeCell ref="C11:D11"/>
    <mergeCell ref="E11:F11"/>
    <mergeCell ref="H11:I11"/>
    <mergeCell ref="K11:L11"/>
    <mergeCell ref="M11:N11"/>
    <mergeCell ref="A4:N4"/>
    <mergeCell ref="A7:A11"/>
    <mergeCell ref="B7:B11"/>
    <mergeCell ref="C7:D8"/>
    <mergeCell ref="E7:F8"/>
    <mergeCell ref="G7:G10"/>
    <mergeCell ref="H7:I8"/>
    <mergeCell ref="K7:L7"/>
    <mergeCell ref="M7:N7"/>
    <mergeCell ref="K8:L8"/>
  </mergeCells>
  <phoneticPr fontId="0" type="noConversion"/>
  <pageMargins left="0.43" right="0.28999999999999998" top="0.55000000000000004" bottom="0.76" header="0.39" footer="0.51181102362204722"/>
  <pageSetup paperSize="9" scale="95" orientation="portrait" horizontalDpi="4294967292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Tabela robót ziemnych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Roboty ziemne</dc:title>
  <dc:creator>Maciej Beniuk</dc:creator>
  <cp:lastModifiedBy>Justyna</cp:lastModifiedBy>
  <cp:lastPrinted>2020-05-03T13:22:51Z</cp:lastPrinted>
  <dcterms:created xsi:type="dcterms:W3CDTF">1996-10-04T19:57:38Z</dcterms:created>
  <dcterms:modified xsi:type="dcterms:W3CDTF">2022-12-19T07:14:01Z</dcterms:modified>
</cp:coreProperties>
</file>