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prawy ZGM\Śmieci Niezamieszkałe\2024\"/>
    </mc:Choice>
  </mc:AlternateContent>
  <bookViews>
    <workbookView xWindow="0" yWindow="0" windowWidth="20490" windowHeight="7755" activeTab="1"/>
  </bookViews>
  <sheets>
    <sheet name="Budynki 100% niezamieszkałe" sheetId="16" r:id="rId1"/>
    <sheet name="Apteki" sheetId="17" r:id="rId2"/>
  </sheets>
  <definedNames>
    <definedName name="_xlnm._FilterDatabase" localSheetId="0" hidden="1">'Budynki 100% niezamieszkałe'!$A$6:$C$83</definedName>
    <definedName name="_xlnm.Print_Area" localSheetId="0">'Budynki 100% niezamieszkałe'!$A$1:$N$98</definedName>
  </definedNames>
  <calcPr calcId="152511"/>
</workbook>
</file>

<file path=xl/calcChain.xml><?xml version="1.0" encoding="utf-8"?>
<calcChain xmlns="http://schemas.openxmlformats.org/spreadsheetml/2006/main">
  <c r="E19" i="16" l="1"/>
  <c r="E76" i="16"/>
  <c r="G76" i="16"/>
  <c r="I76" i="16"/>
  <c r="K76" i="16"/>
  <c r="E75" i="16"/>
  <c r="I75" i="16"/>
  <c r="G75" i="16"/>
  <c r="M86" i="16"/>
  <c r="G37" i="16"/>
  <c r="K37" i="16"/>
  <c r="E20" i="16"/>
  <c r="M96" i="16" l="1"/>
  <c r="K96" i="16"/>
  <c r="I96" i="16"/>
  <c r="G96" i="16"/>
  <c r="E96" i="16"/>
  <c r="K95" i="16"/>
  <c r="I95" i="16"/>
  <c r="G95" i="16"/>
  <c r="E95" i="16"/>
  <c r="K94" i="16"/>
  <c r="I94" i="16"/>
  <c r="E94" i="16"/>
  <c r="M93" i="16"/>
  <c r="K93" i="16"/>
  <c r="I93" i="16"/>
  <c r="E93" i="16"/>
  <c r="M92" i="16"/>
  <c r="K92" i="16"/>
  <c r="I92" i="16"/>
  <c r="G92" i="16"/>
  <c r="E92" i="16"/>
  <c r="M91" i="16"/>
  <c r="K91" i="16"/>
  <c r="I91" i="16"/>
  <c r="G91" i="16"/>
  <c r="E91" i="16"/>
  <c r="M90" i="16"/>
  <c r="K90" i="16"/>
  <c r="I90" i="16"/>
  <c r="G90" i="16"/>
  <c r="E90" i="16"/>
  <c r="E87" i="16"/>
  <c r="G86" i="16"/>
  <c r="E86" i="16"/>
  <c r="M85" i="16"/>
  <c r="K85" i="16"/>
  <c r="G85" i="16"/>
  <c r="E85" i="16"/>
  <c r="M84" i="16"/>
  <c r="K84" i="16"/>
  <c r="I84" i="16"/>
  <c r="G84" i="16"/>
  <c r="E84" i="16"/>
  <c r="M75" i="16"/>
  <c r="M74" i="16"/>
  <c r="I74" i="16"/>
  <c r="E74" i="16"/>
  <c r="M73" i="16"/>
  <c r="K73" i="16"/>
  <c r="I73" i="16"/>
  <c r="G73" i="16"/>
  <c r="E73" i="16"/>
  <c r="M72" i="16"/>
  <c r="K72" i="16"/>
  <c r="I72" i="16"/>
  <c r="G72" i="16"/>
  <c r="E72" i="16"/>
  <c r="M71" i="16"/>
  <c r="K71" i="16"/>
  <c r="I71" i="16"/>
  <c r="G71" i="16"/>
  <c r="E71" i="16"/>
  <c r="M95" i="16"/>
  <c r="G94" i="16"/>
  <c r="M94" i="16"/>
  <c r="G93" i="16"/>
  <c r="M38" i="16"/>
  <c r="M37" i="16"/>
  <c r="I37" i="16"/>
  <c r="E37" i="16"/>
  <c r="M36" i="16"/>
  <c r="K36" i="16"/>
  <c r="I36" i="16"/>
  <c r="G36" i="16"/>
  <c r="E36" i="16"/>
  <c r="G30" i="16"/>
  <c r="E30" i="16"/>
  <c r="M29" i="16"/>
  <c r="K29" i="16"/>
  <c r="I29" i="16"/>
  <c r="G29" i="16"/>
  <c r="E29" i="16"/>
  <c r="M28" i="16"/>
  <c r="K28" i="16"/>
  <c r="I28" i="16"/>
  <c r="G28" i="16"/>
  <c r="E28" i="16"/>
  <c r="E21" i="16"/>
  <c r="M18" i="16"/>
  <c r="K18" i="16"/>
  <c r="G18" i="16"/>
  <c r="E18" i="16"/>
  <c r="M17" i="16"/>
  <c r="K17" i="16"/>
  <c r="I17" i="16"/>
  <c r="G17" i="16"/>
  <c r="E17" i="16"/>
  <c r="M16" i="16"/>
  <c r="K16" i="16"/>
  <c r="I16" i="16"/>
  <c r="G16" i="16"/>
  <c r="E16" i="16"/>
  <c r="G74" i="16" l="1"/>
  <c r="M76" i="16"/>
</calcChain>
</file>

<file path=xl/sharedStrings.xml><?xml version="1.0" encoding="utf-8"?>
<sst xmlns="http://schemas.openxmlformats.org/spreadsheetml/2006/main" count="251" uniqueCount="121">
  <si>
    <t>Lp.</t>
  </si>
  <si>
    <t>ADM</t>
  </si>
  <si>
    <t>ADM-5</t>
  </si>
  <si>
    <t>Baczyńskiego 24</t>
  </si>
  <si>
    <t>ADM-1</t>
  </si>
  <si>
    <t>ADM-4</t>
  </si>
  <si>
    <t>ADM-3</t>
  </si>
  <si>
    <t>ADM-2</t>
  </si>
  <si>
    <t>Gwiaździsta 4</t>
  </si>
  <si>
    <t>Jagiełły 15</t>
  </si>
  <si>
    <t>Jagiełły 7</t>
  </si>
  <si>
    <t>Kos. Gdyńskich 86</t>
  </si>
  <si>
    <t>Małyszyńska 8</t>
  </si>
  <si>
    <t>Mieszka I 42</t>
  </si>
  <si>
    <t>Osadnicza 3</t>
  </si>
  <si>
    <t>Piłsudskiego 1A</t>
  </si>
  <si>
    <t>Piłsudskiego 47</t>
  </si>
  <si>
    <t>Słoneczna 62A</t>
  </si>
  <si>
    <t>Teatralna 26</t>
  </si>
  <si>
    <t>Towarowa 6A</t>
  </si>
  <si>
    <t>Walczaka 26</t>
  </si>
  <si>
    <t>Wawrzyniaka 5-6</t>
  </si>
  <si>
    <t>Wyszyńskiego 38</t>
  </si>
  <si>
    <t>Armii Polskiej 29</t>
  </si>
  <si>
    <t>Armii Polskiej 38</t>
  </si>
  <si>
    <t>Borowskiego 31</t>
  </si>
  <si>
    <t>Drzymały 10</t>
  </si>
  <si>
    <t>Drzymały 11</t>
  </si>
  <si>
    <t>Fabryczna 44</t>
  </si>
  <si>
    <t>Hawelańska 5</t>
  </si>
  <si>
    <t>Jagiełły 11</t>
  </si>
  <si>
    <t>Obotrycka 7</t>
  </si>
  <si>
    <t>Sikorskiego 118A</t>
  </si>
  <si>
    <t>Spichrzowa 1</t>
  </si>
  <si>
    <t>Śląska 7A</t>
  </si>
  <si>
    <t>Chrobrego 3-4</t>
  </si>
  <si>
    <t>przy budynku Walczaka 2</t>
  </si>
  <si>
    <t>altana śmietnikowa za budynkiem</t>
  </si>
  <si>
    <t>altana śmietnikowa przy budynku</t>
  </si>
  <si>
    <t>na  placu przy budynku</t>
  </si>
  <si>
    <t>na placu przy budynku</t>
  </si>
  <si>
    <t>przy budynku Drzymały 10</t>
  </si>
  <si>
    <t>przy altanie za budynkiem Sikorskiego 132</t>
  </si>
  <si>
    <t>na parkingu  przyległym do budynku</t>
  </si>
  <si>
    <t xml:space="preserve">Niesegregowane (zmieszane) odpady komunalne </t>
  </si>
  <si>
    <t>Szkło</t>
  </si>
  <si>
    <t>Papier</t>
  </si>
  <si>
    <t>Ilość sztuk</t>
  </si>
  <si>
    <t>Pojemniki</t>
  </si>
  <si>
    <t>Pojemnik o pojemności:</t>
  </si>
  <si>
    <t>60 l.</t>
  </si>
  <si>
    <t>80 l.</t>
  </si>
  <si>
    <t>120l.</t>
  </si>
  <si>
    <t>240l.</t>
  </si>
  <si>
    <t>660l.</t>
  </si>
  <si>
    <t>1100l.</t>
  </si>
  <si>
    <t>2200l.</t>
  </si>
  <si>
    <t>worki na śmieci</t>
  </si>
  <si>
    <t>Boh. Westerplatte 10</t>
  </si>
  <si>
    <t>Kaź. Wielkiego 59A</t>
  </si>
  <si>
    <t>altanka śmietnikowa przy przychodni</t>
  </si>
  <si>
    <t>wiata śmietnikowa na terenie stowarzyszenia</t>
  </si>
  <si>
    <t>ilości poj.</t>
  </si>
  <si>
    <t>Jagiełły 3B</t>
  </si>
  <si>
    <t xml:space="preserve">Altana śmietnikowa umiejscowiona na podwórku  budynku  Borowskiego 30 </t>
  </si>
  <si>
    <t>Przed wejściem do budynku</t>
  </si>
  <si>
    <t>odpady gromadzone do pojemników umieszczonych przy lokalu ul. Fabryczna 44, teren utwardzony</t>
  </si>
  <si>
    <t>odpady gromadzone na terenie lokalu ul.Osadnicza 3, w podwórzu ,teren utwardzony</t>
  </si>
  <si>
    <t>odpady gromadzone w altanie śmietnikowej umieszczonej w podwórzu,  należącej do zabudowy wielorodzinej przy ul.Śląskiej 7a</t>
  </si>
  <si>
    <t>odpady gromadzone w altanie śmietnikowej przy ul.Towarowej 6a, przy szczycie budynku</t>
  </si>
  <si>
    <t>odpady gromadzone na terenie placu  przy lokalu użytkowym ul. Wawwrzyniaka 5-6, teren utwardzony przed wjazdem na posesję,</t>
  </si>
  <si>
    <t xml:space="preserve">za bramą wjazdową na posesję,  w pojemnikach na chodniku </t>
  </si>
  <si>
    <t>teren utwardzony, podwórko budynku Armii Polskiej 29</t>
  </si>
  <si>
    <t>teren utwardzony, podwórko budynku Armii Polskiej 39</t>
  </si>
  <si>
    <t>posesja na placu szkoły muzycznej</t>
  </si>
  <si>
    <t>przy Drzymały 11 w podwórzu</t>
  </si>
  <si>
    <t>za budynkiem Spichrzowa 3</t>
  </si>
  <si>
    <t>przy budynku w podwórzu</t>
  </si>
  <si>
    <t>kontener 2,5m3</t>
  </si>
  <si>
    <t>przed lokem, teren lokalu ogrodzony</t>
  </si>
  <si>
    <t>Ogólna liczba pojemników w budynkach 100% gminnych niemieszkalnych</t>
  </si>
  <si>
    <t>razem ADM-1</t>
  </si>
  <si>
    <t>razem ADM-4</t>
  </si>
  <si>
    <t>razem ADM-5</t>
  </si>
  <si>
    <t>razem ADM-2</t>
  </si>
  <si>
    <t>razem ADM-3</t>
  </si>
  <si>
    <t>120 l.</t>
  </si>
  <si>
    <t>1100 l.</t>
  </si>
  <si>
    <t>240 l.</t>
  </si>
  <si>
    <t>660 l.</t>
  </si>
  <si>
    <t>Frakcje i ilości pojemników</t>
  </si>
  <si>
    <t>Wykaz nieruchomości
(adres budynku, ulica)</t>
  </si>
  <si>
    <t>Wykaz nieruchomości niezamieszkanych 100 % gminnych w zasobach ZGM</t>
  </si>
  <si>
    <t>punkt wywozu odpadów</t>
  </si>
  <si>
    <t>Chrobrego 29 OF</t>
  </si>
  <si>
    <t>przy budynku Jagiełły 3B</t>
  </si>
  <si>
    <t>na parkingu przyległym</t>
  </si>
  <si>
    <t>naprzeciw Łokietka 11, dz. nr 1783/2, przy istniejącej altanie śmietnikowej</t>
  </si>
  <si>
    <t>Altana śmietnikowa umiejscowiona na wjeździe na podwórko przy budynku</t>
  </si>
  <si>
    <t xml:space="preserve">Altana śmietnikowa na końcu drogi, wjazd  między parkingiem przychodni, a garażami. </t>
  </si>
  <si>
    <t xml:space="preserve">pojemniki ustawione koło MCK 2. Biblioteka z tyłu koło drugiego wejścia  </t>
  </si>
  <si>
    <t>altanka śmietnikowa przy ADM-5</t>
  </si>
  <si>
    <t>teren utwradzony ogrodzony siatką  podwórze ul.Sikorskiego 116-118, Pocztowa 20</t>
  </si>
  <si>
    <t>Tworzywa sztuczne 
i metale</t>
  </si>
  <si>
    <t>Biodegradowalne 
i zielone</t>
  </si>
  <si>
    <t>Załącznik Nr 1 do SOPZ</t>
  </si>
  <si>
    <t>Załącznik Nr 2 do SOPZ</t>
  </si>
  <si>
    <t>Wykaz aptek i punktów aptecznych - w nieruchomościach niezamieszkałych 100% gminnych w zasobie ZGM</t>
  </si>
  <si>
    <t xml:space="preserve">Adres </t>
  </si>
  <si>
    <t>Nazwa apteki / punktu aptecznego</t>
  </si>
  <si>
    <t>Uwagi</t>
  </si>
  <si>
    <t>1.</t>
  </si>
  <si>
    <t>2.</t>
  </si>
  <si>
    <t>Medapteka</t>
  </si>
  <si>
    <t>PIŁSUDSKIEGO 1A</t>
  </si>
  <si>
    <t>APTEKA " ASPIRYNKA"</t>
  </si>
  <si>
    <t>Wykaz aptek i punktów aptecznych - w nieruchomościach niezamieszkałych wspólnotowych w zasobie ZGM</t>
  </si>
  <si>
    <t>Słoneczna 50-51</t>
  </si>
  <si>
    <t>Apteka "Słoneczna"S.C. Alicja Oleksa, Jędzrej Oleksa</t>
  </si>
  <si>
    <t>60l.</t>
  </si>
  <si>
    <t>80l.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</si>
</sst>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General&quot;. 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185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textRotation="90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3" fillId="4" borderId="2" xfId="0" applyFont="1" applyFill="1" applyBorder="1" applyAlignment="1" applyProtection="1">
      <alignment vertical="center"/>
    </xf>
    <xf numFmtId="0" fontId="3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/>
    </xf>
    <xf numFmtId="0" fontId="3" fillId="0" borderId="3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164" fontId="3" fillId="0" borderId="17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7" fillId="0" borderId="13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21" xfId="0" applyFont="1" applyBorder="1" applyAlignment="1" applyProtection="1">
      <alignment vertical="center" wrapText="1"/>
    </xf>
    <xf numFmtId="0" fontId="3" fillId="0" borderId="37" xfId="0" applyFont="1" applyBorder="1" applyAlignment="1" applyProtection="1">
      <alignment vertical="center" wrapText="1"/>
    </xf>
    <xf numFmtId="0" fontId="7" fillId="2" borderId="13" xfId="0" quotePrefix="1" applyFont="1" applyFill="1" applyBorder="1" applyAlignment="1">
      <alignment horizontal="right" vertical="center" wrapText="1"/>
    </xf>
    <xf numFmtId="0" fontId="7" fillId="2" borderId="1" xfId="0" quotePrefix="1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right" vertical="center" wrapText="1"/>
    </xf>
    <xf numFmtId="0" fontId="7" fillId="3" borderId="13" xfId="0" quotePrefix="1" applyFont="1" applyFill="1" applyBorder="1" applyAlignment="1">
      <alignment horizontal="right" vertical="center" wrapText="1"/>
    </xf>
    <xf numFmtId="0" fontId="7" fillId="3" borderId="1" xfId="0" quotePrefix="1" applyFont="1" applyFill="1" applyBorder="1" applyAlignment="1">
      <alignment horizontal="right" vertical="center" wrapText="1"/>
    </xf>
    <xf numFmtId="0" fontId="7" fillId="3" borderId="22" xfId="0" applyFont="1" applyFill="1" applyBorder="1" applyAlignment="1">
      <alignment horizontal="right" vertical="center" wrapText="1"/>
    </xf>
    <xf numFmtId="0" fontId="7" fillId="2" borderId="22" xfId="0" quotePrefix="1" applyFont="1" applyFill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3" xfId="0" applyFont="1" applyBorder="1" applyAlignment="1" applyProtection="1">
      <alignment vertical="center" wrapText="1"/>
    </xf>
    <xf numFmtId="0" fontId="7" fillId="0" borderId="38" xfId="0" applyFont="1" applyBorder="1" applyAlignment="1" applyProtection="1">
      <alignment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1" xfId="0" quotePrefix="1" applyFont="1" applyFill="1" applyBorder="1" applyAlignment="1">
      <alignment horizontal="right" vertical="center" wrapText="1"/>
    </xf>
    <xf numFmtId="0" fontId="7" fillId="3" borderId="2" xfId="0" quotePrefix="1" applyFont="1" applyFill="1" applyBorder="1" applyAlignment="1">
      <alignment horizontal="right" vertical="center" wrapText="1"/>
    </xf>
    <xf numFmtId="0" fontId="7" fillId="3" borderId="21" xfId="0" quotePrefix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righ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top" wrapText="1"/>
    </xf>
    <xf numFmtId="0" fontId="7" fillId="0" borderId="4" xfId="0" applyFont="1" applyBorder="1" applyAlignment="1" applyProtection="1">
      <alignment horizontal="center" vertical="center" wrapText="1"/>
    </xf>
    <xf numFmtId="0" fontId="3" fillId="5" borderId="15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7" fillId="5" borderId="13" xfId="0" quotePrefix="1" applyFont="1" applyFill="1" applyBorder="1" applyAlignment="1">
      <alignment horizontal="right" vertical="center" wrapText="1"/>
    </xf>
    <xf numFmtId="0" fontId="7" fillId="5" borderId="1" xfId="0" quotePrefix="1" applyFont="1" applyFill="1" applyBorder="1" applyAlignment="1">
      <alignment horizontal="right" vertical="center" wrapText="1"/>
    </xf>
    <xf numFmtId="0" fontId="7" fillId="5" borderId="22" xfId="0" quotePrefix="1" applyFont="1" applyFill="1" applyBorder="1" applyAlignment="1">
      <alignment horizontal="right" vertical="center" wrapText="1"/>
    </xf>
    <xf numFmtId="0" fontId="7" fillId="5" borderId="22" xfId="0" applyFont="1" applyFill="1" applyBorder="1" applyAlignment="1">
      <alignment horizontal="right" vertical="center" wrapText="1"/>
    </xf>
    <xf numFmtId="0" fontId="7" fillId="5" borderId="2" xfId="0" quotePrefix="1" applyFont="1" applyFill="1" applyBorder="1" applyAlignment="1">
      <alignment horizontal="right" vertical="center" wrapText="1"/>
    </xf>
    <xf numFmtId="0" fontId="7" fillId="5" borderId="21" xfId="0" quotePrefix="1" applyFont="1" applyFill="1" applyBorder="1" applyAlignment="1">
      <alignment horizontal="right" vertical="center" wrapText="1"/>
    </xf>
    <xf numFmtId="0" fontId="0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7" fillId="5" borderId="3" xfId="0" quotePrefix="1" applyFont="1" applyFill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3" fillId="6" borderId="15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7" fillId="6" borderId="13" xfId="0" quotePrefix="1" applyFont="1" applyFill="1" applyBorder="1" applyAlignment="1">
      <alignment horizontal="right" vertical="center" wrapText="1"/>
    </xf>
    <xf numFmtId="0" fontId="7" fillId="6" borderId="1" xfId="0" quotePrefix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7" fillId="6" borderId="22" xfId="0" quotePrefix="1" applyFont="1" applyFill="1" applyBorder="1" applyAlignment="1">
      <alignment horizontal="right" vertical="center" wrapText="1"/>
    </xf>
    <xf numFmtId="0" fontId="7" fillId="6" borderId="2" xfId="0" quotePrefix="1" applyFont="1" applyFill="1" applyBorder="1" applyAlignment="1">
      <alignment horizontal="right" vertical="center" wrapText="1"/>
    </xf>
    <xf numFmtId="0" fontId="7" fillId="6" borderId="21" xfId="0" quotePrefix="1" applyFont="1" applyFill="1" applyBorder="1" applyAlignment="1">
      <alignment horizontal="right" vertical="center" wrapText="1"/>
    </xf>
    <xf numFmtId="0" fontId="7" fillId="6" borderId="3" xfId="0" quotePrefix="1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0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 wrapText="1"/>
    </xf>
    <xf numFmtId="0" fontId="7" fillId="7" borderId="13" xfId="0" quotePrefix="1" applyFont="1" applyFill="1" applyBorder="1" applyAlignment="1">
      <alignment horizontal="right" vertical="center" wrapText="1"/>
    </xf>
    <xf numFmtId="0" fontId="7" fillId="7" borderId="1" xfId="0" quotePrefix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right" vertical="center" wrapText="1"/>
    </xf>
    <xf numFmtId="0" fontId="7" fillId="7" borderId="22" xfId="0" applyFont="1" applyFill="1" applyBorder="1" applyAlignment="1">
      <alignment horizontal="right" vertical="center" wrapText="1"/>
    </xf>
    <xf numFmtId="0" fontId="7" fillId="7" borderId="2" xfId="0" quotePrefix="1" applyFont="1" applyFill="1" applyBorder="1" applyAlignment="1">
      <alignment horizontal="right" vertical="center" wrapText="1"/>
    </xf>
    <xf numFmtId="0" fontId="7" fillId="7" borderId="21" xfId="0" applyFont="1" applyFill="1" applyBorder="1" applyAlignment="1">
      <alignment horizontal="right" vertical="center" wrapText="1"/>
    </xf>
    <xf numFmtId="0" fontId="7" fillId="7" borderId="3" xfId="0" quotePrefix="1" applyFont="1" applyFill="1" applyBorder="1" applyAlignment="1">
      <alignment horizontal="right" vertical="center" wrapText="1"/>
    </xf>
    <xf numFmtId="0" fontId="0" fillId="7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164" fontId="3" fillId="0" borderId="24" xfId="0" applyNumberFormat="1" applyFont="1" applyBorder="1" applyAlignment="1">
      <alignment horizontal="right" vertical="center"/>
    </xf>
    <xf numFmtId="164" fontId="3" fillId="0" borderId="36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 wrapText="1"/>
    </xf>
    <xf numFmtId="0" fontId="3" fillId="0" borderId="35" xfId="0" applyFont="1" applyBorder="1" applyAlignment="1" applyProtection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11" fillId="0" borderId="0" xfId="0" applyFont="1" applyAlignment="1">
      <alignment horizontal="right" vertical="top"/>
    </xf>
    <xf numFmtId="0" fontId="13" fillId="0" borderId="0" xfId="0" applyFont="1"/>
    <xf numFmtId="0" fontId="8" fillId="8" borderId="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7" fillId="7" borderId="8" xfId="0" applyFont="1" applyFill="1" applyBorder="1" applyAlignment="1">
      <alignment horizontal="right" vertical="center" wrapText="1"/>
    </xf>
    <xf numFmtId="0" fontId="7" fillId="6" borderId="8" xfId="0" applyFont="1" applyFill="1" applyBorder="1" applyAlignment="1">
      <alignment horizontal="right" vertical="center" wrapText="1"/>
    </xf>
    <xf numFmtId="0" fontId="7" fillId="2" borderId="29" xfId="0" applyFont="1" applyFill="1" applyBorder="1" applyAlignment="1">
      <alignment horizontal="right" vertical="center" wrapText="1"/>
    </xf>
    <xf numFmtId="0" fontId="7" fillId="0" borderId="22" xfId="0" applyFont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164" fontId="7" fillId="0" borderId="25" xfId="0" applyNumberFormat="1" applyFont="1" applyBorder="1" applyAlignment="1">
      <alignment horizontal="right" vertical="center"/>
    </xf>
    <xf numFmtId="164" fontId="7" fillId="0" borderId="26" xfId="0" applyNumberFormat="1" applyFont="1" applyBorder="1" applyAlignment="1">
      <alignment horizontal="right" vertical="center"/>
    </xf>
    <xf numFmtId="164" fontId="7" fillId="0" borderId="27" xfId="0" applyNumberFormat="1" applyFont="1" applyBorder="1" applyAlignment="1">
      <alignment horizontal="right" vertical="center"/>
    </xf>
    <xf numFmtId="164" fontId="7" fillId="0" borderId="34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164" fontId="7" fillId="0" borderId="29" xfId="0" applyNumberFormat="1" applyFont="1" applyBorder="1" applyAlignment="1">
      <alignment horizontal="right" vertical="center"/>
    </xf>
    <xf numFmtId="164" fontId="7" fillId="0" borderId="19" xfId="0" applyNumberFormat="1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0" fontId="7" fillId="0" borderId="28" xfId="0" applyFont="1" applyBorder="1" applyAlignment="1" applyProtection="1">
      <alignment vertical="center" wrapText="1"/>
    </xf>
    <xf numFmtId="0" fontId="7" fillId="0" borderId="35" xfId="0" applyFont="1" applyBorder="1" applyAlignment="1" applyProtection="1">
      <alignment vertical="center" wrapText="1"/>
    </xf>
    <xf numFmtId="0" fontId="7" fillId="0" borderId="23" xfId="0" applyFont="1" applyBorder="1" applyAlignment="1" applyProtection="1">
      <alignment vertical="center" wrapText="1"/>
    </xf>
    <xf numFmtId="0" fontId="8" fillId="0" borderId="11" xfId="0" applyFont="1" applyFill="1" applyBorder="1" applyAlignment="1" applyProtection="1"/>
    <xf numFmtId="0" fontId="3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 wrapText="1"/>
    </xf>
    <xf numFmtId="0" fontId="3" fillId="0" borderId="33" xfId="0" applyFont="1" applyBorder="1" applyAlignment="1" applyProtection="1">
      <alignment vertical="center" wrapText="1"/>
    </xf>
    <xf numFmtId="164" fontId="3" fillId="0" borderId="36" xfId="0" applyNumberFormat="1" applyFont="1" applyBorder="1" applyAlignment="1">
      <alignment horizontal="right" vertical="center"/>
    </xf>
    <xf numFmtId="164" fontId="3" fillId="0" borderId="32" xfId="0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 wrapText="1"/>
    </xf>
    <xf numFmtId="164" fontId="3" fillId="0" borderId="24" xfId="0" applyNumberFormat="1" applyFont="1" applyBorder="1" applyAlignment="1">
      <alignment horizontal="right" vertical="center"/>
    </xf>
    <xf numFmtId="0" fontId="9" fillId="0" borderId="18" xfId="0" applyFont="1" applyBorder="1" applyAlignment="1" applyProtection="1">
      <alignment vertical="center" wrapText="1"/>
    </xf>
    <xf numFmtId="0" fontId="9" fillId="0" borderId="33" xfId="0" applyFont="1" applyBorder="1" applyAlignment="1" applyProtection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164" fontId="3" fillId="0" borderId="3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textRotation="90" wrapText="1"/>
    </xf>
    <xf numFmtId="0" fontId="7" fillId="0" borderId="39" xfId="0" applyFont="1" applyBorder="1" applyAlignment="1" applyProtection="1">
      <alignment horizontal="center" vertical="center" textRotation="90" wrapText="1"/>
    </xf>
    <xf numFmtId="0" fontId="7" fillId="0" borderId="40" xfId="0" applyFont="1" applyBorder="1" applyAlignment="1" applyProtection="1">
      <alignment horizontal="center" vertical="center" textRotation="90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6">
    <cellStyle name="Dziesiętny 2" xfId="1"/>
    <cellStyle name="Dziesiętny 2 2" xfId="2"/>
    <cellStyle name="Excel Built-in Normal" xfId="3"/>
    <cellStyle name="Normalny" xfId="0" builtinId="0"/>
    <cellStyle name="Normalny 2" xfId="4"/>
    <cellStyle name="Normalny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zoomScaleNormal="100" workbookViewId="0">
      <pane ySplit="5" topLeftCell="A6" activePane="bottomLeft" state="frozen"/>
      <selection pane="bottomLeft" activeCell="M18" sqref="M18"/>
    </sheetView>
  </sheetViews>
  <sheetFormatPr defaultRowHeight="12.75"/>
  <cols>
    <col min="1" max="1" width="4.85546875" style="3" customWidth="1"/>
    <col min="2" max="2" width="7.85546875" style="3" customWidth="1"/>
    <col min="3" max="3" width="22.28515625" style="3" customWidth="1"/>
    <col min="4" max="4" width="10" style="8" customWidth="1"/>
    <col min="5" max="13" width="9.28515625" style="8" customWidth="1"/>
    <col min="14" max="14" width="48.7109375" style="8" customWidth="1"/>
    <col min="15" max="15" width="2.42578125" style="3" customWidth="1"/>
    <col min="16" max="16384" width="9.140625" style="3"/>
  </cols>
  <sheetData>
    <row r="1" spans="1:14" ht="24" customHeight="1">
      <c r="N1" s="64" t="s">
        <v>105</v>
      </c>
    </row>
    <row r="2" spans="1:14" ht="24" customHeight="1" thickBot="1">
      <c r="A2" s="168" t="s">
        <v>92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4" ht="24" customHeight="1" thickBot="1">
      <c r="A3" s="169" t="s">
        <v>0</v>
      </c>
      <c r="B3" s="172" t="s">
        <v>1</v>
      </c>
      <c r="C3" s="172" t="s">
        <v>91</v>
      </c>
      <c r="D3" s="175" t="s">
        <v>90</v>
      </c>
      <c r="E3" s="176"/>
      <c r="F3" s="176"/>
      <c r="G3" s="176"/>
      <c r="H3" s="176"/>
      <c r="I3" s="176"/>
      <c r="J3" s="176"/>
      <c r="K3" s="176"/>
      <c r="L3" s="176"/>
      <c r="M3" s="177"/>
      <c r="N3" s="169" t="s">
        <v>93</v>
      </c>
    </row>
    <row r="4" spans="1:14" s="4" customFormat="1" ht="44.25" customHeight="1" thickBot="1">
      <c r="A4" s="170"/>
      <c r="B4" s="173"/>
      <c r="C4" s="173"/>
      <c r="D4" s="178" t="s">
        <v>44</v>
      </c>
      <c r="E4" s="178"/>
      <c r="F4" s="179" t="s">
        <v>103</v>
      </c>
      <c r="G4" s="179"/>
      <c r="H4" s="180" t="s">
        <v>45</v>
      </c>
      <c r="I4" s="180"/>
      <c r="J4" s="181" t="s">
        <v>104</v>
      </c>
      <c r="K4" s="181"/>
      <c r="L4" s="182" t="s">
        <v>46</v>
      </c>
      <c r="M4" s="183"/>
      <c r="N4" s="170"/>
    </row>
    <row r="5" spans="1:14" s="4" customFormat="1" ht="25.5" customHeight="1" thickBot="1">
      <c r="A5" s="171"/>
      <c r="B5" s="174"/>
      <c r="C5" s="174"/>
      <c r="D5" s="65" t="s">
        <v>48</v>
      </c>
      <c r="E5" s="65" t="s">
        <v>47</v>
      </c>
      <c r="F5" s="65" t="s">
        <v>48</v>
      </c>
      <c r="G5" s="65" t="s">
        <v>47</v>
      </c>
      <c r="H5" s="65" t="s">
        <v>48</v>
      </c>
      <c r="I5" s="65" t="s">
        <v>47</v>
      </c>
      <c r="J5" s="65" t="s">
        <v>48</v>
      </c>
      <c r="K5" s="65" t="s">
        <v>47</v>
      </c>
      <c r="L5" s="65" t="s">
        <v>48</v>
      </c>
      <c r="M5" s="63" t="s">
        <v>47</v>
      </c>
      <c r="N5" s="171"/>
    </row>
    <row r="6" spans="1:14" s="6" customFormat="1" ht="15" customHeight="1">
      <c r="A6" s="163">
        <v>1</v>
      </c>
      <c r="B6" s="152" t="s">
        <v>4</v>
      </c>
      <c r="C6" s="152" t="s">
        <v>58</v>
      </c>
      <c r="D6" s="66">
        <v>60</v>
      </c>
      <c r="E6" s="48">
        <v>3</v>
      </c>
      <c r="F6" s="31">
        <v>60</v>
      </c>
      <c r="G6" s="48">
        <v>2</v>
      </c>
      <c r="H6" s="32">
        <v>60</v>
      </c>
      <c r="I6" s="48">
        <v>4</v>
      </c>
      <c r="J6" s="94">
        <v>60</v>
      </c>
      <c r="K6" s="48">
        <v>4</v>
      </c>
      <c r="L6" s="80">
        <v>60</v>
      </c>
      <c r="M6" s="48">
        <v>4</v>
      </c>
      <c r="N6" s="155" t="s">
        <v>98</v>
      </c>
    </row>
    <row r="7" spans="1:14" s="6" customFormat="1" ht="15" customHeight="1">
      <c r="A7" s="145"/>
      <c r="B7" s="153"/>
      <c r="C7" s="153"/>
      <c r="D7" s="67">
        <v>80</v>
      </c>
      <c r="E7" s="26">
        <v>1</v>
      </c>
      <c r="F7" s="11">
        <v>120</v>
      </c>
      <c r="G7" s="26">
        <v>2</v>
      </c>
      <c r="H7" s="12">
        <v>120</v>
      </c>
      <c r="I7" s="26">
        <v>1</v>
      </c>
      <c r="J7" s="95">
        <v>80</v>
      </c>
      <c r="K7" s="26">
        <v>1</v>
      </c>
      <c r="L7" s="81">
        <v>240</v>
      </c>
      <c r="M7" s="26">
        <v>2</v>
      </c>
      <c r="N7" s="156"/>
    </row>
    <row r="8" spans="1:14" s="6" customFormat="1" ht="15" customHeight="1">
      <c r="A8" s="145"/>
      <c r="B8" s="153"/>
      <c r="C8" s="153"/>
      <c r="D8" s="67"/>
      <c r="E8" s="26"/>
      <c r="F8" s="11">
        <v>660</v>
      </c>
      <c r="G8" s="26">
        <v>1</v>
      </c>
      <c r="H8" s="12"/>
      <c r="I8" s="26"/>
      <c r="J8" s="95"/>
      <c r="K8" s="26"/>
      <c r="L8" s="81"/>
      <c r="M8" s="26"/>
      <c r="N8" s="156"/>
    </row>
    <row r="9" spans="1:14" s="6" customFormat="1" ht="15" customHeight="1">
      <c r="A9" s="146"/>
      <c r="B9" s="154"/>
      <c r="C9" s="154"/>
      <c r="D9" s="67">
        <v>1100</v>
      </c>
      <c r="E9" s="26">
        <v>1</v>
      </c>
      <c r="F9" s="11"/>
      <c r="G9" s="26"/>
      <c r="H9" s="12"/>
      <c r="I9" s="26"/>
      <c r="J9" s="95"/>
      <c r="K9" s="26"/>
      <c r="L9" s="81"/>
      <c r="M9" s="26"/>
      <c r="N9" s="157"/>
    </row>
    <row r="10" spans="1:14" s="6" customFormat="1" ht="27" customHeight="1">
      <c r="A10" s="34">
        <v>2</v>
      </c>
      <c r="B10" s="1" t="s">
        <v>4</v>
      </c>
      <c r="C10" s="1" t="s">
        <v>25</v>
      </c>
      <c r="D10" s="67">
        <v>60</v>
      </c>
      <c r="E10" s="5">
        <v>3</v>
      </c>
      <c r="F10" s="11">
        <v>60</v>
      </c>
      <c r="G10" s="5">
        <v>3</v>
      </c>
      <c r="H10" s="12">
        <v>60</v>
      </c>
      <c r="I10" s="5">
        <v>3</v>
      </c>
      <c r="J10" s="95">
        <v>60</v>
      </c>
      <c r="K10" s="5">
        <v>3</v>
      </c>
      <c r="L10" s="81">
        <v>60</v>
      </c>
      <c r="M10" s="5">
        <v>3</v>
      </c>
      <c r="N10" s="49" t="s">
        <v>64</v>
      </c>
    </row>
    <row r="11" spans="1:14">
      <c r="A11" s="34">
        <v>3</v>
      </c>
      <c r="B11" s="1" t="s">
        <v>4</v>
      </c>
      <c r="C11" s="1" t="s">
        <v>59</v>
      </c>
      <c r="D11" s="67">
        <v>240</v>
      </c>
      <c r="E11" s="5">
        <v>1</v>
      </c>
      <c r="F11" s="11">
        <v>60</v>
      </c>
      <c r="G11" s="5">
        <v>1</v>
      </c>
      <c r="H11" s="12">
        <v>120</v>
      </c>
      <c r="I11" s="5">
        <v>1</v>
      </c>
      <c r="J11" s="95">
        <v>60</v>
      </c>
      <c r="K11" s="5">
        <v>1</v>
      </c>
      <c r="L11" s="81">
        <v>240</v>
      </c>
      <c r="M11" s="5">
        <v>1</v>
      </c>
      <c r="N11" s="49" t="s">
        <v>65</v>
      </c>
    </row>
    <row r="12" spans="1:14" ht="15" customHeight="1">
      <c r="A12" s="149">
        <v>4</v>
      </c>
      <c r="B12" s="161" t="s">
        <v>4</v>
      </c>
      <c r="C12" s="161" t="s">
        <v>13</v>
      </c>
      <c r="D12" s="67">
        <v>60</v>
      </c>
      <c r="E12" s="5">
        <v>1</v>
      </c>
      <c r="F12" s="11">
        <v>60</v>
      </c>
      <c r="G12" s="5">
        <v>2</v>
      </c>
      <c r="H12" s="12">
        <v>60</v>
      </c>
      <c r="I12" s="5">
        <v>2</v>
      </c>
      <c r="J12" s="95">
        <v>60</v>
      </c>
      <c r="K12" s="5">
        <v>2</v>
      </c>
      <c r="L12" s="81">
        <v>60</v>
      </c>
      <c r="M12" s="5">
        <v>2</v>
      </c>
      <c r="N12" s="162" t="s">
        <v>99</v>
      </c>
    </row>
    <row r="13" spans="1:14" ht="15" customHeight="1">
      <c r="A13" s="145"/>
      <c r="B13" s="153"/>
      <c r="C13" s="153"/>
      <c r="D13" s="67">
        <v>120</v>
      </c>
      <c r="E13" s="5">
        <v>1</v>
      </c>
      <c r="F13" s="11">
        <v>120</v>
      </c>
      <c r="G13" s="5">
        <v>1</v>
      </c>
      <c r="H13" s="12">
        <v>120</v>
      </c>
      <c r="I13" s="5">
        <v>1</v>
      </c>
      <c r="J13" s="95">
        <v>120</v>
      </c>
      <c r="K13" s="5">
        <v>1</v>
      </c>
      <c r="L13" s="81">
        <v>120</v>
      </c>
      <c r="M13" s="5">
        <v>1</v>
      </c>
      <c r="N13" s="156"/>
    </row>
    <row r="14" spans="1:14" ht="15" customHeight="1">
      <c r="A14" s="145"/>
      <c r="B14" s="153"/>
      <c r="C14" s="153"/>
      <c r="D14" s="67">
        <v>660</v>
      </c>
      <c r="E14" s="5">
        <v>1</v>
      </c>
      <c r="F14" s="11"/>
      <c r="G14" s="5"/>
      <c r="H14" s="12"/>
      <c r="I14" s="5"/>
      <c r="J14" s="95"/>
      <c r="K14" s="5"/>
      <c r="L14" s="81"/>
      <c r="M14" s="5"/>
      <c r="N14" s="156"/>
    </row>
    <row r="15" spans="1:14" ht="15" customHeight="1">
      <c r="A15" s="106">
        <v>5</v>
      </c>
      <c r="B15" s="113" t="s">
        <v>4</v>
      </c>
      <c r="C15" s="113" t="s">
        <v>22</v>
      </c>
      <c r="D15" s="68">
        <v>240</v>
      </c>
      <c r="E15" s="27">
        <v>1</v>
      </c>
      <c r="F15" s="35">
        <v>60</v>
      </c>
      <c r="G15" s="27">
        <v>1</v>
      </c>
      <c r="H15" s="36">
        <v>60</v>
      </c>
      <c r="I15" s="27">
        <v>1</v>
      </c>
      <c r="J15" s="96">
        <v>60</v>
      </c>
      <c r="K15" s="27">
        <v>1</v>
      </c>
      <c r="L15" s="82">
        <v>120</v>
      </c>
      <c r="M15" s="27">
        <v>1</v>
      </c>
      <c r="N15" s="112" t="s">
        <v>71</v>
      </c>
    </row>
    <row r="16" spans="1:14" ht="15" customHeight="1">
      <c r="A16" s="128" t="s">
        <v>81</v>
      </c>
      <c r="B16" s="129"/>
      <c r="C16" s="130"/>
      <c r="D16" s="69" t="s">
        <v>119</v>
      </c>
      <c r="E16" s="52">
        <f>SUMIF(D6:D15,60,E6:E15)</f>
        <v>7</v>
      </c>
      <c r="F16" s="41" t="s">
        <v>50</v>
      </c>
      <c r="G16" s="52">
        <f>SUMIF(F6:F15,60,G6:G15)</f>
        <v>9</v>
      </c>
      <c r="H16" s="44" t="s">
        <v>50</v>
      </c>
      <c r="I16" s="52">
        <f>SUMIF(H6:H15,60,I6:I15)</f>
        <v>10</v>
      </c>
      <c r="J16" s="97" t="s">
        <v>50</v>
      </c>
      <c r="K16" s="52">
        <f>SUMIF(J6:J15,60,K6:K15)</f>
        <v>11</v>
      </c>
      <c r="L16" s="83" t="s">
        <v>50</v>
      </c>
      <c r="M16" s="52">
        <f>SUMIF(L6:L15,60,M6:M15)</f>
        <v>9</v>
      </c>
      <c r="N16" s="158"/>
    </row>
    <row r="17" spans="1:14" ht="15" customHeight="1">
      <c r="A17" s="131"/>
      <c r="B17" s="132"/>
      <c r="C17" s="133"/>
      <c r="D17" s="70" t="s">
        <v>120</v>
      </c>
      <c r="E17" s="50">
        <f>SUMIF(D6:D15,80,E6:E15)</f>
        <v>1</v>
      </c>
      <c r="F17" s="42" t="s">
        <v>86</v>
      </c>
      <c r="G17" s="50">
        <f>SUMIF(F6:F15,120,G6:G15)</f>
        <v>3</v>
      </c>
      <c r="H17" s="45" t="s">
        <v>86</v>
      </c>
      <c r="I17" s="50">
        <f>SUMIF(H6:H15,120,I6:I15)</f>
        <v>3</v>
      </c>
      <c r="J17" s="98" t="s">
        <v>51</v>
      </c>
      <c r="K17" s="50">
        <f>SUMIF(J6:J15,80,K6:K15)</f>
        <v>1</v>
      </c>
      <c r="L17" s="84" t="s">
        <v>86</v>
      </c>
      <c r="M17" s="50">
        <f>SUMIF(L6:L15,120,M6:M15)</f>
        <v>2</v>
      </c>
      <c r="N17" s="159"/>
    </row>
    <row r="18" spans="1:14" ht="15" customHeight="1">
      <c r="A18" s="131"/>
      <c r="B18" s="132"/>
      <c r="C18" s="133"/>
      <c r="D18" s="70" t="s">
        <v>52</v>
      </c>
      <c r="E18" s="50">
        <f>SUMIF(D6:D15,120,E6:E15)</f>
        <v>1</v>
      </c>
      <c r="F18" s="42" t="s">
        <v>89</v>
      </c>
      <c r="G18" s="50">
        <f>SUMIF(F6:F15,660,G6:G15)</f>
        <v>1</v>
      </c>
      <c r="H18" s="54"/>
      <c r="I18" s="50"/>
      <c r="J18" s="98" t="s">
        <v>86</v>
      </c>
      <c r="K18" s="50">
        <f>SUMIF(J6:J15,120,K6:K15)</f>
        <v>1</v>
      </c>
      <c r="L18" s="84" t="s">
        <v>88</v>
      </c>
      <c r="M18" s="50">
        <f>SUMIF(L6:L15,240,M6:M15)</f>
        <v>3</v>
      </c>
      <c r="N18" s="159"/>
    </row>
    <row r="19" spans="1:14" ht="15" customHeight="1">
      <c r="A19" s="131"/>
      <c r="B19" s="132"/>
      <c r="C19" s="133"/>
      <c r="D19" s="127" t="s">
        <v>53</v>
      </c>
      <c r="E19" s="50">
        <f>SUMIF(D7:D16,240,E7:E16)</f>
        <v>2</v>
      </c>
      <c r="F19" s="53"/>
      <c r="G19" s="50"/>
      <c r="H19" s="54"/>
      <c r="I19" s="50"/>
      <c r="J19" s="99"/>
      <c r="K19" s="50"/>
      <c r="L19" s="85"/>
      <c r="M19" s="50"/>
      <c r="N19" s="159"/>
    </row>
    <row r="20" spans="1:14" ht="15" customHeight="1">
      <c r="A20" s="131"/>
      <c r="B20" s="132"/>
      <c r="C20" s="132"/>
      <c r="D20" s="127" t="s">
        <v>54</v>
      </c>
      <c r="E20" s="50">
        <f>SUMIF(D8:D17,120,E8:E17)</f>
        <v>1</v>
      </c>
      <c r="F20" s="125"/>
      <c r="G20" s="121"/>
      <c r="H20" s="122"/>
      <c r="I20" s="121"/>
      <c r="J20" s="123"/>
      <c r="K20" s="121"/>
      <c r="L20" s="124"/>
      <c r="M20" s="121"/>
      <c r="N20" s="159"/>
    </row>
    <row r="21" spans="1:14" ht="15" customHeight="1" thickBot="1">
      <c r="A21" s="134"/>
      <c r="B21" s="135"/>
      <c r="C21" s="136"/>
      <c r="D21" s="71" t="s">
        <v>55</v>
      </c>
      <c r="E21" s="126">
        <f>SUMIF(D6:D15,660,E6:E15)</f>
        <v>1</v>
      </c>
      <c r="F21" s="43"/>
      <c r="G21" s="51"/>
      <c r="H21" s="46"/>
      <c r="I21" s="51"/>
      <c r="J21" s="100"/>
      <c r="K21" s="51"/>
      <c r="L21" s="86"/>
      <c r="M21" s="51"/>
      <c r="N21" s="160"/>
    </row>
    <row r="22" spans="1:14" ht="25.5">
      <c r="A22" s="28">
        <v>6</v>
      </c>
      <c r="B22" s="29" t="s">
        <v>7</v>
      </c>
      <c r="C22" s="29" t="s">
        <v>28</v>
      </c>
      <c r="D22" s="66">
        <v>60</v>
      </c>
      <c r="E22" s="30">
        <v>1</v>
      </c>
      <c r="F22" s="31">
        <v>60</v>
      </c>
      <c r="G22" s="30">
        <v>1</v>
      </c>
      <c r="H22" s="32">
        <v>60</v>
      </c>
      <c r="I22" s="30">
        <v>1</v>
      </c>
      <c r="J22" s="94">
        <v>60</v>
      </c>
      <c r="K22" s="30">
        <v>1</v>
      </c>
      <c r="L22" s="80">
        <v>60</v>
      </c>
      <c r="M22" s="30">
        <v>1</v>
      </c>
      <c r="N22" s="33" t="s">
        <v>66</v>
      </c>
    </row>
    <row r="23" spans="1:14" ht="25.5">
      <c r="A23" s="34">
        <v>7</v>
      </c>
      <c r="B23" s="108" t="s">
        <v>7</v>
      </c>
      <c r="C23" s="108" t="s">
        <v>14</v>
      </c>
      <c r="D23" s="67">
        <v>240</v>
      </c>
      <c r="E23" s="24">
        <v>3</v>
      </c>
      <c r="F23" s="11">
        <v>120</v>
      </c>
      <c r="G23" s="24">
        <v>1</v>
      </c>
      <c r="H23" s="12">
        <v>60</v>
      </c>
      <c r="I23" s="24">
        <v>1</v>
      </c>
      <c r="J23" s="95">
        <v>60</v>
      </c>
      <c r="K23" s="24">
        <v>1</v>
      </c>
      <c r="L23" s="81">
        <v>60</v>
      </c>
      <c r="M23" s="24">
        <v>1</v>
      </c>
      <c r="N23" s="110" t="s">
        <v>67</v>
      </c>
    </row>
    <row r="24" spans="1:14" ht="38.25">
      <c r="A24" s="34">
        <v>8</v>
      </c>
      <c r="B24" s="2" t="s">
        <v>7</v>
      </c>
      <c r="C24" s="2" t="s">
        <v>34</v>
      </c>
      <c r="D24" s="67">
        <v>60</v>
      </c>
      <c r="E24" s="7">
        <v>1</v>
      </c>
      <c r="F24" s="11">
        <v>60</v>
      </c>
      <c r="G24" s="7">
        <v>1</v>
      </c>
      <c r="H24" s="12">
        <v>60</v>
      </c>
      <c r="I24" s="7">
        <v>1</v>
      </c>
      <c r="J24" s="95">
        <v>60</v>
      </c>
      <c r="K24" s="7">
        <v>1</v>
      </c>
      <c r="L24" s="81">
        <v>60</v>
      </c>
      <c r="M24" s="7">
        <v>1</v>
      </c>
      <c r="N24" s="40" t="s">
        <v>68</v>
      </c>
    </row>
    <row r="25" spans="1:14" ht="15" customHeight="1">
      <c r="A25" s="149">
        <v>9</v>
      </c>
      <c r="B25" s="141" t="s">
        <v>7</v>
      </c>
      <c r="C25" s="141" t="s">
        <v>19</v>
      </c>
      <c r="D25" s="67">
        <v>60</v>
      </c>
      <c r="E25" s="7">
        <v>5</v>
      </c>
      <c r="F25" s="11">
        <v>60</v>
      </c>
      <c r="G25" s="7">
        <v>5</v>
      </c>
      <c r="H25" s="12">
        <v>60</v>
      </c>
      <c r="I25" s="7">
        <v>5</v>
      </c>
      <c r="J25" s="95">
        <v>60</v>
      </c>
      <c r="K25" s="7">
        <v>5</v>
      </c>
      <c r="L25" s="81">
        <v>60</v>
      </c>
      <c r="M25" s="7">
        <v>5</v>
      </c>
      <c r="N25" s="143" t="s">
        <v>69</v>
      </c>
    </row>
    <row r="26" spans="1:14" ht="15" customHeight="1">
      <c r="A26" s="146"/>
      <c r="B26" s="142"/>
      <c r="C26" s="142"/>
      <c r="D26" s="67">
        <v>120</v>
      </c>
      <c r="E26" s="24">
        <v>2</v>
      </c>
      <c r="F26" s="11">
        <v>120</v>
      </c>
      <c r="G26" s="24">
        <v>2</v>
      </c>
      <c r="H26" s="12">
        <v>120</v>
      </c>
      <c r="I26" s="24">
        <v>2</v>
      </c>
      <c r="J26" s="95">
        <v>120</v>
      </c>
      <c r="K26" s="24">
        <v>2</v>
      </c>
      <c r="L26" s="81">
        <v>120</v>
      </c>
      <c r="M26" s="24">
        <v>2</v>
      </c>
      <c r="N26" s="144"/>
    </row>
    <row r="27" spans="1:14" ht="38.25">
      <c r="A27" s="106">
        <v>10</v>
      </c>
      <c r="B27" s="108" t="s">
        <v>7</v>
      </c>
      <c r="C27" s="108" t="s">
        <v>21</v>
      </c>
      <c r="D27" s="68">
        <v>60</v>
      </c>
      <c r="E27" s="24">
        <v>1</v>
      </c>
      <c r="F27" s="35">
        <v>60</v>
      </c>
      <c r="G27" s="24">
        <v>1</v>
      </c>
      <c r="H27" s="36">
        <v>60</v>
      </c>
      <c r="I27" s="24">
        <v>1</v>
      </c>
      <c r="J27" s="96">
        <v>60</v>
      </c>
      <c r="K27" s="24">
        <v>1</v>
      </c>
      <c r="L27" s="82">
        <v>60</v>
      </c>
      <c r="M27" s="24">
        <v>1</v>
      </c>
      <c r="N27" s="110" t="s">
        <v>70</v>
      </c>
    </row>
    <row r="28" spans="1:14" ht="15" customHeight="1">
      <c r="A28" s="128" t="s">
        <v>84</v>
      </c>
      <c r="B28" s="129"/>
      <c r="C28" s="130"/>
      <c r="D28" s="69" t="s">
        <v>50</v>
      </c>
      <c r="E28" s="56">
        <f>SUMIF(D22:D27,60,E22:E27)</f>
        <v>8</v>
      </c>
      <c r="F28" s="41" t="s">
        <v>50</v>
      </c>
      <c r="G28" s="56">
        <f>SUMIF(F22:F27,60,G22:G27)</f>
        <v>8</v>
      </c>
      <c r="H28" s="44" t="s">
        <v>50</v>
      </c>
      <c r="I28" s="56">
        <f>SUMIF(H22:H27,60,I22:I27)</f>
        <v>9</v>
      </c>
      <c r="J28" s="97" t="s">
        <v>50</v>
      </c>
      <c r="K28" s="56">
        <f>SUMIF(J22:J27,60,K22:K27)</f>
        <v>9</v>
      </c>
      <c r="L28" s="83" t="s">
        <v>50</v>
      </c>
      <c r="M28" s="56">
        <f>SUMIF(L22:L27,60,M22:M27)</f>
        <v>9</v>
      </c>
      <c r="N28" s="137"/>
    </row>
    <row r="29" spans="1:14" ht="15.75" customHeight="1">
      <c r="A29" s="131"/>
      <c r="B29" s="132"/>
      <c r="C29" s="133"/>
      <c r="D29" s="70" t="s">
        <v>86</v>
      </c>
      <c r="E29" s="55">
        <f>SUMIF(D22:D27,120,E22:E27)</f>
        <v>2</v>
      </c>
      <c r="F29" s="42" t="s">
        <v>51</v>
      </c>
      <c r="G29" s="55">
        <f>SUMIF(F22:F27,80,G22:G27)</f>
        <v>0</v>
      </c>
      <c r="H29" s="45" t="s">
        <v>86</v>
      </c>
      <c r="I29" s="55">
        <f>SUMIF(H22:H27,120,I22:I27)</f>
        <v>2</v>
      </c>
      <c r="J29" s="98" t="s">
        <v>86</v>
      </c>
      <c r="K29" s="55">
        <f>SUMIF(J22:J27,120,K22:K27)</f>
        <v>2</v>
      </c>
      <c r="L29" s="84" t="s">
        <v>86</v>
      </c>
      <c r="M29" s="55">
        <f>SUMIF(L22:L27,120,M22:M27)</f>
        <v>2</v>
      </c>
      <c r="N29" s="138"/>
    </row>
    <row r="30" spans="1:14" ht="15.75" customHeight="1" thickBot="1">
      <c r="A30" s="134"/>
      <c r="B30" s="135"/>
      <c r="C30" s="136"/>
      <c r="D30" s="71" t="s">
        <v>88</v>
      </c>
      <c r="E30" s="39">
        <f>SUMIF(D22:D27,240,E22:E27)</f>
        <v>3</v>
      </c>
      <c r="F30" s="47" t="s">
        <v>86</v>
      </c>
      <c r="G30" s="39">
        <f>SUMIF(F22:F27,120,G22:G27)</f>
        <v>3</v>
      </c>
      <c r="H30" s="46"/>
      <c r="I30" s="39"/>
      <c r="J30" s="100"/>
      <c r="K30" s="39"/>
      <c r="L30" s="86"/>
      <c r="M30" s="39"/>
      <c r="N30" s="139"/>
    </row>
    <row r="31" spans="1:14" ht="15" customHeight="1">
      <c r="A31" s="28">
        <v>11</v>
      </c>
      <c r="B31" s="29" t="s">
        <v>6</v>
      </c>
      <c r="C31" s="29" t="s">
        <v>23</v>
      </c>
      <c r="D31" s="66">
        <v>60</v>
      </c>
      <c r="E31" s="30">
        <v>2</v>
      </c>
      <c r="F31" s="31">
        <v>60</v>
      </c>
      <c r="G31" s="30">
        <v>2</v>
      </c>
      <c r="H31" s="32">
        <v>60</v>
      </c>
      <c r="I31" s="30">
        <v>2</v>
      </c>
      <c r="J31" s="94">
        <v>60</v>
      </c>
      <c r="K31" s="30">
        <v>2</v>
      </c>
      <c r="L31" s="80">
        <v>60</v>
      </c>
      <c r="M31" s="30">
        <v>2</v>
      </c>
      <c r="N31" s="33" t="s">
        <v>72</v>
      </c>
    </row>
    <row r="32" spans="1:14" ht="15" customHeight="1">
      <c r="A32" s="34">
        <v>12</v>
      </c>
      <c r="B32" s="2" t="s">
        <v>6</v>
      </c>
      <c r="C32" s="2" t="s">
        <v>24</v>
      </c>
      <c r="D32" s="67">
        <v>60</v>
      </c>
      <c r="E32" s="7">
        <v>1</v>
      </c>
      <c r="F32" s="11">
        <v>60</v>
      </c>
      <c r="G32" s="7">
        <v>1</v>
      </c>
      <c r="H32" s="12">
        <v>60</v>
      </c>
      <c r="I32" s="7">
        <v>1</v>
      </c>
      <c r="J32" s="95">
        <v>60</v>
      </c>
      <c r="K32" s="7">
        <v>1</v>
      </c>
      <c r="L32" s="81">
        <v>60</v>
      </c>
      <c r="M32" s="7">
        <v>1</v>
      </c>
      <c r="N32" s="40" t="s">
        <v>73</v>
      </c>
    </row>
    <row r="33" spans="1:14" ht="15" customHeight="1">
      <c r="A33" s="34">
        <v>13</v>
      </c>
      <c r="B33" s="2" t="s">
        <v>6</v>
      </c>
      <c r="C33" s="2" t="s">
        <v>11</v>
      </c>
      <c r="D33" s="67">
        <v>60</v>
      </c>
      <c r="E33" s="7">
        <v>1</v>
      </c>
      <c r="F33" s="11">
        <v>60</v>
      </c>
      <c r="G33" s="7">
        <v>1</v>
      </c>
      <c r="H33" s="12">
        <v>60</v>
      </c>
      <c r="I33" s="7">
        <v>1</v>
      </c>
      <c r="J33" s="95">
        <v>60</v>
      </c>
      <c r="K33" s="7">
        <v>1</v>
      </c>
      <c r="L33" s="81">
        <v>60</v>
      </c>
      <c r="M33" s="7">
        <v>1</v>
      </c>
      <c r="N33" s="40" t="s">
        <v>79</v>
      </c>
    </row>
    <row r="34" spans="1:14" ht="15" customHeight="1">
      <c r="A34" s="149">
        <v>14</v>
      </c>
      <c r="B34" s="141" t="s">
        <v>6</v>
      </c>
      <c r="C34" s="141" t="s">
        <v>32</v>
      </c>
      <c r="D34" s="67">
        <v>60</v>
      </c>
      <c r="E34" s="7">
        <v>2</v>
      </c>
      <c r="F34" s="11">
        <v>60</v>
      </c>
      <c r="G34" s="7">
        <v>1</v>
      </c>
      <c r="H34" s="12">
        <v>60</v>
      </c>
      <c r="I34" s="7">
        <v>2</v>
      </c>
      <c r="J34" s="95">
        <v>60</v>
      </c>
      <c r="K34" s="7">
        <v>1</v>
      </c>
      <c r="L34" s="81">
        <v>60</v>
      </c>
      <c r="M34" s="7">
        <v>1</v>
      </c>
      <c r="N34" s="143" t="s">
        <v>102</v>
      </c>
    </row>
    <row r="35" spans="1:14" ht="15" customHeight="1">
      <c r="A35" s="145"/>
      <c r="B35" s="147"/>
      <c r="C35" s="147"/>
      <c r="D35" s="68"/>
      <c r="E35" s="24"/>
      <c r="F35" s="35">
        <v>120</v>
      </c>
      <c r="G35" s="24">
        <v>1</v>
      </c>
      <c r="H35" s="36"/>
      <c r="I35" s="24"/>
      <c r="J35" s="96">
        <v>120</v>
      </c>
      <c r="K35" s="24">
        <v>1</v>
      </c>
      <c r="L35" s="82">
        <v>660</v>
      </c>
      <c r="M35" s="24">
        <v>1</v>
      </c>
      <c r="N35" s="148"/>
    </row>
    <row r="36" spans="1:14" ht="15" customHeight="1">
      <c r="A36" s="128" t="s">
        <v>85</v>
      </c>
      <c r="B36" s="129"/>
      <c r="C36" s="130"/>
      <c r="D36" s="69" t="s">
        <v>50</v>
      </c>
      <c r="E36" s="56">
        <f>SUMIF(D31:D35,60,E31:E35)</f>
        <v>6</v>
      </c>
      <c r="F36" s="41" t="s">
        <v>50</v>
      </c>
      <c r="G36" s="56">
        <f>SUMIF(F31:F35,60,G31:G35)</f>
        <v>5</v>
      </c>
      <c r="H36" s="44" t="s">
        <v>50</v>
      </c>
      <c r="I36" s="56">
        <f>SUMIF(H31:H35,60,I31:I35)</f>
        <v>6</v>
      </c>
      <c r="J36" s="97" t="s">
        <v>50</v>
      </c>
      <c r="K36" s="56">
        <f>SUMIF(J31:J35,60,K31:K35)</f>
        <v>5</v>
      </c>
      <c r="L36" s="83" t="s">
        <v>50</v>
      </c>
      <c r="M36" s="56">
        <f>SUMIF(L31:L35,60,M31:M35)</f>
        <v>5</v>
      </c>
      <c r="N36" s="137"/>
    </row>
    <row r="37" spans="1:14" ht="15" customHeight="1">
      <c r="A37" s="131"/>
      <c r="B37" s="132"/>
      <c r="C37" s="133"/>
      <c r="D37" s="70" t="s">
        <v>86</v>
      </c>
      <c r="E37" s="55">
        <f>SUMIF(D31:D35,120,E31:E35)</f>
        <v>0</v>
      </c>
      <c r="F37" s="42" t="s">
        <v>86</v>
      </c>
      <c r="G37" s="55">
        <f>SUMIF(F31:F35,120,G31:G35)</f>
        <v>1</v>
      </c>
      <c r="H37" s="45" t="s">
        <v>86</v>
      </c>
      <c r="I37" s="55">
        <f>SUMIF(H31:H35,120,I31:I35)</f>
        <v>0</v>
      </c>
      <c r="J37" s="98" t="s">
        <v>86</v>
      </c>
      <c r="K37" s="55">
        <f>SUMIF(J31:J35,120,K31:K35)</f>
        <v>1</v>
      </c>
      <c r="L37" s="84" t="s">
        <v>86</v>
      </c>
      <c r="M37" s="55">
        <f>SUMIF(L31:L35,120,M31:M35)</f>
        <v>0</v>
      </c>
      <c r="N37" s="138"/>
    </row>
    <row r="38" spans="1:14" ht="15" customHeight="1" thickBot="1">
      <c r="A38" s="134"/>
      <c r="B38" s="135"/>
      <c r="C38" s="136"/>
      <c r="D38" s="72"/>
      <c r="E38" s="39"/>
      <c r="F38" s="43"/>
      <c r="G38" s="39"/>
      <c r="H38" s="46"/>
      <c r="I38" s="39"/>
      <c r="J38" s="100"/>
      <c r="K38" s="39"/>
      <c r="L38" s="87" t="s">
        <v>89</v>
      </c>
      <c r="M38" s="39">
        <f>SUMIF(L31:L35,660,M31:M35)</f>
        <v>1</v>
      </c>
      <c r="N38" s="139"/>
    </row>
    <row r="39" spans="1:14">
      <c r="A39" s="28">
        <v>15</v>
      </c>
      <c r="B39" s="29" t="s">
        <v>5</v>
      </c>
      <c r="C39" s="29" t="s">
        <v>35</v>
      </c>
      <c r="D39" s="66">
        <v>60</v>
      </c>
      <c r="E39" s="30">
        <v>3</v>
      </c>
      <c r="F39" s="31">
        <v>60</v>
      </c>
      <c r="G39" s="30">
        <v>3</v>
      </c>
      <c r="H39" s="32">
        <v>60</v>
      </c>
      <c r="I39" s="30">
        <v>3</v>
      </c>
      <c r="J39" s="94">
        <v>60</v>
      </c>
      <c r="K39" s="30">
        <v>3</v>
      </c>
      <c r="L39" s="80">
        <v>60</v>
      </c>
      <c r="M39" s="30">
        <v>3</v>
      </c>
      <c r="N39" s="33" t="s">
        <v>74</v>
      </c>
    </row>
    <row r="40" spans="1:14" ht="25.5">
      <c r="A40" s="107">
        <v>16</v>
      </c>
      <c r="B40" s="109" t="s">
        <v>5</v>
      </c>
      <c r="C40" s="109" t="s">
        <v>94</v>
      </c>
      <c r="D40" s="67">
        <v>60</v>
      </c>
      <c r="E40" s="25">
        <v>1</v>
      </c>
      <c r="F40" s="11">
        <v>60</v>
      </c>
      <c r="G40" s="25">
        <v>1</v>
      </c>
      <c r="H40" s="12">
        <v>60</v>
      </c>
      <c r="I40" s="25">
        <v>1</v>
      </c>
      <c r="J40" s="95">
        <v>60</v>
      </c>
      <c r="K40" s="25">
        <v>1</v>
      </c>
      <c r="L40" s="81">
        <v>60</v>
      </c>
      <c r="M40" s="25">
        <v>1</v>
      </c>
      <c r="N40" s="111" t="s">
        <v>97</v>
      </c>
    </row>
    <row r="41" spans="1:14">
      <c r="A41" s="149">
        <v>17</v>
      </c>
      <c r="B41" s="141" t="s">
        <v>5</v>
      </c>
      <c r="C41" s="141" t="s">
        <v>26</v>
      </c>
      <c r="D41" s="67">
        <v>60</v>
      </c>
      <c r="E41" s="7">
        <v>1</v>
      </c>
      <c r="F41" s="11">
        <v>60</v>
      </c>
      <c r="G41" s="7">
        <v>2</v>
      </c>
      <c r="H41" s="12">
        <v>60</v>
      </c>
      <c r="I41" s="7">
        <v>2</v>
      </c>
      <c r="J41" s="95">
        <v>60</v>
      </c>
      <c r="K41" s="7">
        <v>3</v>
      </c>
      <c r="L41" s="81">
        <v>60</v>
      </c>
      <c r="M41" s="7">
        <v>2</v>
      </c>
      <c r="N41" s="143" t="s">
        <v>41</v>
      </c>
    </row>
    <row r="42" spans="1:14" ht="15" customHeight="1">
      <c r="A42" s="145"/>
      <c r="B42" s="147"/>
      <c r="C42" s="147"/>
      <c r="D42" s="67">
        <v>80</v>
      </c>
      <c r="E42" s="7">
        <v>1</v>
      </c>
      <c r="F42" s="11">
        <v>240</v>
      </c>
      <c r="G42" s="7">
        <v>1</v>
      </c>
      <c r="H42" s="12">
        <v>80</v>
      </c>
      <c r="I42" s="7">
        <v>1</v>
      </c>
      <c r="J42" s="95"/>
      <c r="K42" s="7"/>
      <c r="L42" s="81">
        <v>80</v>
      </c>
      <c r="M42" s="7">
        <v>1</v>
      </c>
      <c r="N42" s="148"/>
    </row>
    <row r="43" spans="1:14" ht="15" customHeight="1">
      <c r="A43" s="146"/>
      <c r="B43" s="142"/>
      <c r="C43" s="142"/>
      <c r="D43" s="67">
        <v>120</v>
      </c>
      <c r="E43" s="7">
        <v>2</v>
      </c>
      <c r="F43" s="11"/>
      <c r="G43" s="7"/>
      <c r="H43" s="12"/>
      <c r="I43" s="7"/>
      <c r="J43" s="95"/>
      <c r="K43" s="7"/>
      <c r="L43" s="81">
        <v>660</v>
      </c>
      <c r="M43" s="7">
        <v>1</v>
      </c>
      <c r="N43" s="144"/>
    </row>
    <row r="44" spans="1:14">
      <c r="A44" s="34">
        <v>18</v>
      </c>
      <c r="B44" s="141" t="s">
        <v>5</v>
      </c>
      <c r="C44" s="141" t="s">
        <v>27</v>
      </c>
      <c r="D44" s="67">
        <v>120</v>
      </c>
      <c r="E44" s="7">
        <v>1</v>
      </c>
      <c r="F44" s="11">
        <v>120</v>
      </c>
      <c r="G44" s="7">
        <v>1</v>
      </c>
      <c r="H44" s="12">
        <v>120</v>
      </c>
      <c r="I44" s="7">
        <v>1</v>
      </c>
      <c r="J44" s="95">
        <v>120</v>
      </c>
      <c r="K44" s="7">
        <v>1</v>
      </c>
      <c r="L44" s="81">
        <v>120</v>
      </c>
      <c r="M44" s="7"/>
      <c r="N44" s="143" t="s">
        <v>75</v>
      </c>
    </row>
    <row r="45" spans="1:14" ht="15" customHeight="1">
      <c r="A45" s="34"/>
      <c r="B45" s="142"/>
      <c r="C45" s="142"/>
      <c r="D45" s="67"/>
      <c r="E45" s="7"/>
      <c r="F45" s="11"/>
      <c r="G45" s="7"/>
      <c r="H45" s="12"/>
      <c r="I45" s="7"/>
      <c r="J45" s="95"/>
      <c r="K45" s="7"/>
      <c r="L45" s="81">
        <v>240</v>
      </c>
      <c r="M45" s="7">
        <v>1</v>
      </c>
      <c r="N45" s="144"/>
    </row>
    <row r="46" spans="1:14" ht="12.75" customHeight="1">
      <c r="A46" s="34">
        <v>19</v>
      </c>
      <c r="B46" s="2" t="s">
        <v>5</v>
      </c>
      <c r="C46" s="2" t="s">
        <v>29</v>
      </c>
      <c r="D46" s="67">
        <v>60</v>
      </c>
      <c r="E46" s="7">
        <v>3</v>
      </c>
      <c r="F46" s="11">
        <v>60</v>
      </c>
      <c r="G46" s="7">
        <v>3</v>
      </c>
      <c r="H46" s="12">
        <v>60</v>
      </c>
      <c r="I46" s="7">
        <v>2</v>
      </c>
      <c r="J46" s="95">
        <v>60</v>
      </c>
      <c r="K46" s="7">
        <v>3</v>
      </c>
      <c r="L46" s="81">
        <v>60</v>
      </c>
      <c r="M46" s="7">
        <v>2</v>
      </c>
      <c r="N46" s="40" t="s">
        <v>42</v>
      </c>
    </row>
    <row r="47" spans="1:14">
      <c r="A47" s="149">
        <v>20</v>
      </c>
      <c r="B47" s="141" t="s">
        <v>5</v>
      </c>
      <c r="C47" s="141" t="s">
        <v>30</v>
      </c>
      <c r="D47" s="67">
        <v>60</v>
      </c>
      <c r="E47" s="7">
        <v>1</v>
      </c>
      <c r="F47" s="11">
        <v>60</v>
      </c>
      <c r="G47" s="7">
        <v>3</v>
      </c>
      <c r="H47" s="12">
        <v>60</v>
      </c>
      <c r="I47" s="7">
        <v>2</v>
      </c>
      <c r="J47" s="95">
        <v>60</v>
      </c>
      <c r="K47" s="7">
        <v>4</v>
      </c>
      <c r="L47" s="81">
        <v>60</v>
      </c>
      <c r="M47" s="7">
        <v>4</v>
      </c>
      <c r="N47" s="143" t="s">
        <v>43</v>
      </c>
    </row>
    <row r="48" spans="1:14" ht="15" customHeight="1">
      <c r="A48" s="145"/>
      <c r="B48" s="147"/>
      <c r="C48" s="147"/>
      <c r="D48" s="67">
        <v>120</v>
      </c>
      <c r="E48" s="24">
        <v>1</v>
      </c>
      <c r="F48" s="11">
        <v>120</v>
      </c>
      <c r="G48" s="24">
        <v>1</v>
      </c>
      <c r="H48" s="12">
        <v>120</v>
      </c>
      <c r="I48" s="24">
        <v>1</v>
      </c>
      <c r="J48" s="95"/>
      <c r="K48" s="24"/>
      <c r="L48" s="81"/>
      <c r="M48" s="24"/>
      <c r="N48" s="148"/>
    </row>
    <row r="49" spans="1:14" ht="15" customHeight="1">
      <c r="A49" s="146"/>
      <c r="B49" s="142"/>
      <c r="C49" s="142"/>
      <c r="D49" s="67">
        <v>240</v>
      </c>
      <c r="E49" s="24">
        <v>1</v>
      </c>
      <c r="F49" s="11"/>
      <c r="G49" s="24"/>
      <c r="H49" s="12"/>
      <c r="I49" s="24"/>
      <c r="J49" s="95"/>
      <c r="K49" s="24"/>
      <c r="L49" s="81"/>
      <c r="M49" s="24"/>
      <c r="N49" s="144"/>
    </row>
    <row r="50" spans="1:14">
      <c r="A50" s="34">
        <v>21</v>
      </c>
      <c r="B50" s="108" t="s">
        <v>5</v>
      </c>
      <c r="C50" s="108" t="s">
        <v>9</v>
      </c>
      <c r="D50" s="67">
        <v>60</v>
      </c>
      <c r="E50" s="24">
        <v>2</v>
      </c>
      <c r="F50" s="11">
        <v>60</v>
      </c>
      <c r="G50" s="24">
        <v>2</v>
      </c>
      <c r="H50" s="12">
        <v>60</v>
      </c>
      <c r="I50" s="24">
        <v>2</v>
      </c>
      <c r="J50" s="95">
        <v>60</v>
      </c>
      <c r="K50" s="24">
        <v>2</v>
      </c>
      <c r="L50" s="81">
        <v>60</v>
      </c>
      <c r="M50" s="24">
        <v>2</v>
      </c>
      <c r="N50" s="110" t="s">
        <v>36</v>
      </c>
    </row>
    <row r="51" spans="1:14">
      <c r="A51" s="34">
        <v>22</v>
      </c>
      <c r="B51" s="2" t="s">
        <v>5</v>
      </c>
      <c r="C51" s="2" t="s">
        <v>63</v>
      </c>
      <c r="D51" s="67">
        <v>60</v>
      </c>
      <c r="E51" s="7">
        <v>1</v>
      </c>
      <c r="F51" s="11">
        <v>60</v>
      </c>
      <c r="G51" s="7">
        <v>1</v>
      </c>
      <c r="H51" s="12">
        <v>60</v>
      </c>
      <c r="I51" s="7">
        <v>1</v>
      </c>
      <c r="J51" s="95">
        <v>60</v>
      </c>
      <c r="K51" s="7">
        <v>1</v>
      </c>
      <c r="L51" s="81">
        <v>60</v>
      </c>
      <c r="M51" s="7">
        <v>1</v>
      </c>
      <c r="N51" s="40" t="s">
        <v>95</v>
      </c>
    </row>
    <row r="52" spans="1:14">
      <c r="A52" s="149">
        <v>23</v>
      </c>
      <c r="B52" s="141" t="s">
        <v>5</v>
      </c>
      <c r="C52" s="141" t="s">
        <v>10</v>
      </c>
      <c r="D52" s="67">
        <v>60</v>
      </c>
      <c r="E52" s="24">
        <v>1</v>
      </c>
      <c r="F52" s="11">
        <v>60</v>
      </c>
      <c r="G52" s="24">
        <v>1</v>
      </c>
      <c r="H52" s="12">
        <v>60</v>
      </c>
      <c r="I52" s="24">
        <v>1</v>
      </c>
      <c r="J52" s="95">
        <v>60</v>
      </c>
      <c r="K52" s="24">
        <v>2</v>
      </c>
      <c r="L52" s="81">
        <v>60</v>
      </c>
      <c r="M52" s="24">
        <v>1</v>
      </c>
      <c r="N52" s="143" t="s">
        <v>96</v>
      </c>
    </row>
    <row r="53" spans="1:14">
      <c r="A53" s="145"/>
      <c r="B53" s="147"/>
      <c r="C53" s="147"/>
      <c r="D53" s="67">
        <v>120</v>
      </c>
      <c r="E53" s="24">
        <v>1</v>
      </c>
      <c r="F53" s="11">
        <v>240</v>
      </c>
      <c r="G53" s="24"/>
      <c r="H53" s="12">
        <v>80</v>
      </c>
      <c r="I53" s="24">
        <v>1</v>
      </c>
      <c r="J53" s="95"/>
      <c r="K53" s="24"/>
      <c r="L53" s="81">
        <v>660</v>
      </c>
      <c r="M53" s="24"/>
      <c r="N53" s="148"/>
    </row>
    <row r="54" spans="1:14" ht="15" customHeight="1">
      <c r="A54" s="146"/>
      <c r="B54" s="142"/>
      <c r="C54" s="142"/>
      <c r="D54" s="67">
        <v>120</v>
      </c>
      <c r="E54" s="24"/>
      <c r="F54" s="11">
        <v>660</v>
      </c>
      <c r="G54" s="24">
        <v>1</v>
      </c>
      <c r="H54" s="12">
        <v>80</v>
      </c>
      <c r="I54" s="24"/>
      <c r="J54" s="95"/>
      <c r="K54" s="24"/>
      <c r="L54" s="81">
        <v>1100</v>
      </c>
      <c r="M54" s="24">
        <v>1</v>
      </c>
      <c r="N54" s="144"/>
    </row>
    <row r="55" spans="1:14" ht="12.75" customHeight="1">
      <c r="A55" s="34">
        <v>24</v>
      </c>
      <c r="B55" s="141" t="s">
        <v>5</v>
      </c>
      <c r="C55" s="141" t="s">
        <v>31</v>
      </c>
      <c r="D55" s="67">
        <v>60</v>
      </c>
      <c r="E55" s="7"/>
      <c r="F55" s="11">
        <v>60</v>
      </c>
      <c r="G55" s="7"/>
      <c r="H55" s="12">
        <v>60</v>
      </c>
      <c r="I55" s="7">
        <v>1</v>
      </c>
      <c r="J55" s="95">
        <v>60</v>
      </c>
      <c r="K55" s="7">
        <v>1</v>
      </c>
      <c r="L55" s="81">
        <v>60</v>
      </c>
      <c r="M55" s="7"/>
      <c r="N55" s="143" t="s">
        <v>76</v>
      </c>
    </row>
    <row r="56" spans="1:14" ht="12.75" customHeight="1">
      <c r="A56" s="106"/>
      <c r="B56" s="142"/>
      <c r="C56" s="142"/>
      <c r="D56" s="67">
        <v>80</v>
      </c>
      <c r="E56" s="7">
        <v>1</v>
      </c>
      <c r="F56" s="11">
        <v>120</v>
      </c>
      <c r="G56" s="7">
        <v>1</v>
      </c>
      <c r="H56" s="12"/>
      <c r="I56" s="7"/>
      <c r="J56" s="95"/>
      <c r="K56" s="7"/>
      <c r="L56" s="81">
        <v>80</v>
      </c>
      <c r="M56" s="7">
        <v>1</v>
      </c>
      <c r="N56" s="144"/>
    </row>
    <row r="57" spans="1:14">
      <c r="A57" s="149">
        <v>25</v>
      </c>
      <c r="B57" s="141" t="s">
        <v>5</v>
      </c>
      <c r="C57" s="141" t="s">
        <v>15</v>
      </c>
      <c r="D57" s="67">
        <v>60</v>
      </c>
      <c r="E57" s="7">
        <v>17</v>
      </c>
      <c r="F57" s="11">
        <v>60</v>
      </c>
      <c r="G57" s="7">
        <v>17</v>
      </c>
      <c r="H57" s="12">
        <v>60</v>
      </c>
      <c r="I57" s="7">
        <v>15</v>
      </c>
      <c r="J57" s="95">
        <v>60</v>
      </c>
      <c r="K57" s="7">
        <v>17</v>
      </c>
      <c r="L57" s="81">
        <v>60</v>
      </c>
      <c r="M57" s="7">
        <v>14</v>
      </c>
      <c r="N57" s="143" t="s">
        <v>37</v>
      </c>
    </row>
    <row r="58" spans="1:14" ht="15" customHeight="1">
      <c r="A58" s="145"/>
      <c r="B58" s="147"/>
      <c r="C58" s="147"/>
      <c r="D58" s="67">
        <v>80</v>
      </c>
      <c r="E58" s="7">
        <v>1</v>
      </c>
      <c r="F58" s="11">
        <v>80</v>
      </c>
      <c r="G58" s="7">
        <v>1</v>
      </c>
      <c r="H58" s="12"/>
      <c r="I58" s="7"/>
      <c r="J58" s="95"/>
      <c r="K58" s="7"/>
      <c r="L58" s="81">
        <v>80</v>
      </c>
      <c r="M58" s="7">
        <v>1</v>
      </c>
      <c r="N58" s="148"/>
    </row>
    <row r="59" spans="1:14" ht="15" customHeight="1">
      <c r="A59" s="145"/>
      <c r="B59" s="147"/>
      <c r="C59" s="147"/>
      <c r="D59" s="67">
        <v>120</v>
      </c>
      <c r="E59" s="7">
        <v>1</v>
      </c>
      <c r="F59" s="11">
        <v>120</v>
      </c>
      <c r="G59" s="7">
        <v>1</v>
      </c>
      <c r="H59" s="12"/>
      <c r="I59" s="7"/>
      <c r="J59" s="95"/>
      <c r="K59" s="7"/>
      <c r="L59" s="81">
        <v>120</v>
      </c>
      <c r="M59" s="7">
        <v>2</v>
      </c>
      <c r="N59" s="148"/>
    </row>
    <row r="60" spans="1:14" ht="15" customHeight="1">
      <c r="A60" s="145"/>
      <c r="B60" s="147"/>
      <c r="C60" s="147"/>
      <c r="D60" s="67"/>
      <c r="E60" s="7"/>
      <c r="F60" s="11"/>
      <c r="G60" s="7"/>
      <c r="H60" s="12"/>
      <c r="I60" s="7"/>
      <c r="J60" s="95"/>
      <c r="K60" s="7"/>
      <c r="L60" s="81">
        <v>660</v>
      </c>
      <c r="M60" s="7">
        <v>1</v>
      </c>
      <c r="N60" s="148"/>
    </row>
    <row r="61" spans="1:14" ht="15" customHeight="1">
      <c r="A61" s="146"/>
      <c r="B61" s="142"/>
      <c r="C61" s="142"/>
      <c r="D61" s="67"/>
      <c r="E61" s="7"/>
      <c r="F61" s="11"/>
      <c r="G61" s="7"/>
      <c r="H61" s="12"/>
      <c r="I61" s="7"/>
      <c r="J61" s="95"/>
      <c r="K61" s="7"/>
      <c r="L61" s="81">
        <v>1100</v>
      </c>
      <c r="M61" s="7">
        <v>1</v>
      </c>
      <c r="N61" s="144"/>
    </row>
    <row r="62" spans="1:14">
      <c r="A62" s="149">
        <v>26</v>
      </c>
      <c r="B62" s="141" t="s">
        <v>5</v>
      </c>
      <c r="C62" s="141" t="s">
        <v>16</v>
      </c>
      <c r="D62" s="67">
        <v>60</v>
      </c>
      <c r="E62" s="7">
        <v>9</v>
      </c>
      <c r="F62" s="11">
        <v>60</v>
      </c>
      <c r="G62" s="7">
        <v>5</v>
      </c>
      <c r="H62" s="12">
        <v>60</v>
      </c>
      <c r="I62" s="7">
        <v>2</v>
      </c>
      <c r="J62" s="95">
        <v>60</v>
      </c>
      <c r="K62" s="7">
        <v>2</v>
      </c>
      <c r="L62" s="81">
        <v>60</v>
      </c>
      <c r="M62" s="7">
        <v>7</v>
      </c>
      <c r="N62" s="150" t="s">
        <v>38</v>
      </c>
    </row>
    <row r="63" spans="1:14" ht="15" customHeight="1">
      <c r="A63" s="146"/>
      <c r="B63" s="142"/>
      <c r="C63" s="142"/>
      <c r="D63" s="67"/>
      <c r="E63" s="7"/>
      <c r="F63" s="11">
        <v>120</v>
      </c>
      <c r="G63" s="7">
        <v>1</v>
      </c>
      <c r="H63" s="12"/>
      <c r="I63" s="7"/>
      <c r="J63" s="95"/>
      <c r="K63" s="7"/>
      <c r="L63" s="81">
        <v>120</v>
      </c>
      <c r="M63" s="7">
        <v>1</v>
      </c>
      <c r="N63" s="151"/>
    </row>
    <row r="64" spans="1:14">
      <c r="A64" s="149">
        <v>27</v>
      </c>
      <c r="B64" s="141" t="s">
        <v>5</v>
      </c>
      <c r="C64" s="141" t="s">
        <v>33</v>
      </c>
      <c r="D64" s="67">
        <v>60</v>
      </c>
      <c r="E64" s="7"/>
      <c r="F64" s="11">
        <v>60</v>
      </c>
      <c r="G64" s="7"/>
      <c r="H64" s="12">
        <v>240</v>
      </c>
      <c r="I64" s="7"/>
      <c r="J64" s="95">
        <v>60</v>
      </c>
      <c r="K64" s="7"/>
      <c r="L64" s="81">
        <v>60</v>
      </c>
      <c r="M64" s="7"/>
      <c r="N64" s="143" t="s">
        <v>77</v>
      </c>
    </row>
    <row r="65" spans="1:14" ht="15" customHeight="1">
      <c r="A65" s="146"/>
      <c r="B65" s="142"/>
      <c r="C65" s="142"/>
      <c r="D65" s="67"/>
      <c r="E65" s="7"/>
      <c r="F65" s="11">
        <v>120</v>
      </c>
      <c r="G65" s="7"/>
      <c r="H65" s="12"/>
      <c r="I65" s="7"/>
      <c r="J65" s="95"/>
      <c r="K65" s="7"/>
      <c r="L65" s="81"/>
      <c r="M65" s="7"/>
      <c r="N65" s="144"/>
    </row>
    <row r="66" spans="1:14">
      <c r="A66" s="149">
        <v>28</v>
      </c>
      <c r="B66" s="141" t="s">
        <v>5</v>
      </c>
      <c r="C66" s="141" t="s">
        <v>18</v>
      </c>
      <c r="D66" s="67">
        <v>60</v>
      </c>
      <c r="E66" s="7">
        <v>1</v>
      </c>
      <c r="F66" s="11">
        <v>60</v>
      </c>
      <c r="G66" s="7">
        <v>1</v>
      </c>
      <c r="H66" s="12">
        <v>60</v>
      </c>
      <c r="I66" s="7">
        <v>2</v>
      </c>
      <c r="J66" s="95">
        <v>60</v>
      </c>
      <c r="K66" s="7">
        <v>1</v>
      </c>
      <c r="L66" s="81">
        <v>60</v>
      </c>
      <c r="M66" s="7">
        <v>1</v>
      </c>
      <c r="N66" s="143" t="s">
        <v>39</v>
      </c>
    </row>
    <row r="67" spans="1:14" ht="15" customHeight="1">
      <c r="A67" s="145"/>
      <c r="B67" s="147"/>
      <c r="C67" s="147"/>
      <c r="D67" s="67">
        <v>80</v>
      </c>
      <c r="E67" s="7"/>
      <c r="F67" s="11">
        <v>80</v>
      </c>
      <c r="G67" s="7"/>
      <c r="H67" s="12">
        <v>80</v>
      </c>
      <c r="I67" s="7">
        <v>2</v>
      </c>
      <c r="J67" s="95">
        <v>80</v>
      </c>
      <c r="K67" s="7">
        <v>2</v>
      </c>
      <c r="L67" s="81">
        <v>240</v>
      </c>
      <c r="M67" s="7">
        <v>2</v>
      </c>
      <c r="N67" s="148"/>
    </row>
    <row r="68" spans="1:14" ht="15" customHeight="1">
      <c r="A68" s="145"/>
      <c r="B68" s="147"/>
      <c r="C68" s="147"/>
      <c r="D68" s="67">
        <v>120</v>
      </c>
      <c r="E68" s="7">
        <v>2</v>
      </c>
      <c r="F68" s="11">
        <v>120</v>
      </c>
      <c r="G68" s="7">
        <v>2</v>
      </c>
      <c r="H68" s="12"/>
      <c r="I68" s="7"/>
      <c r="J68" s="95"/>
      <c r="K68" s="7"/>
      <c r="L68" s="81">
        <v>660</v>
      </c>
      <c r="M68" s="7">
        <v>1</v>
      </c>
      <c r="N68" s="148"/>
    </row>
    <row r="69" spans="1:14" ht="15" customHeight="1">
      <c r="A69" s="146"/>
      <c r="B69" s="142"/>
      <c r="C69" s="142"/>
      <c r="D69" s="67">
        <v>660</v>
      </c>
      <c r="E69" s="7">
        <v>1</v>
      </c>
      <c r="F69" s="11">
        <v>660</v>
      </c>
      <c r="G69" s="7">
        <v>1</v>
      </c>
      <c r="H69" s="12"/>
      <c r="I69" s="7"/>
      <c r="J69" s="95"/>
      <c r="K69" s="7"/>
      <c r="L69" s="81"/>
      <c r="M69" s="7"/>
      <c r="N69" s="144"/>
    </row>
    <row r="70" spans="1:14">
      <c r="A70" s="34">
        <v>29</v>
      </c>
      <c r="B70" s="2" t="s">
        <v>5</v>
      </c>
      <c r="C70" s="2" t="s">
        <v>20</v>
      </c>
      <c r="D70" s="67">
        <v>60</v>
      </c>
      <c r="E70" s="7">
        <v>1</v>
      </c>
      <c r="F70" s="11">
        <v>60</v>
      </c>
      <c r="G70" s="7">
        <v>1</v>
      </c>
      <c r="H70" s="12">
        <v>60</v>
      </c>
      <c r="I70" s="7">
        <v>1</v>
      </c>
      <c r="J70" s="95">
        <v>60</v>
      </c>
      <c r="K70" s="7">
        <v>1</v>
      </c>
      <c r="L70" s="81">
        <v>60</v>
      </c>
      <c r="M70" s="7">
        <v>1</v>
      </c>
      <c r="N70" s="40" t="s">
        <v>40</v>
      </c>
    </row>
    <row r="71" spans="1:14" ht="15" customHeight="1">
      <c r="A71" s="128" t="s">
        <v>82</v>
      </c>
      <c r="B71" s="129"/>
      <c r="C71" s="130"/>
      <c r="D71" s="69" t="s">
        <v>50</v>
      </c>
      <c r="E71" s="37">
        <f>SUMIF(D39:D70,60,E39:E70)</f>
        <v>41</v>
      </c>
      <c r="F71" s="41" t="s">
        <v>50</v>
      </c>
      <c r="G71" s="37">
        <f>SUMIF(F39:F70,60,G39:G70)</f>
        <v>40</v>
      </c>
      <c r="H71" s="44" t="s">
        <v>50</v>
      </c>
      <c r="I71" s="37">
        <f>SUMIF(H39:H70,60,I39:I70)</f>
        <v>35</v>
      </c>
      <c r="J71" s="97" t="s">
        <v>50</v>
      </c>
      <c r="K71" s="37">
        <f>SUMIF(J39:J70,60,K39:K70)</f>
        <v>41</v>
      </c>
      <c r="L71" s="83" t="s">
        <v>50</v>
      </c>
      <c r="M71" s="37">
        <f>SUMIF(L39:L70,60,M39:M70)</f>
        <v>39</v>
      </c>
      <c r="N71" s="137"/>
    </row>
    <row r="72" spans="1:14" ht="15" customHeight="1">
      <c r="A72" s="131"/>
      <c r="B72" s="132"/>
      <c r="C72" s="133"/>
      <c r="D72" s="70" t="s">
        <v>51</v>
      </c>
      <c r="E72" s="38">
        <f>SUMIF(D39:D70,80,E39:E70)</f>
        <v>3</v>
      </c>
      <c r="F72" s="42" t="s">
        <v>51</v>
      </c>
      <c r="G72" s="38">
        <f>SUMIF(F39:F70,80,G39:G70)</f>
        <v>1</v>
      </c>
      <c r="H72" s="45" t="s">
        <v>51</v>
      </c>
      <c r="I72" s="38">
        <f>SUMIF(H39:H70,80,I39:I70)</f>
        <v>4</v>
      </c>
      <c r="J72" s="98" t="s">
        <v>51</v>
      </c>
      <c r="K72" s="38">
        <f>SUMIF(J39:J70,80,K39:K70)</f>
        <v>2</v>
      </c>
      <c r="L72" s="84" t="s">
        <v>51</v>
      </c>
      <c r="M72" s="38">
        <f>SUMIF(L39:L70,80,M39:M70)</f>
        <v>3</v>
      </c>
      <c r="N72" s="138"/>
    </row>
    <row r="73" spans="1:14" ht="15" customHeight="1">
      <c r="A73" s="131"/>
      <c r="B73" s="132"/>
      <c r="C73" s="133"/>
      <c r="D73" s="70" t="s">
        <v>86</v>
      </c>
      <c r="E73" s="38">
        <f>SUMIF(D39:D70,120,E39:E70)</f>
        <v>8</v>
      </c>
      <c r="F73" s="42" t="s">
        <v>86</v>
      </c>
      <c r="G73" s="38">
        <f>SUMIF(F39:F70,120,G39:G70)</f>
        <v>7</v>
      </c>
      <c r="H73" s="45" t="s">
        <v>86</v>
      </c>
      <c r="I73" s="38">
        <f>SUMIF(H39:H70,120,I39:I70)</f>
        <v>2</v>
      </c>
      <c r="J73" s="98" t="s">
        <v>86</v>
      </c>
      <c r="K73" s="38">
        <f>SUMIF(J39:J70,120,K39:K70)</f>
        <v>1</v>
      </c>
      <c r="L73" s="84" t="s">
        <v>86</v>
      </c>
      <c r="M73" s="38">
        <f>SUMIF(L39:L70,120,M39:M70)</f>
        <v>3</v>
      </c>
      <c r="N73" s="138"/>
    </row>
    <row r="74" spans="1:14" ht="15" customHeight="1">
      <c r="A74" s="131"/>
      <c r="B74" s="132"/>
      <c r="C74" s="133"/>
      <c r="D74" s="70" t="s">
        <v>88</v>
      </c>
      <c r="E74" s="38">
        <f>SUMIF(D39:D70,240,E39:E70)</f>
        <v>1</v>
      </c>
      <c r="F74" s="42" t="s">
        <v>88</v>
      </c>
      <c r="G74" s="38">
        <f>SUMIF(F39:F70,240,G39:G70)</f>
        <v>1</v>
      </c>
      <c r="H74" s="45" t="s">
        <v>88</v>
      </c>
      <c r="I74" s="38">
        <f>SUMIF(H39:H70,240,I39:I70)</f>
        <v>0</v>
      </c>
      <c r="J74" s="98" t="s">
        <v>53</v>
      </c>
      <c r="K74" s="38"/>
      <c r="L74" s="84" t="s">
        <v>88</v>
      </c>
      <c r="M74" s="55">
        <f>SUMIF(L39:L70,240,M39:M70)</f>
        <v>3</v>
      </c>
      <c r="N74" s="138"/>
    </row>
    <row r="75" spans="1:14" ht="15" customHeight="1">
      <c r="A75" s="131"/>
      <c r="B75" s="132"/>
      <c r="C75" s="133"/>
      <c r="D75" s="73" t="s">
        <v>54</v>
      </c>
      <c r="E75" s="55">
        <f>SUMIF(D39:D70,660,E39:E70)</f>
        <v>1</v>
      </c>
      <c r="F75" s="57" t="s">
        <v>54</v>
      </c>
      <c r="G75" s="55">
        <f>SUMIF(F39:F70,660,G39:G70)</f>
        <v>2</v>
      </c>
      <c r="H75" s="59" t="s">
        <v>54</v>
      </c>
      <c r="I75" s="55">
        <f>SUMIF(H39:H70,660,I39:I70)</f>
        <v>0</v>
      </c>
      <c r="J75" s="101" t="s">
        <v>54</v>
      </c>
      <c r="K75" s="38"/>
      <c r="L75" s="88" t="s">
        <v>89</v>
      </c>
      <c r="M75" s="55">
        <f>SUMIF(L39:L70,660,M39:M70)</f>
        <v>3</v>
      </c>
      <c r="N75" s="138"/>
    </row>
    <row r="76" spans="1:14" ht="15" customHeight="1" thickBot="1">
      <c r="A76" s="134"/>
      <c r="B76" s="135"/>
      <c r="C76" s="136"/>
      <c r="D76" s="74" t="s">
        <v>55</v>
      </c>
      <c r="E76" s="39">
        <f>SUMIF(D39:D70,1100,E39:E70)</f>
        <v>0</v>
      </c>
      <c r="F76" s="58" t="s">
        <v>55</v>
      </c>
      <c r="G76" s="39">
        <f>SUMIF(F39:F70,1100,G39:G70)</f>
        <v>0</v>
      </c>
      <c r="H76" s="60" t="s">
        <v>55</v>
      </c>
      <c r="I76" s="39">
        <f>SUMIF(H39:H70,1100,I39:I70)</f>
        <v>0</v>
      </c>
      <c r="J76" s="102" t="s">
        <v>55</v>
      </c>
      <c r="K76" s="39">
        <f>SUMIF(J39:J70,1100,K39:K70)</f>
        <v>0</v>
      </c>
      <c r="L76" s="89" t="s">
        <v>87</v>
      </c>
      <c r="M76" s="39">
        <f>SUMIF(L39:L70,1100,M39:M70)</f>
        <v>2</v>
      </c>
      <c r="N76" s="139"/>
    </row>
    <row r="77" spans="1:14">
      <c r="A77" s="145">
        <v>30</v>
      </c>
      <c r="B77" s="147" t="s">
        <v>2</v>
      </c>
      <c r="C77" s="147" t="s">
        <v>3</v>
      </c>
      <c r="D77" s="67">
        <v>60</v>
      </c>
      <c r="E77" s="25">
        <v>2</v>
      </c>
      <c r="F77" s="11">
        <v>60</v>
      </c>
      <c r="G77" s="25">
        <v>1</v>
      </c>
      <c r="H77" s="12">
        <v>60</v>
      </c>
      <c r="I77" s="25">
        <v>2</v>
      </c>
      <c r="J77" s="95">
        <v>60</v>
      </c>
      <c r="K77" s="25">
        <v>2</v>
      </c>
      <c r="L77" s="81">
        <v>60</v>
      </c>
      <c r="M77" s="25">
        <v>1</v>
      </c>
      <c r="N77" s="148" t="s">
        <v>60</v>
      </c>
    </row>
    <row r="78" spans="1:14" ht="15" customHeight="1">
      <c r="A78" s="146"/>
      <c r="B78" s="142"/>
      <c r="C78" s="142"/>
      <c r="D78" s="67"/>
      <c r="E78" s="7"/>
      <c r="F78" s="11">
        <v>80</v>
      </c>
      <c r="G78" s="7">
        <v>1</v>
      </c>
      <c r="H78" s="12"/>
      <c r="I78" s="7"/>
      <c r="J78" s="95"/>
      <c r="K78" s="7"/>
      <c r="L78" s="81">
        <v>240</v>
      </c>
      <c r="M78" s="7">
        <v>1</v>
      </c>
      <c r="N78" s="144"/>
    </row>
    <row r="79" spans="1:14" ht="15" customHeight="1">
      <c r="A79" s="149">
        <v>31</v>
      </c>
      <c r="B79" s="164" t="s">
        <v>2</v>
      </c>
      <c r="C79" s="164" t="s">
        <v>8</v>
      </c>
      <c r="D79" s="67">
        <v>60</v>
      </c>
      <c r="E79" s="7"/>
      <c r="F79" s="11">
        <v>60</v>
      </c>
      <c r="G79" s="7">
        <v>5</v>
      </c>
      <c r="H79" s="12">
        <v>60</v>
      </c>
      <c r="I79" s="7">
        <v>5</v>
      </c>
      <c r="J79" s="95">
        <v>60</v>
      </c>
      <c r="K79" s="7">
        <v>5</v>
      </c>
      <c r="L79" s="81">
        <v>60</v>
      </c>
      <c r="M79" s="7"/>
      <c r="N79" s="166" t="s">
        <v>101</v>
      </c>
    </row>
    <row r="80" spans="1:14">
      <c r="A80" s="146"/>
      <c r="B80" s="165"/>
      <c r="C80" s="165"/>
      <c r="D80" s="67">
        <v>240</v>
      </c>
      <c r="E80" s="7">
        <v>2</v>
      </c>
      <c r="F80" s="11">
        <v>60</v>
      </c>
      <c r="G80" s="7"/>
      <c r="H80" s="12">
        <v>60</v>
      </c>
      <c r="I80" s="7"/>
      <c r="J80" s="95">
        <v>60</v>
      </c>
      <c r="K80" s="7"/>
      <c r="L80" s="81">
        <v>660</v>
      </c>
      <c r="M80" s="7">
        <v>1</v>
      </c>
      <c r="N80" s="167"/>
    </row>
    <row r="81" spans="1:14">
      <c r="A81" s="34">
        <v>32</v>
      </c>
      <c r="B81" s="2" t="s">
        <v>2</v>
      </c>
      <c r="C81" s="2" t="s">
        <v>12</v>
      </c>
      <c r="D81" s="67">
        <v>660</v>
      </c>
      <c r="E81" s="7">
        <v>1</v>
      </c>
      <c r="F81" s="11">
        <v>120</v>
      </c>
      <c r="G81" s="7">
        <v>1</v>
      </c>
      <c r="H81" s="12">
        <v>60</v>
      </c>
      <c r="I81" s="7">
        <v>1</v>
      </c>
      <c r="J81" s="95">
        <v>240</v>
      </c>
      <c r="K81" s="7">
        <v>1</v>
      </c>
      <c r="L81" s="81">
        <v>240</v>
      </c>
      <c r="M81" s="7">
        <v>1</v>
      </c>
      <c r="N81" s="40" t="s">
        <v>61</v>
      </c>
    </row>
    <row r="82" spans="1:14" ht="15" customHeight="1">
      <c r="A82" s="149">
        <v>33</v>
      </c>
      <c r="B82" s="141" t="s">
        <v>2</v>
      </c>
      <c r="C82" s="141" t="s">
        <v>17</v>
      </c>
      <c r="D82" s="67">
        <v>60</v>
      </c>
      <c r="E82" s="7">
        <v>1</v>
      </c>
      <c r="F82" s="11">
        <v>60</v>
      </c>
      <c r="G82" s="7">
        <v>2</v>
      </c>
      <c r="H82" s="12">
        <v>60</v>
      </c>
      <c r="I82" s="7">
        <v>2</v>
      </c>
      <c r="J82" s="95">
        <v>60</v>
      </c>
      <c r="K82" s="7">
        <v>2</v>
      </c>
      <c r="L82" s="81">
        <v>60</v>
      </c>
      <c r="M82" s="7">
        <v>2</v>
      </c>
      <c r="N82" s="143" t="s">
        <v>100</v>
      </c>
    </row>
    <row r="83" spans="1:14" ht="15.75" customHeight="1">
      <c r="A83" s="145"/>
      <c r="B83" s="147"/>
      <c r="C83" s="147"/>
      <c r="D83" s="68">
        <v>120</v>
      </c>
      <c r="E83" s="24">
        <v>1</v>
      </c>
      <c r="F83" s="35"/>
      <c r="G83" s="24"/>
      <c r="H83" s="36"/>
      <c r="I83" s="24"/>
      <c r="J83" s="96"/>
      <c r="K83" s="24"/>
      <c r="L83" s="82"/>
      <c r="M83" s="24"/>
      <c r="N83" s="148"/>
    </row>
    <row r="84" spans="1:14" ht="15" customHeight="1">
      <c r="A84" s="128" t="s">
        <v>83</v>
      </c>
      <c r="B84" s="129"/>
      <c r="C84" s="130"/>
      <c r="D84" s="69" t="s">
        <v>50</v>
      </c>
      <c r="E84" s="37">
        <f>SUMIF(D77:D83,60,E77:E83)</f>
        <v>3</v>
      </c>
      <c r="F84" s="41" t="s">
        <v>50</v>
      </c>
      <c r="G84" s="37">
        <f>SUMIF(F77:F83,60,G77:G83)</f>
        <v>8</v>
      </c>
      <c r="H84" s="44" t="s">
        <v>50</v>
      </c>
      <c r="I84" s="37">
        <f>SUMIF(H77:H83,60,I77:I83)</f>
        <v>10</v>
      </c>
      <c r="J84" s="97" t="s">
        <v>50</v>
      </c>
      <c r="K84" s="37">
        <f>SUMIF(J77:J83,60,K77:K83)</f>
        <v>9</v>
      </c>
      <c r="L84" s="83" t="s">
        <v>50</v>
      </c>
      <c r="M84" s="37">
        <f>SUMIF(L77:L83,60,M77:M83)</f>
        <v>3</v>
      </c>
      <c r="N84" s="137"/>
    </row>
    <row r="85" spans="1:14" ht="15" customHeight="1">
      <c r="A85" s="131"/>
      <c r="B85" s="132"/>
      <c r="C85" s="133"/>
      <c r="D85" s="73" t="s">
        <v>86</v>
      </c>
      <c r="E85" s="38">
        <f>SUMIF(D77:D83,120,E77:E83)</f>
        <v>1</v>
      </c>
      <c r="F85" s="57" t="s">
        <v>51</v>
      </c>
      <c r="G85" s="38">
        <f>SUMIF(F77:F83,80,G77:G83)</f>
        <v>1</v>
      </c>
      <c r="H85" s="61"/>
      <c r="I85" s="38"/>
      <c r="J85" s="101" t="s">
        <v>88</v>
      </c>
      <c r="K85" s="38">
        <f>SUMIF(J77:J83,240,K77:K83)</f>
        <v>1</v>
      </c>
      <c r="L85" s="88" t="s">
        <v>88</v>
      </c>
      <c r="M85" s="38">
        <f>SUMIF(L77:L83,240,M77:M83)</f>
        <v>2</v>
      </c>
      <c r="N85" s="138"/>
    </row>
    <row r="86" spans="1:14" ht="15" customHeight="1">
      <c r="A86" s="131"/>
      <c r="B86" s="132"/>
      <c r="C86" s="133"/>
      <c r="D86" s="77" t="s">
        <v>88</v>
      </c>
      <c r="E86" s="55">
        <f>SUMIF(D77:D83,240,E77:E83)</f>
        <v>2</v>
      </c>
      <c r="F86" s="78" t="s">
        <v>86</v>
      </c>
      <c r="G86" s="55">
        <f>SUMIF(F77:F83,120,G77:G83)</f>
        <v>1</v>
      </c>
      <c r="H86" s="79"/>
      <c r="I86" s="55"/>
      <c r="J86" s="103"/>
      <c r="K86" s="55"/>
      <c r="L86" s="90" t="s">
        <v>54</v>
      </c>
      <c r="M86" s="55">
        <f>SUMIF(L50:L81,660,M50:M81)</f>
        <v>3</v>
      </c>
      <c r="N86" s="138"/>
    </row>
    <row r="87" spans="1:14" ht="15" customHeight="1" thickBot="1">
      <c r="A87" s="134"/>
      <c r="B87" s="135"/>
      <c r="C87" s="136"/>
      <c r="D87" s="74" t="s">
        <v>89</v>
      </c>
      <c r="E87" s="39">
        <f>SUMIF(D77:D83,660,E77:E83)</f>
        <v>1</v>
      </c>
      <c r="F87" s="58"/>
      <c r="G87" s="39"/>
      <c r="H87" s="62"/>
      <c r="I87" s="39"/>
      <c r="J87" s="102"/>
      <c r="K87" s="39"/>
      <c r="L87" s="91"/>
      <c r="M87" s="39"/>
      <c r="N87" s="139"/>
    </row>
    <row r="88" spans="1:14" ht="18.75" customHeight="1">
      <c r="A88" s="13"/>
      <c r="B88" s="6"/>
      <c r="C88" s="140" t="s">
        <v>80</v>
      </c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"/>
    </row>
    <row r="89" spans="1:14" ht="15.75" customHeight="1">
      <c r="A89" s="13"/>
      <c r="B89" s="6"/>
      <c r="C89" s="15" t="s">
        <v>49</v>
      </c>
      <c r="D89" s="17"/>
      <c r="E89" s="75" t="s">
        <v>62</v>
      </c>
      <c r="F89" s="18"/>
      <c r="G89" s="19" t="s">
        <v>62</v>
      </c>
      <c r="H89" s="18"/>
      <c r="I89" s="20" t="s">
        <v>62</v>
      </c>
      <c r="J89" s="18"/>
      <c r="K89" s="104" t="s">
        <v>62</v>
      </c>
      <c r="L89" s="18"/>
      <c r="M89" s="92" t="s">
        <v>62</v>
      </c>
      <c r="N89" s="14"/>
    </row>
    <row r="90" spans="1:14" ht="15.75" customHeight="1">
      <c r="A90" s="13"/>
      <c r="B90" s="6"/>
      <c r="C90" s="21" t="s">
        <v>50</v>
      </c>
      <c r="D90" s="22"/>
      <c r="E90" s="76">
        <f>SUMIF(D6:D87,60,E6:E87)</f>
        <v>65</v>
      </c>
      <c r="F90" s="23"/>
      <c r="G90" s="9">
        <f>SUMIF(F6:F87,60,G6:G87)</f>
        <v>70</v>
      </c>
      <c r="H90" s="23"/>
      <c r="I90" s="10">
        <f>SUMIF(H6:H87,60,I6:I87)</f>
        <v>70</v>
      </c>
      <c r="J90" s="23"/>
      <c r="K90" s="105">
        <f>SUMIF(J6:J87,60,K6:K87)</f>
        <v>75</v>
      </c>
      <c r="L90" s="23"/>
      <c r="M90" s="93">
        <f>SUMIF(L6:L87,60,M6:M87)</f>
        <v>65</v>
      </c>
      <c r="N90" s="14"/>
    </row>
    <row r="91" spans="1:14" ht="15.75" customHeight="1">
      <c r="A91" s="13"/>
      <c r="B91" s="6"/>
      <c r="C91" s="16" t="s">
        <v>51</v>
      </c>
      <c r="D91" s="17"/>
      <c r="E91" s="75">
        <f>SUMIF(D6:D87,80,E6:E87)</f>
        <v>4</v>
      </c>
      <c r="F91" s="18"/>
      <c r="G91" s="19">
        <f>SUMIF(F6:F87,80,G6:G87)</f>
        <v>2</v>
      </c>
      <c r="H91" s="18"/>
      <c r="I91" s="20">
        <f>SUMIF(H6:H87,80,I6:I87)</f>
        <v>4</v>
      </c>
      <c r="J91" s="18"/>
      <c r="K91" s="104">
        <f>SUMIF(J6:J87,80,K6:K87)</f>
        <v>3</v>
      </c>
      <c r="L91" s="18"/>
      <c r="M91" s="92">
        <f>SUMIF(L6:L87,80,M6:M87)</f>
        <v>3</v>
      </c>
      <c r="N91" s="14"/>
    </row>
    <row r="92" spans="1:14" ht="15.75" customHeight="1">
      <c r="A92" s="13"/>
      <c r="B92" s="6"/>
      <c r="C92" s="21" t="s">
        <v>52</v>
      </c>
      <c r="D92" s="22"/>
      <c r="E92" s="75">
        <f>SUMIF(D6:D87,120,E6:E87)</f>
        <v>12</v>
      </c>
      <c r="F92" s="23"/>
      <c r="G92" s="19">
        <f>SUMIF(F6:F87,120,G6:G87)</f>
        <v>15</v>
      </c>
      <c r="H92" s="23"/>
      <c r="I92" s="20">
        <f>SUMIF(H6:H87,120,I6:I87)</f>
        <v>7</v>
      </c>
      <c r="J92" s="23"/>
      <c r="K92" s="104">
        <f>SUMIF(J6:J87,120,K6:K87)</f>
        <v>5</v>
      </c>
      <c r="L92" s="23"/>
      <c r="M92" s="92">
        <f>SUMIF(L6:L87,120,M6:M87)</f>
        <v>7</v>
      </c>
      <c r="N92" s="14"/>
    </row>
    <row r="93" spans="1:14" ht="15.75" customHeight="1">
      <c r="A93" s="13"/>
      <c r="B93" s="6"/>
      <c r="C93" s="16" t="s">
        <v>53</v>
      </c>
      <c r="D93" s="17"/>
      <c r="E93" s="75">
        <f>SUMIF(D6:D87,240,E6:E87)</f>
        <v>8</v>
      </c>
      <c r="F93" s="18"/>
      <c r="G93" s="19">
        <f>SUMIF(F6:F87,240,G6:G87)</f>
        <v>1</v>
      </c>
      <c r="H93" s="18"/>
      <c r="I93" s="20">
        <f>SUMIF(H6:H87,240,I6:I87)</f>
        <v>0</v>
      </c>
      <c r="J93" s="18"/>
      <c r="K93" s="104">
        <f>SUMIF(J6:J87,240,K6:K87)</f>
        <v>1</v>
      </c>
      <c r="L93" s="18"/>
      <c r="M93" s="92">
        <f>SUMIF(L6:L87,240,M6:M87)</f>
        <v>8</v>
      </c>
      <c r="N93" s="14"/>
    </row>
    <row r="94" spans="1:14" ht="15.75" customHeight="1">
      <c r="A94" s="13"/>
      <c r="B94" s="6"/>
      <c r="C94" s="21" t="s">
        <v>54</v>
      </c>
      <c r="D94" s="22"/>
      <c r="E94" s="75">
        <f>SUMIF(D6:D87,660,E6:E87)</f>
        <v>3</v>
      </c>
      <c r="F94" s="23"/>
      <c r="G94" s="19">
        <f>SUMIF(F6:F87,660,G6:G87)</f>
        <v>3</v>
      </c>
      <c r="H94" s="23"/>
      <c r="I94" s="20">
        <f>SUMIF(H6:H87,660,I6:I87)</f>
        <v>0</v>
      </c>
      <c r="J94" s="23"/>
      <c r="K94" s="104">
        <f>SUMIF(J6:J87,660,K6:K87)</f>
        <v>0</v>
      </c>
      <c r="L94" s="23"/>
      <c r="M94" s="92">
        <f>SUMIF(L6:L87,660,M6:M87)</f>
        <v>5</v>
      </c>
      <c r="N94" s="14"/>
    </row>
    <row r="95" spans="1:14" ht="15.75" customHeight="1">
      <c r="A95" s="13"/>
      <c r="B95" s="6"/>
      <c r="C95" s="16" t="s">
        <v>55</v>
      </c>
      <c r="D95" s="17"/>
      <c r="E95" s="75">
        <f>SUMIF(D6:D87,1100,E6:E87)</f>
        <v>1</v>
      </c>
      <c r="F95" s="18"/>
      <c r="G95" s="19">
        <f>SUMIF(F6:F87,1100,G6:G87)</f>
        <v>0</v>
      </c>
      <c r="H95" s="18"/>
      <c r="I95" s="20">
        <f>SUMIF(H6:H87,1100,I6:I87)</f>
        <v>0</v>
      </c>
      <c r="J95" s="18"/>
      <c r="K95" s="104">
        <f>SUMIF(J6:J87,1100,K6:K87)</f>
        <v>0</v>
      </c>
      <c r="L95" s="18"/>
      <c r="M95" s="92">
        <f>SUMIF(L6:L87,1100,M6:M87)</f>
        <v>2</v>
      </c>
      <c r="N95" s="14"/>
    </row>
    <row r="96" spans="1:14" ht="15.75" customHeight="1">
      <c r="A96" s="13"/>
      <c r="B96" s="6"/>
      <c r="C96" s="21" t="s">
        <v>56</v>
      </c>
      <c r="D96" s="22"/>
      <c r="E96" s="75">
        <f>SUMIF(D6:D87,2200,E6:E87)</f>
        <v>0</v>
      </c>
      <c r="F96" s="23"/>
      <c r="G96" s="19">
        <f>SUMIF(F6:F87,2200,G6:G87)</f>
        <v>0</v>
      </c>
      <c r="H96" s="23"/>
      <c r="I96" s="20">
        <f>SUMIF(H6:H87,2200,I6:I87)</f>
        <v>0</v>
      </c>
      <c r="J96" s="23"/>
      <c r="K96" s="104">
        <f>SUMIF(J6:J87,2200,K6:K87)</f>
        <v>0</v>
      </c>
      <c r="L96" s="23"/>
      <c r="M96" s="92">
        <f>SUMIF(L6:L87,2200,M6:M87)</f>
        <v>0</v>
      </c>
      <c r="N96" s="14"/>
    </row>
    <row r="97" spans="1:14" ht="15.75" customHeight="1">
      <c r="A97" s="13"/>
      <c r="B97" s="6"/>
      <c r="C97" s="16" t="s">
        <v>78</v>
      </c>
      <c r="D97" s="17"/>
      <c r="E97" s="75">
        <v>0</v>
      </c>
      <c r="F97" s="18"/>
      <c r="G97" s="19">
        <v>0</v>
      </c>
      <c r="H97" s="18"/>
      <c r="I97" s="20">
        <v>0</v>
      </c>
      <c r="J97" s="18"/>
      <c r="K97" s="104">
        <v>0</v>
      </c>
      <c r="L97" s="18"/>
      <c r="M97" s="92">
        <v>0</v>
      </c>
      <c r="N97" s="14"/>
    </row>
    <row r="98" spans="1:14" ht="15.75" customHeight="1">
      <c r="A98" s="13"/>
      <c r="B98" s="6"/>
      <c r="C98" s="21" t="s">
        <v>57</v>
      </c>
      <c r="D98" s="22"/>
      <c r="E98" s="75">
        <v>0</v>
      </c>
      <c r="F98" s="23"/>
      <c r="G98" s="19">
        <v>0</v>
      </c>
      <c r="H98" s="23"/>
      <c r="I98" s="20">
        <v>0</v>
      </c>
      <c r="J98" s="23"/>
      <c r="K98" s="104">
        <v>0</v>
      </c>
      <c r="L98" s="23"/>
      <c r="M98" s="92">
        <v>0</v>
      </c>
      <c r="N98" s="14"/>
    </row>
    <row r="99" spans="1:14" ht="15.7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</sheetData>
  <sheetProtection autoFilter="0"/>
  <mergeCells count="84">
    <mergeCell ref="A79:A80"/>
    <mergeCell ref="B79:B80"/>
    <mergeCell ref="C79:C80"/>
    <mergeCell ref="N79:N80"/>
    <mergeCell ref="A2:N2"/>
    <mergeCell ref="A3:A5"/>
    <mergeCell ref="B3:B5"/>
    <mergeCell ref="C3:C5"/>
    <mergeCell ref="D3:M3"/>
    <mergeCell ref="N3:N5"/>
    <mergeCell ref="D4:E4"/>
    <mergeCell ref="F4:G4"/>
    <mergeCell ref="H4:I4"/>
    <mergeCell ref="J4:K4"/>
    <mergeCell ref="L4:M4"/>
    <mergeCell ref="B6:B9"/>
    <mergeCell ref="C6:C9"/>
    <mergeCell ref="N6:N9"/>
    <mergeCell ref="A16:C21"/>
    <mergeCell ref="N16:N21"/>
    <mergeCell ref="A12:A14"/>
    <mergeCell ref="B12:B14"/>
    <mergeCell ref="C12:C14"/>
    <mergeCell ref="N12:N14"/>
    <mergeCell ref="A6:A9"/>
    <mergeCell ref="A25:A26"/>
    <mergeCell ref="B25:B26"/>
    <mergeCell ref="C25:C26"/>
    <mergeCell ref="N25:N26"/>
    <mergeCell ref="A28:C30"/>
    <mergeCell ref="N28:N30"/>
    <mergeCell ref="A34:A35"/>
    <mergeCell ref="B34:B35"/>
    <mergeCell ref="C34:C35"/>
    <mergeCell ref="N34:N35"/>
    <mergeCell ref="A36:C38"/>
    <mergeCell ref="N36:N38"/>
    <mergeCell ref="A41:A43"/>
    <mergeCell ref="B41:B43"/>
    <mergeCell ref="C41:C43"/>
    <mergeCell ref="N41:N43"/>
    <mergeCell ref="A47:A49"/>
    <mergeCell ref="B47:B49"/>
    <mergeCell ref="C47:C49"/>
    <mergeCell ref="N47:N49"/>
    <mergeCell ref="A52:A54"/>
    <mergeCell ref="B52:B54"/>
    <mergeCell ref="C52:C54"/>
    <mergeCell ref="N52:N54"/>
    <mergeCell ref="B55:B56"/>
    <mergeCell ref="C55:C56"/>
    <mergeCell ref="N55:N56"/>
    <mergeCell ref="A57:A61"/>
    <mergeCell ref="B57:B61"/>
    <mergeCell ref="C57:C61"/>
    <mergeCell ref="N57:N61"/>
    <mergeCell ref="C66:C69"/>
    <mergeCell ref="N66:N69"/>
    <mergeCell ref="A71:C76"/>
    <mergeCell ref="N71:N76"/>
    <mergeCell ref="A62:A63"/>
    <mergeCell ref="B62:B63"/>
    <mergeCell ref="C62:C63"/>
    <mergeCell ref="N62:N63"/>
    <mergeCell ref="A64:A65"/>
    <mergeCell ref="B64:B65"/>
    <mergeCell ref="C64:C65"/>
    <mergeCell ref="N64:N65"/>
    <mergeCell ref="A84:C87"/>
    <mergeCell ref="N84:N87"/>
    <mergeCell ref="C88:M88"/>
    <mergeCell ref="B44:B45"/>
    <mergeCell ref="C44:C45"/>
    <mergeCell ref="N44:N45"/>
    <mergeCell ref="A77:A78"/>
    <mergeCell ref="B77:B78"/>
    <mergeCell ref="C77:C78"/>
    <mergeCell ref="N77:N78"/>
    <mergeCell ref="A82:A83"/>
    <mergeCell ref="B82:B83"/>
    <mergeCell ref="C82:C83"/>
    <mergeCell ref="N82:N83"/>
    <mergeCell ref="A66:A69"/>
    <mergeCell ref="B66:B69"/>
  </mergeCells>
  <printOptions horizontalCentered="1"/>
  <pageMargins left="0.15748031496062992" right="0.15748031496062992" top="0.39370078740157483" bottom="0.35433070866141736" header="0.15748031496062992" footer="0.15748031496062992"/>
  <pageSetup paperSize="8" scale="77" orientation="portrait" horizontalDpi="4294967293" r:id="rId1"/>
  <headerFooter>
    <oddFooter>&amp;L&amp;8data wydruku: &amp;D  &amp;T - Arkusz "&amp;A"&amp;R&amp;8strona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A6" sqref="A6"/>
    </sheetView>
  </sheetViews>
  <sheetFormatPr defaultRowHeight="15"/>
  <cols>
    <col min="1" max="1" width="6.7109375" customWidth="1"/>
    <col min="3" max="3" width="41" customWidth="1"/>
    <col min="4" max="4" width="47.42578125" customWidth="1"/>
    <col min="5" max="5" width="31" customWidth="1"/>
  </cols>
  <sheetData>
    <row r="1" spans="1:5" ht="30" customHeight="1">
      <c r="E1" s="114" t="s">
        <v>106</v>
      </c>
    </row>
    <row r="2" spans="1:5" ht="15.75" customHeight="1">
      <c r="A2" s="184" t="s">
        <v>107</v>
      </c>
      <c r="B2" s="184"/>
      <c r="C2" s="184"/>
      <c r="D2" s="184"/>
      <c r="E2" s="184"/>
    </row>
    <row r="3" spans="1:5" ht="15.75" thickBot="1">
      <c r="A3" s="115"/>
      <c r="B3" s="115"/>
      <c r="C3" s="115"/>
      <c r="D3" s="115"/>
      <c r="E3" s="115"/>
    </row>
    <row r="4" spans="1:5" ht="39.950000000000003" customHeight="1" thickBot="1">
      <c r="A4" s="116" t="s">
        <v>0</v>
      </c>
      <c r="B4" s="116" t="s">
        <v>1</v>
      </c>
      <c r="C4" s="117" t="s">
        <v>108</v>
      </c>
      <c r="D4" s="118" t="s">
        <v>109</v>
      </c>
      <c r="E4" s="117" t="s">
        <v>110</v>
      </c>
    </row>
    <row r="5" spans="1:5" ht="30" customHeight="1">
      <c r="A5" s="119" t="s">
        <v>111</v>
      </c>
      <c r="B5" s="119" t="s">
        <v>6</v>
      </c>
      <c r="C5" s="120" t="s">
        <v>32</v>
      </c>
      <c r="D5" s="120" t="s">
        <v>113</v>
      </c>
      <c r="E5" s="120"/>
    </row>
    <row r="6" spans="1:5" ht="30" customHeight="1">
      <c r="A6" s="119" t="s">
        <v>112</v>
      </c>
      <c r="B6" s="119" t="s">
        <v>5</v>
      </c>
      <c r="C6" s="120" t="s">
        <v>114</v>
      </c>
      <c r="D6" s="120" t="s">
        <v>115</v>
      </c>
      <c r="E6" s="120"/>
    </row>
    <row r="8" spans="1:5" ht="15.75">
      <c r="E8" s="114" t="s">
        <v>106</v>
      </c>
    </row>
    <row r="9" spans="1:5" ht="15.75">
      <c r="A9" s="184" t="s">
        <v>116</v>
      </c>
      <c r="B9" s="184"/>
      <c r="C9" s="184"/>
      <c r="D9" s="184"/>
      <c r="E9" s="184"/>
    </row>
    <row r="10" spans="1:5" ht="15.75" thickBot="1">
      <c r="A10" s="115"/>
      <c r="B10" s="115"/>
      <c r="C10" s="115"/>
      <c r="D10" s="115"/>
      <c r="E10" s="115"/>
    </row>
    <row r="11" spans="1:5" ht="39.950000000000003" customHeight="1" thickBot="1">
      <c r="A11" s="116" t="s">
        <v>0</v>
      </c>
      <c r="B11" s="116" t="s">
        <v>1</v>
      </c>
      <c r="C11" s="117" t="s">
        <v>108</v>
      </c>
      <c r="D11" s="118" t="s">
        <v>109</v>
      </c>
      <c r="E11" s="117" t="s">
        <v>110</v>
      </c>
    </row>
    <row r="12" spans="1:5" ht="30" customHeight="1">
      <c r="A12" s="119" t="s">
        <v>111</v>
      </c>
      <c r="B12" s="119" t="s">
        <v>2</v>
      </c>
      <c r="C12" s="120" t="s">
        <v>117</v>
      </c>
      <c r="D12" s="120" t="s">
        <v>118</v>
      </c>
      <c r="E12" s="120"/>
    </row>
  </sheetData>
  <mergeCells count="2">
    <mergeCell ref="A2:E2"/>
    <mergeCell ref="A9:E9"/>
  </mergeCells>
  <pageMargins left="0.7" right="0.7" top="0.75" bottom="0.75" header="0.3" footer="0.3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Budynki 100% niezamieszkałe</vt:lpstr>
      <vt:lpstr>Apteki</vt:lpstr>
      <vt:lpstr>'Budynki 100% niezamieszkałe'!Obszar_wydruku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Exner</dc:creator>
  <cp:lastModifiedBy>Paweł Nowacki</cp:lastModifiedBy>
  <cp:lastPrinted>2022-01-19T05:23:48Z</cp:lastPrinted>
  <dcterms:created xsi:type="dcterms:W3CDTF">2021-01-25T12:54:38Z</dcterms:created>
  <dcterms:modified xsi:type="dcterms:W3CDTF">2024-01-19T06:16:06Z</dcterms:modified>
</cp:coreProperties>
</file>