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drawings/drawing2.xml" ContentType="application/vnd.openxmlformats-officedocument.drawing+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drawings/drawing6.xml" ContentType="application/vnd.openxmlformats-officedocument.drawing+xml"/>
  <Override PartName="/xl/worksheets/sheet9.xml" ContentType="application/vnd.openxmlformats-officedocument.spreadsheetml.worksheet+xml"/>
  <Override PartName="/xl/drawings/drawing7.xml" ContentType="application/vnd.openxmlformats-officedocument.drawing+xml"/>
  <Override PartName="/xl/worksheets/sheet10.xml" ContentType="application/vnd.openxmlformats-officedocument.spreadsheetml.worksheet+xml"/>
  <Override PartName="/xl/drawings/drawing8.xml" ContentType="application/vnd.openxmlformats-officedocument.drawing+xml"/>
  <Override PartName="/xl/worksheets/sheet11.xml" ContentType="application/vnd.openxmlformats-officedocument.spreadsheetml.worksheet+xml"/>
  <Override PartName="/xl/drawings/drawing9.xml" ContentType="application/vnd.openxmlformats-officedocument.drawing+xml"/>
  <Override PartName="/xl/worksheets/sheet12.xml" ContentType="application/vnd.openxmlformats-officedocument.spreadsheetml.worksheet+xml"/>
  <Override PartName="/xl/drawings/drawing10.xml" ContentType="application/vnd.openxmlformats-officedocument.drawing+xml"/>
  <Override PartName="/xl/worksheets/sheet13.xml" ContentType="application/vnd.openxmlformats-officedocument.spreadsheetml.worksheet+xml"/>
  <Override PartName="/xl/drawings/drawing1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595" windowHeight="9060" tabRatio="500" firstSheet="7" activeTab="12"/>
  </bookViews>
  <sheets>
    <sheet name="Zadanie nr 1" sheetId="1" r:id="rId1"/>
    <sheet name="Arkusz3" sheetId="2" state="hidden" r:id="rId2"/>
    <sheet name="Zadanie nr 2" sheetId="3" r:id="rId3"/>
    <sheet name="Zadanie nr 3" sheetId="4" r:id="rId4"/>
    <sheet name="Zadanie nr 4" sheetId="5" r:id="rId5"/>
    <sheet name="Arkusz2" sheetId="6" state="hidden" r:id="rId6"/>
    <sheet name="Zadanie nr 5" sheetId="7" r:id="rId7"/>
    <sheet name="Zadanie nr 6" sheetId="8" r:id="rId8"/>
    <sheet name="Zadanie nr 7" sheetId="9" r:id="rId9"/>
    <sheet name="Zadanie nr 8" sheetId="10" r:id="rId10"/>
    <sheet name="Zadanie nr 9" sheetId="11" r:id="rId11"/>
    <sheet name="Zadanie nr 10" sheetId="12" r:id="rId12"/>
    <sheet name="Zadanie nr 11" sheetId="13" r:id="rId13"/>
  </sheets>
  <definedNames>
    <definedName name="_xlnm.Print_Area" localSheetId="0">'Zadanie nr 1'!$A$1:$J$61</definedName>
    <definedName name="_xlnm.Print_Area" localSheetId="11">'Zadanie nr 10'!$A$1:$J$14</definedName>
    <definedName name="_xlnm.Print_Area" localSheetId="2">'Zadanie nr 2'!$A$1:$J$20</definedName>
    <definedName name="_xlnm.Print_Area" localSheetId="3">'Zadanie nr 3'!$A$1:$K$16</definedName>
    <definedName name="_xlnm.Print_Area" localSheetId="4">'Zadanie nr 4'!$A$1:$J$14</definedName>
    <definedName name="_xlnm.Print_Area" localSheetId="6">'Zadanie nr 5'!$A$1:$M$32</definedName>
    <definedName name="_xlnm.Print_Area" localSheetId="9">'Zadanie nr 8'!$A$1:$K$18</definedName>
    <definedName name="_xlnm.Print_Area" localSheetId="10">'Zadanie nr 9'!$A$1:$K$25</definedName>
    <definedName name="_xlnm.Print_Titles" localSheetId="0">'Zadanie nr 1'!$2:$2</definedName>
    <definedName name="_xlnm.Print_Titles" localSheetId="6">'Zadanie nr 5'!$2:$2</definedName>
    <definedName name="_xlnm.Print_Titles" localSheetId="10">'Zadanie nr 9'!$2:$2</definedName>
  </definedNames>
  <calcPr fullCalcOnLoad="1"/>
</workbook>
</file>

<file path=xl/sharedStrings.xml><?xml version="1.0" encoding="utf-8"?>
<sst xmlns="http://schemas.openxmlformats.org/spreadsheetml/2006/main" count="368" uniqueCount="148">
  <si>
    <t>Lp.</t>
  </si>
  <si>
    <t>Nazwa towaru</t>
  </si>
  <si>
    <t>j.m.</t>
  </si>
  <si>
    <t>ilość</t>
  </si>
  <si>
    <t>wartość netto</t>
  </si>
  <si>
    <t>VAT w %</t>
  </si>
  <si>
    <t>kwota VAT</t>
  </si>
  <si>
    <t>wartość brutto</t>
  </si>
  <si>
    <t>nazwa handlowa</t>
  </si>
  <si>
    <t>numer katalogowy</t>
  </si>
  <si>
    <t xml:space="preserve">BUTELKI PLASTIKOWE–tworzywo, pojemność  500 ml, kolor bezbarwny, butelka gwintowania 
</t>
  </si>
  <si>
    <t>szt</t>
  </si>
  <si>
    <t>SPRYSKIWACZ do butelek z nakrętką, gwint pasujący do butelki, w korku pianka uszczelniająca, funkcja ON/OFF, długa rura przymocowana do mechanizmu natryskowego docierająca do podstawy butelki, aby zapewnić dostęp do zawartości aż do ostatniej kropli</t>
  </si>
  <si>
    <t xml:space="preserve">DRUCIAK METALOWY - może być używany z: płynami,detergentami,pastami,proszkami szorującymi, środkami myjącymi; waga 80g; średnica 12cm, wysokości 5cm 
</t>
  </si>
  <si>
    <t xml:space="preserve">GĄBKA KUCHENNA  - wielokolorowa; nie mniejsza niż dł.13,5cm, szer. 6,5cm, wys. 4cm, wykonane z trwałej, gęstej pianki, oraz warstwy ściernej                          </t>
  </si>
  <si>
    <t>MYJKA z dozownikiem na płyn – wkład 5,5cmx9cm +/- 5% wysokość 3,5-4cm +/- 5%, gąbka z warstwą włókniny ułatwiająca zmywanie, wymienna, rączka z dozownikiem 4,5cmx20cm +/- 5%</t>
  </si>
  <si>
    <t>KIJ ALUMINIOWY DO MOPÓW PŁASKICH - długości 140cm, lekki,wytrzymały, nie rdzewieje, średnica 23,5 mm; mocowany na zacisk (zawleczkę)</t>
  </si>
  <si>
    <t xml:space="preserve">SZCZOTKA DO ZAMIATANIA BEZ KIJA – oprawa drewno, włosie (miękki) nylon, gwintowany otwór na kij zgodny z kijem drewnianym, szerokość 30-40 cm, do wewnątrz </t>
  </si>
  <si>
    <t xml:space="preserve">SZCZOTKA TYPU RYŻOWA -Wymiary szczotki: 22-23,5cm x 6-7cm +/- 5%, wysokość 6-7cm +/- 5%, twarde, sztywne, gęste włosie mieszane o długości 2,5-3cm +/- 5%, gwintowany otwór na kij drewniany </t>
  </si>
  <si>
    <t xml:space="preserve">szt </t>
  </si>
  <si>
    <t>SZCZOTKA DO ZAMIATANIA BEZ KIJA – szerokość 24-40 cm, oprawa drewno, włosie długie mocne tworzywo sztuczne, gwintowany otwór na kij drewniany, na zewnątrz</t>
  </si>
  <si>
    <t xml:space="preserve">MIOTEŁKA DO KURZU teleskopowa – miękkie elektrostatyczne włókna nie powodujące unoszenia kurzu, kij teleskopowy metalowy 65-80cm, powierzchnia czyszcząca 30cm, </t>
  </si>
  <si>
    <t>ZESTAW szczotka z szufelką – szufelka wykonana z plastyku z gumowym zakończeniem, zmiotka z miękkim włóknem syntetycznym, możliwość przymocowania zmiotki do rączki szufelki</t>
  </si>
  <si>
    <t>SZCZOTKA DO WC Z POJEMNIKIEM – szczotka tworzywo sztuczne, około dł. 12 cm, wys.39cm</t>
  </si>
  <si>
    <t>RĘKAWICE GOSPODARCZE RÓŻNE ROZMIARY - lateksowe, wewnętrzna powierzchnia pokryta bawełną ułatwiającą zdejmowanie i zakładanie, antyalergiczne, elastyczne</t>
  </si>
  <si>
    <t>RĘKAWICE OCHRONNE RÓŻNE ROZMIARY - bawełna, zakończone ściągaczem, przepuszczające powietrze, nie elektryzujące,</t>
  </si>
  <si>
    <t>sz</t>
  </si>
  <si>
    <t>ŚCIERKA DO PODŁÓG Z WŁÓKNINY - wiskozowa (tkanina typu wika lub równoważna),biała,  niepozostawiająca kłaczków, rozmiar 65 x 80cm (+/-5%). Mała, odporna na środki dezynfekujące, detergenty, działanie wybielaczy oraz wysokie temp. prania ok.  90° C, z możliwością wielokrotnego prania.</t>
  </si>
  <si>
    <t>rol.</t>
  </si>
  <si>
    <t>ŚCIERECZKA Z MIKROWŁÓKNA z mikrofazy, wymiary 35x35(+/-5%), gęstość 220g/m, usuwającą brud, tłuszcz i kurz, nie pozostawiająca  smug na czyszczonych powierzchniach . Stosowana do czyszczenia na sucho i na mokro, dobrze wchłania wodę i brud , łatwa do wypłukania. Temperatura prania w pralce 60ºC.</t>
  </si>
  <si>
    <t>OCHRONNY KREM (na bazie oleju w wodzie) przeznaczony do pielęgnacji skóry rąk i ciała. Odżywiający, regenerujący skórę, wykazujący działanie stymulujące procesy odnowy naskórka. Posiadający właściwości nawilżające, łagodzący podrażnienia. Niwelujący uczucie szorstkości, uelastycznia. Zalecany do codziennego stosowania po częstym myciu rąk. Polecany dla osób narażonych na wysuszenie i macerację skóry w wyniku częstego mycia i używania rękawic ochronnych. Wykazujący działanie osłaniające, szybko się wchłaniający. Produkt zawierający w składzie Aqua, Cetostearyl Alcohol, Glycerin, Glyceryl Stearate, Isopropyl Palmitate, Ceteareth-20, Cyclopentasiloxane, Paraffinum Liquidum, Phenoxyethanol (and) Ethylhexylglycerin, DMDM Hydantoin, Carbomer, Parfum, Citric Acid, BHT, Olea Europaea (Olive) Oil, Tocopheryl Acetate,Triethanolamine, Linalool, Citronellol, Alpha-Isomethyl Ionone, Geraniol, Limonene, Hexyl Cinnamal. Produkt przebadany dermatologicznie. Opakowanie 500 ml.</t>
  </si>
  <si>
    <t>GOLARKA JEDNORAZOWA – pojedyncze ostrze, lekka, wygodna w użyciu, rączka wykonana z tworzywa sztucznego a pojedyncze ostrze ze stali nierdzewnej zabezpieczone osłoną</t>
  </si>
  <si>
    <t>KONCENTRAT lub granulat do WC do okresowego udrażniania syfonów odpływowych, rozpuszcza odpadki kuchenne, tłuszcz, papier, watę i włosy. Skuteczny i wygodny w użyciu, stosowany profilaktycznie zapobiega odkładaniu się osadów, posiada atest PZH. Opakowanie 1kg</t>
  </si>
  <si>
    <t>MYDŁO TOALETOWE kostka 100 g z dodatkiem gliceryny</t>
  </si>
  <si>
    <t>MYDŁO W PŁYNIE do mycia rąk nie drażniące skóry, posiadające właściwości nawilżające, gęste, nie wypływające z dozowników, pH pomiędzy 4,5 - 6,5, testowane klinicznie o pH 1% wodnego roztworu 5,0-7,0 i gęstości względnej 1,02-1,04. Opakowanie-5 litrów</t>
  </si>
  <si>
    <t>PASTA BHP - do mycia rąk  homogeniczna,  o świeżym zapachu cytryny stosowana  w  warsztatach techniczny, pojemność 500 g.</t>
  </si>
  <si>
    <t>ODŚWIEŻACZ POWIETRZA w aerozolu: do odświeżania powietrza, nadaje przyjemny i długotrwały zapach, nie plami, z rozpylaczem, min 4 zapachy, bezpieczny dla osób przebywających w pomieszczeniach, nie zawiera CFC/ chloroflurowęglowodorów niszczących warstwę ozonową/
Opakowanie: w aerozolu 500 ml</t>
  </si>
  <si>
    <t xml:space="preserve">ŻEL ZWALCZAJĄCY RDZĘ I KAMIEŃ - posiadający ukształtowaną końcówkę butelki umożliwiającą dokładne rozprowadzenie w całej muszli klozetowej, który doskonale przylega do pochyłych/pionowych powierzchni, przez co wydłuża się czas reakcji z zanieczyszczeniami i zwiększa efektywność mycia. 
- ma postać żelu
- bardzo skutecznie i szybko działa
- usuwa kamień z wody i moczu
- nie pozostawia zacieków
- działa bakterio- i grzybobójczy
- daje świeży zapach i wysoki połysk
- opóźnia odkładanie się kamienia i zapobiega osadzaniu się zanieczyszczeń
- koncentrat o dużej wydajności
- produkt sprawdzony ekologicznie: ulega biodegradacji
- nie zawiera fosforanów
- bezpieczny dla powierzchni sanitarnych wykonanych z porcelany i glazury
- gotowy do użycia
ph koncentratu do 3
Opakowanie: 1l </t>
  </si>
  <si>
    <t>PROSZEK DO SZOROWANIA i czyszczenia urządzeń sanitarnych z aktywnym tlenem o właściwościach antybakteryjnych, nie powodujący zarysowań czyszczonych powierzchni, do usuwania tłustych osadów i zaschniętego brudu, ze środkiem wybielającym nadający powierzchnią lśniący wygląd, pojemność 0,5kg</t>
  </si>
  <si>
    <t>op</t>
  </si>
  <si>
    <t xml:space="preserve">ŚRODEK DO PIELĘGNACJI STALI - jednocześnie pielęgnuje, poleruje i chroni powierzchnie ze stali szlachetnej, szybko i skutecznie usuwa wszelkie zabrudzenia np. odciski palców i przebarwienia, zapobiega powstawaniu zacieków wodnych, odcisków palców,zapobiega zbyt szybkiemu ponownemu zabrudzeniu się powierzchni stalowych, nadaje połysk, myje i pielęgnuje w jednym cyklu,bezbarwna ciecz, preparat gotowy do użycia
Gęstość: ok. 0,9 g/ml
Opakowanie: ok. 0,5 l butelka ze spryskiwaczem
</t>
  </si>
  <si>
    <t xml:space="preserve">WÓZKI DO SPRZĄTANIA -wymiary: wysokość: 100,5 cm x szerokość: 40 cm x długość: 118,5 cm,wiadro niebieskie 17 litrów z podziałką, wiadro czerwone 17 litrów z podziałką, wiadra wykonane z tworzywa sztucznego odpornego na uszkodzenia, konstrukcja/stelaż wózka wykonany ze stali chromowanej, wyciskarka-prasa do mopów, którą można w łatwy sposób demontować, metalowe ramię prasy,metalowy uchwyt prowadzący,4 plastikowe mocowania worka na uchwycie wózka (klipsy)
metalowy koszyk ze stali chromowanej, uchwyt na worek o pojemności 120 l ze stali chromowanej, dolny podest - uniemożliwia opadanie worka na podłogę, 4 x osłony boczne - ochrona mebli i ścian, 4 x gumowe kółka o średnicy 7 cm ( nie rysują powierzchni)       </t>
  </si>
  <si>
    <t>WIADERKO z rączką  – tworzywo sztuczne, okrągłe, uniwersalne, pojemność 5l, średnica ok.25 cm, wysokość 20 cm,</t>
  </si>
  <si>
    <t>WIADRO z rączką  – tworzywo sztuczne, okrągłe, uniwersalne, pojemność 10l, wymiary około 30x27x28 cm,</t>
  </si>
  <si>
    <t>MISKA plastikowa, pojemność 5l,  poręczne uchwyty, które dodatkowo po wewnętrznej stronie są zmatowione,</t>
  </si>
  <si>
    <t xml:space="preserve">RAZEM: </t>
  </si>
  <si>
    <t>LP</t>
  </si>
  <si>
    <t>szt.</t>
  </si>
  <si>
    <t>krt</t>
  </si>
  <si>
    <t>Preparat do maszynowego mycia kaczek i basenów do myjni ERLEN, będącej własnością Zamawiającego, kanister o pojemności 5L.</t>
  </si>
  <si>
    <t xml:space="preserve">Worki na odpady komunalne (czarne) o pojemności 35L, rodzaj: LDPE, pakowane po 50 szt. grubość min 35 mikronów, z podwójnym zgrzewem, banderolą </t>
  </si>
  <si>
    <t xml:space="preserve">Worki na odpady komunalne (czarne) o pojemności 60L, rodzaj: LDPE, pakowane po 50 szt. grubość min 55 mikronów, z podwójnym zgrzewem, banderolą </t>
  </si>
  <si>
    <t xml:space="preserve">Worki na odpady komunalne (czarne) o pojemności 160L, rodzaj: LDPE, pakowane po 20 szt. grubość min 60 mikronów, z podwójnym zgrzewem, banderolą </t>
  </si>
  <si>
    <t>Worki na odpady gospodarcze (niebieskie) o pojemności 35L, rodzaj: LDPE, pakowane po 50 szt. grubość min 35 mikronów, z podwójnym zgrzewem, oryginalną banderolą, mocne i wytrzymałe, perforacja pozwalająca na łatwe odrywanie worków</t>
  </si>
  <si>
    <t>Worki na odpady gospodarcze (niebieskie) o pojemności 60L, rodzaj: LDPE, pakowane po 50 szt. grubość min 55 mikronów, z podwójnym zgrzewem, oryginalną banderolą, mocne i wytrzymałe,perforacja pozwalająca na łatwe odrywanie worków</t>
  </si>
  <si>
    <t xml:space="preserve">Worki na odpady gospodarcze (niebieskie) o pojemności 120L, rodzaj: LDPE, pakowane po 25 szt. grubość min 55 mikronów, z podwójnym zgrzewem, oryginalną  banderolą, mocne i wytrzymałe,perforacja pozwalająca na łatwe odrywanie worków </t>
  </si>
  <si>
    <t>Worki na odpady gospodarcze (niebieskie) o pojemności 160L, rodzaj: LDPE, pakowane po 20 szt. grubość min 60mikronów, z podwójnym zgrzewem, oryginalną  banderolą, mocne i wytrzymałe,perforacja pozwalająca na łatwe odrywanie worków</t>
  </si>
  <si>
    <t xml:space="preserve">Worki na odpady  (żółte) o pojemności 35L, rodzaj: LDPE, pakowane po 50 szt. grubość min 40 mikronów, z podwójnym zgrzewem, oryginalną banderolą, mocne i wytrzymałe,perforacja pozwalająca na łatwe odrywanie worków </t>
  </si>
  <si>
    <t xml:space="preserve">rol. </t>
  </si>
  <si>
    <t xml:space="preserve">Worki na odpady  (żółte) o pojemności 60L, rodzaj: LDPE, pakowane po 50 szt. grubość min 55 mikronów, z podwójnym zgrzewem, oryginalną banderolą, mocne i wytrzymałe, perforacja pozwalająca na łatwe odrywanie worków </t>
  </si>
  <si>
    <t>Worki czerwone na odpady medyczne (czerwone) o pojemności 35L, rodzaj: LDPE, pakowane po 50 szt. grubość min 35 mikronów, z podwójnym zgrzewem, oryginalną banderolą, mocne i wytrzymałe,perforacja pozwalająca na łatwe odrywanie worków</t>
  </si>
  <si>
    <t>Worki czerwone na odpady medyczne (czerwone) o pojemności 60L, rodzaj: LDPE, pakowane po 50 szt. grubość min 55 mikronów, z podwójnym zgrzewem, oryginalną banderolą,  mocne i wytrzymałe, perforacja pozwalająca na łatwe odrywanie worków</t>
  </si>
  <si>
    <t xml:space="preserve">Worki czerwone na odpady medyczne (czerwone) o pojemności 120L, rodzaj: LH, składane, nie rolowane, grubość min 60 mikronów, z podwójnym zgrzewem, pakowane po 100                                                                                                          </t>
  </si>
  <si>
    <t>Worki czerwone na odpady medyczne (czerwone) o pojemności 160L, rodzaj: LDPE, pakowane po  100 szt. grubość min 60 mikronów, z podwójnym zgrzewem, oryginalną banderolą, mocne i wytrzymałe,perforacja pozwalająca na łatwe odrywanie worków</t>
  </si>
  <si>
    <t>Worki czerwone na odpady medyczne (czerwone) o pojemności 120L, rodzaj: LDPE, pakowane po 25 szt. grubość min 55 mikronów, z podwójnym zgrzewem, oryginalną banderolą , mocne i wytrzymałe,perforacja pozwalająca na łatwe odrywanie worków</t>
  </si>
  <si>
    <t>Worki czerwone na odpady medyczne (czerwone) o pojemności 160L, rodzaj: LDPE, pakowane po  20 szt. grubość min 60 mikronów, z podwójnym zgrzewem, oryginalną banderolą, mocne i wytrzymałe,perforacja pozwalająca na łatwe odrywanie worków</t>
  </si>
  <si>
    <t>Woreczki strunowe 60 mikronów, łatwe, ręczne otwieranie i zamykanie, dodatkowy zgrzew na obu bokach strunowego zamknięcia, wzmacniane krawędzie  zapobiegające przedarciu woreczka podczas jego otwierania, wymiary 16cmx22cm (100szt opakowanie)</t>
  </si>
  <si>
    <t>Woreczki strunowe 60 mikronów, łatwe, ręczne otwieranie i zamykanie, dodatkowy zgrzew na obu bokach strunowego zamknięcia, wzmacniane krawędzie  zapobiegające przedarciu woreczka podczas jego otwierania, wymiary 10cmx15cm (100szt opakowanie)</t>
  </si>
  <si>
    <t>Woreczki strunowe 60 mikronów, łatwe, ręczne otwieranie i zamykanie, dodatkowy zgrzew na obu bokach strunowego zamknięcia, wzmacniane krawędzie  zapobiegające przedarciu woreczka podczas jego otwierania, wymiary 20cmx30cm (100szt opakowanie)</t>
  </si>
  <si>
    <t>Woreczki foliowe 14x4x32 cm, bezbarwne, tworzywo sztuczne (1000szt), do kontaktu z żywnością</t>
  </si>
  <si>
    <t>Woreczki foliowe 10x4x22 cm, bezbarwne, tworzywo sztuczne (1000szt), do kontaktu z żywnością</t>
  </si>
  <si>
    <t>Dwutlenek chloru z aktywatorem 20l</t>
  </si>
  <si>
    <t>komplet</t>
  </si>
  <si>
    <t>LODÓWKA - wysokość nie więcej niż 85cm, szerokość max 50cm, głębokość max 50cm, kolor biały, wbudowana komora niskich temperatur/ zamrażarka wewnątrz lodówki, minimum 2 półki, klasa energetyczna min. A+, poziom hałasu max 45dB, gwarancja 24 miesiące</t>
  </si>
  <si>
    <t>LODÓWKA - wysokość [cm] 48, szerokość [cm] 45, głębokość [cm] 48.7, kolor biały, liczba półek 1x, klasa energetyczna min. A+, poziom hałasu max 45dB, gwarancja 24miesiące</t>
  </si>
  <si>
    <t>Kosz na odpady 50l. Pojemność: 50 litrów, materiał: tworzywo sztuczne ABS, Sposób otwierania: pokrywa wahadłowa, pokrywa zdejmowana: tak, kosz przystosowany do jednorazowych worków foliowych, kosz na śmieci wolno stojący</t>
  </si>
  <si>
    <t>KOSZ na odpady 35l, pojemność 35 litrów, materiał tworzywo sztuczne, sposób otwierania pedał nożny, kosz wolno stojący,  dostosowany do foliowych worków, duża pojemność, bez wiaderka wewnętrznego,  bezdotykowa obsługa ,  zachowanie higieny rąk,  łatwy w utrzymaniu w czystości</t>
  </si>
  <si>
    <t>KOSZ na odpady 40l, pojemność 40 litrów, materiał tworzywo sztuczne, sposób otwierania pedał nożny, kosz wolno stojący, dostosowany do foliowych worków, duża pojemność, bez wiaderka wewnętrznego,  bezdotykowa obsługa ,  zachowanie higieny rąk,  łatwy w utrzymaniu w czystości</t>
  </si>
  <si>
    <t xml:space="preserve">WKŁAD do lodówek turystycznych 400gr. </t>
  </si>
  <si>
    <t xml:space="preserve">Pojemnik na odpady na kółkach  z pokrywką 240l </t>
  </si>
  <si>
    <t xml:space="preserve">Pojemnik na odpady na kółkach  z pokrywką 120 l. </t>
  </si>
  <si>
    <t xml:space="preserve">szt. </t>
  </si>
  <si>
    <t xml:space="preserve">RAZEM : </t>
  </si>
  <si>
    <t xml:space="preserve">RAZEM </t>
  </si>
  <si>
    <t xml:space="preserve"> </t>
  </si>
  <si>
    <t>SZCZOTKA TYPU ŻELAZKO</t>
  </si>
  <si>
    <t xml:space="preserve">ŚRODEK USUWAJACY KAMIEŃ  z urządzeń sanitarnych typu Mediclean MC 311 op.0,5 l ze spryskiwaczem </t>
  </si>
  <si>
    <t xml:space="preserve">ŚCIERECZKA na rolce - 40 szt  na rolce , 70% wiskoza, 30% poliester, wymiary : 25x30cm, chłonna nie pozostawiajaca zarysowań , możliwość wypłukania i ponownego uzycia </t>
  </si>
  <si>
    <t xml:space="preserve">PŁYN  do mycia podłóg i wszystkich powierzchni z połyskiem , typu AJAX </t>
  </si>
  <si>
    <t>SÓL do zmywarek, poj. 2,kg</t>
  </si>
  <si>
    <t>SZAMPON do samochodów z woskiem, op. 1L</t>
  </si>
  <si>
    <t>cena j. netto</t>
  </si>
  <si>
    <t>RAZEM</t>
  </si>
  <si>
    <t>Przedmiot zamówienia</t>
  </si>
  <si>
    <t>(DATA, PIECZATKA I PODPIS)</t>
  </si>
  <si>
    <t>OŚWIADCZAM, ZE ZAOFREOWNE POWYŻEJ PRODUKTY SPEŁNIAJĄ WYMAGANIA OKREŚLONE PRZEZ ZAMAWIAJĄCEGO, SĄ NAJWYŻSZEJ JAKOŚCI ,W STANIE NADAJĄCYCM SIĘ DO UŻYTKOWANIA ORAZ SPEŁNIAJĄCE WYMAGANIA OKREŚLONE PRZEZ WŁAŚCIWE PRZEPISY I NORMY.</t>
  </si>
  <si>
    <t>MYDŁO W PIANCE do użycia we wszystkich dozownikach pianujących, posiada składniki natłuszczające, do wszystkich rodzajów skóry, wartość pH: ok. 5,5,
Opakowanie-5 litrów,</t>
  </si>
  <si>
    <r>
      <t xml:space="preserve">PODAJNIK NA PAPIER ZZ -  wykonany  z wysokiej jakości tworzywa w kolorze białym,pojemności 500 szt. pojedynczych listków papieru o formacie 25 x 23 cm, wyciągnięcie jednej sztuki powoduje delikatne wysunięcie się kolejnej,mocowany za pomocą wkrętów, okienko umożliwiające kontrolę ilości ręcznika,zamykany na kluczyk </t>
    </r>
  </si>
  <si>
    <t xml:space="preserve">OŚWIADCZAM, ŻE WSZYSTKIE ZAPROPONOWANE PREPARATY SĄ ZGODNE Z ROZPORZĄDZENIEM  PARLAMENTU EUROPEJSKIEGO I RADY W SPRAWIE REJESTRACJI, OCENY, UDZIELANIA ZEZWOLEŃ I STOSOWNYCH OGRANICZEŃ W ZAKRESIE CHEMIKALIÓW  1272/2008/WE (CLP). </t>
  </si>
  <si>
    <t>Płyn do czyszczenia i dezynfekcji wanien do hydromasażu typu Krystalin (odkamieniacz), butelka o pojemności 1l.
Skład chemiczny:kwas fosforowy, ester metylowy kwasu fosforowego, propan-2-ol. alkanosulfonian sodowy, glikol etylenu</t>
  </si>
  <si>
    <t>PROSZEK DO FIRAN, wybielający, usuwający uporczywe zabrudzenia z kurzu, nikotyny, tłuszczu, bezpieczny dla różnego rodzaju firan, chroniący przed zabrudzeniem, temperatura prania od 30°C do 95°C, opakowanie około 400g</t>
  </si>
  <si>
    <r>
      <t>STELAŻ do mopa kieszeniowego o szerokości 40 cm, wykonany z wytrzymałego tworzywa sztucznego</t>
    </r>
    <r>
      <rPr>
        <b/>
        <sz val="10"/>
        <color indexed="8"/>
        <rFont val="Calibri"/>
        <family val="2"/>
      </rPr>
      <t>,</t>
    </r>
    <r>
      <rPr>
        <sz val="10"/>
        <color indexed="8"/>
        <rFont val="Calibri"/>
        <family val="2"/>
      </rPr>
      <t xml:space="preserve"> średnica otworu zgodna ze średnicą kija aluminiowego, </t>
    </r>
    <r>
      <rPr>
        <b/>
        <sz val="10"/>
        <color indexed="10"/>
        <rFont val="Calibri"/>
        <family val="2"/>
      </rPr>
      <t>ZGODNY DO POZYCJI NR 7</t>
    </r>
  </si>
  <si>
    <r>
      <t xml:space="preserve">WKŁAD do mopa zapas – bawełniany, (skład:  bawełna min. 60%, pozostałe: poliester. Wewnątrz mopa pętelki, na obrzeżach mopa frędzle. Ilość wewnętrznych tkanych rzędów pętelek min.14. Długość frędzli na obrzeżach mopa 35mm (+-5mm). Wysokość pętelki: 20mm (+-5mm). Rodzaj tkania rzędów pętelek zapewniający brak możliwości wyciągnięcia nitki z tkaniny. 
Oznaczenie mopa kolorową lamówką (czerwona, zielona, niebieska).kieszenie do mocowania mopa na uchwycie, z nacięciami odprowadzającymi wodę. Kieszenie mają posiadać wzmocnienia z rozciągliwego materiału, przeszyte w tym samym miejscu co lamówka.  Kieszeniowy,  wielokrotnego użytku, pranie w pralce w wysokiej temperaturze około 95st.C,o rozmiarze 40 cm, do czyszczenia wszelkich powierzchni na sucho i mokro.  </t>
    </r>
    <r>
      <rPr>
        <b/>
        <sz val="10"/>
        <color indexed="10"/>
        <rFont val="Calibri"/>
        <family val="2"/>
      </rPr>
      <t xml:space="preserve">ZGODNY DO POZYCJI NR 8  </t>
    </r>
    <r>
      <rPr>
        <sz val="10"/>
        <color indexed="8"/>
        <rFont val="Calibri"/>
        <family val="2"/>
      </rPr>
      <t xml:space="preserve">                                                                                            </t>
    </r>
  </si>
  <si>
    <r>
      <t>STELAŻ do wkładów akrylowych ramka metalowa</t>
    </r>
    <r>
      <rPr>
        <b/>
        <sz val="10"/>
        <color indexed="8"/>
        <rFont val="Calibri"/>
        <family val="2"/>
      </rPr>
      <t xml:space="preserve"> </t>
    </r>
    <r>
      <rPr>
        <sz val="10"/>
        <color indexed="8"/>
        <rFont val="Calibri"/>
        <family val="2"/>
      </rPr>
      <t>o szerokości 60 cm z przegubem plastikowym do zamiatania bezkurzowego, średnica otworu zgoda ze średnicą kija teleskopowego</t>
    </r>
  </si>
  <si>
    <r>
      <t xml:space="preserve">WKŁAD akrylowy zapas do zamiatania podłóg,o szerokości 60cm, bezkurzowy </t>
    </r>
    <r>
      <rPr>
        <b/>
        <sz val="10"/>
        <color indexed="10"/>
        <rFont val="Calibri"/>
        <family val="2"/>
      </rPr>
      <t>PASUJĄCY DO POZYCJI NR 10,12</t>
    </r>
  </si>
  <si>
    <r>
      <t>KIJ TELESKOPOWY aluminiowy, profilowany średnica około 23,5cm;  max ciężar: 0,50 kg; rozmiar: 100-185 cm, rękojeść oraz gwint wykonany z tworzywa sztucznego</t>
    </r>
    <r>
      <rPr>
        <b/>
        <sz val="10"/>
        <color indexed="8"/>
        <rFont val="Calibri"/>
        <family val="2"/>
      </rPr>
      <t xml:space="preserve"> </t>
    </r>
    <r>
      <rPr>
        <b/>
        <sz val="10"/>
        <color indexed="10"/>
        <rFont val="Calibri"/>
        <family val="2"/>
      </rPr>
      <t>PASUJĄCY DO POZYCJI NR 10</t>
    </r>
  </si>
  <si>
    <r>
      <t xml:space="preserve">KIJ DREWNIANY DO SZCZOTEK – gwint tłoczony, długość 120-135 cm, gładka powierzchnia, wytrzymały     </t>
    </r>
    <r>
      <rPr>
        <b/>
        <sz val="10"/>
        <color indexed="10"/>
        <rFont val="Calibri"/>
        <family val="2"/>
      </rPr>
      <t xml:space="preserve">pasujący do poz.14,15,16 </t>
    </r>
  </si>
  <si>
    <r>
      <t>KIJ TELESKOPOWY – aluminiowy, antypoślizgowy uchwyt, rozmiar 55-95 cm +/- 5%, zakończony</t>
    </r>
    <r>
      <rPr>
        <b/>
        <sz val="10"/>
        <color indexed="8"/>
        <rFont val="Calibri"/>
        <family val="2"/>
      </rPr>
      <t xml:space="preserve"> </t>
    </r>
    <r>
      <rPr>
        <sz val="10"/>
        <color indexed="8"/>
        <rFont val="Calibri"/>
        <family val="2"/>
      </rPr>
      <t xml:space="preserve">gwintem z tworzywa sztucznego  </t>
    </r>
    <r>
      <rPr>
        <b/>
        <sz val="10"/>
        <color indexed="10"/>
        <rFont val="Calibri"/>
        <family val="2"/>
      </rPr>
      <t>pasujacy do poz.21</t>
    </r>
  </si>
  <si>
    <r>
      <t>WKŁAD NA RZEP Z MIKROFIBRY – materiał wykonany z wysokiej jakości mikrowłókna do wielokrotnego użytku, pranie w pralce w wysokiej temperaturze,</t>
    </r>
    <r>
      <rPr>
        <b/>
        <sz val="10"/>
        <color indexed="10"/>
        <rFont val="Calibri"/>
        <family val="2"/>
      </rPr>
      <t xml:space="preserve"> rozmiar zgodny z wymiarami packi z poz. 19</t>
    </r>
  </si>
  <si>
    <r>
      <t xml:space="preserve">PACKA NA KIJ Z BLOKADĄ 30x9,5 cm +/- 5%, wykonana z wytrzymałego tworzywa sztucznego, z gwintem do kija teleskopowego </t>
    </r>
    <r>
      <rPr>
        <b/>
        <sz val="10"/>
        <color indexed="10"/>
        <rFont val="Calibri"/>
        <family val="2"/>
      </rPr>
      <t xml:space="preserve"> do pozycji 19</t>
    </r>
  </si>
  <si>
    <r>
      <t xml:space="preserve">PACKA RĘCZNA NA RZEP wykonana z wytrzymałego tworzywa sztucznego </t>
    </r>
    <r>
      <rPr>
        <b/>
        <sz val="10"/>
        <color indexed="10"/>
        <rFont val="Calibri"/>
        <family val="2"/>
      </rPr>
      <t>pasujaca do poz. Nr  20</t>
    </r>
  </si>
  <si>
    <r>
      <t xml:space="preserve">MLECZKO KOLORU BIAŁEGO - usuwające  tłuszcz i zabrudzenia, nie rysujące powierzchni, do czyszczenia zlewów, kuchenek, umywalek, wanien i innych powierzchni,
Nadaje połysk czyszczonym powierzchniom, przyjemny zapach, nie pozostawia zacieków, </t>
    </r>
    <r>
      <rPr>
        <b/>
        <sz val="10"/>
        <color indexed="8"/>
        <rFont val="Calibri"/>
        <family val="2"/>
      </rPr>
      <t>poj. 0,5</t>
    </r>
    <r>
      <rPr>
        <sz val="10"/>
        <color indexed="8"/>
        <rFont val="Calibri"/>
        <family val="2"/>
      </rPr>
      <t>l, ph ok.10, gęstość ok.1,5g/ml</t>
    </r>
  </si>
  <si>
    <r>
      <t xml:space="preserve">PŁYN  DO NACZYŃ - płyn do mycia naczyń i szkła laboratoryjnego:
</t>
    </r>
    <r>
      <rPr>
        <sz val="10"/>
        <color indexed="8"/>
        <rFont val="Calibri"/>
        <family val="2"/>
      </rPr>
      <t>- o naturalnym odczynie na bazie naturalnych składników
- skutecznie usuwa zabrudzenia tłuszczowe
- zmywa nie niszcząc powierzchni
- naczynia szybko schną bez śladu smug i zacieków
- ph naturalne dla skóry rąk
- oszczędny w zużyciu
- produkt przebadany dermatologicznie
- ulega biodegradacji
- w oryginalnym  opakowaniu 1l</t>
    </r>
  </si>
  <si>
    <r>
      <t>PŁYN DO SZYB Z ROZPYLACZEM -</t>
    </r>
    <r>
      <rPr>
        <b/>
        <sz val="10"/>
        <rFont val="Calibri"/>
        <family val="2"/>
      </rPr>
      <t xml:space="preserve"> </t>
    </r>
    <r>
      <rPr>
        <sz val="10"/>
        <rFont val="Calibri"/>
        <family val="2"/>
      </rPr>
      <t>poj. 1L</t>
    </r>
    <r>
      <rPr>
        <b/>
        <sz val="10"/>
        <rFont val="Calibri"/>
        <family val="2"/>
      </rPr>
      <t xml:space="preserve"> </t>
    </r>
    <r>
      <rPr>
        <sz val="10"/>
        <rFont val="Calibri"/>
        <family val="2"/>
      </rPr>
      <t>(bezbarwny), środek do mycia powierzchni szklanych, na bazie alkoholu etylowego - glikoloeteru zawierający nanocząsteczki krzemu, przeznaczony do powierzchni szklanych znajdujących się wewnątrz i zewnątrz pomieszczeń, powinien usuwać naloty, tłuste zabrudzenia, o przyjemnym zapachu.</t>
    </r>
  </si>
  <si>
    <r>
      <t xml:space="preserve">Urządzenie dozujące rozcieńczające detergenty </t>
    </r>
    <r>
      <rPr>
        <b/>
        <sz val="9"/>
        <color indexed="10"/>
        <rFont val="Calibri"/>
        <family val="2"/>
      </rPr>
      <t xml:space="preserve">OPISANE W POZ. 2-6 </t>
    </r>
    <r>
      <rPr>
        <sz val="9"/>
        <rFont val="Calibri"/>
        <family val="2"/>
      </rPr>
      <t xml:space="preserve">, przeznaczone do dozowania 4 środków chemicznych. Dozownik montowany na ścianie, podłączany do instalacji wodnej, przystosowane do precyzyjnego dozowania, o natężeniu przepływu wynoszącym 16 l/min. Wyposażony w przycisk spustowy do dozowania z możliwością zablokowania. Wyposażony w zestaw końcówek o różnej średnicy przepływu, pozwalający na przygotowanie roztworów o stężeniu od 0,1% do 13%. O wymiarach nie przekraczających : wysokość 23 cm, szerokość 10 cm, głębokość 10cm, długości rurki pobierającej nie krótszej niż 390 mm, długości rurki dozującej nie krótszej 190cm.  </t>
    </r>
    <r>
      <rPr>
        <b/>
        <sz val="9"/>
        <color indexed="10"/>
        <rFont val="Calibri"/>
        <family val="2"/>
      </rPr>
      <t>Zamawiający wymaga użyczenia dozowników na czas trwania umowy.</t>
    </r>
  </si>
  <si>
    <t>pojemnik na kółkach z pokrywką  na odpady o pojemności 80 l</t>
  </si>
  <si>
    <t xml:space="preserve">Kuchenka mikrofalowa wolnostojaca : szer.+/- 48,9; gł.35,5; wys.27,5, moc mikrofali min. 800 W ,pojemnośc 20l  , instrukcja w języku polskim . Funkce: rozmrazanie, podgrzewanie </t>
  </si>
  <si>
    <t xml:space="preserve">rol </t>
  </si>
  <si>
    <t xml:space="preserve">Papier toaletowy makulaturowy biały jednowarstwowy, gofrowany   ,pasujacy do wszystkich uchwytów, długość rolki 25m, nie zatykajacy kanalizacji rozpuszczający się w wodzie , bezzapachowy </t>
  </si>
  <si>
    <t>Ręczniki papierowe ZZ, Wykonane są z bielonej, dwuwarstwowej celulozy, delikatne i przyjazne dla skóry, również tej ze skłonnością do podrażnień, Warstwy: 2  
,Opakowanie handlowe: 4000 listków pasujący do pozycji nr .3</t>
  </si>
  <si>
    <r>
      <t xml:space="preserve">PAD rozmiar 43cm, przeznaczone do maszynowego czyszczenia powierzchni: biały (miękki) do polerowania, utwardzania wypraw, nadawania wysokiego połysku. czerwony (lekko sprężysty) do czyszczenia i pielęgnacji metodą "spray", mycia powierzchni błyszczących (ekskluzywnych), uzupełniania wytartych warstw konserwanta. niebieski (sprężysty) do czyszczenia punktowego posadzek konserwowanych, usuwania śladów z powierzchni delikatnych, usuwania rys z powierzchni konserwowanych, codziennego mycia powierzchni delikatnych niekonserwowanych. zielony (średnio twardy) do szorowania posadzek niekonserwowanych, codziennego mycia posadzek szybko brudzących się, usuwania śladów i konserwantów miękkich. brązowy (twardy) do zdzierania starych zabrudzonych konserwantów, doskonałej penetracji czyszczonych nawierzchni, gruntownego mycia posadzek o różnym stopniu zabrudzenia. czarny (bardzo twardy) do zdzierania starych zniszczonych wypraw, doczyszczania posadzek twardych niekonserwowanych, skrobania nawarstwień do naturalnej struktury. </t>
    </r>
    <r>
      <rPr>
        <b/>
        <sz val="14"/>
        <rFont val="Calibri"/>
        <family val="2"/>
      </rPr>
      <t>Zamawiający podczas składania zamówienia będzie wskazywał dany kolor.</t>
    </r>
  </si>
  <si>
    <r>
      <t>Worki na odpady komunalne (czarne) o pojemności 120L, rodzaj: LDPE, pakowane po 25 szt. grubość</t>
    </r>
    <r>
      <rPr>
        <i/>
        <sz val="14"/>
        <rFont val="Calibri"/>
        <family val="2"/>
      </rPr>
      <t xml:space="preserve"> </t>
    </r>
    <r>
      <rPr>
        <sz val="14"/>
        <rFont val="Calibri"/>
        <family val="2"/>
      </rPr>
      <t xml:space="preserve">min. 55 mikronów, z podwójnym zgrzewem, banderolą </t>
    </r>
  </si>
  <si>
    <r>
      <t xml:space="preserve">DOZOWNIK NA MYDŁO PIANKOWE - napełnianie bezpośrednio do dozownika, poj. 0,8l,wymiary 215x130x95 +/- 5%, materiał ABS, zamykany na kluczyk, okienko kontroli poziomu mydła, </t>
    </r>
    <r>
      <rPr>
        <b/>
        <sz val="16"/>
        <color indexed="8"/>
        <rFont val="Calibri"/>
        <family val="2"/>
      </rPr>
      <t>pasujące do pozycji 2. Zamawiający wymaga użyczenia dozowników na czas trwania umowy.</t>
    </r>
  </si>
  <si>
    <r>
      <t xml:space="preserve">Ręcznik papierowy w roli, jednowarstwowy, kolor: biały lub niebieski, wymiary 19,8 cmx350m +-10%, pakowany po 6 szt w opakowaniu kartonowym. W zastosowaniu z dozownikiem z możliwością uzyskania minimum 1300 odcinków. Ręczniki wykonane z materiału zapewniającego wysoką chłonność posiadające w składzie włókna pierwotne min 36%, włókna z recyklingu 64%, wykonane w technologii UCTAD co umożliwia szybkie i efektywne osuszanie rąk. </t>
    </r>
    <r>
      <rPr>
        <b/>
        <sz val="16"/>
        <color indexed="10"/>
        <rFont val="Calibri"/>
        <family val="2"/>
      </rPr>
      <t>pasujący do pozycji 2</t>
    </r>
  </si>
  <si>
    <r>
      <t>Bezdotykowy dozownik w kolorze białym, zamykany na klucz, do ręczników w rolce z</t>
    </r>
    <r>
      <rPr>
        <b/>
        <sz val="16"/>
        <color indexed="10"/>
        <rFont val="Calibri"/>
        <family val="2"/>
      </rPr>
      <t xml:space="preserve"> poz. nr 1</t>
    </r>
    <r>
      <rPr>
        <sz val="16"/>
        <color indexed="8"/>
        <rFont val="Calibri"/>
        <family val="2"/>
      </rPr>
      <t xml:space="preserve"> , wykonany z ABS, mechanizm zamykający na kluczyk lub za pomocą przycisku (wybór systemu), okienko do kontroli ilości rolki w dozowniku, wymiary 43x32,60x24,10 (długość,szerokość, wysokość w cm), unikatowa konstrukcja bez stref w których gromadzi się kurz, z opcją dostosowania koloru dozownika do istniejącej kolorystyki wnętrza, posiadający system odcinający automatyczne odcinki o długości nie mniejszej niż 25cm, gwarancja 12 miesięcy.</t>
    </r>
    <r>
      <rPr>
        <b/>
        <sz val="16"/>
        <color indexed="8"/>
        <rFont val="Calibri"/>
        <family val="2"/>
      </rPr>
      <t xml:space="preserve"> Zamawiający wymaga użyczenia dozowników na czas trwania umowy.</t>
    </r>
  </si>
  <si>
    <r>
      <t>RĘCZNIK Kuchenny - biały kolor , 2-warstwowy, długosc rolki 15,4m , szer. Rolki 23cm, srednica rolki 10,7, liczba arkusza 64, długosc arkusza 24m</t>
    </r>
    <r>
      <rPr>
        <sz val="16"/>
        <color indexed="8"/>
        <rFont val="Calibri"/>
        <family val="2"/>
      </rPr>
      <t xml:space="preserve">
</t>
    </r>
  </si>
  <si>
    <r>
      <t xml:space="preserve">WIESZAK UCHWYT NA PAPIER TOALETOWY – wymiary 12x12 cm, wykonany ze stali nierdzewnej , do zawieszenia na ścianie za pomocą wkrętów, ząbkowana krawędź ułatwiająca odrywanie papieru, </t>
    </r>
    <r>
      <rPr>
        <b/>
        <sz val="16"/>
        <color indexed="10"/>
        <rFont val="Calibri"/>
        <family val="2"/>
      </rPr>
      <t>pasujący do pozycji 7</t>
    </r>
  </si>
  <si>
    <t xml:space="preserve">LODÓWKA (+/-5cm): wysokość   125, szerokosć 55, głębokosć 63, pojemnosć chłodziarki/zamrazarki 212l/18l , poziom hałasu 39dB, liczba półek 3 , gwarancja 24 miesiace </t>
  </si>
  <si>
    <t xml:space="preserve">POZYCJE  1,2,3,5 - WYMAGANY KATALOG </t>
  </si>
  <si>
    <t>OŚWIADCZAM, ZE ZAPEWNIAM NIEODPŁATNĄ OPIEKĘ SERWISOWA, WSPARCIE TECHNICZNE I OKRESOWE PRZEGLĄDY TECHNICZNE NIE RZADZIEJ NIŻ CO DWA MIESIĄCE</t>
  </si>
  <si>
    <t xml:space="preserve">BEZBARWNY, silnie działający preparat bezzapachowy do zmywania starych powłok woskowych i polimerowych na powierzchniach odpornych na alkalia, typu lastriko, PCV, gres, terakota. Przeznaczony do stosowania przed położeniem nowych warstw ochronnych. Również do gruntownego czyszczenia płytek gresowych i innych twardych posadzek. Niskopieniący. Do mycia ręcznego i maszynowego. Stężenie: 5 – 25%.  Skład: eter monobutylowy glikolu di etylenowego 10-20%, wodorotlenek sodu 2 -3,5%, 2-aminoetanol 2,5-5%, metakrzemian disodu 2-3%, siarczan etyloheksylosodowy 1-3%, sól czterosodowa kwasu etylenodiaminotetraoctowego 0,5-0,9%. pH 14. Gęstość 1,045-1,055 g/cm3. Kolor nakrętki zgodny z kodowaniem kolorystycznym produktu tj. zielony. Opakowanie: kanister 5L. </t>
  </si>
  <si>
    <t xml:space="preserve">WYDAJNY PREPARAT do zabezpieczenia większości wodoodpornych podłóg twardych tj., linoleum, PCV, lastriko, beton. Tworzący na podłodze trwałą powłokę ochronną, odporną na zarysowania i przenikania zanieczyszczeń. Wyrównujący niedoskonałości powierzchni wynikające z jej porowatości oraz zniszczeń powstałych podczas użytkowania. Działający antypoślizgowo. Tworzący powłokę nie zmieniająca koloru, co pozwala na dokonywanie napraw miejscowych. Odporny na działanie środków dezynfekcyjnych. Zachowujący połysk na długi czas. Skład: emulsje poliuretanowe i akrylowe, dyspersja woskowa, tris (2-etyloheksylo)fosforan &lt;1%, glikol etylenowy 1%. pH ok. 8. Gęstość 1,01-1,02 g/cm3. Kolor nakrętki zgodny z kodowaniem kolorystycznym produktu. Opakowanie: kanister 5L. </t>
  </si>
  <si>
    <t xml:space="preserve">Preparat o przyjemnym świeżym zapachu, przeznaczony do codziennego mycia i pielęgnacji podłóg wodoodpornych. Z zawartością surfaktantów cukrowych. Polecany do mycia ręcznego i maszynowego. Nadający połysk, pozostawiający na powierzchni warstwę ochronną. Chroniący i konserwujący myte powierzchnie. Wymagane właściwości antystatyczne i  antypoślizgowe. Może być stosowany przy jednoczesnym zastosowaniu preparatów dezynfekcyjnych. Wymagane Świadectwo Jakości Zdrowotnej wydawane przez PZH lub równoważne . Stężenie roztworu roboczego 0,25-2,0% przy myciu ręcznym, 0,25-1,0% przy myciu maszynowym. Skład: 2-5% etoksylowane alkohole tłuszczowe, 0,5-2% sól sodowa siarczanu 2-etyloheksylu, 0,5-0,9% sól czterosodowa kwasu etylenodiaminotetraoctowego, alkilopoliglukozyd, mieszanina substancji zapachowych. pH ok. 8, gęstość 1,00-1,01 g/cm3. Kanister 5l.   
</t>
  </si>
  <si>
    <t xml:space="preserve">Preparat o przyjemnym świeżym zapachu, przeznaczony do mycia powierzchni i przedmiotów sanitarnych odpornych na działanie kwasów. Usuwający kamień, rdzę, resztki mydła, tłuste zabrudzenia. Może być stosowany do mycia elementów ze stali nierdzewnej i aluminium. Posiadający właściwości antybakteryjne, pozostawiający przyjemny zapach. Wymagane Świadectwo Jakości Zdrowotnej wydawane przez PZH . Stężenie roztworu robczego 0,25-2%; przy myciu gruntownym - nierozcieńczony. Nie zawierający kwasu siarkowego ani solnego. Skład: związki powierzchniowo czynne, 8-13% kwas fosforowy , 3-6% kwas amidosulfonowy, rozpuszczalniki rozpuszczalne w wodzie, 1-3% etoksylowany alkohol tłuszczowy, mieszanina substancji zapachowych. pH 0,5-1. Gęstość 1,07-1,08 g/cm3.  Kanister 5l.  
</t>
  </si>
  <si>
    <t xml:space="preserve">Wysokoalkaliczny środek przeznaczony  do gruntownego mycia za pomocą maszyn szorujących oraz bieżącego czyszczenia silnie zabrudzonych podłóg przy pomocy mopa. Usuwa zeskorupiały brud, sadzę, ślady po butach, wózkach. Do podłóg odpornych na środki zasadowe. Zawierający w swoim składzie: związki powierzchniowo czynne,  2-4% etasiarczan sodowy, 2-3% pirofosforan czteropotasu, 1,8-3% wodorotlenek potasu, 1,5-2,5% metakrzemian disodu, 2-4% eter monobutylowy glikolu di etylenowego związki kompleksujące, kompozycja zapachowa, barwnik.  Stosowany w czyszczeniu gruntownym w rozcieńczeniu od 1:20 do 1:10. w czyszczeniu codziennym od 1:100 do 1:20. pH 14, gęstość 1,06 - 1,07 g/cm3. Opakowanie: kanister 5L. </t>
  </si>
  <si>
    <t xml:space="preserve">Preparat o przyjemnym świeżym zapachu, przeznaczony do codziennego mycia wszelkich powierzchni wodoodpornych (powierzchni lakierowanych, tworzyw sztucznych, płytek ceramicznych, marmuru, szkła). Nie pozostawiający smug i zacieków. Nadający połysk, pozostawiający przyjemny zapach. Wymagane właściwości antystatyczne. Chroniący powierzchnię przed zabrudzeniem. Może być stosowany do powierzchni mających kontakt z żywnością. Wymagane Świadectwo Jakości Zdrowotnej wydawane przez PZH lub równoważne. Stężenie roztworu roboczego 0,25-2,0%. Bez zawartości etanolu. Skład: 2-5% etoksylowane alkohole tłuszczowe, 0,5-2% sól sodowa siarczanu 2-etyloheksylu, 0,5-0,9% sól czterosodowa kwasu etylenodiaminotetraoctowego,&lt;0,0015% mieszanina 5-chloro-2-metylo--2H-izotiazol-3-onu i 2-metylo-2H-izotiazol-3-onu. pH ok. 8, gęstość 1,00-1,01 g/cm3. Kanister 5l.  
</t>
  </si>
  <si>
    <r>
      <t>Alkaliczny, preparat przeznaczony do ręcznego i maszynowego czyszczenia i mycia podłóg w obiektach przemysłowych, halach, garażach, parkingach. Emulguje i usuwa tłuszcze, oleje, smary, smary grafitowe, sadza, a także zaschnięty brud. Przeznaczony do powierzchni wodoodpornych, do PCV, lastrico, płytek podłogowych i bet</t>
    </r>
    <r>
      <rPr>
        <b/>
        <sz val="10"/>
        <rFont val="Calibri"/>
        <family val="2"/>
      </rPr>
      <t>o</t>
    </r>
    <r>
      <rPr>
        <sz val="10"/>
        <rFont val="Calibri"/>
        <family val="2"/>
      </rPr>
      <t xml:space="preserve">nu. W zależności od stopnia zabrudzenia i sposobu mycia stosowany w rozcieńczeniu od 1:50 do 1:30. W automatach czyszczących: od 1:100 do 1:25. Mycie w myjkach wysokociśnieniowych: od 1:200 do 1:50. Skład: 5-6%  eter monobutylowy glikolu di etelenowego; 3-6% pirofosforan czteropotasu;4-5%  etasiarczan sodowy, 2-3% metakrzemian disodu, 2-2,5% mieszanina oksyetylenowanych alkoholi tłuszczowych; &lt;1,5% wodorotlenek sodu, 0,5-0,9% sól czterosodowa kwasu etylenodiaminotetraoctowego. Właściwości: pH ok. 14, gęstość 1,07 g/cm3. Opakowanie:  kanister 5L. </t>
    </r>
  </si>
  <si>
    <t>ZADANIE NR 1 ARTYKUŁY DO SPRZĄTANIA</t>
  </si>
  <si>
    <t>ZADANIE NR 2- RĘCZNIKI PAPIEROWE, PAPIER TOALETOWY</t>
  </si>
  <si>
    <t>ZADANIE NR 3- MYDŁA W PŁYNIE</t>
  </si>
  <si>
    <t>ZADANIE NR 4 PREPARAT DO MYCIA KACZEK I BASENÓW</t>
  </si>
  <si>
    <t>ZADANIE NR 5 WORKI</t>
  </si>
  <si>
    <t>ZADANIE NR 7 AGD</t>
  </si>
  <si>
    <t>ZADANIE NR 8 KOSZYKI PLASTYKOWE oraz DO SEGREGACJI ODPAÓW</t>
  </si>
  <si>
    <t>ZADANIE NR 9 CHEMIA PROFESJONALNA</t>
  </si>
  <si>
    <t>ZADANIE NR 10- PŁYNY</t>
  </si>
  <si>
    <t>ZADANIE NR 11- PŁYN DO DEZYNFEKCJI</t>
  </si>
  <si>
    <t>ZADANIE NR 6 DWUTLENEK CHLORU</t>
  </si>
</sst>
</file>

<file path=xl/styles.xml><?xml version="1.0" encoding="utf-8"?>
<styleSheet xmlns="http://schemas.openxmlformats.org/spreadsheetml/2006/main">
  <numFmts count="20">
    <numFmt numFmtId="5" formatCode="#,##0\ &quot;zł&quot;;\-#,##0\ &quot;zł&quot;"/>
    <numFmt numFmtId="6" formatCode="#,##0\ &quot;zł&quot;;[Red]\-#,##0\ &quot;zł&quot;"/>
    <numFmt numFmtId="7" formatCode="#,##0.00\ &quot;zł&quot;;\-#,##0.00\ &quot;zł&quot;"/>
    <numFmt numFmtId="8" formatCode="#,##0.00\ &quot;zł&quot;;[Red]\-#,##0.00\ &quot;zł&quot;"/>
    <numFmt numFmtId="42" formatCode="_-* #,##0\ &quot;zł&quot;_-;\-* #,##0\ &quot;zł&quot;_-;_-* &quot;-&quot;\ &quot;zł&quot;_-;_-@_-"/>
    <numFmt numFmtId="41" formatCode="_-* #,##0\ _z_ł_-;\-* #,##0\ _z_ł_-;_-* &quot;-&quot;\ _z_ł_-;_-@_-"/>
    <numFmt numFmtId="44" formatCode="_-* #,##0.00\ &quot;zł&quot;_-;\-* #,##0.00\ &quot;zł&quot;_-;_-* &quot;-&quot;??\ &quot;zł&quot;_-;_-@_-"/>
    <numFmt numFmtId="43" formatCode="_-* #,##0.00\ _z_ł_-;\-* #,##0.00\ _z_ł_-;_-* &quot;-&quot;??\ _z_ł_-;_-@_-"/>
    <numFmt numFmtId="164" formatCode="_-* #,##0.00\ [$zł-415]_-;\-* #,##0.00\ [$zł-415]_-;_-* \-??\ [$zł-415]_-;_-@_-"/>
    <numFmt numFmtId="165" formatCode="\ * #,##0.00\ [$zł-415]\ ;\-* #,##0.00\ [$zł-415]\ ;\ * \-#\ [$zł-415]\ ;@\ "/>
    <numFmt numFmtId="166" formatCode="0.000"/>
    <numFmt numFmtId="167" formatCode="#,##0.00\ [$zł-415];[Red]\-#,##0.00\ [$zł-415]"/>
    <numFmt numFmtId="168" formatCode="#,##0.00&quot; zł&quot;;[Red]\-#,##0.00&quot; zł&quot;"/>
    <numFmt numFmtId="169" formatCode="_-* #,##0.00,&quot;zł&quot;_-;\-* #,##0.00,&quot;zł&quot;_-;_-* \-??&quot; zł&quot;_-;_-@_-"/>
    <numFmt numFmtId="170" formatCode="&quot;Tak&quot;;&quot;Tak&quot;;&quot;Nie&quot;"/>
    <numFmt numFmtId="171" formatCode="&quot;Prawda&quot;;&quot;Prawda&quot;;&quot;Fałsz&quot;"/>
    <numFmt numFmtId="172" formatCode="&quot;Włączone&quot;;&quot;Włączone&quot;;&quot;Wyłączone&quot;"/>
    <numFmt numFmtId="173" formatCode="[$€-2]\ #,##0.00_);[Red]\([$€-2]\ #,##0.00\)"/>
    <numFmt numFmtId="174" formatCode="_-* #,##0.00\ [$zł-415]_-;\-* #,##0.00\ [$zł-415]_-;_-* &quot;-&quot;??\ [$zł-415]_-;_-@_-"/>
    <numFmt numFmtId="175" formatCode="[$-415]d\ mmmm\ yyyy"/>
  </numFmts>
  <fonts count="100">
    <font>
      <sz val="11"/>
      <color rgb="FF000000"/>
      <name val="Calibri"/>
      <family val="2"/>
    </font>
    <font>
      <sz val="11"/>
      <color indexed="8"/>
      <name val="Calibri"/>
      <family val="2"/>
    </font>
    <font>
      <sz val="10"/>
      <name val="Arial"/>
      <family val="2"/>
    </font>
    <font>
      <b/>
      <sz val="10"/>
      <color indexed="8"/>
      <name val="Arial"/>
      <family val="2"/>
    </font>
    <font>
      <sz val="10"/>
      <name val="Mangal"/>
      <family val="2"/>
    </font>
    <font>
      <b/>
      <sz val="10"/>
      <color indexed="8"/>
      <name val="Calibri"/>
      <family val="2"/>
    </font>
    <font>
      <sz val="10"/>
      <color indexed="8"/>
      <name val="Calibri"/>
      <family val="2"/>
    </font>
    <font>
      <b/>
      <sz val="10"/>
      <color indexed="10"/>
      <name val="Calibri"/>
      <family val="2"/>
    </font>
    <font>
      <sz val="10"/>
      <name val="Calibri"/>
      <family val="2"/>
    </font>
    <font>
      <b/>
      <sz val="10"/>
      <name val="Calibri"/>
      <family val="2"/>
    </font>
    <font>
      <sz val="9"/>
      <name val="Calibri"/>
      <family val="2"/>
    </font>
    <font>
      <b/>
      <sz val="9"/>
      <color indexed="10"/>
      <name val="Calibri"/>
      <family val="2"/>
    </font>
    <font>
      <b/>
      <sz val="14"/>
      <name val="Calibri"/>
      <family val="2"/>
    </font>
    <font>
      <b/>
      <sz val="16"/>
      <color indexed="8"/>
      <name val="Calibri"/>
      <family val="2"/>
    </font>
    <font>
      <sz val="14"/>
      <name val="Calibri"/>
      <family val="2"/>
    </font>
    <font>
      <i/>
      <sz val="14"/>
      <name val="Calibri"/>
      <family val="2"/>
    </font>
    <font>
      <b/>
      <sz val="16"/>
      <color indexed="10"/>
      <name val="Calibri"/>
      <family val="2"/>
    </font>
    <font>
      <sz val="16"/>
      <color indexed="8"/>
      <name val="Calibri"/>
      <family val="2"/>
    </font>
    <font>
      <sz val="11"/>
      <color indexed="9"/>
      <name val="Calibri"/>
      <family val="2"/>
    </font>
    <font>
      <sz val="11"/>
      <color indexed="62"/>
      <name val="Calibri"/>
      <family val="2"/>
    </font>
    <font>
      <b/>
      <sz val="11"/>
      <color indexed="63"/>
      <name val="Calibri"/>
      <family val="2"/>
    </font>
    <font>
      <sz val="11"/>
      <color indexed="17"/>
      <name val="Calibri"/>
      <family val="2"/>
    </font>
    <font>
      <sz val="11"/>
      <color indexed="52"/>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1"/>
      <color indexed="60"/>
      <name val="Calibri"/>
      <family val="2"/>
    </font>
    <font>
      <b/>
      <sz val="11"/>
      <color indexed="52"/>
      <name val="Calibri"/>
      <family val="2"/>
    </font>
    <font>
      <b/>
      <sz val="11"/>
      <color indexed="8"/>
      <name val="Calibri"/>
      <family val="2"/>
    </font>
    <font>
      <sz val="11"/>
      <color indexed="10"/>
      <name val="Calibri"/>
      <family val="2"/>
    </font>
    <font>
      <sz val="18"/>
      <color indexed="54"/>
      <name val="Calibri Light"/>
      <family val="2"/>
    </font>
    <font>
      <sz val="11"/>
      <color indexed="20"/>
      <name val="Calibri"/>
      <family val="2"/>
    </font>
    <font>
      <sz val="20"/>
      <color indexed="8"/>
      <name val="Calibri"/>
      <family val="2"/>
    </font>
    <font>
      <b/>
      <sz val="18"/>
      <color indexed="8"/>
      <name val="Calibri"/>
      <family val="2"/>
    </font>
    <font>
      <sz val="8"/>
      <color indexed="8"/>
      <name val="Calibri"/>
      <family val="2"/>
    </font>
    <font>
      <b/>
      <sz val="14"/>
      <color indexed="8"/>
      <name val="Calibri"/>
      <family val="2"/>
    </font>
    <font>
      <b/>
      <sz val="8"/>
      <color indexed="63"/>
      <name val="Calibri"/>
      <family val="2"/>
    </font>
    <font>
      <b/>
      <sz val="8"/>
      <color indexed="10"/>
      <name val="Calibri"/>
      <family val="2"/>
    </font>
    <font>
      <sz val="8"/>
      <color indexed="10"/>
      <name val="Calibri"/>
      <family val="2"/>
    </font>
    <font>
      <sz val="8"/>
      <name val="Calibri"/>
      <family val="2"/>
    </font>
    <font>
      <sz val="11"/>
      <name val="Calibri"/>
      <family val="2"/>
    </font>
    <font>
      <b/>
      <sz val="11"/>
      <name val="Calibri"/>
      <family val="2"/>
    </font>
    <font>
      <b/>
      <u val="single"/>
      <sz val="11"/>
      <color indexed="10"/>
      <name val="Calibri"/>
      <family val="2"/>
    </font>
    <font>
      <b/>
      <sz val="8"/>
      <name val="Calibri"/>
      <family val="2"/>
    </font>
    <font>
      <b/>
      <sz val="20"/>
      <color indexed="8"/>
      <name val="Calibri"/>
      <family val="2"/>
    </font>
    <font>
      <sz val="20"/>
      <name val="Calibri"/>
      <family val="2"/>
    </font>
    <font>
      <b/>
      <sz val="20"/>
      <name val="Calibri"/>
      <family val="2"/>
    </font>
    <font>
      <b/>
      <sz val="12"/>
      <color indexed="8"/>
      <name val="Calibri"/>
      <family val="2"/>
    </font>
    <font>
      <sz val="14"/>
      <color indexed="8"/>
      <name val="Calibri"/>
      <family val="2"/>
    </font>
    <font>
      <b/>
      <sz val="16"/>
      <name val="Calibri"/>
      <family val="2"/>
    </font>
    <font>
      <sz val="16"/>
      <name val="Calibri"/>
      <family val="2"/>
    </font>
    <font>
      <i/>
      <sz val="14"/>
      <color indexed="8"/>
      <name val="Calibri"/>
      <family val="2"/>
    </font>
    <font>
      <sz val="18"/>
      <color indexed="8"/>
      <name val="Calibri"/>
      <family val="2"/>
    </font>
    <font>
      <sz val="16"/>
      <color indexed="10"/>
      <name val="Calibri"/>
      <family val="2"/>
    </font>
    <font>
      <b/>
      <sz val="12"/>
      <name val="Calibri"/>
      <family val="2"/>
    </font>
    <font>
      <sz val="16"/>
      <color indexed="8"/>
      <name val="Tahoma"/>
      <family val="2"/>
    </font>
    <font>
      <b/>
      <sz val="18"/>
      <name val="Calibri"/>
      <family val="2"/>
    </font>
    <font>
      <sz val="18"/>
      <name val="Calibri"/>
      <family val="2"/>
    </font>
    <font>
      <u val="single"/>
      <sz val="20"/>
      <name val="Calibri"/>
      <family val="2"/>
    </font>
    <font>
      <b/>
      <u val="single"/>
      <sz val="20"/>
      <color indexed="10"/>
      <name val="Calibri"/>
      <family val="2"/>
    </font>
    <font>
      <b/>
      <sz val="11"/>
      <color indexed="10"/>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sz val="11"/>
      <color rgb="FF006100"/>
      <name val="Calibri"/>
      <family val="2"/>
    </font>
    <font>
      <sz val="11"/>
      <color rgb="FFFA7D00"/>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1"/>
      <color rgb="FF9C6500"/>
      <name val="Calibri"/>
      <family val="2"/>
    </font>
    <font>
      <b/>
      <sz val="11"/>
      <color rgb="FFFA7D00"/>
      <name val="Calibri"/>
      <family val="2"/>
    </font>
    <font>
      <b/>
      <sz val="11"/>
      <color theme="1"/>
      <name val="Calibri"/>
      <family val="2"/>
    </font>
    <font>
      <sz val="11"/>
      <color rgb="FFFF0000"/>
      <name val="Calibri"/>
      <family val="2"/>
    </font>
    <font>
      <sz val="18"/>
      <color theme="3"/>
      <name val="Calibri Light"/>
      <family val="2"/>
    </font>
    <font>
      <sz val="11"/>
      <color rgb="FF9C0006"/>
      <name val="Calibri"/>
      <family val="2"/>
    </font>
    <font>
      <sz val="20"/>
      <color rgb="FF000000"/>
      <name val="Calibri"/>
      <family val="2"/>
    </font>
    <font>
      <b/>
      <sz val="10"/>
      <color rgb="FF000000"/>
      <name val="Calibri"/>
      <family val="2"/>
    </font>
    <font>
      <sz val="10"/>
      <color rgb="FF000000"/>
      <name val="Calibri"/>
      <family val="2"/>
    </font>
    <font>
      <b/>
      <sz val="11"/>
      <color rgb="FF000000"/>
      <name val="Calibri"/>
      <family val="2"/>
    </font>
    <font>
      <b/>
      <sz val="18"/>
      <color rgb="FF000000"/>
      <name val="Calibri"/>
      <family val="2"/>
    </font>
    <font>
      <sz val="8"/>
      <color rgb="FF000000"/>
      <name val="Calibri"/>
      <family val="2"/>
    </font>
    <font>
      <b/>
      <sz val="14"/>
      <color rgb="FF000000"/>
      <name val="Calibri"/>
      <family val="2"/>
    </font>
    <font>
      <b/>
      <sz val="8"/>
      <color rgb="FF333333"/>
      <name val="Calibri"/>
      <family val="2"/>
    </font>
    <font>
      <b/>
      <sz val="8"/>
      <color rgb="FFFF0000"/>
      <name val="Calibri"/>
      <family val="2"/>
    </font>
    <font>
      <sz val="8"/>
      <color rgb="FFFF0000"/>
      <name val="Calibri"/>
      <family val="2"/>
    </font>
    <font>
      <b/>
      <sz val="16"/>
      <color rgb="FF000000"/>
      <name val="Calibri"/>
      <family val="2"/>
    </font>
    <font>
      <b/>
      <u val="single"/>
      <sz val="11"/>
      <color rgb="FFFF0000"/>
      <name val="Calibri"/>
      <family val="2"/>
    </font>
    <font>
      <b/>
      <sz val="20"/>
      <color rgb="FF000000"/>
      <name val="Calibri"/>
      <family val="2"/>
    </font>
    <font>
      <b/>
      <sz val="12"/>
      <color rgb="FF000000"/>
      <name val="Calibri"/>
      <family val="2"/>
    </font>
    <font>
      <sz val="14"/>
      <color rgb="FF000000"/>
      <name val="Calibri"/>
      <family val="2"/>
    </font>
    <font>
      <sz val="16"/>
      <color rgb="FF000000"/>
      <name val="Calibri"/>
      <family val="2"/>
    </font>
    <font>
      <i/>
      <sz val="14"/>
      <color rgb="FF000000"/>
      <name val="Calibri"/>
      <family val="2"/>
    </font>
    <font>
      <sz val="18"/>
      <color rgb="FF000000"/>
      <name val="Calibri"/>
      <family val="2"/>
    </font>
    <font>
      <sz val="16"/>
      <color rgb="FFFF0000"/>
      <name val="Calibri"/>
      <family val="2"/>
    </font>
    <font>
      <sz val="16"/>
      <color rgb="FF000000"/>
      <name val="Tahoma"/>
      <family val="2"/>
    </font>
    <font>
      <b/>
      <u val="single"/>
      <sz val="20"/>
      <color rgb="FFFF0000"/>
      <name val="Calibri"/>
      <family val="2"/>
    </font>
    <font>
      <b/>
      <sz val="11"/>
      <color rgb="FFFF0000"/>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C6EF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FFFFF"/>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0"/>
        <bgColor indexed="64"/>
      </patternFill>
    </fill>
    <fill>
      <patternFill patternType="solid">
        <fgColor theme="5" tint="-0.24997000396251678"/>
        <bgColor indexed="64"/>
      </patternFill>
    </fill>
    <fill>
      <patternFill patternType="solid">
        <fgColor theme="5" tint="-0.24997000396251678"/>
        <bgColor indexed="64"/>
      </patternFill>
    </fill>
  </fills>
  <borders count="23">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B2B2B2"/>
      </left>
      <right style="thin">
        <color rgb="FFB2B2B2"/>
      </right>
      <top style="thin">
        <color rgb="FFB2B2B2"/>
      </top>
      <bottom style="thin">
        <color rgb="FFB2B2B2"/>
      </bottom>
    </border>
    <border>
      <left style="thin"/>
      <right style="thin"/>
      <top style="thin"/>
      <bottom style="thin"/>
    </border>
    <border>
      <left style="hair"/>
      <right style="hair"/>
      <top/>
      <bottom style="hair"/>
    </border>
    <border>
      <left style="hair"/>
      <right/>
      <top/>
      <bottom style="hair"/>
    </border>
    <border>
      <left style="medium"/>
      <right style="medium"/>
      <top/>
      <bottom style="medium"/>
    </border>
    <border>
      <left style="thin"/>
      <right style="thin"/>
      <top style="thin"/>
      <bottom/>
    </border>
    <border>
      <left style="medium"/>
      <right style="medium"/>
      <top style="medium"/>
      <bottom style="medium"/>
    </border>
    <border>
      <left style="thin"/>
      <right/>
      <top style="thin"/>
      <bottom style="thin"/>
    </border>
    <border>
      <left style="hair"/>
      <right/>
      <top style="hair"/>
      <bottom style="hair"/>
    </border>
    <border>
      <left/>
      <right style="thin"/>
      <top style="thin"/>
      <bottom style="thin"/>
    </border>
    <border>
      <left/>
      <right style="medium"/>
      <top style="thin"/>
      <bottom/>
    </border>
    <border>
      <left style="medium"/>
      <right/>
      <top style="thin"/>
      <bottom/>
    </border>
    <border>
      <left style="thin"/>
      <right style="thin"/>
      <top>
        <color indexed="63"/>
      </top>
      <bottom style="thin"/>
    </border>
    <border>
      <left/>
      <right/>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1" applyNumberFormat="0" applyAlignment="0" applyProtection="0"/>
    <xf numFmtId="0" fontId="65" fillId="27" borderId="2" applyNumberFormat="0" applyAlignment="0" applyProtection="0"/>
    <xf numFmtId="0" fontId="66" fillId="28"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67" fillId="0" borderId="3" applyNumberFormat="0" applyFill="0" applyAlignment="0" applyProtection="0"/>
    <xf numFmtId="0" fontId="68" fillId="29" borderId="4" applyNumberFormat="0" applyAlignment="0" applyProtection="0"/>
    <xf numFmtId="0" fontId="69" fillId="0" borderId="5" applyNumberFormat="0" applyFill="0" applyAlignment="0" applyProtection="0"/>
    <xf numFmtId="0" fontId="70" fillId="0" borderId="6" applyNumberFormat="0" applyFill="0" applyAlignment="0" applyProtection="0"/>
    <xf numFmtId="0" fontId="71" fillId="0" borderId="7" applyNumberFormat="0" applyFill="0" applyAlignment="0" applyProtection="0"/>
    <xf numFmtId="0" fontId="71" fillId="0" borderId="0" applyNumberFormat="0" applyFill="0" applyBorder="0" applyAlignment="0" applyProtection="0"/>
    <xf numFmtId="0" fontId="72" fillId="30" borderId="0" applyNumberFormat="0" applyBorder="0" applyAlignment="0" applyProtection="0"/>
    <xf numFmtId="0" fontId="2" fillId="0" borderId="0">
      <alignment/>
      <protection/>
    </xf>
    <xf numFmtId="0" fontId="73" fillId="27" borderId="1" applyNumberFormat="0" applyAlignment="0" applyProtection="0"/>
    <xf numFmtId="9" fontId="2" fillId="0" borderId="0" applyBorder="0" applyAlignment="0" applyProtection="0"/>
    <xf numFmtId="0" fontId="74" fillId="0" borderId="8" applyNumberFormat="0" applyFill="0" applyAlignment="0" applyProtection="0"/>
    <xf numFmtId="0" fontId="0" fillId="0" borderId="0">
      <alignment/>
      <protection/>
    </xf>
    <xf numFmtId="0" fontId="4" fillId="0" borderId="0" applyBorder="0" applyProtection="0">
      <alignment/>
    </xf>
    <xf numFmtId="0" fontId="75" fillId="0" borderId="0" applyNumberFormat="0" applyFill="0" applyBorder="0" applyAlignment="0" applyProtection="0"/>
    <xf numFmtId="0" fontId="76" fillId="0" borderId="0" applyNumberFormat="0" applyFill="0" applyBorder="0" applyAlignment="0" applyProtection="0"/>
    <xf numFmtId="0" fontId="0" fillId="31" borderId="9" applyNumberFormat="0" applyFont="0" applyAlignment="0" applyProtection="0"/>
    <xf numFmtId="169" fontId="0" fillId="0" borderId="0" applyBorder="0" applyProtection="0">
      <alignment/>
    </xf>
    <xf numFmtId="42" fontId="0" fillId="0" borderId="0" applyFont="0" applyFill="0" applyBorder="0" applyAlignment="0" applyProtection="0"/>
    <xf numFmtId="169" fontId="4" fillId="0" borderId="0" applyBorder="0" applyProtection="0">
      <alignment/>
    </xf>
    <xf numFmtId="0" fontId="77" fillId="32" borderId="0" applyNumberFormat="0" applyBorder="0" applyAlignment="0" applyProtection="0"/>
  </cellStyleXfs>
  <cellXfs count="276">
    <xf numFmtId="0" fontId="0" fillId="0" borderId="0" xfId="0" applyAlignment="1">
      <alignment/>
    </xf>
    <xf numFmtId="0" fontId="78" fillId="0" borderId="0" xfId="0" applyFont="1" applyAlignment="1">
      <alignment/>
    </xf>
    <xf numFmtId="0" fontId="79" fillId="0" borderId="10" xfId="0" applyFont="1" applyBorder="1" applyAlignment="1">
      <alignment horizontal="center" vertical="center" wrapText="1"/>
    </xf>
    <xf numFmtId="165" fontId="79" fillId="0" borderId="10" xfId="0" applyNumberFormat="1" applyFont="1" applyBorder="1" applyAlignment="1">
      <alignment horizontal="center" vertical="center" wrapText="1"/>
    </xf>
    <xf numFmtId="9" fontId="79" fillId="0" borderId="10" xfId="0" applyNumberFormat="1" applyFont="1" applyBorder="1" applyAlignment="1">
      <alignment horizontal="center" vertical="center" wrapText="1"/>
    </xf>
    <xf numFmtId="164" fontId="79" fillId="0" borderId="10" xfId="0" applyNumberFormat="1" applyFont="1" applyBorder="1" applyAlignment="1">
      <alignment horizontal="center" vertical="center" wrapText="1"/>
    </xf>
    <xf numFmtId="0" fontId="0" fillId="0" borderId="0" xfId="0" applyFont="1" applyAlignment="1">
      <alignment/>
    </xf>
    <xf numFmtId="0" fontId="80" fillId="0" borderId="10" xfId="0" applyFont="1" applyBorder="1" applyAlignment="1">
      <alignment horizontal="center" vertical="center"/>
    </xf>
    <xf numFmtId="166" fontId="80" fillId="33" borderId="10" xfId="55" applyNumberFormat="1" applyFont="1" applyFill="1" applyBorder="1" applyAlignment="1">
      <alignment horizontal="center" vertical="center" wrapText="1"/>
      <protection/>
    </xf>
    <xf numFmtId="167" fontId="80" fillId="0" borderId="10" xfId="0" applyNumberFormat="1" applyFont="1" applyBorder="1" applyAlignment="1">
      <alignment horizontal="center" vertical="center"/>
    </xf>
    <xf numFmtId="9" fontId="80" fillId="0" borderId="10" xfId="0" applyNumberFormat="1" applyFont="1" applyBorder="1" applyAlignment="1">
      <alignment horizontal="center" vertical="center"/>
    </xf>
    <xf numFmtId="164" fontId="80" fillId="0" borderId="10" xfId="0" applyNumberFormat="1" applyFont="1" applyBorder="1" applyAlignment="1">
      <alignment horizontal="center" vertical="center"/>
    </xf>
    <xf numFmtId="0" fontId="80" fillId="0" borderId="10" xfId="0" applyFont="1" applyBorder="1" applyAlignment="1">
      <alignment/>
    </xf>
    <xf numFmtId="167" fontId="80" fillId="0" borderId="10" xfId="0" applyNumberFormat="1" applyFont="1" applyBorder="1" applyAlignment="1">
      <alignment horizontal="center" vertical="center" wrapText="1"/>
    </xf>
    <xf numFmtId="166" fontId="80" fillId="0" borderId="10" xfId="55" applyNumberFormat="1" applyFont="1" applyBorder="1" applyAlignment="1">
      <alignment horizontal="center" vertical="center" wrapText="1"/>
      <protection/>
    </xf>
    <xf numFmtId="0" fontId="80" fillId="0" borderId="10" xfId="0" applyFont="1" applyBorder="1" applyAlignment="1">
      <alignment vertical="center"/>
    </xf>
    <xf numFmtId="0" fontId="81" fillId="33" borderId="10" xfId="0" applyFont="1" applyFill="1" applyBorder="1" applyAlignment="1">
      <alignment horizontal="center" vertical="center" wrapText="1"/>
    </xf>
    <xf numFmtId="0" fontId="0" fillId="0" borderId="10" xfId="0" applyFont="1" applyBorder="1" applyAlignment="1">
      <alignment horizontal="center" vertical="center"/>
    </xf>
    <xf numFmtId="167" fontId="0" fillId="0" borderId="10" xfId="0" applyNumberFormat="1" applyFont="1" applyBorder="1" applyAlignment="1">
      <alignment horizontal="center" vertical="center"/>
    </xf>
    <xf numFmtId="0" fontId="0" fillId="0" borderId="10" xfId="0" applyFont="1" applyBorder="1" applyAlignment="1">
      <alignment/>
    </xf>
    <xf numFmtId="0" fontId="0" fillId="0" borderId="10" xfId="0" applyFont="1" applyBorder="1" applyAlignment="1">
      <alignment vertical="center"/>
    </xf>
    <xf numFmtId="0" fontId="0" fillId="33" borderId="11" xfId="0" applyFont="1" applyFill="1" applyBorder="1" applyAlignment="1">
      <alignment horizontal="center" vertical="center"/>
    </xf>
    <xf numFmtId="0" fontId="80" fillId="34" borderId="0" xfId="0" applyFont="1" applyFill="1" applyBorder="1" applyAlignment="1" applyProtection="1">
      <alignment horizontal="left" vertical="top" wrapText="1"/>
      <protection/>
    </xf>
    <xf numFmtId="0" fontId="81" fillId="33" borderId="11" xfId="0" applyFont="1" applyFill="1" applyBorder="1" applyAlignment="1">
      <alignment horizontal="center" vertical="center" wrapText="1"/>
    </xf>
    <xf numFmtId="0" fontId="0" fillId="0" borderId="12" xfId="0" applyFont="1" applyBorder="1" applyAlignment="1">
      <alignment horizontal="center" vertical="center"/>
    </xf>
    <xf numFmtId="0" fontId="82" fillId="0" borderId="0" xfId="0" applyFont="1" applyBorder="1" applyAlignment="1">
      <alignment horizontal="center" vertical="center"/>
    </xf>
    <xf numFmtId="167" fontId="82" fillId="0" borderId="13" xfId="0" applyNumberFormat="1" applyFont="1" applyBorder="1" applyAlignment="1">
      <alignment horizontal="center" vertical="center"/>
    </xf>
    <xf numFmtId="9" fontId="82" fillId="0" borderId="0" xfId="0" applyNumberFormat="1" applyFont="1" applyBorder="1" applyAlignment="1">
      <alignment horizontal="center" vertical="center"/>
    </xf>
    <xf numFmtId="164" fontId="82" fillId="0" borderId="0" xfId="0" applyNumberFormat="1" applyFont="1" applyBorder="1" applyAlignment="1">
      <alignment horizontal="center" vertical="center"/>
    </xf>
    <xf numFmtId="0" fontId="0" fillId="0" borderId="0" xfId="0" applyFont="1" applyBorder="1" applyAlignment="1">
      <alignment/>
    </xf>
    <xf numFmtId="0" fontId="0" fillId="0" borderId="0" xfId="0" applyFont="1" applyAlignment="1">
      <alignment horizontal="center" vertical="center"/>
    </xf>
    <xf numFmtId="0" fontId="0" fillId="33" borderId="0" xfId="0" applyFont="1" applyFill="1" applyAlignment="1">
      <alignment/>
    </xf>
    <xf numFmtId="9" fontId="0" fillId="0" borderId="0" xfId="0" applyNumberFormat="1" applyFont="1" applyAlignment="1">
      <alignment horizontal="center" vertical="center"/>
    </xf>
    <xf numFmtId="164" fontId="0" fillId="0" borderId="0" xfId="0" applyNumberFormat="1" applyFont="1" applyAlignment="1">
      <alignment horizontal="center" vertical="center"/>
    </xf>
    <xf numFmtId="0" fontId="0" fillId="0" borderId="0" xfId="0" applyFont="1" applyAlignment="1">
      <alignment horizontal="center" vertical="center" wrapText="1"/>
    </xf>
    <xf numFmtId="0" fontId="83" fillId="0" borderId="0" xfId="0" applyFont="1" applyAlignment="1">
      <alignment/>
    </xf>
    <xf numFmtId="0" fontId="80" fillId="0" borderId="0" xfId="0" applyFont="1" applyAlignment="1">
      <alignment/>
    </xf>
    <xf numFmtId="0" fontId="80" fillId="0" borderId="0" xfId="0" applyFont="1" applyAlignment="1">
      <alignment horizontal="center" vertical="center"/>
    </xf>
    <xf numFmtId="9" fontId="80" fillId="0" borderId="0" xfId="0" applyNumberFormat="1" applyFont="1" applyAlignment="1">
      <alignment horizontal="center" vertical="center"/>
    </xf>
    <xf numFmtId="164" fontId="80" fillId="0" borderId="0" xfId="0" applyNumberFormat="1" applyFont="1" applyAlignment="1">
      <alignment horizontal="center" vertical="center"/>
    </xf>
    <xf numFmtId="0" fontId="81" fillId="0" borderId="10" xfId="0" applyFont="1" applyBorder="1" applyAlignment="1">
      <alignment horizontal="center" vertical="center" wrapText="1"/>
    </xf>
    <xf numFmtId="167" fontId="81" fillId="0" borderId="10" xfId="0" applyNumberFormat="1" applyFont="1" applyBorder="1" applyAlignment="1">
      <alignment horizontal="center" vertical="center" wrapText="1"/>
    </xf>
    <xf numFmtId="9" fontId="81" fillId="0" borderId="10" xfId="0" applyNumberFormat="1" applyFont="1" applyBorder="1" applyAlignment="1">
      <alignment horizontal="center" vertical="center" wrapText="1"/>
    </xf>
    <xf numFmtId="0" fontId="0" fillId="0" borderId="10" xfId="0" applyFont="1" applyBorder="1" applyAlignment="1">
      <alignment wrapText="1"/>
    </xf>
    <xf numFmtId="0" fontId="81" fillId="33" borderId="10" xfId="0" applyFont="1" applyFill="1" applyBorder="1" applyAlignment="1">
      <alignment horizontal="left" vertical="center" wrapText="1"/>
    </xf>
    <xf numFmtId="167" fontId="0" fillId="0" borderId="0" xfId="0" applyNumberFormat="1" applyFont="1" applyAlignment="1">
      <alignment horizontal="center" vertical="center"/>
    </xf>
    <xf numFmtId="167" fontId="80" fillId="0" borderId="14" xfId="0" applyNumberFormat="1" applyFont="1" applyBorder="1" applyAlignment="1">
      <alignment horizontal="center" vertical="center"/>
    </xf>
    <xf numFmtId="0" fontId="8" fillId="0" borderId="0" xfId="55" applyNumberFormat="1" applyFont="1" applyAlignment="1">
      <alignment/>
      <protection/>
    </xf>
    <xf numFmtId="167" fontId="84" fillId="0" borderId="0" xfId="0" applyNumberFormat="1" applyFont="1" applyBorder="1" applyAlignment="1">
      <alignment horizontal="center" vertical="center"/>
    </xf>
    <xf numFmtId="167" fontId="84" fillId="0" borderId="15" xfId="0" applyNumberFormat="1" applyFont="1" applyBorder="1" applyAlignment="1">
      <alignment horizontal="center" vertical="center"/>
    </xf>
    <xf numFmtId="9" fontId="84" fillId="0" borderId="0" xfId="0" applyNumberFormat="1" applyFont="1" applyBorder="1" applyAlignment="1">
      <alignment horizontal="center" vertical="center"/>
    </xf>
    <xf numFmtId="0" fontId="85" fillId="33" borderId="0" xfId="0" applyFont="1" applyFill="1" applyAlignment="1">
      <alignment/>
    </xf>
    <xf numFmtId="0" fontId="86" fillId="33" borderId="0" xfId="0" applyFont="1" applyFill="1" applyAlignment="1">
      <alignment/>
    </xf>
    <xf numFmtId="0" fontId="85" fillId="33" borderId="0" xfId="0" applyFont="1" applyFill="1" applyAlignment="1">
      <alignment horizontal="center" vertical="center"/>
    </xf>
    <xf numFmtId="0" fontId="87" fillId="0" borderId="0" xfId="0" applyFont="1" applyAlignment="1">
      <alignment/>
    </xf>
    <xf numFmtId="0" fontId="40" fillId="0" borderId="0" xfId="0" applyFont="1" applyBorder="1" applyAlignment="1">
      <alignment horizontal="left" vertical="center" wrapText="1"/>
    </xf>
    <xf numFmtId="0" fontId="84" fillId="0" borderId="0" xfId="0" applyFont="1" applyBorder="1" applyAlignment="1">
      <alignment horizontal="center" wrapText="1"/>
    </xf>
    <xf numFmtId="9" fontId="84" fillId="0" borderId="0" xfId="0" applyNumberFormat="1" applyFont="1" applyBorder="1" applyAlignment="1">
      <alignment horizontal="center"/>
    </xf>
    <xf numFmtId="164" fontId="84" fillId="0" borderId="0" xfId="0" applyNumberFormat="1" applyFont="1" applyBorder="1" applyAlignment="1">
      <alignment horizontal="center"/>
    </xf>
    <xf numFmtId="0" fontId="0" fillId="0" borderId="0" xfId="0" applyFont="1" applyBorder="1" applyAlignment="1" applyProtection="1">
      <alignment/>
      <protection/>
    </xf>
    <xf numFmtId="164" fontId="81" fillId="0" borderId="10" xfId="0" applyNumberFormat="1" applyFont="1" applyBorder="1" applyAlignment="1">
      <alignment horizontal="center" vertical="center" wrapText="1"/>
    </xf>
    <xf numFmtId="165" fontId="81" fillId="0" borderId="10" xfId="0" applyNumberFormat="1" applyFont="1" applyBorder="1" applyAlignment="1">
      <alignment horizontal="center" vertical="center" wrapText="1"/>
    </xf>
    <xf numFmtId="0" fontId="8" fillId="0" borderId="10" xfId="0" applyFont="1" applyBorder="1" applyAlignment="1" applyProtection="1">
      <alignment horizontal="center" vertical="center"/>
      <protection/>
    </xf>
    <xf numFmtId="2" fontId="8" fillId="0" borderId="10" xfId="0" applyNumberFormat="1" applyFont="1" applyBorder="1" applyAlignment="1" applyProtection="1">
      <alignment horizontal="center" vertical="center"/>
      <protection/>
    </xf>
    <xf numFmtId="0" fontId="8" fillId="0" borderId="10" xfId="0" applyFont="1" applyBorder="1" applyAlignment="1">
      <alignment horizontal="center" vertical="center"/>
    </xf>
    <xf numFmtId="167" fontId="8" fillId="0" borderId="10" xfId="0" applyNumberFormat="1" applyFont="1" applyBorder="1" applyAlignment="1">
      <alignment horizontal="center" vertical="center"/>
    </xf>
    <xf numFmtId="0" fontId="8" fillId="0" borderId="10" xfId="0" applyFont="1" applyBorder="1" applyAlignment="1">
      <alignment/>
    </xf>
    <xf numFmtId="0" fontId="41" fillId="0" borderId="0" xfId="0" applyFont="1" applyAlignment="1">
      <alignment/>
    </xf>
    <xf numFmtId="0" fontId="88" fillId="0" borderId="0" xfId="0" applyFont="1" applyBorder="1" applyAlignment="1" applyProtection="1">
      <alignment/>
      <protection/>
    </xf>
    <xf numFmtId="164" fontId="88" fillId="0" borderId="15" xfId="0" applyNumberFormat="1" applyFont="1" applyBorder="1" applyAlignment="1" applyProtection="1">
      <alignment/>
      <protection/>
    </xf>
    <xf numFmtId="9" fontId="88" fillId="0" borderId="0" xfId="0" applyNumberFormat="1" applyFont="1" applyBorder="1" applyAlignment="1" applyProtection="1">
      <alignment/>
      <protection/>
    </xf>
    <xf numFmtId="167" fontId="88" fillId="0" borderId="0" xfId="0" applyNumberFormat="1" applyFont="1" applyBorder="1" applyAlignment="1" applyProtection="1">
      <alignment/>
      <protection/>
    </xf>
    <xf numFmtId="164" fontId="0" fillId="0" borderId="0" xfId="0" applyNumberFormat="1" applyFont="1" applyBorder="1" applyAlignment="1" applyProtection="1">
      <alignment/>
      <protection/>
    </xf>
    <xf numFmtId="167" fontId="0" fillId="0" borderId="0" xfId="0" applyNumberFormat="1" applyFont="1" applyBorder="1" applyAlignment="1" applyProtection="1">
      <alignment/>
      <protection/>
    </xf>
    <xf numFmtId="167" fontId="79" fillId="0" borderId="10" xfId="0" applyNumberFormat="1" applyFont="1" applyBorder="1" applyAlignment="1">
      <alignment horizontal="center" vertical="center" wrapText="1"/>
    </xf>
    <xf numFmtId="0" fontId="41" fillId="0" borderId="10" xfId="0" applyFont="1" applyBorder="1" applyAlignment="1">
      <alignment horizontal="center" vertical="center"/>
    </xf>
    <xf numFmtId="0" fontId="41" fillId="0" borderId="10" xfId="0" applyFont="1" applyBorder="1" applyAlignment="1">
      <alignment/>
    </xf>
    <xf numFmtId="0" fontId="79" fillId="0" borderId="16" xfId="0" applyFont="1" applyBorder="1" applyAlignment="1">
      <alignment horizontal="center" vertical="center" wrapText="1"/>
    </xf>
    <xf numFmtId="0" fontId="79" fillId="0" borderId="10" xfId="0" applyFont="1" applyBorder="1" applyAlignment="1">
      <alignment horizontal="center" vertical="center"/>
    </xf>
    <xf numFmtId="0" fontId="41" fillId="33" borderId="17" xfId="0" applyFont="1" applyFill="1" applyBorder="1" applyAlignment="1">
      <alignment horizontal="center" vertical="center"/>
    </xf>
    <xf numFmtId="0" fontId="41" fillId="33" borderId="10" xfId="0" applyFont="1" applyFill="1" applyBorder="1" applyAlignment="1">
      <alignment horizontal="center" vertical="center"/>
    </xf>
    <xf numFmtId="0" fontId="42" fillId="0" borderId="10" xfId="0" applyFont="1" applyBorder="1" applyAlignment="1">
      <alignment horizontal="center" vertical="center"/>
    </xf>
    <xf numFmtId="0" fontId="42" fillId="33" borderId="10" xfId="0" applyFont="1" applyFill="1" applyBorder="1" applyAlignment="1">
      <alignment horizontal="center" vertical="center" wrapText="1"/>
    </xf>
    <xf numFmtId="167" fontId="41" fillId="0" borderId="10" xfId="0" applyNumberFormat="1" applyFont="1" applyBorder="1" applyAlignment="1">
      <alignment horizontal="center" vertical="center"/>
    </xf>
    <xf numFmtId="9" fontId="41" fillId="0" borderId="10" xfId="0" applyNumberFormat="1" applyFont="1" applyBorder="1" applyAlignment="1">
      <alignment horizontal="center" vertical="center"/>
    </xf>
    <xf numFmtId="0" fontId="89" fillId="33" borderId="0" xfId="0" applyFont="1" applyFill="1" applyAlignment="1">
      <alignment/>
    </xf>
    <xf numFmtId="0" fontId="0" fillId="35" borderId="0" xfId="0" applyFont="1" applyFill="1" applyAlignment="1">
      <alignment horizontal="center" vertical="center"/>
    </xf>
    <xf numFmtId="0" fontId="8" fillId="0" borderId="10" xfId="0" applyFont="1" applyBorder="1" applyAlignment="1" applyProtection="1">
      <alignment vertical="top"/>
      <protection/>
    </xf>
    <xf numFmtId="0" fontId="40" fillId="0" borderId="0" xfId="0" applyFont="1" applyAlignment="1">
      <alignment/>
    </xf>
    <xf numFmtId="0" fontId="0" fillId="0" borderId="0" xfId="0" applyFont="1" applyAlignment="1">
      <alignment wrapText="1"/>
    </xf>
    <xf numFmtId="0" fontId="44" fillId="0" borderId="0" xfId="0" applyFont="1" applyAlignment="1">
      <alignment vertical="top" wrapText="1"/>
    </xf>
    <xf numFmtId="0" fontId="40" fillId="0" borderId="0" xfId="0" applyFont="1" applyAlignment="1">
      <alignment wrapText="1"/>
    </xf>
    <xf numFmtId="0" fontId="90" fillId="0" borderId="10" xfId="0" applyFont="1" applyBorder="1" applyAlignment="1">
      <alignment horizontal="center" vertical="center" wrapText="1"/>
    </xf>
    <xf numFmtId="164" fontId="90" fillId="0" borderId="10" xfId="0" applyNumberFormat="1" applyFont="1" applyBorder="1" applyAlignment="1">
      <alignment horizontal="center" vertical="center" wrapText="1"/>
    </xf>
    <xf numFmtId="165" fontId="90" fillId="0" borderId="10" xfId="0" applyNumberFormat="1" applyFont="1" applyBorder="1" applyAlignment="1">
      <alignment horizontal="center" vertical="center" wrapText="1"/>
    </xf>
    <xf numFmtId="167" fontId="90" fillId="0" borderId="10" xfId="0" applyNumberFormat="1" applyFont="1" applyBorder="1" applyAlignment="1">
      <alignment horizontal="center" vertical="center" wrapText="1"/>
    </xf>
    <xf numFmtId="9" fontId="90" fillId="0" borderId="10" xfId="0" applyNumberFormat="1" applyFont="1" applyBorder="1" applyAlignment="1">
      <alignment horizontal="center" vertical="center" wrapText="1"/>
    </xf>
    <xf numFmtId="0" fontId="78" fillId="0" borderId="0" xfId="0" applyFont="1" applyAlignment="1">
      <alignment horizontal="center" vertical="center"/>
    </xf>
    <xf numFmtId="0" fontId="46" fillId="0" borderId="10" xfId="0" applyFont="1" applyBorder="1" applyAlignment="1" applyProtection="1">
      <alignment horizontal="center" vertical="center"/>
      <protection/>
    </xf>
    <xf numFmtId="0" fontId="47" fillId="0" borderId="10" xfId="0" applyFont="1" applyBorder="1" applyAlignment="1" applyProtection="1">
      <alignment horizontal="center" vertical="center"/>
      <protection/>
    </xf>
    <xf numFmtId="3" fontId="47" fillId="0" borderId="10" xfId="0" applyNumberFormat="1" applyFont="1" applyBorder="1" applyAlignment="1" applyProtection="1">
      <alignment horizontal="center" vertical="center"/>
      <protection/>
    </xf>
    <xf numFmtId="2" fontId="46" fillId="0" borderId="10" xfId="60" applyNumberFormat="1" applyFont="1" applyBorder="1" applyAlignment="1" applyProtection="1">
      <alignment horizontal="center" vertical="center"/>
      <protection/>
    </xf>
    <xf numFmtId="164" fontId="46" fillId="0" borderId="10" xfId="0" applyNumberFormat="1" applyFont="1" applyBorder="1" applyAlignment="1" applyProtection="1">
      <alignment horizontal="center" vertical="center"/>
      <protection/>
    </xf>
    <xf numFmtId="9" fontId="46" fillId="0" borderId="10" xfId="0" applyNumberFormat="1" applyFont="1" applyBorder="1" applyAlignment="1" applyProtection="1">
      <alignment horizontal="center" vertical="center"/>
      <protection/>
    </xf>
    <xf numFmtId="167" fontId="46" fillId="0" borderId="10" xfId="0" applyNumberFormat="1" applyFont="1" applyBorder="1" applyAlignment="1" applyProtection="1">
      <alignment horizontal="center" vertical="center"/>
      <protection/>
    </xf>
    <xf numFmtId="2" fontId="46" fillId="0" borderId="10" xfId="0" applyNumberFormat="1" applyFont="1" applyBorder="1" applyAlignment="1" applyProtection="1">
      <alignment horizontal="center" vertical="center"/>
      <protection/>
    </xf>
    <xf numFmtId="0" fontId="78" fillId="0" borderId="0" xfId="0" applyFont="1" applyBorder="1" applyAlignment="1" applyProtection="1">
      <alignment/>
      <protection/>
    </xf>
    <xf numFmtId="164" fontId="46" fillId="0" borderId="14" xfId="0" applyNumberFormat="1" applyFont="1" applyBorder="1" applyAlignment="1" applyProtection="1">
      <alignment horizontal="center" vertical="center"/>
      <protection/>
    </xf>
    <xf numFmtId="2" fontId="46" fillId="0" borderId="18" xfId="0" applyNumberFormat="1" applyFont="1" applyBorder="1" applyAlignment="1" applyProtection="1">
      <alignment horizontal="center" vertical="center"/>
      <protection/>
    </xf>
    <xf numFmtId="0" fontId="90" fillId="0" borderId="0" xfId="0" applyFont="1" applyBorder="1" applyAlignment="1">
      <alignment horizontal="center"/>
    </xf>
    <xf numFmtId="164" fontId="90" fillId="0" borderId="15" xfId="0" applyNumberFormat="1" applyFont="1" applyBorder="1" applyAlignment="1">
      <alignment horizontal="center"/>
    </xf>
    <xf numFmtId="167" fontId="90" fillId="0" borderId="0" xfId="0" applyNumberFormat="1" applyFont="1" applyBorder="1" applyAlignment="1">
      <alignment horizontal="center"/>
    </xf>
    <xf numFmtId="0" fontId="78" fillId="33" borderId="0" xfId="0" applyFont="1" applyFill="1" applyAlignment="1">
      <alignment/>
    </xf>
    <xf numFmtId="9" fontId="78" fillId="0" borderId="0" xfId="0" applyNumberFormat="1" applyFont="1" applyAlignment="1">
      <alignment horizontal="center" vertical="center"/>
    </xf>
    <xf numFmtId="164" fontId="78" fillId="0" borderId="0" xfId="0" applyNumberFormat="1" applyFont="1" applyAlignment="1">
      <alignment horizontal="center" vertical="center"/>
    </xf>
    <xf numFmtId="0" fontId="78" fillId="0" borderId="0" xfId="0" applyFont="1" applyAlignment="1">
      <alignment horizontal="center" vertical="center" wrapText="1"/>
    </xf>
    <xf numFmtId="0" fontId="91" fillId="0" borderId="10" xfId="0" applyFont="1" applyBorder="1" applyAlignment="1">
      <alignment horizontal="center" vertical="center" wrapText="1"/>
    </xf>
    <xf numFmtId="167" fontId="91" fillId="0" borderId="10" xfId="0" applyNumberFormat="1" applyFont="1" applyBorder="1" applyAlignment="1">
      <alignment horizontal="center" vertical="center" wrapText="1"/>
    </xf>
    <xf numFmtId="0" fontId="92" fillId="0" borderId="10" xfId="0" applyFont="1" applyBorder="1" applyAlignment="1">
      <alignment horizontal="center" vertical="center"/>
    </xf>
    <xf numFmtId="0" fontId="92" fillId="0" borderId="10" xfId="0" applyFont="1" applyBorder="1" applyAlignment="1">
      <alignment vertical="center"/>
    </xf>
    <xf numFmtId="167" fontId="92" fillId="0" borderId="10" xfId="0" applyNumberFormat="1" applyFont="1" applyBorder="1" applyAlignment="1">
      <alignment horizontal="center" vertical="center"/>
    </xf>
    <xf numFmtId="9" fontId="92" fillId="0" borderId="10" xfId="0" applyNumberFormat="1" applyFont="1" applyBorder="1" applyAlignment="1">
      <alignment horizontal="center" vertical="center"/>
    </xf>
    <xf numFmtId="164" fontId="92" fillId="0" borderId="10" xfId="0" applyNumberFormat="1" applyFont="1" applyBorder="1" applyAlignment="1">
      <alignment horizontal="center" vertical="center"/>
    </xf>
    <xf numFmtId="0" fontId="92" fillId="0" borderId="0" xfId="0" applyFont="1" applyBorder="1" applyAlignment="1" applyProtection="1">
      <alignment/>
      <protection/>
    </xf>
    <xf numFmtId="0" fontId="92" fillId="0" borderId="10" xfId="0" applyFont="1" applyBorder="1" applyAlignment="1" applyProtection="1">
      <alignment/>
      <protection/>
    </xf>
    <xf numFmtId="167" fontId="92" fillId="0" borderId="10" xfId="0" applyNumberFormat="1" applyFont="1" applyBorder="1" applyAlignment="1" applyProtection="1">
      <alignment/>
      <protection/>
    </xf>
    <xf numFmtId="9" fontId="92" fillId="0" borderId="10" xfId="0" applyNumberFormat="1" applyFont="1" applyBorder="1" applyAlignment="1" applyProtection="1">
      <alignment horizontal="center"/>
      <protection/>
    </xf>
    <xf numFmtId="164" fontId="92" fillId="0" borderId="10" xfId="0" applyNumberFormat="1" applyFont="1" applyBorder="1" applyAlignment="1" applyProtection="1">
      <alignment/>
      <protection/>
    </xf>
    <xf numFmtId="0" fontId="84" fillId="0" borderId="10" xfId="0" applyFont="1" applyBorder="1" applyAlignment="1">
      <alignment horizontal="center" vertical="center" wrapText="1"/>
    </xf>
    <xf numFmtId="167" fontId="84" fillId="0" borderId="10" xfId="0" applyNumberFormat="1" applyFont="1" applyBorder="1" applyAlignment="1">
      <alignment horizontal="center" vertical="center" wrapText="1"/>
    </xf>
    <xf numFmtId="9" fontId="84" fillId="0" borderId="10" xfId="0" applyNumberFormat="1" applyFont="1" applyBorder="1" applyAlignment="1">
      <alignment horizontal="center" vertical="center" wrapText="1"/>
    </xf>
    <xf numFmtId="0" fontId="92" fillId="0" borderId="0" xfId="0" applyFont="1" applyAlignment="1">
      <alignment/>
    </xf>
    <xf numFmtId="0" fontId="50" fillId="0" borderId="10" xfId="0" applyFont="1" applyBorder="1" applyAlignment="1" applyProtection="1">
      <alignment horizontal="center" vertical="center"/>
      <protection/>
    </xf>
    <xf numFmtId="3" fontId="50" fillId="0" borderId="10" xfId="0" applyNumberFormat="1" applyFont="1" applyBorder="1" applyAlignment="1" applyProtection="1">
      <alignment horizontal="center" vertical="center"/>
      <protection/>
    </xf>
    <xf numFmtId="2" fontId="51" fillId="0" borderId="10" xfId="60" applyNumberFormat="1" applyFont="1" applyBorder="1" applyAlignment="1" applyProtection="1">
      <alignment horizontal="center" vertical="center"/>
      <protection/>
    </xf>
    <xf numFmtId="164" fontId="51" fillId="0" borderId="10" xfId="0" applyNumberFormat="1" applyFont="1" applyBorder="1" applyAlignment="1" applyProtection="1">
      <alignment horizontal="center" vertical="center"/>
      <protection/>
    </xf>
    <xf numFmtId="9" fontId="51" fillId="0" borderId="10" xfId="0" applyNumberFormat="1" applyFont="1" applyBorder="1" applyAlignment="1" applyProtection="1">
      <alignment horizontal="center" vertical="center"/>
      <protection/>
    </xf>
    <xf numFmtId="167" fontId="51" fillId="0" borderId="10" xfId="0" applyNumberFormat="1" applyFont="1" applyBorder="1" applyAlignment="1" applyProtection="1">
      <alignment horizontal="center" vertical="center"/>
      <protection/>
    </xf>
    <xf numFmtId="0" fontId="51" fillId="0" borderId="10" xfId="0" applyFont="1" applyBorder="1" applyAlignment="1">
      <alignment horizontal="center" vertical="center"/>
    </xf>
    <xf numFmtId="0" fontId="51" fillId="0" borderId="10" xfId="0" applyFont="1" applyBorder="1" applyAlignment="1">
      <alignment vertical="center"/>
    </xf>
    <xf numFmtId="167" fontId="51" fillId="0" borderId="10" xfId="0" applyNumberFormat="1" applyFont="1" applyBorder="1" applyAlignment="1">
      <alignment horizontal="center" vertical="center"/>
    </xf>
    <xf numFmtId="167" fontId="51" fillId="0" borderId="14" xfId="0" applyNumberFormat="1" applyFont="1" applyBorder="1" applyAlignment="1">
      <alignment horizontal="center" vertical="center"/>
    </xf>
    <xf numFmtId="0" fontId="93" fillId="0" borderId="0" xfId="0" applyFont="1" applyBorder="1" applyAlignment="1" applyProtection="1">
      <alignment wrapText="1"/>
      <protection/>
    </xf>
    <xf numFmtId="0" fontId="93" fillId="0" borderId="0" xfId="0" applyFont="1" applyBorder="1" applyAlignment="1" applyProtection="1">
      <alignment/>
      <protection/>
    </xf>
    <xf numFmtId="0" fontId="88" fillId="0" borderId="14" xfId="0" applyFont="1" applyBorder="1" applyAlignment="1">
      <alignment horizontal="center" vertical="center" wrapText="1"/>
    </xf>
    <xf numFmtId="165" fontId="88" fillId="0" borderId="14" xfId="0" applyNumberFormat="1" applyFont="1" applyBorder="1" applyAlignment="1">
      <alignment horizontal="center" vertical="center" wrapText="1"/>
    </xf>
    <xf numFmtId="167" fontId="88" fillId="0" borderId="14" xfId="0" applyNumberFormat="1" applyFont="1" applyBorder="1" applyAlignment="1">
      <alignment horizontal="center" vertical="center" wrapText="1"/>
    </xf>
    <xf numFmtId="9" fontId="88" fillId="0" borderId="14" xfId="0" applyNumberFormat="1" applyFont="1" applyBorder="1" applyAlignment="1">
      <alignment horizontal="center" vertical="center" wrapText="1"/>
    </xf>
    <xf numFmtId="0" fontId="93" fillId="0" borderId="10" xfId="0" applyFont="1" applyBorder="1" applyAlignment="1">
      <alignment/>
    </xf>
    <xf numFmtId="0" fontId="93" fillId="0" borderId="10" xfId="0" applyFont="1" applyBorder="1" applyAlignment="1">
      <alignment horizontal="center" vertical="center"/>
    </xf>
    <xf numFmtId="164" fontId="93" fillId="0" borderId="10" xfId="0" applyNumberFormat="1" applyFont="1" applyBorder="1" applyAlignment="1">
      <alignment horizontal="center" vertical="center"/>
    </xf>
    <xf numFmtId="164" fontId="93" fillId="0" borderId="14" xfId="0" applyNumberFormat="1" applyFont="1" applyBorder="1" applyAlignment="1">
      <alignment horizontal="center" vertical="center"/>
    </xf>
    <xf numFmtId="9" fontId="51" fillId="0" borderId="10" xfId="53" applyFont="1" applyBorder="1" applyAlignment="1" applyProtection="1">
      <alignment horizontal="center" vertical="center"/>
      <protection/>
    </xf>
    <xf numFmtId="164" fontId="93" fillId="0" borderId="10" xfId="0" applyNumberFormat="1" applyFont="1" applyBorder="1" applyAlignment="1">
      <alignment/>
    </xf>
    <xf numFmtId="164" fontId="93" fillId="0" borderId="14" xfId="0" applyNumberFormat="1" applyFont="1" applyBorder="1" applyAlignment="1">
      <alignment/>
    </xf>
    <xf numFmtId="0" fontId="93" fillId="0" borderId="0" xfId="0" applyFont="1" applyBorder="1" applyAlignment="1">
      <alignment/>
    </xf>
    <xf numFmtId="0" fontId="88" fillId="0" borderId="0" xfId="0" applyFont="1" applyBorder="1" applyAlignment="1">
      <alignment horizontal="center" wrapText="1"/>
    </xf>
    <xf numFmtId="164" fontId="88" fillId="0" borderId="15" xfId="0" applyNumberFormat="1" applyFont="1" applyBorder="1" applyAlignment="1">
      <alignment horizontal="center"/>
    </xf>
    <xf numFmtId="9" fontId="88" fillId="0" borderId="0" xfId="0" applyNumberFormat="1" applyFont="1" applyBorder="1" applyAlignment="1">
      <alignment horizontal="center"/>
    </xf>
    <xf numFmtId="164" fontId="88" fillId="0" borderId="0" xfId="0" applyNumberFormat="1" applyFont="1" applyBorder="1" applyAlignment="1">
      <alignment horizontal="center"/>
    </xf>
    <xf numFmtId="167" fontId="94" fillId="0" borderId="10" xfId="0" applyNumberFormat="1" applyFont="1" applyBorder="1" applyAlignment="1">
      <alignment horizontal="center" vertical="center"/>
    </xf>
    <xf numFmtId="0" fontId="92" fillId="0" borderId="0" xfId="0" applyFont="1" applyAlignment="1">
      <alignment horizontal="center" vertical="center"/>
    </xf>
    <xf numFmtId="0" fontId="88" fillId="0" borderId="10" xfId="0" applyFont="1" applyBorder="1" applyAlignment="1">
      <alignment horizontal="center" vertical="center" wrapText="1"/>
    </xf>
    <xf numFmtId="168" fontId="93" fillId="0" borderId="10" xfId="0" applyNumberFormat="1" applyFont="1" applyBorder="1" applyAlignment="1">
      <alignment horizontal="center" vertical="center"/>
    </xf>
    <xf numFmtId="167" fontId="93" fillId="0" borderId="14" xfId="0" applyNumberFormat="1" applyFont="1" applyBorder="1" applyAlignment="1">
      <alignment horizontal="center" vertical="center"/>
    </xf>
    <xf numFmtId="9" fontId="93" fillId="0" borderId="10" xfId="0" applyNumberFormat="1" applyFont="1" applyBorder="1" applyAlignment="1">
      <alignment horizontal="center" vertical="center"/>
    </xf>
    <xf numFmtId="167" fontId="93" fillId="0" borderId="10" xfId="0" applyNumberFormat="1" applyFont="1" applyBorder="1" applyAlignment="1">
      <alignment horizontal="center" vertical="center"/>
    </xf>
    <xf numFmtId="0" fontId="93" fillId="0" borderId="0" xfId="0" applyFont="1" applyAlignment="1">
      <alignment/>
    </xf>
    <xf numFmtId="0" fontId="93" fillId="0" borderId="0" xfId="0" applyFont="1" applyAlignment="1">
      <alignment horizontal="center" vertical="center"/>
    </xf>
    <xf numFmtId="0" fontId="14" fillId="0" borderId="0" xfId="55" applyNumberFormat="1" applyFont="1" applyAlignment="1">
      <alignment/>
      <protection/>
    </xf>
    <xf numFmtId="167" fontId="82" fillId="0" borderId="15" xfId="0" applyNumberFormat="1" applyFont="1" applyBorder="1" applyAlignment="1">
      <alignment horizontal="center" vertical="center"/>
    </xf>
    <xf numFmtId="167" fontId="82" fillId="0" borderId="0" xfId="0" applyNumberFormat="1" applyFont="1" applyBorder="1" applyAlignment="1">
      <alignment horizontal="center" vertical="center"/>
    </xf>
    <xf numFmtId="0" fontId="95" fillId="0" borderId="0" xfId="0" applyFont="1" applyAlignment="1">
      <alignment horizontal="center" vertical="center"/>
    </xf>
    <xf numFmtId="167" fontId="95" fillId="0" borderId="0" xfId="0" applyNumberFormat="1" applyFont="1" applyAlignment="1">
      <alignment horizontal="center" vertical="center"/>
    </xf>
    <xf numFmtId="167" fontId="88" fillId="0" borderId="10" xfId="0" applyNumberFormat="1" applyFont="1" applyBorder="1" applyAlignment="1">
      <alignment horizontal="center" vertical="center" wrapText="1"/>
    </xf>
    <xf numFmtId="9" fontId="88" fillId="0" borderId="10" xfId="0" applyNumberFormat="1" applyFont="1" applyBorder="1" applyAlignment="1">
      <alignment horizontal="center" vertical="center" wrapText="1"/>
    </xf>
    <xf numFmtId="10" fontId="88" fillId="33" borderId="10" xfId="0" applyNumberFormat="1" applyFont="1" applyFill="1" applyBorder="1" applyAlignment="1">
      <alignment horizontal="center" vertical="center" wrapText="1"/>
    </xf>
    <xf numFmtId="0" fontId="88" fillId="33" borderId="10" xfId="0" applyFont="1" applyFill="1" applyBorder="1" applyAlignment="1">
      <alignment horizontal="center" vertical="center" wrapText="1"/>
    </xf>
    <xf numFmtId="0" fontId="93" fillId="33" borderId="10" xfId="0" applyFont="1" applyFill="1" applyBorder="1" applyAlignment="1">
      <alignment horizontal="center" vertical="center"/>
    </xf>
    <xf numFmtId="0" fontId="88" fillId="33" borderId="10" xfId="0" applyFont="1" applyFill="1" applyBorder="1" applyAlignment="1">
      <alignment horizontal="left" vertical="center" wrapText="1"/>
    </xf>
    <xf numFmtId="0" fontId="93" fillId="33" borderId="10" xfId="0" applyFont="1" applyFill="1" applyBorder="1" applyAlignment="1">
      <alignment horizontal="center" vertical="center" wrapText="1"/>
    </xf>
    <xf numFmtId="167" fontId="96" fillId="35" borderId="10" xfId="0" applyNumberFormat="1" applyFont="1" applyFill="1" applyBorder="1" applyAlignment="1">
      <alignment horizontal="center" vertical="center"/>
    </xf>
    <xf numFmtId="0" fontId="93" fillId="0" borderId="10" xfId="0" applyNumberFormat="1" applyFont="1" applyBorder="1" applyAlignment="1">
      <alignment horizontal="center" vertical="center"/>
    </xf>
    <xf numFmtId="167" fontId="88" fillId="0" borderId="19" xfId="0" applyNumberFormat="1" applyFont="1" applyBorder="1" applyAlignment="1">
      <alignment vertical="center"/>
    </xf>
    <xf numFmtId="167" fontId="88" fillId="0" borderId="15" xfId="0" applyNumberFormat="1" applyFont="1" applyBorder="1" applyAlignment="1">
      <alignment vertical="center"/>
    </xf>
    <xf numFmtId="9" fontId="88" fillId="0" borderId="20" xfId="0" applyNumberFormat="1" applyFont="1" applyBorder="1" applyAlignment="1">
      <alignment vertical="center"/>
    </xf>
    <xf numFmtId="0" fontId="93" fillId="0" borderId="10" xfId="0" applyFont="1" applyBorder="1" applyAlignment="1">
      <alignment horizontal="center" vertical="center" wrapText="1"/>
    </xf>
    <xf numFmtId="0" fontId="93" fillId="0" borderId="10" xfId="0" applyFont="1" applyBorder="1" applyAlignment="1">
      <alignment horizontal="left" vertical="center" wrapText="1"/>
    </xf>
    <xf numFmtId="9" fontId="55" fillId="0" borderId="0" xfId="0" applyNumberFormat="1" applyFont="1" applyBorder="1" applyAlignment="1" applyProtection="1">
      <alignment horizontal="right" vertical="top"/>
      <protection/>
    </xf>
    <xf numFmtId="2" fontId="55" fillId="0" borderId="0" xfId="0" applyNumberFormat="1" applyFont="1" applyBorder="1" applyAlignment="1" applyProtection="1">
      <alignment vertical="top"/>
      <protection/>
    </xf>
    <xf numFmtId="2" fontId="55" fillId="0" borderId="15" xfId="0" applyNumberFormat="1" applyFont="1" applyBorder="1" applyAlignment="1" applyProtection="1">
      <alignment vertical="top"/>
      <protection/>
    </xf>
    <xf numFmtId="0" fontId="55" fillId="0" borderId="10" xfId="0" applyFont="1" applyBorder="1" applyAlignment="1">
      <alignment/>
    </xf>
    <xf numFmtId="167" fontId="55" fillId="0" borderId="10" xfId="0" applyNumberFormat="1" applyFont="1" applyBorder="1" applyAlignment="1">
      <alignment/>
    </xf>
    <xf numFmtId="0" fontId="82" fillId="0" borderId="14" xfId="0" applyFont="1" applyBorder="1" applyAlignment="1">
      <alignment/>
    </xf>
    <xf numFmtId="0" fontId="82" fillId="0" borderId="21" xfId="0" applyFont="1" applyBorder="1" applyAlignment="1">
      <alignment/>
    </xf>
    <xf numFmtId="0" fontId="51" fillId="36" borderId="10" xfId="0" applyFont="1" applyFill="1" applyBorder="1" applyAlignment="1">
      <alignment horizontal="left" vertical="top" wrapText="1"/>
    </xf>
    <xf numFmtId="0" fontId="93" fillId="37" borderId="10" xfId="55" applyFont="1" applyFill="1" applyBorder="1" applyAlignment="1">
      <alignment horizontal="left" vertical="top" wrapText="1"/>
      <protection/>
    </xf>
    <xf numFmtId="0" fontId="93" fillId="34" borderId="10" xfId="55" applyFont="1" applyFill="1" applyBorder="1" applyAlignment="1">
      <alignment horizontal="left" vertical="top" wrapText="1"/>
      <protection/>
    </xf>
    <xf numFmtId="0" fontId="93" fillId="36" borderId="10" xfId="55" applyFont="1" applyFill="1" applyBorder="1" applyAlignment="1">
      <alignment horizontal="left" vertical="top" wrapText="1"/>
      <protection/>
    </xf>
    <xf numFmtId="0" fontId="97" fillId="35" borderId="0" xfId="0" applyFont="1" applyFill="1" applyAlignment="1">
      <alignment wrapText="1"/>
    </xf>
    <xf numFmtId="0" fontId="51" fillId="34" borderId="10" xfId="0" applyFont="1" applyFill="1" applyBorder="1" applyAlignment="1">
      <alignment horizontal="left" vertical="top" wrapText="1"/>
    </xf>
    <xf numFmtId="0" fontId="84" fillId="37" borderId="10" xfId="0" applyFont="1" applyFill="1" applyBorder="1" applyAlignment="1">
      <alignment horizontal="center" vertical="center" wrapText="1"/>
    </xf>
    <xf numFmtId="0" fontId="80" fillId="37" borderId="10" xfId="55" applyFont="1" applyFill="1" applyBorder="1" applyAlignment="1">
      <alignment horizontal="left" vertical="top" wrapText="1"/>
      <protection/>
    </xf>
    <xf numFmtId="0" fontId="80" fillId="34" borderId="10" xfId="55" applyFont="1" applyFill="1" applyBorder="1" applyAlignment="1">
      <alignment horizontal="left" vertical="top" wrapText="1"/>
      <protection/>
    </xf>
    <xf numFmtId="0" fontId="80" fillId="36" borderId="10" xfId="55" applyFont="1" applyFill="1" applyBorder="1" applyAlignment="1">
      <alignment horizontal="left" vertical="top" wrapText="1"/>
      <protection/>
    </xf>
    <xf numFmtId="0" fontId="80" fillId="36" borderId="10" xfId="0" applyFont="1" applyFill="1" applyBorder="1" applyAlignment="1">
      <alignment horizontal="left" vertical="top" wrapText="1"/>
    </xf>
    <xf numFmtId="0" fontId="8" fillId="36" borderId="10" xfId="0" applyFont="1" applyFill="1" applyBorder="1" applyAlignment="1">
      <alignment horizontal="left" vertical="top" wrapText="1"/>
    </xf>
    <xf numFmtId="0" fontId="8" fillId="36" borderId="10" xfId="0" applyFont="1" applyFill="1" applyBorder="1" applyAlignment="1" applyProtection="1">
      <alignment horizontal="left" vertical="top" wrapText="1"/>
      <protection/>
    </xf>
    <xf numFmtId="0" fontId="8" fillId="37" borderId="10" xfId="0" applyFont="1" applyFill="1" applyBorder="1" applyAlignment="1" applyProtection="1">
      <alignment horizontal="left" vertical="top" wrapText="1"/>
      <protection/>
    </xf>
    <xf numFmtId="0" fontId="8" fillId="34" borderId="10" xfId="0" applyFont="1" applyFill="1" applyBorder="1" applyAlignment="1" applyProtection="1">
      <alignment horizontal="left" vertical="top" wrapText="1"/>
      <protection/>
    </xf>
    <xf numFmtId="0" fontId="80" fillId="34" borderId="10" xfId="0" applyFont="1" applyFill="1" applyBorder="1" applyAlignment="1">
      <alignment horizontal="left" vertical="top" wrapText="1"/>
    </xf>
    <xf numFmtId="0" fontId="80" fillId="34" borderId="10" xfId="0" applyFont="1" applyFill="1" applyBorder="1" applyAlignment="1" applyProtection="1">
      <alignment horizontal="left" vertical="top" wrapText="1"/>
      <protection/>
    </xf>
    <xf numFmtId="0" fontId="0" fillId="34" borderId="10" xfId="0" applyFont="1" applyFill="1" applyBorder="1" applyAlignment="1">
      <alignment horizontal="left" vertical="top" wrapText="1"/>
    </xf>
    <xf numFmtId="0" fontId="0" fillId="34" borderId="10" xfId="0" applyFont="1" applyFill="1" applyBorder="1" applyAlignment="1">
      <alignment wrapText="1"/>
    </xf>
    <xf numFmtId="0" fontId="0" fillId="34" borderId="10" xfId="0" applyFont="1" applyFill="1" applyBorder="1" applyAlignment="1">
      <alignment horizontal="left" vertical="top"/>
    </xf>
    <xf numFmtId="0" fontId="0" fillId="34" borderId="10" xfId="0" applyFont="1" applyFill="1" applyBorder="1" applyAlignment="1">
      <alignment vertical="top" wrapText="1"/>
    </xf>
    <xf numFmtId="0" fontId="57" fillId="0" borderId="10" xfId="0" applyFont="1" applyBorder="1" applyAlignment="1" applyProtection="1">
      <alignment horizontal="center" vertical="center"/>
      <protection/>
    </xf>
    <xf numFmtId="3" fontId="57" fillId="0" borderId="10" xfId="0" applyNumberFormat="1" applyFont="1" applyBorder="1" applyAlignment="1" applyProtection="1">
      <alignment horizontal="center" vertical="center"/>
      <protection/>
    </xf>
    <xf numFmtId="2" fontId="58" fillId="0" borderId="10" xfId="60" applyNumberFormat="1" applyFont="1" applyBorder="1" applyAlignment="1" applyProtection="1">
      <alignment horizontal="center" vertical="center"/>
      <protection/>
    </xf>
    <xf numFmtId="164" fontId="58" fillId="0" borderId="10" xfId="0" applyNumberFormat="1" applyFont="1" applyBorder="1" applyAlignment="1" applyProtection="1">
      <alignment horizontal="center" vertical="center"/>
      <protection/>
    </xf>
    <xf numFmtId="9" fontId="58" fillId="0" borderId="10" xfId="0" applyNumberFormat="1" applyFont="1" applyBorder="1" applyAlignment="1" applyProtection="1">
      <alignment horizontal="center" vertical="center"/>
      <protection/>
    </xf>
    <xf numFmtId="167" fontId="58" fillId="0" borderId="10" xfId="0" applyNumberFormat="1" applyFont="1" applyBorder="1" applyAlignment="1" applyProtection="1">
      <alignment horizontal="center" vertical="center"/>
      <protection/>
    </xf>
    <xf numFmtId="164" fontId="58" fillId="0" borderId="14" xfId="0" applyNumberFormat="1" applyFont="1" applyBorder="1" applyAlignment="1" applyProtection="1">
      <alignment horizontal="center" vertical="center"/>
      <protection/>
    </xf>
    <xf numFmtId="2" fontId="58" fillId="0" borderId="10" xfId="0" applyNumberFormat="1" applyFont="1" applyBorder="1" applyAlignment="1" applyProtection="1">
      <alignment horizontal="center" vertical="center"/>
      <protection/>
    </xf>
    <xf numFmtId="0" fontId="58" fillId="0" borderId="0" xfId="0" applyFont="1" applyBorder="1" applyAlignment="1" applyProtection="1">
      <alignment/>
      <protection/>
    </xf>
    <xf numFmtId="0" fontId="58" fillId="0" borderId="0" xfId="0" applyFont="1" applyAlignment="1">
      <alignment/>
    </xf>
    <xf numFmtId="0" fontId="46" fillId="0" borderId="0" xfId="0" applyFont="1" applyBorder="1" applyAlignment="1" applyProtection="1">
      <alignment/>
      <protection/>
    </xf>
    <xf numFmtId="0" fontId="46" fillId="0" borderId="0" xfId="0" applyFont="1" applyAlignment="1">
      <alignment/>
    </xf>
    <xf numFmtId="0" fontId="58" fillId="0" borderId="10" xfId="0" applyFont="1" applyBorder="1" applyAlignment="1">
      <alignment horizontal="center" vertical="center"/>
    </xf>
    <xf numFmtId="0" fontId="58" fillId="0" borderId="10" xfId="0" applyFont="1" applyBorder="1" applyAlignment="1">
      <alignment/>
    </xf>
    <xf numFmtId="164" fontId="58" fillId="0" borderId="10" xfId="0" applyNumberFormat="1" applyFont="1" applyBorder="1" applyAlignment="1">
      <alignment vertical="center"/>
    </xf>
    <xf numFmtId="0" fontId="81" fillId="37" borderId="0" xfId="0" applyFont="1" applyFill="1" applyAlignment="1">
      <alignment/>
    </xf>
    <xf numFmtId="0" fontId="0" fillId="37" borderId="0" xfId="0" applyFont="1" applyFill="1" applyAlignment="1">
      <alignment/>
    </xf>
    <xf numFmtId="0" fontId="93" fillId="34" borderId="10" xfId="0" applyFont="1" applyFill="1" applyBorder="1" applyAlignment="1" applyProtection="1">
      <alignment horizontal="left" vertical="top" wrapText="1"/>
      <protection/>
    </xf>
    <xf numFmtId="0" fontId="93" fillId="37" borderId="10" xfId="0" applyFont="1" applyFill="1" applyBorder="1" applyAlignment="1">
      <alignment vertical="top" wrapText="1"/>
    </xf>
    <xf numFmtId="0" fontId="51" fillId="34" borderId="16" xfId="55" applyNumberFormat="1" applyFont="1" applyFill="1" applyBorder="1" applyAlignment="1" applyProtection="1">
      <alignment vertical="center" wrapText="1"/>
      <protection/>
    </xf>
    <xf numFmtId="0" fontId="95" fillId="35" borderId="0" xfId="0" applyFont="1" applyFill="1" applyAlignment="1">
      <alignment/>
    </xf>
    <xf numFmtId="0" fontId="8" fillId="35" borderId="0" xfId="55" applyNumberFormat="1" applyFont="1" applyFill="1" applyAlignment="1">
      <alignment/>
      <protection/>
    </xf>
    <xf numFmtId="0" fontId="14" fillId="36" borderId="10" xfId="0" applyFont="1" applyFill="1" applyBorder="1" applyAlignment="1" applyProtection="1">
      <alignment vertical="top" wrapText="1"/>
      <protection/>
    </xf>
    <xf numFmtId="0" fontId="92" fillId="36" borderId="10" xfId="0" applyFont="1" applyFill="1" applyBorder="1" applyAlignment="1">
      <alignment horizontal="left" vertical="top" wrapText="1"/>
    </xf>
    <xf numFmtId="0" fontId="92" fillId="36" borderId="10" xfId="0" applyFont="1" applyFill="1" applyBorder="1" applyAlignment="1">
      <alignment vertical="center" wrapText="1"/>
    </xf>
    <xf numFmtId="0" fontId="92" fillId="36" borderId="10" xfId="0" applyFont="1" applyFill="1" applyBorder="1" applyAlignment="1">
      <alignment wrapText="1"/>
    </xf>
    <xf numFmtId="0" fontId="92" fillId="35" borderId="0" xfId="0" applyFont="1" applyFill="1" applyAlignment="1">
      <alignment/>
    </xf>
    <xf numFmtId="0" fontId="93" fillId="35" borderId="10" xfId="0" applyFont="1" applyFill="1" applyBorder="1" applyAlignment="1">
      <alignment horizontal="left" vertical="center" wrapText="1"/>
    </xf>
    <xf numFmtId="0" fontId="51" fillId="34" borderId="10" xfId="0" applyFont="1" applyFill="1" applyBorder="1" applyAlignment="1" applyProtection="1">
      <alignment vertical="top" wrapText="1"/>
      <protection/>
    </xf>
    <xf numFmtId="0" fontId="51" fillId="34" borderId="10" xfId="0" applyFont="1" applyFill="1" applyBorder="1" applyAlignment="1" applyProtection="1">
      <alignment horizontal="left" vertical="top" wrapText="1"/>
      <protection/>
    </xf>
    <xf numFmtId="0" fontId="46" fillId="34" borderId="10" xfId="0" applyFont="1" applyFill="1" applyBorder="1" applyAlignment="1" applyProtection="1">
      <alignment vertical="top" wrapText="1"/>
      <protection/>
    </xf>
    <xf numFmtId="0" fontId="78" fillId="34" borderId="10" xfId="0" applyFont="1" applyFill="1" applyBorder="1" applyAlignment="1">
      <alignment vertical="center" wrapText="1"/>
    </xf>
    <xf numFmtId="0" fontId="59" fillId="34" borderId="10" xfId="0" applyFont="1" applyFill="1" applyBorder="1" applyAlignment="1">
      <alignment vertical="center" wrapText="1"/>
    </xf>
    <xf numFmtId="0" fontId="90" fillId="37" borderId="0" xfId="0" applyFont="1" applyFill="1" applyAlignment="1">
      <alignment/>
    </xf>
    <xf numFmtId="0" fontId="10" fillId="35" borderId="10" xfId="0" applyFont="1" applyFill="1" applyBorder="1" applyAlignment="1">
      <alignment horizontal="left" vertical="top" wrapText="1"/>
    </xf>
    <xf numFmtId="0" fontId="0" fillId="35" borderId="0" xfId="0" applyFont="1" applyFill="1" applyAlignment="1">
      <alignment/>
    </xf>
    <xf numFmtId="0" fontId="14" fillId="34" borderId="10" xfId="0" applyFont="1" applyFill="1" applyBorder="1" applyAlignment="1" applyProtection="1">
      <alignment horizontal="left" vertical="top" wrapText="1"/>
      <protection/>
    </xf>
    <xf numFmtId="0" fontId="0" fillId="35" borderId="0" xfId="0" applyFont="1" applyFill="1" applyBorder="1" applyAlignment="1" applyProtection="1">
      <alignment/>
      <protection/>
    </xf>
    <xf numFmtId="0" fontId="40" fillId="35" borderId="10" xfId="0" applyFont="1" applyFill="1" applyBorder="1" applyAlignment="1" applyProtection="1">
      <alignment vertical="center" wrapText="1"/>
      <protection/>
    </xf>
    <xf numFmtId="167" fontId="93" fillId="35" borderId="10" xfId="0" applyNumberFormat="1" applyFont="1" applyFill="1" applyBorder="1" applyAlignment="1">
      <alignment horizontal="center" vertical="center"/>
    </xf>
    <xf numFmtId="9" fontId="51" fillId="0" borderId="10" xfId="53" applyFont="1" applyBorder="1" applyAlignment="1">
      <alignment horizontal="center" vertical="center"/>
    </xf>
    <xf numFmtId="167" fontId="93" fillId="35" borderId="14" xfId="0" applyNumberFormat="1" applyFont="1" applyFill="1" applyBorder="1" applyAlignment="1">
      <alignment horizontal="center" vertical="center"/>
    </xf>
    <xf numFmtId="167" fontId="41" fillId="35" borderId="10" xfId="0" applyNumberFormat="1" applyFont="1" applyFill="1" applyBorder="1" applyAlignment="1">
      <alignment horizontal="center" vertical="center"/>
    </xf>
    <xf numFmtId="167" fontId="8" fillId="35" borderId="10" xfId="0" applyNumberFormat="1" applyFont="1" applyFill="1" applyBorder="1" applyAlignment="1">
      <alignment horizontal="center" vertical="center"/>
    </xf>
    <xf numFmtId="9" fontId="8" fillId="35" borderId="10" xfId="0" applyNumberFormat="1" applyFont="1" applyFill="1" applyBorder="1" applyAlignment="1">
      <alignment horizontal="center" vertical="center"/>
    </xf>
    <xf numFmtId="0" fontId="89" fillId="33" borderId="0" xfId="0" applyFont="1" applyFill="1" applyAlignment="1">
      <alignment horizontal="left" wrapText="1"/>
    </xf>
    <xf numFmtId="0" fontId="90" fillId="38" borderId="22" xfId="0" applyFont="1" applyFill="1" applyBorder="1" applyAlignment="1">
      <alignment/>
    </xf>
    <xf numFmtId="0" fontId="90" fillId="39" borderId="22" xfId="0" applyFont="1" applyFill="1" applyBorder="1" applyAlignment="1">
      <alignment/>
    </xf>
    <xf numFmtId="0" fontId="82" fillId="0" borderId="14" xfId="0" applyFont="1" applyBorder="1" applyAlignment="1">
      <alignment horizontal="center"/>
    </xf>
    <xf numFmtId="0" fontId="82" fillId="0" borderId="21" xfId="0" applyFont="1" applyBorder="1" applyAlignment="1">
      <alignment horizontal="center"/>
    </xf>
    <xf numFmtId="167" fontId="82" fillId="0" borderId="14" xfId="0" applyNumberFormat="1" applyFont="1" applyBorder="1" applyAlignment="1">
      <alignment horizontal="center"/>
    </xf>
    <xf numFmtId="167" fontId="82" fillId="0" borderId="21" xfId="0" applyNumberFormat="1" applyFont="1" applyBorder="1" applyAlignment="1">
      <alignment horizontal="center"/>
    </xf>
    <xf numFmtId="0" fontId="90" fillId="39" borderId="0" xfId="0" applyFont="1" applyFill="1" applyAlignment="1">
      <alignment/>
    </xf>
    <xf numFmtId="0" fontId="90" fillId="39" borderId="22" xfId="0" applyFont="1" applyFill="1" applyBorder="1" applyAlignment="1">
      <alignment horizontal="left"/>
    </xf>
    <xf numFmtId="0" fontId="90" fillId="39" borderId="22" xfId="0" applyFont="1" applyFill="1" applyBorder="1" applyAlignment="1" applyProtection="1">
      <alignment horizontal="left" vertical="top"/>
      <protection/>
    </xf>
    <xf numFmtId="0" fontId="98" fillId="33" borderId="0" xfId="0" applyFont="1" applyFill="1" applyAlignment="1">
      <alignment horizontal="left" wrapText="1"/>
    </xf>
    <xf numFmtId="0" fontId="10" fillId="0" borderId="0" xfId="51" applyFont="1" applyBorder="1" applyAlignment="1" applyProtection="1">
      <alignment vertical="top" wrapText="1"/>
      <protection/>
    </xf>
    <xf numFmtId="0" fontId="47" fillId="39" borderId="0" xfId="0" applyFont="1" applyFill="1" applyBorder="1" applyAlignment="1" applyProtection="1">
      <alignment horizontal="left" vertical="top"/>
      <protection/>
    </xf>
    <xf numFmtId="0" fontId="99" fillId="33" borderId="0" xfId="0" applyFont="1" applyFill="1" applyAlignment="1">
      <alignment wrapText="1"/>
    </xf>
    <xf numFmtId="0" fontId="47" fillId="39" borderId="22" xfId="0" applyFont="1" applyFill="1" applyBorder="1" applyAlignment="1" applyProtection="1">
      <alignment horizontal="left" vertical="top"/>
      <protection/>
    </xf>
  </cellXfs>
  <cellStyles count="50">
    <cellStyle name="Normal" xfId="0"/>
    <cellStyle name="20% — akcent 1" xfId="15"/>
    <cellStyle name="20% — akcent 2" xfId="16"/>
    <cellStyle name="20% — akcent 3" xfId="17"/>
    <cellStyle name="20% — akcent 4" xfId="18"/>
    <cellStyle name="20% — akcent 5" xfId="19"/>
    <cellStyle name="20% — akcent 6" xfId="20"/>
    <cellStyle name="40% — akcent 1" xfId="21"/>
    <cellStyle name="40% — akcent 2" xfId="22"/>
    <cellStyle name="40% — akcent 3" xfId="23"/>
    <cellStyle name="40% — akcent 4" xfId="24"/>
    <cellStyle name="40% — akcent 5" xfId="25"/>
    <cellStyle name="40% — akcent 6" xfId="26"/>
    <cellStyle name="60% — akcent 1" xfId="27"/>
    <cellStyle name="60% — akcent 2" xfId="28"/>
    <cellStyle name="60% — akcent 3" xfId="29"/>
    <cellStyle name="60% — akcent 4" xfId="30"/>
    <cellStyle name="60% — akcent 5" xfId="31"/>
    <cellStyle name="60% — akcent 6" xfId="32"/>
    <cellStyle name="Akcent 1" xfId="33"/>
    <cellStyle name="Akcent 2" xfId="34"/>
    <cellStyle name="Akcent 3" xfId="35"/>
    <cellStyle name="Akcent 4" xfId="36"/>
    <cellStyle name="Akcent 5" xfId="37"/>
    <cellStyle name="Akcent 6" xfId="38"/>
    <cellStyle name="Dane wejściowe" xfId="39"/>
    <cellStyle name="Dane wyjściowe" xfId="40"/>
    <cellStyle name="Dobry" xfId="41"/>
    <cellStyle name="Comma" xfId="42"/>
    <cellStyle name="Comma [0]" xfId="43"/>
    <cellStyle name="Komórka połączona" xfId="44"/>
    <cellStyle name="Komórka zaznaczona" xfId="45"/>
    <cellStyle name="Nagłówek 1" xfId="46"/>
    <cellStyle name="Nagłówek 2" xfId="47"/>
    <cellStyle name="Nagłówek 3" xfId="48"/>
    <cellStyle name="Nagłówek 4" xfId="49"/>
    <cellStyle name="Neutralny" xfId="50"/>
    <cellStyle name="Normalny 2" xfId="51"/>
    <cellStyle name="Obliczenia" xfId="52"/>
    <cellStyle name="Percent" xfId="53"/>
    <cellStyle name="Suma" xfId="54"/>
    <cellStyle name="Tekst objaśnienia" xfId="55"/>
    <cellStyle name="Tekst objaśnienia 2" xfId="56"/>
    <cellStyle name="Tekst ostrzeżenia" xfId="57"/>
    <cellStyle name="Tytuł" xfId="58"/>
    <cellStyle name="Uwaga" xfId="59"/>
    <cellStyle name="Currency" xfId="60"/>
    <cellStyle name="Currency [0]" xfId="61"/>
    <cellStyle name="Walutowy 2" xfId="62"/>
    <cellStyle name="Zły"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56</xdr:row>
      <xdr:rowOff>57150</xdr:rowOff>
    </xdr:from>
    <xdr:to>
      <xdr:col>9</xdr:col>
      <xdr:colOff>1181100</xdr:colOff>
      <xdr:row>59</xdr:row>
      <xdr:rowOff>104775</xdr:rowOff>
    </xdr:to>
    <xdr:sp>
      <xdr:nvSpPr>
        <xdr:cNvPr id="1" name="Prostokąt zaokrąglony 1"/>
        <xdr:cNvSpPr>
          <a:spLocks/>
        </xdr:cNvSpPr>
      </xdr:nvSpPr>
      <xdr:spPr>
        <a:xfrm>
          <a:off x="10829925" y="29498925"/>
          <a:ext cx="3829050"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7</xdr:row>
      <xdr:rowOff>104775</xdr:rowOff>
    </xdr:from>
    <xdr:to>
      <xdr:col>9</xdr:col>
      <xdr:colOff>933450</xdr:colOff>
      <xdr:row>8</xdr:row>
      <xdr:rowOff>114300</xdr:rowOff>
    </xdr:to>
    <xdr:sp>
      <xdr:nvSpPr>
        <xdr:cNvPr id="1" name="Prostokąt zaokrąglony 1"/>
        <xdr:cNvSpPr>
          <a:spLocks/>
        </xdr:cNvSpPr>
      </xdr:nvSpPr>
      <xdr:spPr>
        <a:xfrm>
          <a:off x="10706100" y="10925175"/>
          <a:ext cx="2819400" cy="609600"/>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8</xdr:col>
      <xdr:colOff>666750</xdr:colOff>
      <xdr:row>6</xdr:row>
      <xdr:rowOff>9525</xdr:rowOff>
    </xdr:from>
    <xdr:to>
      <xdr:col>10</xdr:col>
      <xdr:colOff>0</xdr:colOff>
      <xdr:row>7</xdr:row>
      <xdr:rowOff>19050</xdr:rowOff>
    </xdr:to>
    <xdr:sp>
      <xdr:nvSpPr>
        <xdr:cNvPr id="1" name="Prostokąt zaokrąglony 1"/>
        <xdr:cNvSpPr>
          <a:spLocks/>
        </xdr:cNvSpPr>
      </xdr:nvSpPr>
      <xdr:spPr>
        <a:xfrm>
          <a:off x="8124825" y="2038350"/>
          <a:ext cx="1390650" cy="609600"/>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14</xdr:row>
      <xdr:rowOff>57150</xdr:rowOff>
    </xdr:from>
    <xdr:to>
      <xdr:col>9</xdr:col>
      <xdr:colOff>1181100</xdr:colOff>
      <xdr:row>17</xdr:row>
      <xdr:rowOff>104775</xdr:rowOff>
    </xdr:to>
    <xdr:sp>
      <xdr:nvSpPr>
        <xdr:cNvPr id="1" name="Prostokąt zaokrąglony 2"/>
        <xdr:cNvSpPr>
          <a:spLocks/>
        </xdr:cNvSpPr>
      </xdr:nvSpPr>
      <xdr:spPr>
        <a:xfrm>
          <a:off x="10820400" y="14449425"/>
          <a:ext cx="4076700"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57150</xdr:rowOff>
    </xdr:from>
    <xdr:to>
      <xdr:col>9</xdr:col>
      <xdr:colOff>1181100</xdr:colOff>
      <xdr:row>13</xdr:row>
      <xdr:rowOff>104775</xdr:rowOff>
    </xdr:to>
    <xdr:sp>
      <xdr:nvSpPr>
        <xdr:cNvPr id="1" name="Prostokąt zaokrąglony 1"/>
        <xdr:cNvSpPr>
          <a:spLocks/>
        </xdr:cNvSpPr>
      </xdr:nvSpPr>
      <xdr:spPr>
        <a:xfrm>
          <a:off x="10048875" y="6762750"/>
          <a:ext cx="4924425"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9</xdr:row>
      <xdr:rowOff>57150</xdr:rowOff>
    </xdr:from>
    <xdr:to>
      <xdr:col>9</xdr:col>
      <xdr:colOff>1181100</xdr:colOff>
      <xdr:row>12</xdr:row>
      <xdr:rowOff>104775</xdr:rowOff>
    </xdr:to>
    <xdr:sp>
      <xdr:nvSpPr>
        <xdr:cNvPr id="1" name="Prostokąt zaokrąglony 2"/>
        <xdr:cNvSpPr>
          <a:spLocks/>
        </xdr:cNvSpPr>
      </xdr:nvSpPr>
      <xdr:spPr>
        <a:xfrm>
          <a:off x="9477375" y="3733800"/>
          <a:ext cx="3324225"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27</xdr:row>
      <xdr:rowOff>57150</xdr:rowOff>
    </xdr:from>
    <xdr:to>
      <xdr:col>9</xdr:col>
      <xdr:colOff>1181100</xdr:colOff>
      <xdr:row>30</xdr:row>
      <xdr:rowOff>104775</xdr:rowOff>
    </xdr:to>
    <xdr:sp>
      <xdr:nvSpPr>
        <xdr:cNvPr id="1" name="Prostokąt zaokrąglony 1"/>
        <xdr:cNvSpPr>
          <a:spLocks/>
        </xdr:cNvSpPr>
      </xdr:nvSpPr>
      <xdr:spPr>
        <a:xfrm>
          <a:off x="13601700" y="16878300"/>
          <a:ext cx="3362325"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10</xdr:row>
      <xdr:rowOff>57150</xdr:rowOff>
    </xdr:from>
    <xdr:to>
      <xdr:col>9</xdr:col>
      <xdr:colOff>1104900</xdr:colOff>
      <xdr:row>13</xdr:row>
      <xdr:rowOff>104775</xdr:rowOff>
    </xdr:to>
    <xdr:sp>
      <xdr:nvSpPr>
        <xdr:cNvPr id="1" name="Prostokąt zaokrąglony 1"/>
        <xdr:cNvSpPr>
          <a:spLocks/>
        </xdr:cNvSpPr>
      </xdr:nvSpPr>
      <xdr:spPr>
        <a:xfrm>
          <a:off x="8915400" y="3257550"/>
          <a:ext cx="3143250"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12</xdr:row>
      <xdr:rowOff>57150</xdr:rowOff>
    </xdr:from>
    <xdr:to>
      <xdr:col>9</xdr:col>
      <xdr:colOff>1181100</xdr:colOff>
      <xdr:row>15</xdr:row>
      <xdr:rowOff>104775</xdr:rowOff>
    </xdr:to>
    <xdr:sp>
      <xdr:nvSpPr>
        <xdr:cNvPr id="1" name="Prostokąt zaokrąglony 1"/>
        <xdr:cNvSpPr>
          <a:spLocks/>
        </xdr:cNvSpPr>
      </xdr:nvSpPr>
      <xdr:spPr>
        <a:xfrm>
          <a:off x="13220700" y="6086475"/>
          <a:ext cx="3838575" cy="619125"/>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161925</xdr:colOff>
      <xdr:row>12</xdr:row>
      <xdr:rowOff>57150</xdr:rowOff>
    </xdr:from>
    <xdr:to>
      <xdr:col>9</xdr:col>
      <xdr:colOff>723900</xdr:colOff>
      <xdr:row>15</xdr:row>
      <xdr:rowOff>104775</xdr:rowOff>
    </xdr:to>
    <xdr:sp>
      <xdr:nvSpPr>
        <xdr:cNvPr id="1" name="Prostokąt zaokrąglony 2"/>
        <xdr:cNvSpPr>
          <a:spLocks/>
        </xdr:cNvSpPr>
      </xdr:nvSpPr>
      <xdr:spPr>
        <a:xfrm>
          <a:off x="11229975" y="13830300"/>
          <a:ext cx="3600450" cy="1047750"/>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171450</xdr:colOff>
      <xdr:row>16</xdr:row>
      <xdr:rowOff>57150</xdr:rowOff>
    </xdr:from>
    <xdr:to>
      <xdr:col>9</xdr:col>
      <xdr:colOff>1190625</xdr:colOff>
      <xdr:row>19</xdr:row>
      <xdr:rowOff>95250</xdr:rowOff>
    </xdr:to>
    <xdr:sp>
      <xdr:nvSpPr>
        <xdr:cNvPr id="1" name="Prostokąt zaokrąglony 1"/>
        <xdr:cNvSpPr>
          <a:spLocks/>
        </xdr:cNvSpPr>
      </xdr:nvSpPr>
      <xdr:spPr>
        <a:xfrm>
          <a:off x="8743950" y="15240000"/>
          <a:ext cx="2943225" cy="609600"/>
        </a:xfrm>
        <a:prstGeom prst="roundRect">
          <a:avLst/>
        </a:prstGeom>
        <a:solidFill>
          <a:srgbClr val="E7E6E6"/>
        </a:solidFill>
        <a:ln w="12700" cmpd="sng">
          <a:solidFill>
            <a:srgbClr val="41719C"/>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Pakiet 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8.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9.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0.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1.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J67"/>
  <sheetViews>
    <sheetView view="pageBreakPreview" zoomScaleNormal="75" zoomScaleSheetLayoutView="100" zoomScalePageLayoutView="83" workbookViewId="0" topLeftCell="A1">
      <selection activeCell="A1" sqref="A1:J1"/>
    </sheetView>
  </sheetViews>
  <sheetFormatPr defaultColWidth="11.57421875" defaultRowHeight="15"/>
  <cols>
    <col min="1" max="1" width="4.8515625" style="30" customWidth="1"/>
    <col min="2" max="2" width="95.28125" style="31" customWidth="1"/>
    <col min="3" max="3" width="6.421875" style="30" customWidth="1"/>
    <col min="4" max="4" width="6.140625" style="6" customWidth="1"/>
    <col min="5" max="5" width="13.00390625" style="30" customWidth="1"/>
    <col min="6" max="6" width="25.28125" style="30" customWidth="1"/>
    <col min="7" max="7" width="9.00390625" style="32" customWidth="1"/>
    <col min="8" max="8" width="20.8515625" style="33" customWidth="1"/>
    <col min="9" max="9" width="21.28125" style="30" customWidth="1"/>
    <col min="10" max="10" width="23.7109375" style="6" customWidth="1"/>
    <col min="11" max="16384" width="11.57421875" style="6" customWidth="1"/>
  </cols>
  <sheetData>
    <row r="1" spans="1:10" s="1" customFormat="1" ht="26.25">
      <c r="A1" s="262" t="s">
        <v>137</v>
      </c>
      <c r="B1" s="262"/>
      <c r="C1" s="262"/>
      <c r="D1" s="262"/>
      <c r="E1" s="262"/>
      <c r="F1" s="262"/>
      <c r="G1" s="262"/>
      <c r="H1" s="262"/>
      <c r="I1" s="262"/>
      <c r="J1" s="262"/>
    </row>
    <row r="2" spans="1:10" ht="18.75">
      <c r="A2" s="2" t="s">
        <v>0</v>
      </c>
      <c r="B2" s="201" t="s">
        <v>1</v>
      </c>
      <c r="C2" s="2" t="s">
        <v>2</v>
      </c>
      <c r="D2" s="2" t="s">
        <v>3</v>
      </c>
      <c r="E2" s="2" t="s">
        <v>91</v>
      </c>
      <c r="F2" s="3" t="s">
        <v>4</v>
      </c>
      <c r="G2" s="4" t="s">
        <v>5</v>
      </c>
      <c r="H2" s="5" t="s">
        <v>6</v>
      </c>
      <c r="I2" s="2" t="s">
        <v>7</v>
      </c>
      <c r="J2" s="4" t="s">
        <v>8</v>
      </c>
    </row>
    <row r="3" spans="1:10" ht="25.5">
      <c r="A3" s="7">
        <v>1</v>
      </c>
      <c r="B3" s="202" t="s">
        <v>10</v>
      </c>
      <c r="C3" s="8" t="s">
        <v>11</v>
      </c>
      <c r="D3" s="7">
        <v>20</v>
      </c>
      <c r="E3" s="9"/>
      <c r="F3" s="9"/>
      <c r="G3" s="10">
        <v>0.23</v>
      </c>
      <c r="H3" s="11">
        <f aca="true" t="shared" si="0" ref="H3:H51">F3*G3</f>
        <v>0</v>
      </c>
      <c r="I3" s="9">
        <f>F3+H3</f>
        <v>0</v>
      </c>
      <c r="J3" s="12"/>
    </row>
    <row r="4" spans="1:10" ht="45.75" customHeight="1">
      <c r="A4" s="7">
        <v>2</v>
      </c>
      <c r="B4" s="202" t="s">
        <v>12</v>
      </c>
      <c r="C4" s="8" t="s">
        <v>11</v>
      </c>
      <c r="D4" s="7">
        <v>20</v>
      </c>
      <c r="E4" s="9"/>
      <c r="F4" s="9"/>
      <c r="G4" s="10">
        <v>0.23</v>
      </c>
      <c r="H4" s="11">
        <f t="shared" si="0"/>
        <v>0</v>
      </c>
      <c r="I4" s="9">
        <f aca="true" t="shared" si="1" ref="I4:I51">F4+H4</f>
        <v>0</v>
      </c>
      <c r="J4" s="12"/>
    </row>
    <row r="5" spans="1:10" ht="15">
      <c r="A5" s="7">
        <v>3</v>
      </c>
      <c r="B5" s="202" t="s">
        <v>85</v>
      </c>
      <c r="C5" s="8" t="s">
        <v>11</v>
      </c>
      <c r="D5" s="7">
        <v>20</v>
      </c>
      <c r="E5" s="9"/>
      <c r="F5" s="9"/>
      <c r="G5" s="10">
        <v>0.23</v>
      </c>
      <c r="H5" s="11">
        <f t="shared" si="0"/>
        <v>0</v>
      </c>
      <c r="I5" s="9">
        <f t="shared" si="1"/>
        <v>0</v>
      </c>
      <c r="J5" s="12"/>
    </row>
    <row r="6" spans="1:10" ht="38.25">
      <c r="A6" s="7">
        <v>4</v>
      </c>
      <c r="B6" s="202" t="s">
        <v>13</v>
      </c>
      <c r="C6" s="8" t="s">
        <v>11</v>
      </c>
      <c r="D6" s="7">
        <v>5</v>
      </c>
      <c r="E6" s="9"/>
      <c r="F6" s="9"/>
      <c r="G6" s="10">
        <v>0.23</v>
      </c>
      <c r="H6" s="11">
        <f t="shared" si="0"/>
        <v>0</v>
      </c>
      <c r="I6" s="9">
        <f t="shared" si="1"/>
        <v>0</v>
      </c>
      <c r="J6" s="12"/>
    </row>
    <row r="7" spans="1:10" ht="25.5">
      <c r="A7" s="7">
        <v>5</v>
      </c>
      <c r="B7" s="202" t="s">
        <v>14</v>
      </c>
      <c r="C7" s="8" t="s">
        <v>11</v>
      </c>
      <c r="D7" s="7">
        <v>150</v>
      </c>
      <c r="E7" s="13"/>
      <c r="F7" s="9"/>
      <c r="G7" s="10">
        <v>0.23</v>
      </c>
      <c r="H7" s="11">
        <f t="shared" si="0"/>
        <v>0</v>
      </c>
      <c r="I7" s="9">
        <f t="shared" si="1"/>
        <v>0</v>
      </c>
      <c r="J7" s="12"/>
    </row>
    <row r="8" spans="1:10" ht="30" customHeight="1">
      <c r="A8" s="7">
        <v>6</v>
      </c>
      <c r="B8" s="202" t="s">
        <v>15</v>
      </c>
      <c r="C8" s="8" t="s">
        <v>11</v>
      </c>
      <c r="D8" s="7">
        <v>30</v>
      </c>
      <c r="E8" s="13"/>
      <c r="F8" s="9"/>
      <c r="G8" s="10">
        <v>0.23</v>
      </c>
      <c r="H8" s="11">
        <f t="shared" si="0"/>
        <v>0</v>
      </c>
      <c r="I8" s="9">
        <f t="shared" si="1"/>
        <v>0</v>
      </c>
      <c r="J8" s="12"/>
    </row>
    <row r="9" spans="1:10" ht="31.5" customHeight="1">
      <c r="A9" s="7">
        <v>7</v>
      </c>
      <c r="B9" s="203" t="s">
        <v>16</v>
      </c>
      <c r="C9" s="8" t="s">
        <v>11</v>
      </c>
      <c r="D9" s="7">
        <v>20</v>
      </c>
      <c r="E9" s="9"/>
      <c r="F9" s="9"/>
      <c r="G9" s="10">
        <v>0.23</v>
      </c>
      <c r="H9" s="11">
        <f t="shared" si="0"/>
        <v>0</v>
      </c>
      <c r="I9" s="9">
        <f t="shared" si="1"/>
        <v>0</v>
      </c>
      <c r="J9" s="12"/>
    </row>
    <row r="10" spans="1:10" ht="32.25" customHeight="1">
      <c r="A10" s="7">
        <v>8</v>
      </c>
      <c r="B10" s="203" t="s">
        <v>101</v>
      </c>
      <c r="C10" s="8" t="s">
        <v>11</v>
      </c>
      <c r="D10" s="7">
        <v>35</v>
      </c>
      <c r="E10" s="9"/>
      <c r="F10" s="9"/>
      <c r="G10" s="10">
        <v>0.23</v>
      </c>
      <c r="H10" s="11">
        <f t="shared" si="0"/>
        <v>0</v>
      </c>
      <c r="I10" s="9">
        <f t="shared" si="1"/>
        <v>0</v>
      </c>
      <c r="J10" s="12"/>
    </row>
    <row r="11" spans="1:10" ht="121.5" customHeight="1">
      <c r="A11" s="7">
        <v>9</v>
      </c>
      <c r="B11" s="203" t="s">
        <v>102</v>
      </c>
      <c r="C11" s="8" t="s">
        <v>11</v>
      </c>
      <c r="D11" s="7">
        <v>350</v>
      </c>
      <c r="E11" s="9"/>
      <c r="F11" s="9"/>
      <c r="G11" s="10">
        <v>0.23</v>
      </c>
      <c r="H11" s="11">
        <f t="shared" si="0"/>
        <v>0</v>
      </c>
      <c r="I11" s="9">
        <f t="shared" si="1"/>
        <v>0</v>
      </c>
      <c r="J11" s="12"/>
    </row>
    <row r="12" spans="1:10" ht="35.25" customHeight="1">
      <c r="A12" s="7">
        <v>10</v>
      </c>
      <c r="B12" s="203" t="s">
        <v>103</v>
      </c>
      <c r="C12" s="8" t="s">
        <v>11</v>
      </c>
      <c r="D12" s="7">
        <v>15</v>
      </c>
      <c r="E12" s="9"/>
      <c r="F12" s="9"/>
      <c r="G12" s="10">
        <v>0.23</v>
      </c>
      <c r="H12" s="11">
        <f t="shared" si="0"/>
        <v>0</v>
      </c>
      <c r="I12" s="9">
        <f t="shared" si="1"/>
        <v>0</v>
      </c>
      <c r="J12" s="12"/>
    </row>
    <row r="13" spans="1:10" ht="15">
      <c r="A13" s="7">
        <v>11</v>
      </c>
      <c r="B13" s="203" t="s">
        <v>104</v>
      </c>
      <c r="C13" s="8" t="s">
        <v>11</v>
      </c>
      <c r="D13" s="7">
        <v>20</v>
      </c>
      <c r="E13" s="9"/>
      <c r="F13" s="9"/>
      <c r="G13" s="10">
        <v>0.23</v>
      </c>
      <c r="H13" s="11">
        <f t="shared" si="0"/>
        <v>0</v>
      </c>
      <c r="I13" s="9">
        <f t="shared" si="1"/>
        <v>0</v>
      </c>
      <c r="J13" s="12"/>
    </row>
    <row r="14" spans="1:10" ht="25.5">
      <c r="A14" s="7">
        <v>12</v>
      </c>
      <c r="B14" s="203" t="s">
        <v>105</v>
      </c>
      <c r="C14" s="8" t="s">
        <v>11</v>
      </c>
      <c r="D14" s="7">
        <v>15</v>
      </c>
      <c r="E14" s="9"/>
      <c r="F14" s="9"/>
      <c r="G14" s="10">
        <v>0.23</v>
      </c>
      <c r="H14" s="11">
        <f t="shared" si="0"/>
        <v>0</v>
      </c>
      <c r="I14" s="9">
        <f t="shared" si="1"/>
        <v>0</v>
      </c>
      <c r="J14" s="12"/>
    </row>
    <row r="15" spans="1:10" ht="25.5">
      <c r="A15" s="7">
        <v>13</v>
      </c>
      <c r="B15" s="203" t="s">
        <v>106</v>
      </c>
      <c r="C15" s="8" t="s">
        <v>11</v>
      </c>
      <c r="D15" s="7">
        <v>30</v>
      </c>
      <c r="E15" s="9"/>
      <c r="F15" s="9"/>
      <c r="G15" s="10">
        <v>0.23</v>
      </c>
      <c r="H15" s="11">
        <f t="shared" si="0"/>
        <v>0</v>
      </c>
      <c r="I15" s="9">
        <f t="shared" si="1"/>
        <v>0</v>
      </c>
      <c r="J15" s="12"/>
    </row>
    <row r="16" spans="1:10" ht="25.5">
      <c r="A16" s="7">
        <v>14</v>
      </c>
      <c r="B16" s="203" t="s">
        <v>17</v>
      </c>
      <c r="C16" s="8" t="s">
        <v>11</v>
      </c>
      <c r="D16" s="7">
        <v>15</v>
      </c>
      <c r="E16" s="9"/>
      <c r="F16" s="9"/>
      <c r="G16" s="10">
        <v>0.23</v>
      </c>
      <c r="H16" s="11">
        <f t="shared" si="0"/>
        <v>0</v>
      </c>
      <c r="I16" s="9">
        <f t="shared" si="1"/>
        <v>0</v>
      </c>
      <c r="J16" s="12"/>
    </row>
    <row r="17" spans="1:10" ht="25.5">
      <c r="A17" s="7">
        <v>15</v>
      </c>
      <c r="B17" s="203" t="s">
        <v>18</v>
      </c>
      <c r="C17" s="8" t="s">
        <v>19</v>
      </c>
      <c r="D17" s="7">
        <v>5</v>
      </c>
      <c r="E17" s="9"/>
      <c r="F17" s="9"/>
      <c r="G17" s="10">
        <v>0.23</v>
      </c>
      <c r="H17" s="11">
        <f t="shared" si="0"/>
        <v>0</v>
      </c>
      <c r="I17" s="9">
        <f t="shared" si="1"/>
        <v>0</v>
      </c>
      <c r="J17" s="12"/>
    </row>
    <row r="18" spans="1:10" ht="25.5">
      <c r="A18" s="7">
        <v>16</v>
      </c>
      <c r="B18" s="203" t="s">
        <v>20</v>
      </c>
      <c r="C18" s="14" t="s">
        <v>19</v>
      </c>
      <c r="D18" s="7">
        <v>10</v>
      </c>
      <c r="E18" s="9"/>
      <c r="F18" s="9"/>
      <c r="G18" s="10">
        <v>0.23</v>
      </c>
      <c r="H18" s="11">
        <f t="shared" si="0"/>
        <v>0</v>
      </c>
      <c r="I18" s="9">
        <f t="shared" si="1"/>
        <v>0</v>
      </c>
      <c r="J18" s="12"/>
    </row>
    <row r="19" spans="1:10" ht="25.5">
      <c r="A19" s="7">
        <v>17</v>
      </c>
      <c r="B19" s="203" t="s">
        <v>21</v>
      </c>
      <c r="C19" s="14" t="s">
        <v>11</v>
      </c>
      <c r="D19" s="7">
        <v>15</v>
      </c>
      <c r="E19" s="9"/>
      <c r="F19" s="9"/>
      <c r="G19" s="10">
        <v>0.23</v>
      </c>
      <c r="H19" s="11">
        <f t="shared" si="0"/>
        <v>0</v>
      </c>
      <c r="I19" s="9">
        <f t="shared" si="1"/>
        <v>0</v>
      </c>
      <c r="J19" s="12"/>
    </row>
    <row r="20" spans="1:10" ht="25.5">
      <c r="A20" s="7">
        <v>18</v>
      </c>
      <c r="B20" s="203" t="s">
        <v>22</v>
      </c>
      <c r="C20" s="14" t="s">
        <v>11</v>
      </c>
      <c r="D20" s="7">
        <v>20</v>
      </c>
      <c r="E20" s="9"/>
      <c r="F20" s="9"/>
      <c r="G20" s="10">
        <v>0.23</v>
      </c>
      <c r="H20" s="11">
        <f t="shared" si="0"/>
        <v>0</v>
      </c>
      <c r="I20" s="9">
        <f t="shared" si="1"/>
        <v>0</v>
      </c>
      <c r="J20" s="12"/>
    </row>
    <row r="21" spans="1:10" ht="25.5">
      <c r="A21" s="7">
        <v>19</v>
      </c>
      <c r="B21" s="203" t="s">
        <v>107</v>
      </c>
      <c r="C21" s="14" t="s">
        <v>11</v>
      </c>
      <c r="D21" s="7">
        <v>8</v>
      </c>
      <c r="E21" s="9"/>
      <c r="F21" s="9"/>
      <c r="G21" s="10">
        <v>0.23</v>
      </c>
      <c r="H21" s="11">
        <f t="shared" si="0"/>
        <v>0</v>
      </c>
      <c r="I21" s="9">
        <f t="shared" si="1"/>
        <v>0</v>
      </c>
      <c r="J21" s="12"/>
    </row>
    <row r="22" spans="1:10" ht="25.5">
      <c r="A22" s="7">
        <v>20</v>
      </c>
      <c r="B22" s="203" t="s">
        <v>108</v>
      </c>
      <c r="C22" s="14" t="s">
        <v>19</v>
      </c>
      <c r="D22" s="7">
        <v>70</v>
      </c>
      <c r="E22" s="9"/>
      <c r="F22" s="9"/>
      <c r="G22" s="10">
        <v>0.23</v>
      </c>
      <c r="H22" s="11">
        <f t="shared" si="0"/>
        <v>0</v>
      </c>
      <c r="I22" s="9">
        <f t="shared" si="1"/>
        <v>0</v>
      </c>
      <c r="J22" s="12"/>
    </row>
    <row r="23" spans="1:10" ht="25.5">
      <c r="A23" s="7">
        <v>21</v>
      </c>
      <c r="B23" s="203" t="s">
        <v>109</v>
      </c>
      <c r="C23" s="14" t="s">
        <v>19</v>
      </c>
      <c r="D23" s="7">
        <v>8</v>
      </c>
      <c r="E23" s="9"/>
      <c r="F23" s="9"/>
      <c r="G23" s="10">
        <v>0.23</v>
      </c>
      <c r="H23" s="11">
        <f t="shared" si="0"/>
        <v>0</v>
      </c>
      <c r="I23" s="9">
        <f t="shared" si="1"/>
        <v>0</v>
      </c>
      <c r="J23" s="12"/>
    </row>
    <row r="24" spans="1:10" ht="15">
      <c r="A24" s="7">
        <v>22</v>
      </c>
      <c r="B24" s="203" t="s">
        <v>110</v>
      </c>
      <c r="C24" s="14" t="s">
        <v>11</v>
      </c>
      <c r="D24" s="7">
        <v>5</v>
      </c>
      <c r="E24" s="9"/>
      <c r="F24" s="9"/>
      <c r="G24" s="10">
        <v>0.23</v>
      </c>
      <c r="H24" s="11">
        <f t="shared" si="0"/>
        <v>0</v>
      </c>
      <c r="I24" s="9">
        <f t="shared" si="1"/>
        <v>0</v>
      </c>
      <c r="J24" s="12"/>
    </row>
    <row r="25" spans="1:10" ht="15">
      <c r="A25" s="7">
        <v>23</v>
      </c>
      <c r="B25" s="203" t="s">
        <v>23</v>
      </c>
      <c r="C25" s="14" t="s">
        <v>19</v>
      </c>
      <c r="D25" s="7">
        <v>65</v>
      </c>
      <c r="E25" s="9"/>
      <c r="F25" s="9"/>
      <c r="G25" s="10">
        <v>0.23</v>
      </c>
      <c r="H25" s="11">
        <f t="shared" si="0"/>
        <v>0</v>
      </c>
      <c r="I25" s="9">
        <f t="shared" si="1"/>
        <v>0</v>
      </c>
      <c r="J25" s="12"/>
    </row>
    <row r="26" spans="1:10" ht="31.5" customHeight="1">
      <c r="A26" s="7">
        <v>24</v>
      </c>
      <c r="B26" s="204" t="s">
        <v>24</v>
      </c>
      <c r="C26" s="14" t="s">
        <v>11</v>
      </c>
      <c r="D26" s="7">
        <v>60</v>
      </c>
      <c r="E26" s="9"/>
      <c r="F26" s="9"/>
      <c r="G26" s="10">
        <v>0.23</v>
      </c>
      <c r="H26" s="11">
        <f t="shared" si="0"/>
        <v>0</v>
      </c>
      <c r="I26" s="9">
        <f t="shared" si="1"/>
        <v>0</v>
      </c>
      <c r="J26" s="12"/>
    </row>
    <row r="27" spans="1:10" ht="33.75" customHeight="1">
      <c r="A27" s="7">
        <v>25</v>
      </c>
      <c r="B27" s="204" t="s">
        <v>25</v>
      </c>
      <c r="C27" s="14" t="s">
        <v>26</v>
      </c>
      <c r="D27" s="7">
        <v>60</v>
      </c>
      <c r="E27" s="9"/>
      <c r="F27" s="9"/>
      <c r="G27" s="10">
        <v>0.23</v>
      </c>
      <c r="H27" s="11">
        <f t="shared" si="0"/>
        <v>0</v>
      </c>
      <c r="I27" s="9">
        <f t="shared" si="1"/>
        <v>0</v>
      </c>
      <c r="J27" s="12"/>
    </row>
    <row r="28" spans="1:10" ht="49.5" customHeight="1">
      <c r="A28" s="7">
        <v>26</v>
      </c>
      <c r="B28" s="205" t="s">
        <v>27</v>
      </c>
      <c r="C28" s="14" t="s">
        <v>11</v>
      </c>
      <c r="D28" s="7">
        <v>100</v>
      </c>
      <c r="E28" s="9"/>
      <c r="F28" s="9"/>
      <c r="G28" s="10">
        <v>0.23</v>
      </c>
      <c r="H28" s="11">
        <f t="shared" si="0"/>
        <v>0</v>
      </c>
      <c r="I28" s="9">
        <f t="shared" si="1"/>
        <v>0</v>
      </c>
      <c r="J28" s="12"/>
    </row>
    <row r="29" spans="1:10" ht="33.75" customHeight="1">
      <c r="A29" s="7">
        <v>27</v>
      </c>
      <c r="B29" s="205" t="s">
        <v>87</v>
      </c>
      <c r="C29" s="14" t="s">
        <v>28</v>
      </c>
      <c r="D29" s="7">
        <v>700</v>
      </c>
      <c r="E29" s="9"/>
      <c r="F29" s="9"/>
      <c r="G29" s="10">
        <v>0.23</v>
      </c>
      <c r="H29" s="11">
        <f t="shared" si="0"/>
        <v>0</v>
      </c>
      <c r="I29" s="9">
        <f t="shared" si="1"/>
        <v>0</v>
      </c>
      <c r="J29" s="12"/>
    </row>
    <row r="30" spans="1:10" ht="45.75" customHeight="1">
      <c r="A30" s="7">
        <v>28</v>
      </c>
      <c r="B30" s="206" t="s">
        <v>29</v>
      </c>
      <c r="C30" s="14" t="s">
        <v>11</v>
      </c>
      <c r="D30" s="7">
        <v>500</v>
      </c>
      <c r="E30" s="9"/>
      <c r="F30" s="9"/>
      <c r="G30" s="10">
        <v>0.23</v>
      </c>
      <c r="H30" s="11">
        <f t="shared" si="0"/>
        <v>0</v>
      </c>
      <c r="I30" s="9">
        <f t="shared" si="1"/>
        <v>0</v>
      </c>
      <c r="J30" s="12"/>
    </row>
    <row r="31" spans="1:10" ht="139.5" customHeight="1">
      <c r="A31" s="7">
        <v>29</v>
      </c>
      <c r="B31" s="207" t="s">
        <v>30</v>
      </c>
      <c r="C31" s="7" t="s">
        <v>11</v>
      </c>
      <c r="D31" s="7">
        <v>100</v>
      </c>
      <c r="E31" s="9"/>
      <c r="F31" s="9"/>
      <c r="G31" s="10">
        <v>0.23</v>
      </c>
      <c r="H31" s="11">
        <f t="shared" si="0"/>
        <v>0</v>
      </c>
      <c r="I31" s="9">
        <f t="shared" si="1"/>
        <v>0</v>
      </c>
      <c r="J31" s="12"/>
    </row>
    <row r="32" spans="1:10" ht="39.75" customHeight="1">
      <c r="A32" s="7">
        <v>30</v>
      </c>
      <c r="B32" s="208" t="s">
        <v>31</v>
      </c>
      <c r="C32" s="7" t="s">
        <v>11</v>
      </c>
      <c r="D32" s="7">
        <v>250</v>
      </c>
      <c r="E32" s="9"/>
      <c r="F32" s="9"/>
      <c r="G32" s="10">
        <v>0.23</v>
      </c>
      <c r="H32" s="11">
        <f t="shared" si="0"/>
        <v>0</v>
      </c>
      <c r="I32" s="9">
        <f t="shared" si="1"/>
        <v>0</v>
      </c>
      <c r="J32" s="12"/>
    </row>
    <row r="33" spans="1:10" ht="50.25" customHeight="1">
      <c r="A33" s="7">
        <v>31</v>
      </c>
      <c r="B33" s="209" t="s">
        <v>32</v>
      </c>
      <c r="C33" s="7" t="s">
        <v>11</v>
      </c>
      <c r="D33" s="7">
        <v>40</v>
      </c>
      <c r="E33" s="9"/>
      <c r="F33" s="9"/>
      <c r="G33" s="10">
        <v>0.23</v>
      </c>
      <c r="H33" s="11">
        <f t="shared" si="0"/>
        <v>0</v>
      </c>
      <c r="I33" s="9">
        <f t="shared" si="1"/>
        <v>0</v>
      </c>
      <c r="J33" s="12"/>
    </row>
    <row r="34" spans="1:10" ht="58.5" customHeight="1">
      <c r="A34" s="7">
        <v>32</v>
      </c>
      <c r="B34" s="210" t="s">
        <v>111</v>
      </c>
      <c r="C34" s="7" t="s">
        <v>11</v>
      </c>
      <c r="D34" s="15">
        <v>400</v>
      </c>
      <c r="E34" s="9"/>
      <c r="F34" s="9"/>
      <c r="G34" s="10">
        <v>0.23</v>
      </c>
      <c r="H34" s="11">
        <f t="shared" si="0"/>
        <v>0</v>
      </c>
      <c r="I34" s="9">
        <f t="shared" si="1"/>
        <v>0</v>
      </c>
      <c r="J34" s="12"/>
    </row>
    <row r="35" spans="1:10" ht="15">
      <c r="A35" s="7">
        <v>33</v>
      </c>
      <c r="B35" s="209" t="s">
        <v>33</v>
      </c>
      <c r="C35" s="7" t="s">
        <v>11</v>
      </c>
      <c r="D35" s="12">
        <v>50</v>
      </c>
      <c r="E35" s="9"/>
      <c r="F35" s="9"/>
      <c r="G35" s="10">
        <v>0.23</v>
      </c>
      <c r="H35" s="11">
        <f t="shared" si="0"/>
        <v>0</v>
      </c>
      <c r="I35" s="9">
        <f t="shared" si="1"/>
        <v>0</v>
      </c>
      <c r="J35" s="12"/>
    </row>
    <row r="36" spans="1:10" ht="25.5">
      <c r="A36" s="7">
        <v>34</v>
      </c>
      <c r="B36" s="209" t="s">
        <v>35</v>
      </c>
      <c r="C36" s="7" t="s">
        <v>11</v>
      </c>
      <c r="D36" s="12">
        <v>12</v>
      </c>
      <c r="E36" s="9"/>
      <c r="F36" s="9"/>
      <c r="G36" s="10">
        <v>0.23</v>
      </c>
      <c r="H36" s="11">
        <f t="shared" si="0"/>
        <v>0</v>
      </c>
      <c r="I36" s="9">
        <f t="shared" si="1"/>
        <v>0</v>
      </c>
      <c r="J36" s="12"/>
    </row>
    <row r="37" spans="1:10" ht="24.75" customHeight="1">
      <c r="A37" s="7">
        <v>35</v>
      </c>
      <c r="B37" s="209" t="s">
        <v>88</v>
      </c>
      <c r="C37" s="7" t="s">
        <v>11</v>
      </c>
      <c r="D37" s="12">
        <v>80</v>
      </c>
      <c r="E37" s="9"/>
      <c r="F37" s="9"/>
      <c r="G37" s="10">
        <v>0.23</v>
      </c>
      <c r="H37" s="11">
        <f t="shared" si="0"/>
        <v>0</v>
      </c>
      <c r="I37" s="9">
        <f t="shared" si="1"/>
        <v>0</v>
      </c>
      <c r="J37" s="12"/>
    </row>
    <row r="38" spans="1:10" ht="141" customHeight="1">
      <c r="A38" s="7">
        <v>36</v>
      </c>
      <c r="B38" s="209" t="s">
        <v>112</v>
      </c>
      <c r="C38" s="7" t="s">
        <v>11</v>
      </c>
      <c r="D38" s="15">
        <v>100</v>
      </c>
      <c r="E38" s="9"/>
      <c r="F38" s="9"/>
      <c r="G38" s="10">
        <v>0.23</v>
      </c>
      <c r="H38" s="11">
        <f t="shared" si="0"/>
        <v>0</v>
      </c>
      <c r="I38" s="9">
        <f t="shared" si="1"/>
        <v>0</v>
      </c>
      <c r="J38" s="12"/>
    </row>
    <row r="39" spans="1:10" ht="58.5" customHeight="1">
      <c r="A39" s="7">
        <v>37</v>
      </c>
      <c r="B39" s="209" t="s">
        <v>113</v>
      </c>
      <c r="C39" s="7" t="s">
        <v>11</v>
      </c>
      <c r="D39" s="12">
        <v>100</v>
      </c>
      <c r="E39" s="9"/>
      <c r="F39" s="9"/>
      <c r="G39" s="10">
        <v>0.23</v>
      </c>
      <c r="H39" s="11">
        <f t="shared" si="0"/>
        <v>0</v>
      </c>
      <c r="I39" s="9">
        <f t="shared" si="1"/>
        <v>0</v>
      </c>
      <c r="J39" s="12"/>
    </row>
    <row r="40" spans="1:10" ht="15">
      <c r="A40" s="7">
        <v>38</v>
      </c>
      <c r="B40" s="209" t="s">
        <v>89</v>
      </c>
      <c r="C40" s="7" t="s">
        <v>11</v>
      </c>
      <c r="D40" s="12">
        <v>40</v>
      </c>
      <c r="E40" s="9"/>
      <c r="F40" s="9"/>
      <c r="G40" s="10">
        <v>0.23</v>
      </c>
      <c r="H40" s="11">
        <f t="shared" si="0"/>
        <v>0</v>
      </c>
      <c r="I40" s="9">
        <f t="shared" si="1"/>
        <v>0</v>
      </c>
      <c r="J40" s="12"/>
    </row>
    <row r="41" spans="1:10" ht="21" customHeight="1">
      <c r="A41" s="7">
        <v>39</v>
      </c>
      <c r="B41" s="208" t="s">
        <v>90</v>
      </c>
      <c r="C41" s="7" t="s">
        <v>11</v>
      </c>
      <c r="D41" s="12">
        <v>5</v>
      </c>
      <c r="E41" s="9"/>
      <c r="F41" s="9"/>
      <c r="G41" s="10">
        <v>0.23</v>
      </c>
      <c r="H41" s="11">
        <f t="shared" si="0"/>
        <v>0</v>
      </c>
      <c r="I41" s="9">
        <f t="shared" si="1"/>
        <v>0</v>
      </c>
      <c r="J41" s="12"/>
    </row>
    <row r="42" spans="1:10" ht="58.5" customHeight="1">
      <c r="A42" s="7">
        <v>40</v>
      </c>
      <c r="B42" s="208" t="s">
        <v>36</v>
      </c>
      <c r="C42" s="7" t="s">
        <v>11</v>
      </c>
      <c r="D42" s="15">
        <v>70</v>
      </c>
      <c r="E42" s="9"/>
      <c r="F42" s="9"/>
      <c r="G42" s="10">
        <v>0.23</v>
      </c>
      <c r="H42" s="11">
        <f t="shared" si="0"/>
        <v>0</v>
      </c>
      <c r="I42" s="9">
        <f t="shared" si="1"/>
        <v>0</v>
      </c>
      <c r="J42" s="12"/>
    </row>
    <row r="43" spans="1:10" ht="230.25" customHeight="1">
      <c r="A43" s="7">
        <v>41</v>
      </c>
      <c r="B43" s="203" t="s">
        <v>37</v>
      </c>
      <c r="C43" s="7" t="s">
        <v>11</v>
      </c>
      <c r="D43" s="15">
        <v>350</v>
      </c>
      <c r="E43" s="9"/>
      <c r="F43" s="9"/>
      <c r="G43" s="10">
        <v>0.23</v>
      </c>
      <c r="H43" s="11">
        <f t="shared" si="0"/>
        <v>0</v>
      </c>
      <c r="I43" s="9">
        <f t="shared" si="1"/>
        <v>0</v>
      </c>
      <c r="J43" s="12"/>
    </row>
    <row r="44" spans="1:10" ht="50.25" customHeight="1">
      <c r="A44" s="7">
        <v>42</v>
      </c>
      <c r="B44" s="209" t="s">
        <v>38</v>
      </c>
      <c r="C44" s="7" t="s">
        <v>11</v>
      </c>
      <c r="D44" s="15">
        <v>100</v>
      </c>
      <c r="E44" s="9"/>
      <c r="F44" s="9"/>
      <c r="G44" s="10">
        <v>0.23</v>
      </c>
      <c r="H44" s="11">
        <f t="shared" si="0"/>
        <v>0</v>
      </c>
      <c r="I44" s="9">
        <f t="shared" si="1"/>
        <v>0</v>
      </c>
      <c r="J44" s="12"/>
    </row>
    <row r="45" spans="1:10" ht="42" customHeight="1">
      <c r="A45" s="7">
        <v>44</v>
      </c>
      <c r="B45" s="208" t="s">
        <v>100</v>
      </c>
      <c r="C45" s="7" t="s">
        <v>11</v>
      </c>
      <c r="D45" s="15">
        <v>4</v>
      </c>
      <c r="E45" s="9"/>
      <c r="F45" s="9"/>
      <c r="G45" s="10">
        <v>0.23</v>
      </c>
      <c r="H45" s="11">
        <f t="shared" si="0"/>
        <v>0</v>
      </c>
      <c r="I45" s="9">
        <f t="shared" si="1"/>
        <v>0</v>
      </c>
      <c r="J45" s="12"/>
    </row>
    <row r="46" spans="1:10" ht="89.25">
      <c r="A46" s="7">
        <v>45</v>
      </c>
      <c r="B46" s="203" t="s">
        <v>40</v>
      </c>
      <c r="C46" s="7" t="s">
        <v>11</v>
      </c>
      <c r="D46" s="15">
        <v>40</v>
      </c>
      <c r="E46" s="9"/>
      <c r="F46" s="9"/>
      <c r="G46" s="10">
        <v>0.23</v>
      </c>
      <c r="H46" s="11">
        <f t="shared" si="0"/>
        <v>0</v>
      </c>
      <c r="I46" s="9">
        <f t="shared" si="1"/>
        <v>0</v>
      </c>
      <c r="J46" s="12"/>
    </row>
    <row r="47" spans="1:10" ht="15">
      <c r="A47" s="7">
        <v>46</v>
      </c>
      <c r="B47" s="211" t="s">
        <v>86</v>
      </c>
      <c r="C47" s="16" t="s">
        <v>11</v>
      </c>
      <c r="D47" s="17">
        <v>350</v>
      </c>
      <c r="E47" s="18"/>
      <c r="F47" s="9"/>
      <c r="G47" s="10">
        <v>0.23</v>
      </c>
      <c r="H47" s="11">
        <f t="shared" si="0"/>
        <v>0</v>
      </c>
      <c r="I47" s="9">
        <f t="shared" si="1"/>
        <v>0</v>
      </c>
      <c r="J47" s="19"/>
    </row>
    <row r="48" spans="1:10" ht="120">
      <c r="A48" s="7">
        <v>47</v>
      </c>
      <c r="B48" s="212" t="s">
        <v>41</v>
      </c>
      <c r="C48" s="17" t="s">
        <v>11</v>
      </c>
      <c r="D48" s="20">
        <v>4</v>
      </c>
      <c r="E48" s="18"/>
      <c r="F48" s="9"/>
      <c r="G48" s="10">
        <v>0.23</v>
      </c>
      <c r="H48" s="11">
        <f t="shared" si="0"/>
        <v>0</v>
      </c>
      <c r="I48" s="9">
        <f t="shared" si="1"/>
        <v>0</v>
      </c>
      <c r="J48" s="19"/>
    </row>
    <row r="49" spans="1:10" ht="30">
      <c r="A49" s="7">
        <v>48</v>
      </c>
      <c r="B49" s="213" t="s">
        <v>42</v>
      </c>
      <c r="C49" s="17" t="s">
        <v>11</v>
      </c>
      <c r="D49" s="20">
        <v>10</v>
      </c>
      <c r="E49" s="18"/>
      <c r="F49" s="9"/>
      <c r="G49" s="10">
        <v>0.23</v>
      </c>
      <c r="H49" s="11">
        <f t="shared" si="0"/>
        <v>0</v>
      </c>
      <c r="I49" s="9">
        <f t="shared" si="1"/>
        <v>0</v>
      </c>
      <c r="J49" s="19"/>
    </row>
    <row r="50" spans="1:10" ht="15">
      <c r="A50" s="7">
        <v>49</v>
      </c>
      <c r="B50" s="214" t="s">
        <v>43</v>
      </c>
      <c r="C50" s="17" t="s">
        <v>11</v>
      </c>
      <c r="D50" s="19">
        <v>10</v>
      </c>
      <c r="E50" s="18"/>
      <c r="F50" s="9"/>
      <c r="G50" s="10">
        <v>0.23</v>
      </c>
      <c r="H50" s="11">
        <f t="shared" si="0"/>
        <v>0</v>
      </c>
      <c r="I50" s="9">
        <f t="shared" si="1"/>
        <v>0</v>
      </c>
      <c r="J50" s="19"/>
    </row>
    <row r="51" spans="1:10" ht="30">
      <c r="A51" s="7">
        <v>50</v>
      </c>
      <c r="B51" s="215" t="s">
        <v>44</v>
      </c>
      <c r="C51" s="17" t="s">
        <v>11</v>
      </c>
      <c r="D51" s="20">
        <v>10</v>
      </c>
      <c r="E51" s="18"/>
      <c r="F51" s="9"/>
      <c r="G51" s="10">
        <v>0.23</v>
      </c>
      <c r="H51" s="11">
        <f t="shared" si="0"/>
        <v>0</v>
      </c>
      <c r="I51" s="9">
        <f t="shared" si="1"/>
        <v>0</v>
      </c>
      <c r="J51" s="19"/>
    </row>
    <row r="52" spans="1:10" ht="24" thickBot="1">
      <c r="A52" s="21" t="s">
        <v>84</v>
      </c>
      <c r="B52" s="22" t="s">
        <v>84</v>
      </c>
      <c r="C52" s="23" t="s">
        <v>84</v>
      </c>
      <c r="D52" s="24" t="s">
        <v>84</v>
      </c>
      <c r="E52" s="25" t="s">
        <v>45</v>
      </c>
      <c r="F52" s="26">
        <f>SUM(F3:F51)</f>
        <v>0</v>
      </c>
      <c r="G52" s="27"/>
      <c r="H52" s="28"/>
      <c r="I52" s="26">
        <f>SUM(I3:I51)</f>
        <v>0</v>
      </c>
      <c r="J52" s="29"/>
    </row>
    <row r="54" ht="15">
      <c r="B54" s="231"/>
    </row>
    <row r="55" ht="15">
      <c r="B55" s="231"/>
    </row>
    <row r="56" spans="1:9" ht="40.5" customHeight="1">
      <c r="A56" s="34"/>
      <c r="B56" s="261" t="s">
        <v>95</v>
      </c>
      <c r="C56" s="261"/>
      <c r="D56" s="261"/>
      <c r="E56" s="261"/>
      <c r="F56" s="261"/>
      <c r="G56" s="6"/>
      <c r="H56" s="6"/>
      <c r="I56" s="6"/>
    </row>
    <row r="57" spans="4:9" ht="15">
      <c r="D57" s="35"/>
      <c r="E57" s="6"/>
      <c r="F57" s="6"/>
      <c r="G57" s="6"/>
      <c r="H57" s="6"/>
      <c r="I57" s="6"/>
    </row>
    <row r="58" spans="4:8" ht="15">
      <c r="D58" s="36"/>
      <c r="E58" s="37"/>
      <c r="F58" s="37"/>
      <c r="G58" s="38"/>
      <c r="H58" s="39"/>
    </row>
    <row r="61" ht="15">
      <c r="I61" s="30" t="s">
        <v>94</v>
      </c>
    </row>
    <row r="67" ht="15">
      <c r="H67" s="33">
        <f>31032.86-I52</f>
        <v>31032.86</v>
      </c>
    </row>
  </sheetData>
  <sheetProtection/>
  <mergeCells count="2">
    <mergeCell ref="B56:F56"/>
    <mergeCell ref="A1:J1"/>
  </mergeCells>
  <printOptions/>
  <pageMargins left="0.7874015748031497" right="0.7874015748031497" top="1.0236220472440944" bottom="1.0236220472440944" header="0.7874015748031497" footer="0.7874015748031497"/>
  <pageSetup fitToHeight="0" fitToWidth="1" horizontalDpi="300" verticalDpi="300" orientation="landscape" paperSize="9" scale="57" r:id="rId2"/>
  <headerFooter>
    <oddHeader>&amp;C&amp;"Arial,Normalny"&amp;10ARKUSZ ASORTYMENTOWO-ILOŚCIOWO CENOWY</oddHeader>
    <oddFooter>&amp;C&amp;"Arial,Normalny"&amp;10Strona &amp;P</oddFooter>
  </headerFooter>
  <rowBreaks count="1" manualBreakCount="1">
    <brk id="42" max="10" man="1"/>
  </rowBreaks>
  <drawing r:id="rId1"/>
</worksheet>
</file>

<file path=xl/worksheets/sheet10.xml><?xml version="1.0" encoding="utf-8"?>
<worksheet xmlns="http://schemas.openxmlformats.org/spreadsheetml/2006/main" xmlns:r="http://schemas.openxmlformats.org/officeDocument/2006/relationships">
  <sheetPr>
    <pageSetUpPr fitToPage="1"/>
  </sheetPr>
  <dimension ref="A1:IU18"/>
  <sheetViews>
    <sheetView view="pageBreakPreview" zoomScale="60" zoomScalePageLayoutView="0" workbookViewId="0" topLeftCell="A1">
      <selection activeCell="A1" sqref="A1:K1"/>
    </sheetView>
  </sheetViews>
  <sheetFormatPr defaultColWidth="9.00390625" defaultRowHeight="15"/>
  <cols>
    <col min="1" max="1" width="6.140625" style="6" customWidth="1"/>
    <col min="2" max="2" width="77.421875" style="6" customWidth="1"/>
    <col min="3" max="3" width="18.7109375" style="6" customWidth="1"/>
    <col min="4" max="4" width="9.00390625" style="6" customWidth="1"/>
    <col min="5" max="5" width="18.57421875" style="6" customWidth="1"/>
    <col min="6" max="6" width="27.140625" style="6" customWidth="1"/>
    <col min="7" max="7" width="9.00390625" style="6" customWidth="1"/>
    <col min="8" max="8" width="18.140625" style="6" customWidth="1"/>
    <col min="9" max="9" width="27.421875" style="6" customWidth="1"/>
    <col min="10" max="10" width="10.8515625" style="6" customWidth="1"/>
    <col min="11" max="16384" width="9.00390625" style="6" customWidth="1"/>
  </cols>
  <sheetData>
    <row r="1" spans="1:11" ht="26.25">
      <c r="A1" s="269" t="s">
        <v>143</v>
      </c>
      <c r="B1" s="269"/>
      <c r="C1" s="269"/>
      <c r="D1" s="269"/>
      <c r="E1" s="269"/>
      <c r="F1" s="269"/>
      <c r="G1" s="269"/>
      <c r="H1" s="269"/>
      <c r="I1" s="269"/>
      <c r="J1" s="269"/>
      <c r="K1" s="269"/>
    </row>
    <row r="2" spans="1:253" s="37" customFormat="1" ht="75" customHeight="1">
      <c r="A2" s="92" t="s">
        <v>0</v>
      </c>
      <c r="B2" s="92" t="s">
        <v>1</v>
      </c>
      <c r="C2" s="92" t="s">
        <v>2</v>
      </c>
      <c r="D2" s="92" t="s">
        <v>3</v>
      </c>
      <c r="E2" s="92" t="s">
        <v>91</v>
      </c>
      <c r="F2" s="93" t="s">
        <v>4</v>
      </c>
      <c r="G2" s="94" t="s">
        <v>5</v>
      </c>
      <c r="H2" s="95" t="s">
        <v>6</v>
      </c>
      <c r="I2" s="93" t="s">
        <v>7</v>
      </c>
      <c r="J2" s="96" t="s">
        <v>8</v>
      </c>
      <c r="K2" s="97"/>
      <c r="IS2" s="30"/>
    </row>
    <row r="3" spans="1:254" ht="178.5" customHeight="1">
      <c r="A3" s="98">
        <v>1</v>
      </c>
      <c r="B3" s="246" t="s">
        <v>75</v>
      </c>
      <c r="C3" s="99" t="s">
        <v>11</v>
      </c>
      <c r="D3" s="100">
        <v>10</v>
      </c>
      <c r="E3" s="101"/>
      <c r="F3" s="102">
        <f aca="true" t="shared" si="0" ref="F3:F8">D3*E3</f>
        <v>0</v>
      </c>
      <c r="G3" s="103">
        <v>0.23</v>
      </c>
      <c r="H3" s="104">
        <f aca="true" t="shared" si="1" ref="H3:H8">F3*G3</f>
        <v>0</v>
      </c>
      <c r="I3" s="102">
        <f aca="true" t="shared" si="2" ref="I3:I8">F3+H3</f>
        <v>0</v>
      </c>
      <c r="J3" s="105"/>
      <c r="K3" s="106"/>
      <c r="L3" s="59"/>
      <c r="M3" s="59"/>
      <c r="N3" s="59"/>
      <c r="O3" s="59"/>
      <c r="P3" s="59"/>
      <c r="Q3" s="59"/>
      <c r="R3" s="59"/>
      <c r="S3" s="59"/>
      <c r="T3" s="59"/>
      <c r="U3" s="59"/>
      <c r="V3" s="59"/>
      <c r="W3" s="59"/>
      <c r="X3" s="59"/>
      <c r="Y3" s="59"/>
      <c r="Z3" s="59"/>
      <c r="AA3" s="59"/>
      <c r="AB3" s="59"/>
      <c r="AC3" s="59"/>
      <c r="AD3" s="59"/>
      <c r="AE3" s="59"/>
      <c r="AF3" s="59"/>
      <c r="AG3" s="59"/>
      <c r="AH3" s="59"/>
      <c r="AI3" s="59"/>
      <c r="AJ3" s="59"/>
      <c r="AK3" s="59"/>
      <c r="AL3" s="59"/>
      <c r="AM3" s="59"/>
      <c r="AN3" s="59"/>
      <c r="AO3" s="59"/>
      <c r="AP3" s="59"/>
      <c r="AQ3" s="59"/>
      <c r="AR3" s="59"/>
      <c r="AS3" s="59"/>
      <c r="AT3" s="59"/>
      <c r="AU3" s="59"/>
      <c r="AV3" s="59"/>
      <c r="AW3" s="59"/>
      <c r="AX3" s="59"/>
      <c r="AY3" s="59"/>
      <c r="AZ3" s="59"/>
      <c r="BA3" s="59"/>
      <c r="BB3" s="59"/>
      <c r="BC3" s="59"/>
      <c r="BD3" s="59"/>
      <c r="BE3" s="59"/>
      <c r="BF3" s="59"/>
      <c r="BG3" s="59"/>
      <c r="BH3" s="59"/>
      <c r="BI3" s="59"/>
      <c r="BJ3" s="59"/>
      <c r="BK3" s="59"/>
      <c r="BL3" s="59"/>
      <c r="BM3" s="59"/>
      <c r="BN3" s="59"/>
      <c r="BO3" s="59"/>
      <c r="BP3" s="59"/>
      <c r="BQ3" s="59"/>
      <c r="BR3" s="59"/>
      <c r="BS3" s="59"/>
      <c r="BT3" s="59"/>
      <c r="BU3" s="59"/>
      <c r="BV3" s="59"/>
      <c r="BW3" s="59"/>
      <c r="BX3" s="59"/>
      <c r="BY3" s="59"/>
      <c r="BZ3" s="59"/>
      <c r="CA3" s="59"/>
      <c r="CB3" s="59"/>
      <c r="CC3" s="59"/>
      <c r="CD3" s="59"/>
      <c r="CE3" s="59"/>
      <c r="CF3" s="59"/>
      <c r="CG3" s="59"/>
      <c r="CH3" s="59"/>
      <c r="CI3" s="59"/>
      <c r="CJ3" s="59"/>
      <c r="CK3" s="59"/>
      <c r="CL3" s="59"/>
      <c r="CM3" s="59"/>
      <c r="CN3" s="59"/>
      <c r="CO3" s="59"/>
      <c r="CP3" s="59"/>
      <c r="CQ3" s="59"/>
      <c r="CR3" s="59"/>
      <c r="CS3" s="59"/>
      <c r="CT3" s="59"/>
      <c r="CU3" s="59"/>
      <c r="CV3" s="59"/>
      <c r="CW3" s="59"/>
      <c r="CX3" s="59"/>
      <c r="CY3" s="59"/>
      <c r="CZ3" s="59"/>
      <c r="DA3" s="59"/>
      <c r="DB3" s="59"/>
      <c r="DC3" s="59"/>
      <c r="DD3" s="59"/>
      <c r="DE3" s="59"/>
      <c r="DF3" s="59"/>
      <c r="DG3" s="59"/>
      <c r="DH3" s="59"/>
      <c r="DI3" s="59"/>
      <c r="DJ3" s="59"/>
      <c r="DK3" s="59"/>
      <c r="DL3" s="59"/>
      <c r="DM3" s="59"/>
      <c r="DN3" s="59"/>
      <c r="DO3" s="59"/>
      <c r="DP3" s="59"/>
      <c r="DQ3" s="59"/>
      <c r="DR3" s="59"/>
      <c r="DS3" s="59"/>
      <c r="DT3" s="59"/>
      <c r="DU3" s="59"/>
      <c r="DV3" s="59"/>
      <c r="DW3" s="59"/>
      <c r="DX3" s="59"/>
      <c r="DY3" s="59"/>
      <c r="DZ3" s="59"/>
      <c r="EA3" s="59"/>
      <c r="EB3" s="59"/>
      <c r="EC3" s="59"/>
      <c r="ED3" s="59"/>
      <c r="EE3" s="59"/>
      <c r="EF3" s="59"/>
      <c r="EG3" s="59"/>
      <c r="EH3" s="59"/>
      <c r="EI3" s="59"/>
      <c r="EJ3" s="59"/>
      <c r="EK3" s="59"/>
      <c r="EL3" s="59"/>
      <c r="EM3" s="59"/>
      <c r="EN3" s="59"/>
      <c r="EO3" s="59"/>
      <c r="EP3" s="59"/>
      <c r="EQ3" s="59"/>
      <c r="ER3" s="59"/>
      <c r="ES3" s="59"/>
      <c r="ET3" s="59"/>
      <c r="EU3" s="59"/>
      <c r="EV3" s="59"/>
      <c r="EW3" s="59"/>
      <c r="EX3" s="59"/>
      <c r="EY3" s="59"/>
      <c r="EZ3" s="59"/>
      <c r="FA3" s="59"/>
      <c r="FB3" s="59"/>
      <c r="FC3" s="59"/>
      <c r="FD3" s="59"/>
      <c r="FE3" s="59"/>
      <c r="FF3" s="59"/>
      <c r="FG3" s="59"/>
      <c r="FH3" s="59"/>
      <c r="FI3" s="59"/>
      <c r="FJ3" s="59"/>
      <c r="FK3" s="59"/>
      <c r="FL3" s="59"/>
      <c r="FM3" s="59"/>
      <c r="FN3" s="59"/>
      <c r="FO3" s="59"/>
      <c r="FP3" s="59"/>
      <c r="FQ3" s="59"/>
      <c r="FR3" s="59"/>
      <c r="FS3" s="59"/>
      <c r="FT3" s="59"/>
      <c r="FU3" s="59"/>
      <c r="FV3" s="59"/>
      <c r="FW3" s="59"/>
      <c r="FX3" s="59"/>
      <c r="FY3" s="59"/>
      <c r="FZ3" s="59"/>
      <c r="GA3" s="59"/>
      <c r="GB3" s="59"/>
      <c r="GC3" s="59"/>
      <c r="GD3" s="59"/>
      <c r="GE3" s="59"/>
      <c r="GF3" s="59"/>
      <c r="GG3" s="59"/>
      <c r="GH3" s="59"/>
      <c r="GI3" s="59"/>
      <c r="GJ3" s="59"/>
      <c r="GK3" s="59"/>
      <c r="GL3" s="59"/>
      <c r="GM3" s="59"/>
      <c r="GN3" s="59"/>
      <c r="GO3" s="59"/>
      <c r="GP3" s="59"/>
      <c r="GQ3" s="59"/>
      <c r="GR3" s="59"/>
      <c r="GS3" s="59"/>
      <c r="GT3" s="59"/>
      <c r="GU3" s="59"/>
      <c r="GV3" s="59"/>
      <c r="GW3" s="59"/>
      <c r="GX3" s="59"/>
      <c r="GY3" s="59"/>
      <c r="GZ3" s="59"/>
      <c r="HA3" s="59"/>
      <c r="HB3" s="59"/>
      <c r="HC3" s="59"/>
      <c r="HD3" s="59"/>
      <c r="HE3" s="59"/>
      <c r="HF3" s="59"/>
      <c r="HG3" s="59"/>
      <c r="HH3" s="59"/>
      <c r="HI3" s="59"/>
      <c r="HJ3" s="59"/>
      <c r="HK3" s="59"/>
      <c r="HL3" s="59"/>
      <c r="HM3" s="59"/>
      <c r="HN3" s="59"/>
      <c r="HO3" s="59"/>
      <c r="HP3" s="59"/>
      <c r="HQ3" s="59"/>
      <c r="HR3" s="59"/>
      <c r="HS3" s="59"/>
      <c r="HT3" s="59"/>
      <c r="HU3" s="59"/>
      <c r="HV3" s="59"/>
      <c r="HW3" s="59"/>
      <c r="HX3" s="59"/>
      <c r="HY3" s="59"/>
      <c r="HZ3" s="59"/>
      <c r="IA3" s="59"/>
      <c r="IB3" s="59"/>
      <c r="IC3" s="59"/>
      <c r="ID3" s="59"/>
      <c r="IE3" s="59"/>
      <c r="IF3" s="59"/>
      <c r="IG3" s="59"/>
      <c r="IH3" s="59"/>
      <c r="II3" s="59"/>
      <c r="IJ3" s="59"/>
      <c r="IK3" s="59"/>
      <c r="IL3" s="59"/>
      <c r="IM3" s="59"/>
      <c r="IN3" s="59"/>
      <c r="IO3" s="59"/>
      <c r="IP3" s="59"/>
      <c r="IQ3" s="59"/>
      <c r="IR3" s="59"/>
      <c r="IS3" s="59"/>
      <c r="IT3" s="59"/>
    </row>
    <row r="4" spans="1:255" s="227" customFormat="1" ht="52.5">
      <c r="A4" s="98">
        <v>2</v>
      </c>
      <c r="B4" s="246" t="s">
        <v>80</v>
      </c>
      <c r="C4" s="99" t="s">
        <v>81</v>
      </c>
      <c r="D4" s="100">
        <v>15</v>
      </c>
      <c r="E4" s="101"/>
      <c r="F4" s="102">
        <f t="shared" si="0"/>
        <v>0</v>
      </c>
      <c r="G4" s="103">
        <v>0.23</v>
      </c>
      <c r="H4" s="104">
        <f t="shared" si="1"/>
        <v>0</v>
      </c>
      <c r="I4" s="107">
        <f t="shared" si="2"/>
        <v>0</v>
      </c>
      <c r="J4" s="105"/>
      <c r="K4" s="226"/>
      <c r="L4" s="226"/>
      <c r="M4" s="226"/>
      <c r="N4" s="226"/>
      <c r="O4" s="226"/>
      <c r="P4" s="226"/>
      <c r="Q4" s="226"/>
      <c r="R4" s="226"/>
      <c r="S4" s="226"/>
      <c r="T4" s="226"/>
      <c r="U4" s="226"/>
      <c r="V4" s="226"/>
      <c r="W4" s="226"/>
      <c r="X4" s="226"/>
      <c r="Y4" s="226"/>
      <c r="Z4" s="226"/>
      <c r="AA4" s="226"/>
      <c r="AB4" s="226"/>
      <c r="AC4" s="226"/>
      <c r="AD4" s="226"/>
      <c r="AE4" s="226"/>
      <c r="AF4" s="226"/>
      <c r="AG4" s="226"/>
      <c r="AH4" s="226"/>
      <c r="AI4" s="226"/>
      <c r="AJ4" s="226"/>
      <c r="AK4" s="226"/>
      <c r="AL4" s="226"/>
      <c r="AM4" s="226"/>
      <c r="AN4" s="226"/>
      <c r="AO4" s="226"/>
      <c r="AP4" s="226"/>
      <c r="AQ4" s="226"/>
      <c r="AR4" s="226"/>
      <c r="AS4" s="226"/>
      <c r="AT4" s="226"/>
      <c r="AU4" s="226"/>
      <c r="AV4" s="226"/>
      <c r="AW4" s="226"/>
      <c r="AX4" s="226"/>
      <c r="AY4" s="226"/>
      <c r="AZ4" s="226"/>
      <c r="BA4" s="226"/>
      <c r="BB4" s="226"/>
      <c r="BC4" s="226"/>
      <c r="BD4" s="226"/>
      <c r="BE4" s="226"/>
      <c r="BF4" s="226"/>
      <c r="BG4" s="226"/>
      <c r="BH4" s="226"/>
      <c r="BI4" s="226"/>
      <c r="BJ4" s="226"/>
      <c r="BK4" s="226"/>
      <c r="BL4" s="226"/>
      <c r="BM4" s="226"/>
      <c r="BN4" s="226"/>
      <c r="BO4" s="226"/>
      <c r="BP4" s="226"/>
      <c r="BQ4" s="226"/>
      <c r="BR4" s="226"/>
      <c r="BS4" s="226"/>
      <c r="BT4" s="226"/>
      <c r="BU4" s="226"/>
      <c r="BV4" s="226"/>
      <c r="BW4" s="226"/>
      <c r="BX4" s="226"/>
      <c r="BY4" s="226"/>
      <c r="BZ4" s="226"/>
      <c r="CA4" s="226"/>
      <c r="CB4" s="226"/>
      <c r="CC4" s="226"/>
      <c r="CD4" s="226"/>
      <c r="CE4" s="226"/>
      <c r="CF4" s="226"/>
      <c r="CG4" s="226"/>
      <c r="CH4" s="226"/>
      <c r="CI4" s="226"/>
      <c r="CJ4" s="226"/>
      <c r="CK4" s="226"/>
      <c r="CL4" s="226"/>
      <c r="CM4" s="226"/>
      <c r="CN4" s="226"/>
      <c r="CO4" s="226"/>
      <c r="CP4" s="226"/>
      <c r="CQ4" s="226"/>
      <c r="CR4" s="226"/>
      <c r="CS4" s="226"/>
      <c r="CT4" s="226"/>
      <c r="CU4" s="226"/>
      <c r="CV4" s="226"/>
      <c r="CW4" s="226"/>
      <c r="CX4" s="226"/>
      <c r="CY4" s="226"/>
      <c r="CZ4" s="226"/>
      <c r="DA4" s="226"/>
      <c r="DB4" s="226"/>
      <c r="DC4" s="226"/>
      <c r="DD4" s="226"/>
      <c r="DE4" s="226"/>
      <c r="DF4" s="226"/>
      <c r="DG4" s="226"/>
      <c r="DH4" s="226"/>
      <c r="DI4" s="226"/>
      <c r="DJ4" s="226"/>
      <c r="DK4" s="226"/>
      <c r="DL4" s="226"/>
      <c r="DM4" s="226"/>
      <c r="DN4" s="226"/>
      <c r="DO4" s="226"/>
      <c r="DP4" s="226"/>
      <c r="DQ4" s="226"/>
      <c r="DR4" s="226"/>
      <c r="DS4" s="226"/>
      <c r="DT4" s="226"/>
      <c r="DU4" s="226"/>
      <c r="DV4" s="226"/>
      <c r="DW4" s="226"/>
      <c r="DX4" s="226"/>
      <c r="DY4" s="226"/>
      <c r="DZ4" s="226"/>
      <c r="EA4" s="226"/>
      <c r="EB4" s="226"/>
      <c r="EC4" s="226"/>
      <c r="ED4" s="226"/>
      <c r="EE4" s="226"/>
      <c r="EF4" s="226"/>
      <c r="EG4" s="226"/>
      <c r="EH4" s="226"/>
      <c r="EI4" s="226"/>
      <c r="EJ4" s="226"/>
      <c r="EK4" s="226"/>
      <c r="EL4" s="226"/>
      <c r="EM4" s="226"/>
      <c r="EN4" s="226"/>
      <c r="EO4" s="226"/>
      <c r="EP4" s="226"/>
      <c r="EQ4" s="226"/>
      <c r="ER4" s="226"/>
      <c r="ES4" s="226"/>
      <c r="ET4" s="226"/>
      <c r="EU4" s="226"/>
      <c r="EV4" s="226"/>
      <c r="EW4" s="226"/>
      <c r="EX4" s="226"/>
      <c r="EY4" s="226"/>
      <c r="EZ4" s="226"/>
      <c r="FA4" s="226"/>
      <c r="FB4" s="226"/>
      <c r="FC4" s="226"/>
      <c r="FD4" s="226"/>
      <c r="FE4" s="226"/>
      <c r="FF4" s="226"/>
      <c r="FG4" s="226"/>
      <c r="FH4" s="226"/>
      <c r="FI4" s="226"/>
      <c r="FJ4" s="226"/>
      <c r="FK4" s="226"/>
      <c r="FL4" s="226"/>
      <c r="FM4" s="226"/>
      <c r="FN4" s="226"/>
      <c r="FO4" s="226"/>
      <c r="FP4" s="226"/>
      <c r="FQ4" s="226"/>
      <c r="FR4" s="226"/>
      <c r="FS4" s="226"/>
      <c r="FT4" s="226"/>
      <c r="FU4" s="226"/>
      <c r="FV4" s="226"/>
      <c r="FW4" s="226"/>
      <c r="FX4" s="226"/>
      <c r="FY4" s="226"/>
      <c r="FZ4" s="226"/>
      <c r="GA4" s="226"/>
      <c r="GB4" s="226"/>
      <c r="GC4" s="226"/>
      <c r="GD4" s="226"/>
      <c r="GE4" s="226"/>
      <c r="GF4" s="226"/>
      <c r="GG4" s="226"/>
      <c r="GH4" s="226"/>
      <c r="GI4" s="226"/>
      <c r="GJ4" s="226"/>
      <c r="GK4" s="226"/>
      <c r="GL4" s="226"/>
      <c r="GM4" s="226"/>
      <c r="GN4" s="226"/>
      <c r="GO4" s="226"/>
      <c r="GP4" s="226"/>
      <c r="GQ4" s="226"/>
      <c r="GR4" s="226"/>
      <c r="GS4" s="226"/>
      <c r="GT4" s="226"/>
      <c r="GU4" s="226"/>
      <c r="GV4" s="226"/>
      <c r="GW4" s="226"/>
      <c r="GX4" s="226"/>
      <c r="GY4" s="226"/>
      <c r="GZ4" s="226"/>
      <c r="HA4" s="226"/>
      <c r="HB4" s="226"/>
      <c r="HC4" s="226"/>
      <c r="HD4" s="226"/>
      <c r="HE4" s="226"/>
      <c r="HF4" s="226"/>
      <c r="HG4" s="226"/>
      <c r="HH4" s="226"/>
      <c r="HI4" s="226"/>
      <c r="HJ4" s="226"/>
      <c r="HK4" s="226"/>
      <c r="HL4" s="226"/>
      <c r="HM4" s="226"/>
      <c r="HN4" s="226"/>
      <c r="HO4" s="226"/>
      <c r="HP4" s="226"/>
      <c r="HQ4" s="226"/>
      <c r="HR4" s="226"/>
      <c r="HS4" s="226"/>
      <c r="HT4" s="226"/>
      <c r="HU4" s="226"/>
      <c r="HV4" s="226"/>
      <c r="HW4" s="226"/>
      <c r="HX4" s="226"/>
      <c r="HY4" s="226"/>
      <c r="HZ4" s="226"/>
      <c r="IA4" s="226"/>
      <c r="IB4" s="226"/>
      <c r="IC4" s="226"/>
      <c r="ID4" s="226"/>
      <c r="IE4" s="226"/>
      <c r="IF4" s="226"/>
      <c r="IG4" s="226"/>
      <c r="IH4" s="226"/>
      <c r="II4" s="226"/>
      <c r="IJ4" s="226"/>
      <c r="IK4" s="226"/>
      <c r="IL4" s="226"/>
      <c r="IM4" s="226"/>
      <c r="IN4" s="226"/>
      <c r="IO4" s="226"/>
      <c r="IP4" s="226"/>
      <c r="IQ4" s="226"/>
      <c r="IR4" s="226"/>
      <c r="IS4" s="226"/>
      <c r="IT4" s="226"/>
      <c r="IU4" s="226"/>
    </row>
    <row r="5" spans="1:254" ht="219.75" customHeight="1">
      <c r="A5" s="98">
        <v>3</v>
      </c>
      <c r="B5" s="246" t="s">
        <v>76</v>
      </c>
      <c r="C5" s="99" t="s">
        <v>11</v>
      </c>
      <c r="D5" s="100">
        <v>15</v>
      </c>
      <c r="E5" s="101"/>
      <c r="F5" s="102">
        <f t="shared" si="0"/>
        <v>0</v>
      </c>
      <c r="G5" s="103">
        <v>0.23</v>
      </c>
      <c r="H5" s="104">
        <f t="shared" si="1"/>
        <v>0</v>
      </c>
      <c r="I5" s="107">
        <f t="shared" si="2"/>
        <v>0</v>
      </c>
      <c r="J5" s="105"/>
      <c r="K5" s="106"/>
      <c r="L5" s="59"/>
      <c r="M5" s="59"/>
      <c r="N5" s="59"/>
      <c r="O5" s="59"/>
      <c r="P5" s="59"/>
      <c r="Q5" s="59"/>
      <c r="R5" s="59"/>
      <c r="S5" s="59"/>
      <c r="T5" s="59"/>
      <c r="U5" s="59"/>
      <c r="V5" s="59"/>
      <c r="W5" s="59"/>
      <c r="X5" s="59"/>
      <c r="Y5" s="59"/>
      <c r="Z5" s="59"/>
      <c r="AA5" s="59"/>
      <c r="AB5" s="59"/>
      <c r="AC5" s="59"/>
      <c r="AD5" s="59"/>
      <c r="AE5" s="59"/>
      <c r="AF5" s="59"/>
      <c r="AG5" s="59"/>
      <c r="AH5" s="59"/>
      <c r="AI5" s="59"/>
      <c r="AJ5" s="59"/>
      <c r="AK5" s="59"/>
      <c r="AL5" s="59"/>
      <c r="AM5" s="59"/>
      <c r="AN5" s="59"/>
      <c r="AO5" s="59"/>
      <c r="AP5" s="59"/>
      <c r="AQ5" s="59"/>
      <c r="AR5" s="59"/>
      <c r="AS5" s="59"/>
      <c r="AT5" s="59"/>
      <c r="AU5" s="59"/>
      <c r="AV5" s="59"/>
      <c r="AW5" s="59"/>
      <c r="AX5" s="59"/>
      <c r="AY5" s="59"/>
      <c r="AZ5" s="59"/>
      <c r="BA5" s="59"/>
      <c r="BB5" s="59"/>
      <c r="BC5" s="59"/>
      <c r="BD5" s="59"/>
      <c r="BE5" s="59"/>
      <c r="BF5" s="59"/>
      <c r="BG5" s="59"/>
      <c r="BH5" s="59"/>
      <c r="BI5" s="59"/>
      <c r="BJ5" s="59"/>
      <c r="BK5" s="59"/>
      <c r="BL5" s="59"/>
      <c r="BM5" s="59"/>
      <c r="BN5" s="59"/>
      <c r="BO5" s="59"/>
      <c r="BP5" s="59"/>
      <c r="BQ5" s="59"/>
      <c r="BR5" s="59"/>
      <c r="BS5" s="59"/>
      <c r="BT5" s="59"/>
      <c r="BU5" s="59"/>
      <c r="BV5" s="59"/>
      <c r="BW5" s="59"/>
      <c r="BX5" s="59"/>
      <c r="BY5" s="59"/>
      <c r="BZ5" s="59"/>
      <c r="CA5" s="59"/>
      <c r="CB5" s="59"/>
      <c r="CC5" s="59"/>
      <c r="CD5" s="59"/>
      <c r="CE5" s="59"/>
      <c r="CF5" s="59"/>
      <c r="CG5" s="59"/>
      <c r="CH5" s="59"/>
      <c r="CI5" s="59"/>
      <c r="CJ5" s="59"/>
      <c r="CK5" s="59"/>
      <c r="CL5" s="59"/>
      <c r="CM5" s="59"/>
      <c r="CN5" s="59"/>
      <c r="CO5" s="59"/>
      <c r="CP5" s="59"/>
      <c r="CQ5" s="59"/>
      <c r="CR5" s="59"/>
      <c r="CS5" s="59"/>
      <c r="CT5" s="59"/>
      <c r="CU5" s="59"/>
      <c r="CV5" s="59"/>
      <c r="CW5" s="59"/>
      <c r="CX5" s="59"/>
      <c r="CY5" s="59"/>
      <c r="CZ5" s="59"/>
      <c r="DA5" s="59"/>
      <c r="DB5" s="59"/>
      <c r="DC5" s="59"/>
      <c r="DD5" s="59"/>
      <c r="DE5" s="59"/>
      <c r="DF5" s="59"/>
      <c r="DG5" s="59"/>
      <c r="DH5" s="59"/>
      <c r="DI5" s="59"/>
      <c r="DJ5" s="59"/>
      <c r="DK5" s="59"/>
      <c r="DL5" s="59"/>
      <c r="DM5" s="59"/>
      <c r="DN5" s="59"/>
      <c r="DO5" s="59"/>
      <c r="DP5" s="59"/>
      <c r="DQ5" s="59"/>
      <c r="DR5" s="59"/>
      <c r="DS5" s="59"/>
      <c r="DT5" s="59"/>
      <c r="DU5" s="59"/>
      <c r="DV5" s="59"/>
      <c r="DW5" s="59"/>
      <c r="DX5" s="59"/>
      <c r="DY5" s="59"/>
      <c r="DZ5" s="59"/>
      <c r="EA5" s="59"/>
      <c r="EB5" s="59"/>
      <c r="EC5" s="59"/>
      <c r="ED5" s="59"/>
      <c r="EE5" s="59"/>
      <c r="EF5" s="59"/>
      <c r="EG5" s="59"/>
      <c r="EH5" s="59"/>
      <c r="EI5" s="59"/>
      <c r="EJ5" s="59"/>
      <c r="EK5" s="59"/>
      <c r="EL5" s="59"/>
      <c r="EM5" s="59"/>
      <c r="EN5" s="59"/>
      <c r="EO5" s="59"/>
      <c r="EP5" s="59"/>
      <c r="EQ5" s="59"/>
      <c r="ER5" s="59"/>
      <c r="ES5" s="59"/>
      <c r="ET5" s="59"/>
      <c r="EU5" s="59"/>
      <c r="EV5" s="59"/>
      <c r="EW5" s="59"/>
      <c r="EX5" s="59"/>
      <c r="EY5" s="59"/>
      <c r="EZ5" s="59"/>
      <c r="FA5" s="59"/>
      <c r="FB5" s="59"/>
      <c r="FC5" s="59"/>
      <c r="FD5" s="59"/>
      <c r="FE5" s="59"/>
      <c r="FF5" s="59"/>
      <c r="FG5" s="59"/>
      <c r="FH5" s="59"/>
      <c r="FI5" s="59"/>
      <c r="FJ5" s="59"/>
      <c r="FK5" s="59"/>
      <c r="FL5" s="59"/>
      <c r="FM5" s="59"/>
      <c r="FN5" s="59"/>
      <c r="FO5" s="59"/>
      <c r="FP5" s="59"/>
      <c r="FQ5" s="59"/>
      <c r="FR5" s="59"/>
      <c r="FS5" s="59"/>
      <c r="FT5" s="59"/>
      <c r="FU5" s="59"/>
      <c r="FV5" s="59"/>
      <c r="FW5" s="59"/>
      <c r="FX5" s="59"/>
      <c r="FY5" s="59"/>
      <c r="FZ5" s="59"/>
      <c r="GA5" s="59"/>
      <c r="GB5" s="59"/>
      <c r="GC5" s="59"/>
      <c r="GD5" s="59"/>
      <c r="GE5" s="59"/>
      <c r="GF5" s="59"/>
      <c r="GG5" s="59"/>
      <c r="GH5" s="59"/>
      <c r="GI5" s="59"/>
      <c r="GJ5" s="59"/>
      <c r="GK5" s="59"/>
      <c r="GL5" s="59"/>
      <c r="GM5" s="59"/>
      <c r="GN5" s="59"/>
      <c r="GO5" s="59"/>
      <c r="GP5" s="59"/>
      <c r="GQ5" s="59"/>
      <c r="GR5" s="59"/>
      <c r="GS5" s="59"/>
      <c r="GT5" s="59"/>
      <c r="GU5" s="59"/>
      <c r="GV5" s="59"/>
      <c r="GW5" s="59"/>
      <c r="GX5" s="59"/>
      <c r="GY5" s="59"/>
      <c r="GZ5" s="59"/>
      <c r="HA5" s="59"/>
      <c r="HB5" s="59"/>
      <c r="HC5" s="59"/>
      <c r="HD5" s="59"/>
      <c r="HE5" s="59"/>
      <c r="HF5" s="59"/>
      <c r="HG5" s="59"/>
      <c r="HH5" s="59"/>
      <c r="HI5" s="59"/>
      <c r="HJ5" s="59"/>
      <c r="HK5" s="59"/>
      <c r="HL5" s="59"/>
      <c r="HM5" s="59"/>
      <c r="HN5" s="59"/>
      <c r="HO5" s="59"/>
      <c r="HP5" s="59"/>
      <c r="HQ5" s="59"/>
      <c r="HR5" s="59"/>
      <c r="HS5" s="59"/>
      <c r="HT5" s="59"/>
      <c r="HU5" s="59"/>
      <c r="HV5" s="59"/>
      <c r="HW5" s="59"/>
      <c r="HX5" s="59"/>
      <c r="HY5" s="59"/>
      <c r="HZ5" s="59"/>
      <c r="IA5" s="59"/>
      <c r="IB5" s="59"/>
      <c r="IC5" s="59"/>
      <c r="ID5" s="59"/>
      <c r="IE5" s="59"/>
      <c r="IF5" s="59"/>
      <c r="IG5" s="59"/>
      <c r="IH5" s="59"/>
      <c r="II5" s="59"/>
      <c r="IJ5" s="59"/>
      <c r="IK5" s="59"/>
      <c r="IL5" s="59"/>
      <c r="IM5" s="59"/>
      <c r="IN5" s="59"/>
      <c r="IO5" s="59"/>
      <c r="IP5" s="59"/>
      <c r="IQ5" s="59"/>
      <c r="IR5" s="59"/>
      <c r="IS5" s="59"/>
      <c r="IT5" s="59"/>
    </row>
    <row r="6" spans="1:255" s="225" customFormat="1" ht="52.5">
      <c r="A6" s="98">
        <v>4</v>
      </c>
      <c r="B6" s="246" t="s">
        <v>79</v>
      </c>
      <c r="C6" s="216" t="s">
        <v>11</v>
      </c>
      <c r="D6" s="217">
        <v>10</v>
      </c>
      <c r="E6" s="218"/>
      <c r="F6" s="219">
        <f t="shared" si="0"/>
        <v>0</v>
      </c>
      <c r="G6" s="220">
        <v>0.23</v>
      </c>
      <c r="H6" s="221">
        <f t="shared" si="1"/>
        <v>0</v>
      </c>
      <c r="I6" s="222">
        <f t="shared" si="2"/>
        <v>0</v>
      </c>
      <c r="J6" s="223"/>
      <c r="K6" s="224"/>
      <c r="L6" s="224"/>
      <c r="M6" s="224"/>
      <c r="N6" s="224"/>
      <c r="O6" s="224"/>
      <c r="P6" s="224"/>
      <c r="Q6" s="224"/>
      <c r="R6" s="224"/>
      <c r="S6" s="224"/>
      <c r="T6" s="224"/>
      <c r="U6" s="224"/>
      <c r="V6" s="224"/>
      <c r="W6" s="224"/>
      <c r="X6" s="224"/>
      <c r="Y6" s="224"/>
      <c r="Z6" s="224"/>
      <c r="AA6" s="224"/>
      <c r="AB6" s="224"/>
      <c r="AC6" s="224"/>
      <c r="AD6" s="224"/>
      <c r="AE6" s="224"/>
      <c r="AF6" s="224"/>
      <c r="AG6" s="224"/>
      <c r="AH6" s="224"/>
      <c r="AI6" s="224"/>
      <c r="AJ6" s="224"/>
      <c r="AK6" s="224"/>
      <c r="AL6" s="224"/>
      <c r="AM6" s="224"/>
      <c r="AN6" s="224"/>
      <c r="AO6" s="224"/>
      <c r="AP6" s="224"/>
      <c r="AQ6" s="224"/>
      <c r="AR6" s="224"/>
      <c r="AS6" s="224"/>
      <c r="AT6" s="224"/>
      <c r="AU6" s="224"/>
      <c r="AV6" s="224"/>
      <c r="AW6" s="224"/>
      <c r="AX6" s="224"/>
      <c r="AY6" s="224"/>
      <c r="AZ6" s="224"/>
      <c r="BA6" s="224"/>
      <c r="BB6" s="224"/>
      <c r="BC6" s="224"/>
      <c r="BD6" s="224"/>
      <c r="BE6" s="224"/>
      <c r="BF6" s="224"/>
      <c r="BG6" s="224"/>
      <c r="BH6" s="224"/>
      <c r="BI6" s="224"/>
      <c r="BJ6" s="224"/>
      <c r="BK6" s="224"/>
      <c r="BL6" s="224"/>
      <c r="BM6" s="224"/>
      <c r="BN6" s="224"/>
      <c r="BO6" s="224"/>
      <c r="BP6" s="224"/>
      <c r="BQ6" s="224"/>
      <c r="BR6" s="224"/>
      <c r="BS6" s="224"/>
      <c r="BT6" s="224"/>
      <c r="BU6" s="224"/>
      <c r="BV6" s="224"/>
      <c r="BW6" s="224"/>
      <c r="BX6" s="224"/>
      <c r="BY6" s="224"/>
      <c r="BZ6" s="224"/>
      <c r="CA6" s="224"/>
      <c r="CB6" s="224"/>
      <c r="CC6" s="224"/>
      <c r="CD6" s="224"/>
      <c r="CE6" s="224"/>
      <c r="CF6" s="224"/>
      <c r="CG6" s="224"/>
      <c r="CH6" s="224"/>
      <c r="CI6" s="224"/>
      <c r="CJ6" s="224"/>
      <c r="CK6" s="224"/>
      <c r="CL6" s="224"/>
      <c r="CM6" s="224"/>
      <c r="CN6" s="224"/>
      <c r="CO6" s="224"/>
      <c r="CP6" s="224"/>
      <c r="CQ6" s="224"/>
      <c r="CR6" s="224"/>
      <c r="CS6" s="224"/>
      <c r="CT6" s="224"/>
      <c r="CU6" s="224"/>
      <c r="CV6" s="224"/>
      <c r="CW6" s="224"/>
      <c r="CX6" s="224"/>
      <c r="CY6" s="224"/>
      <c r="CZ6" s="224"/>
      <c r="DA6" s="224"/>
      <c r="DB6" s="224"/>
      <c r="DC6" s="224"/>
      <c r="DD6" s="224"/>
      <c r="DE6" s="224"/>
      <c r="DF6" s="224"/>
      <c r="DG6" s="224"/>
      <c r="DH6" s="224"/>
      <c r="DI6" s="224"/>
      <c r="DJ6" s="224"/>
      <c r="DK6" s="224"/>
      <c r="DL6" s="224"/>
      <c r="DM6" s="224"/>
      <c r="DN6" s="224"/>
      <c r="DO6" s="224"/>
      <c r="DP6" s="224"/>
      <c r="DQ6" s="224"/>
      <c r="DR6" s="224"/>
      <c r="DS6" s="224"/>
      <c r="DT6" s="224"/>
      <c r="DU6" s="224"/>
      <c r="DV6" s="224"/>
      <c r="DW6" s="224"/>
      <c r="DX6" s="224"/>
      <c r="DY6" s="224"/>
      <c r="DZ6" s="224"/>
      <c r="EA6" s="224"/>
      <c r="EB6" s="224"/>
      <c r="EC6" s="224"/>
      <c r="ED6" s="224"/>
      <c r="EE6" s="224"/>
      <c r="EF6" s="224"/>
      <c r="EG6" s="224"/>
      <c r="EH6" s="224"/>
      <c r="EI6" s="224"/>
      <c r="EJ6" s="224"/>
      <c r="EK6" s="224"/>
      <c r="EL6" s="224"/>
      <c r="EM6" s="224"/>
      <c r="EN6" s="224"/>
      <c r="EO6" s="224"/>
      <c r="EP6" s="224"/>
      <c r="EQ6" s="224"/>
      <c r="ER6" s="224"/>
      <c r="ES6" s="224"/>
      <c r="ET6" s="224"/>
      <c r="EU6" s="224"/>
      <c r="EV6" s="224"/>
      <c r="EW6" s="224"/>
      <c r="EX6" s="224"/>
      <c r="EY6" s="224"/>
      <c r="EZ6" s="224"/>
      <c r="FA6" s="224"/>
      <c r="FB6" s="224"/>
      <c r="FC6" s="224"/>
      <c r="FD6" s="224"/>
      <c r="FE6" s="224"/>
      <c r="FF6" s="224"/>
      <c r="FG6" s="224"/>
      <c r="FH6" s="224"/>
      <c r="FI6" s="224"/>
      <c r="FJ6" s="224"/>
      <c r="FK6" s="224"/>
      <c r="FL6" s="224"/>
      <c r="FM6" s="224"/>
      <c r="FN6" s="224"/>
      <c r="FO6" s="224"/>
      <c r="FP6" s="224"/>
      <c r="FQ6" s="224"/>
      <c r="FR6" s="224"/>
      <c r="FS6" s="224"/>
      <c r="FT6" s="224"/>
      <c r="FU6" s="224"/>
      <c r="FV6" s="224"/>
      <c r="FW6" s="224"/>
      <c r="FX6" s="224"/>
      <c r="FY6" s="224"/>
      <c r="FZ6" s="224"/>
      <c r="GA6" s="224"/>
      <c r="GB6" s="224"/>
      <c r="GC6" s="224"/>
      <c r="GD6" s="224"/>
      <c r="GE6" s="224"/>
      <c r="GF6" s="224"/>
      <c r="GG6" s="224"/>
      <c r="GH6" s="224"/>
      <c r="GI6" s="224"/>
      <c r="GJ6" s="224"/>
      <c r="GK6" s="224"/>
      <c r="GL6" s="224"/>
      <c r="GM6" s="224"/>
      <c r="GN6" s="224"/>
      <c r="GO6" s="224"/>
      <c r="GP6" s="224"/>
      <c r="GQ6" s="224"/>
      <c r="GR6" s="224"/>
      <c r="GS6" s="224"/>
      <c r="GT6" s="224"/>
      <c r="GU6" s="224"/>
      <c r="GV6" s="224"/>
      <c r="GW6" s="224"/>
      <c r="GX6" s="224"/>
      <c r="GY6" s="224"/>
      <c r="GZ6" s="224"/>
      <c r="HA6" s="224"/>
      <c r="HB6" s="224"/>
      <c r="HC6" s="224"/>
      <c r="HD6" s="224"/>
      <c r="HE6" s="224"/>
      <c r="HF6" s="224"/>
      <c r="HG6" s="224"/>
      <c r="HH6" s="224"/>
      <c r="HI6" s="224"/>
      <c r="HJ6" s="224"/>
      <c r="HK6" s="224"/>
      <c r="HL6" s="224"/>
      <c r="HM6" s="224"/>
      <c r="HN6" s="224"/>
      <c r="HO6" s="224"/>
      <c r="HP6" s="224"/>
      <c r="HQ6" s="224"/>
      <c r="HR6" s="224"/>
      <c r="HS6" s="224"/>
      <c r="HT6" s="224"/>
      <c r="HU6" s="224"/>
      <c r="HV6" s="224"/>
      <c r="HW6" s="224"/>
      <c r="HX6" s="224"/>
      <c r="HY6" s="224"/>
      <c r="HZ6" s="224"/>
      <c r="IA6" s="224"/>
      <c r="IB6" s="224"/>
      <c r="IC6" s="224"/>
      <c r="ID6" s="224"/>
      <c r="IE6" s="224"/>
      <c r="IF6" s="224"/>
      <c r="IG6" s="224"/>
      <c r="IH6" s="224"/>
      <c r="II6" s="224"/>
      <c r="IJ6" s="224"/>
      <c r="IK6" s="224"/>
      <c r="IL6" s="224"/>
      <c r="IM6" s="224"/>
      <c r="IN6" s="224"/>
      <c r="IO6" s="224"/>
      <c r="IP6" s="224"/>
      <c r="IQ6" s="224"/>
      <c r="IR6" s="224"/>
      <c r="IS6" s="224"/>
      <c r="IT6" s="224"/>
      <c r="IU6" s="224"/>
    </row>
    <row r="7" spans="1:255" s="225" customFormat="1" ht="54.75" customHeight="1">
      <c r="A7" s="98">
        <v>5</v>
      </c>
      <c r="B7" s="248" t="s">
        <v>115</v>
      </c>
      <c r="C7" s="229" t="s">
        <v>11</v>
      </c>
      <c r="D7" s="228">
        <v>10</v>
      </c>
      <c r="E7" s="228"/>
      <c r="F7" s="230">
        <f t="shared" si="0"/>
        <v>0</v>
      </c>
      <c r="G7" s="220">
        <v>0.23</v>
      </c>
      <c r="H7" s="221">
        <f t="shared" si="1"/>
        <v>0</v>
      </c>
      <c r="I7" s="230">
        <f t="shared" si="2"/>
        <v>0</v>
      </c>
      <c r="J7" s="229"/>
      <c r="K7" s="224"/>
      <c r="L7" s="224"/>
      <c r="M7" s="224"/>
      <c r="N7" s="224"/>
      <c r="O7" s="224"/>
      <c r="P7" s="224"/>
      <c r="Q7" s="224"/>
      <c r="R7" s="224"/>
      <c r="S7" s="224"/>
      <c r="T7" s="224"/>
      <c r="U7" s="224"/>
      <c r="V7" s="224"/>
      <c r="W7" s="224"/>
      <c r="X7" s="224"/>
      <c r="Y7" s="224"/>
      <c r="Z7" s="224"/>
      <c r="AA7" s="224"/>
      <c r="AB7" s="224"/>
      <c r="AC7" s="224"/>
      <c r="AD7" s="224"/>
      <c r="AE7" s="224"/>
      <c r="AF7" s="224"/>
      <c r="AG7" s="224"/>
      <c r="AH7" s="224"/>
      <c r="AI7" s="224"/>
      <c r="AJ7" s="224"/>
      <c r="AK7" s="224"/>
      <c r="AL7" s="224"/>
      <c r="AM7" s="224"/>
      <c r="AN7" s="224"/>
      <c r="AO7" s="224"/>
      <c r="AP7" s="224"/>
      <c r="AQ7" s="224"/>
      <c r="AR7" s="224"/>
      <c r="AS7" s="224"/>
      <c r="AT7" s="224"/>
      <c r="AU7" s="224"/>
      <c r="AV7" s="224"/>
      <c r="AW7" s="224"/>
      <c r="AX7" s="224"/>
      <c r="AY7" s="224"/>
      <c r="AZ7" s="224"/>
      <c r="BA7" s="224"/>
      <c r="BB7" s="224"/>
      <c r="BC7" s="224"/>
      <c r="BD7" s="224"/>
      <c r="BE7" s="224"/>
      <c r="BF7" s="224"/>
      <c r="BG7" s="224"/>
      <c r="BH7" s="224"/>
      <c r="BI7" s="224"/>
      <c r="BJ7" s="224"/>
      <c r="BK7" s="224"/>
      <c r="BL7" s="224"/>
      <c r="BM7" s="224"/>
      <c r="BN7" s="224"/>
      <c r="BO7" s="224"/>
      <c r="BP7" s="224"/>
      <c r="BQ7" s="224"/>
      <c r="BR7" s="224"/>
      <c r="BS7" s="224"/>
      <c r="BT7" s="224"/>
      <c r="BU7" s="224"/>
      <c r="BV7" s="224"/>
      <c r="BW7" s="224"/>
      <c r="BX7" s="224"/>
      <c r="BY7" s="224"/>
      <c r="BZ7" s="224"/>
      <c r="CA7" s="224"/>
      <c r="CB7" s="224"/>
      <c r="CC7" s="224"/>
      <c r="CD7" s="224"/>
      <c r="CE7" s="224"/>
      <c r="CF7" s="224"/>
      <c r="CG7" s="224"/>
      <c r="CH7" s="224"/>
      <c r="CI7" s="224"/>
      <c r="CJ7" s="224"/>
      <c r="CK7" s="224"/>
      <c r="CL7" s="224"/>
      <c r="CM7" s="224"/>
      <c r="CN7" s="224"/>
      <c r="CO7" s="224"/>
      <c r="CP7" s="224"/>
      <c r="CQ7" s="224"/>
      <c r="CR7" s="224"/>
      <c r="CS7" s="224"/>
      <c r="CT7" s="224"/>
      <c r="CU7" s="224"/>
      <c r="CV7" s="224"/>
      <c r="CW7" s="224"/>
      <c r="CX7" s="224"/>
      <c r="CY7" s="224"/>
      <c r="CZ7" s="224"/>
      <c r="DA7" s="224"/>
      <c r="DB7" s="224"/>
      <c r="DC7" s="224"/>
      <c r="DD7" s="224"/>
      <c r="DE7" s="224"/>
      <c r="DF7" s="224"/>
      <c r="DG7" s="224"/>
      <c r="DH7" s="224"/>
      <c r="DI7" s="224"/>
      <c r="DJ7" s="224"/>
      <c r="DK7" s="224"/>
      <c r="DL7" s="224"/>
      <c r="DM7" s="224"/>
      <c r="DN7" s="224"/>
      <c r="DO7" s="224"/>
      <c r="DP7" s="224"/>
      <c r="DQ7" s="224"/>
      <c r="DR7" s="224"/>
      <c r="DS7" s="224"/>
      <c r="DT7" s="224"/>
      <c r="DU7" s="224"/>
      <c r="DV7" s="224"/>
      <c r="DW7" s="224"/>
      <c r="DX7" s="224"/>
      <c r="DY7" s="224"/>
      <c r="DZ7" s="224"/>
      <c r="EA7" s="224"/>
      <c r="EB7" s="224"/>
      <c r="EC7" s="224"/>
      <c r="ED7" s="224"/>
      <c r="EE7" s="224"/>
      <c r="EF7" s="224"/>
      <c r="EG7" s="224"/>
      <c r="EH7" s="224"/>
      <c r="EI7" s="224"/>
      <c r="EJ7" s="224"/>
      <c r="EK7" s="224"/>
      <c r="EL7" s="224"/>
      <c r="EM7" s="224"/>
      <c r="EN7" s="224"/>
      <c r="EO7" s="224"/>
      <c r="EP7" s="224"/>
      <c r="EQ7" s="224"/>
      <c r="ER7" s="224"/>
      <c r="ES7" s="224"/>
      <c r="ET7" s="224"/>
      <c r="EU7" s="224"/>
      <c r="EV7" s="224"/>
      <c r="EW7" s="224"/>
      <c r="EX7" s="224"/>
      <c r="EY7" s="224"/>
      <c r="EZ7" s="224"/>
      <c r="FA7" s="224"/>
      <c r="FB7" s="224"/>
      <c r="FC7" s="224"/>
      <c r="FD7" s="224"/>
      <c r="FE7" s="224"/>
      <c r="FF7" s="224"/>
      <c r="FG7" s="224"/>
      <c r="FH7" s="224"/>
      <c r="FI7" s="224"/>
      <c r="FJ7" s="224"/>
      <c r="FK7" s="224"/>
      <c r="FL7" s="224"/>
      <c r="FM7" s="224"/>
      <c r="FN7" s="224"/>
      <c r="FO7" s="224"/>
      <c r="FP7" s="224"/>
      <c r="FQ7" s="224"/>
      <c r="FR7" s="224"/>
      <c r="FS7" s="224"/>
      <c r="FT7" s="224"/>
      <c r="FU7" s="224"/>
      <c r="FV7" s="224"/>
      <c r="FW7" s="224"/>
      <c r="FX7" s="224"/>
      <c r="FY7" s="224"/>
      <c r="FZ7" s="224"/>
      <c r="GA7" s="224"/>
      <c r="GB7" s="224"/>
      <c r="GC7" s="224"/>
      <c r="GD7" s="224"/>
      <c r="GE7" s="224"/>
      <c r="GF7" s="224"/>
      <c r="GG7" s="224"/>
      <c r="GH7" s="224"/>
      <c r="GI7" s="224"/>
      <c r="GJ7" s="224"/>
      <c r="GK7" s="224"/>
      <c r="GL7" s="224"/>
      <c r="GM7" s="224"/>
      <c r="GN7" s="224"/>
      <c r="GO7" s="224"/>
      <c r="GP7" s="224"/>
      <c r="GQ7" s="224"/>
      <c r="GR7" s="224"/>
      <c r="GS7" s="224"/>
      <c r="GT7" s="224"/>
      <c r="GU7" s="224"/>
      <c r="GV7" s="224"/>
      <c r="GW7" s="224"/>
      <c r="GX7" s="224"/>
      <c r="GY7" s="224"/>
      <c r="GZ7" s="224"/>
      <c r="HA7" s="224"/>
      <c r="HB7" s="224"/>
      <c r="HC7" s="224"/>
      <c r="HD7" s="224"/>
      <c r="HE7" s="224"/>
      <c r="HF7" s="224"/>
      <c r="HG7" s="224"/>
      <c r="HH7" s="224"/>
      <c r="HI7" s="224"/>
      <c r="HJ7" s="224"/>
      <c r="HK7" s="224"/>
      <c r="HL7" s="224"/>
      <c r="HM7" s="224"/>
      <c r="HN7" s="224"/>
      <c r="HO7" s="224"/>
      <c r="HP7" s="224"/>
      <c r="HQ7" s="224"/>
      <c r="HR7" s="224"/>
      <c r="HS7" s="224"/>
      <c r="HT7" s="224"/>
      <c r="HU7" s="224"/>
      <c r="HV7" s="224"/>
      <c r="HW7" s="224"/>
      <c r="HX7" s="224"/>
      <c r="HY7" s="224"/>
      <c r="HZ7" s="224"/>
      <c r="IA7" s="224"/>
      <c r="IB7" s="224"/>
      <c r="IC7" s="224"/>
      <c r="ID7" s="224"/>
      <c r="IE7" s="224"/>
      <c r="IF7" s="224"/>
      <c r="IG7" s="224"/>
      <c r="IH7" s="224"/>
      <c r="II7" s="224"/>
      <c r="IJ7" s="224"/>
      <c r="IK7" s="224"/>
      <c r="IL7" s="224"/>
      <c r="IM7" s="224"/>
      <c r="IN7" s="224"/>
      <c r="IO7" s="224"/>
      <c r="IP7" s="224"/>
      <c r="IQ7" s="224"/>
      <c r="IR7" s="224"/>
      <c r="IS7" s="224"/>
      <c r="IT7" s="224"/>
      <c r="IU7" s="224"/>
    </row>
    <row r="8" spans="1:254" ht="242.25" customHeight="1" thickBot="1">
      <c r="A8" s="98">
        <v>6</v>
      </c>
      <c r="B8" s="247" t="s">
        <v>77</v>
      </c>
      <c r="C8" s="99" t="s">
        <v>11</v>
      </c>
      <c r="D8" s="100">
        <v>10</v>
      </c>
      <c r="E8" s="101"/>
      <c r="F8" s="107">
        <f t="shared" si="0"/>
        <v>0</v>
      </c>
      <c r="G8" s="103">
        <v>0.23</v>
      </c>
      <c r="H8" s="104">
        <f t="shared" si="1"/>
        <v>0</v>
      </c>
      <c r="I8" s="107">
        <f t="shared" si="2"/>
        <v>0</v>
      </c>
      <c r="J8" s="108"/>
      <c r="K8" s="106"/>
      <c r="L8" s="59"/>
      <c r="M8" s="59"/>
      <c r="N8" s="59"/>
      <c r="O8" s="59"/>
      <c r="P8" s="59"/>
      <c r="Q8" s="59"/>
      <c r="R8" s="59"/>
      <c r="S8" s="59"/>
      <c r="T8" s="59"/>
      <c r="U8" s="59"/>
      <c r="V8" s="59"/>
      <c r="W8" s="59"/>
      <c r="X8" s="59"/>
      <c r="Y8" s="59"/>
      <c r="Z8" s="59"/>
      <c r="AA8" s="59"/>
      <c r="AB8" s="59"/>
      <c r="AC8" s="59"/>
      <c r="AD8" s="59"/>
      <c r="AE8" s="59"/>
      <c r="AF8" s="59"/>
      <c r="AG8" s="59"/>
      <c r="AH8" s="59"/>
      <c r="AI8" s="59"/>
      <c r="AJ8" s="59"/>
      <c r="AK8" s="59"/>
      <c r="AL8" s="59"/>
      <c r="AM8" s="59"/>
      <c r="AN8" s="59"/>
      <c r="AO8" s="59"/>
      <c r="AP8" s="59"/>
      <c r="AQ8" s="59"/>
      <c r="AR8" s="59"/>
      <c r="AS8" s="59"/>
      <c r="AT8" s="59"/>
      <c r="AU8" s="59"/>
      <c r="AV8" s="59"/>
      <c r="AW8" s="59"/>
      <c r="AX8" s="59"/>
      <c r="AY8" s="59"/>
      <c r="AZ8" s="59"/>
      <c r="BA8" s="59"/>
      <c r="BB8" s="59"/>
      <c r="BC8" s="59"/>
      <c r="BD8" s="59"/>
      <c r="BE8" s="59"/>
      <c r="BF8" s="59"/>
      <c r="BG8" s="59"/>
      <c r="BH8" s="59"/>
      <c r="BI8" s="59"/>
      <c r="BJ8" s="59"/>
      <c r="BK8" s="59"/>
      <c r="BL8" s="59"/>
      <c r="BM8" s="59"/>
      <c r="BN8" s="59"/>
      <c r="BO8" s="59"/>
      <c r="BP8" s="59"/>
      <c r="BQ8" s="59"/>
      <c r="BR8" s="59"/>
      <c r="BS8" s="59"/>
      <c r="BT8" s="59"/>
      <c r="BU8" s="59"/>
      <c r="BV8" s="59"/>
      <c r="BW8" s="59"/>
      <c r="BX8" s="59"/>
      <c r="BY8" s="59"/>
      <c r="BZ8" s="59"/>
      <c r="CA8" s="59"/>
      <c r="CB8" s="59"/>
      <c r="CC8" s="59"/>
      <c r="CD8" s="59"/>
      <c r="CE8" s="59"/>
      <c r="CF8" s="59"/>
      <c r="CG8" s="59"/>
      <c r="CH8" s="59"/>
      <c r="CI8" s="59"/>
      <c r="CJ8" s="59"/>
      <c r="CK8" s="59"/>
      <c r="CL8" s="59"/>
      <c r="CM8" s="59"/>
      <c r="CN8" s="59"/>
      <c r="CO8" s="59"/>
      <c r="CP8" s="59"/>
      <c r="CQ8" s="59"/>
      <c r="CR8" s="59"/>
      <c r="CS8" s="59"/>
      <c r="CT8" s="59"/>
      <c r="CU8" s="59"/>
      <c r="CV8" s="59"/>
      <c r="CW8" s="59"/>
      <c r="CX8" s="59"/>
      <c r="CY8" s="59"/>
      <c r="CZ8" s="59"/>
      <c r="DA8" s="59"/>
      <c r="DB8" s="59"/>
      <c r="DC8" s="59"/>
      <c r="DD8" s="59"/>
      <c r="DE8" s="59"/>
      <c r="DF8" s="59"/>
      <c r="DG8" s="59"/>
      <c r="DH8" s="59"/>
      <c r="DI8" s="59"/>
      <c r="DJ8" s="59"/>
      <c r="DK8" s="59"/>
      <c r="DL8" s="59"/>
      <c r="DM8" s="59"/>
      <c r="DN8" s="59"/>
      <c r="DO8" s="59"/>
      <c r="DP8" s="59"/>
      <c r="DQ8" s="59"/>
      <c r="DR8" s="59"/>
      <c r="DS8" s="59"/>
      <c r="DT8" s="59"/>
      <c r="DU8" s="59"/>
      <c r="DV8" s="59"/>
      <c r="DW8" s="59"/>
      <c r="DX8" s="59"/>
      <c r="DY8" s="59"/>
      <c r="DZ8" s="59"/>
      <c r="EA8" s="59"/>
      <c r="EB8" s="59"/>
      <c r="EC8" s="59"/>
      <c r="ED8" s="59"/>
      <c r="EE8" s="59"/>
      <c r="EF8" s="59"/>
      <c r="EG8" s="59"/>
      <c r="EH8" s="59"/>
      <c r="EI8" s="59"/>
      <c r="EJ8" s="59"/>
      <c r="EK8" s="59"/>
      <c r="EL8" s="59"/>
      <c r="EM8" s="59"/>
      <c r="EN8" s="59"/>
      <c r="EO8" s="59"/>
      <c r="EP8" s="59"/>
      <c r="EQ8" s="59"/>
      <c r="ER8" s="59"/>
      <c r="ES8" s="59"/>
      <c r="ET8" s="59"/>
      <c r="EU8" s="59"/>
      <c r="EV8" s="59"/>
      <c r="EW8" s="59"/>
      <c r="EX8" s="59"/>
      <c r="EY8" s="59"/>
      <c r="EZ8" s="59"/>
      <c r="FA8" s="59"/>
      <c r="FB8" s="59"/>
      <c r="FC8" s="59"/>
      <c r="FD8" s="59"/>
      <c r="FE8" s="59"/>
      <c r="FF8" s="59"/>
      <c r="FG8" s="59"/>
      <c r="FH8" s="59"/>
      <c r="FI8" s="59"/>
      <c r="FJ8" s="59"/>
      <c r="FK8" s="59"/>
      <c r="FL8" s="59"/>
      <c r="FM8" s="59"/>
      <c r="FN8" s="59"/>
      <c r="FO8" s="59"/>
      <c r="FP8" s="59"/>
      <c r="FQ8" s="59"/>
      <c r="FR8" s="59"/>
      <c r="FS8" s="59"/>
      <c r="FT8" s="59"/>
      <c r="FU8" s="59"/>
      <c r="FV8" s="59"/>
      <c r="FW8" s="59"/>
      <c r="FX8" s="59"/>
      <c r="FY8" s="59"/>
      <c r="FZ8" s="59"/>
      <c r="GA8" s="59"/>
      <c r="GB8" s="59"/>
      <c r="GC8" s="59"/>
      <c r="GD8" s="59"/>
      <c r="GE8" s="59"/>
      <c r="GF8" s="59"/>
      <c r="GG8" s="59"/>
      <c r="GH8" s="59"/>
      <c r="GI8" s="59"/>
      <c r="GJ8" s="59"/>
      <c r="GK8" s="59"/>
      <c r="GL8" s="59"/>
      <c r="GM8" s="59"/>
      <c r="GN8" s="59"/>
      <c r="GO8" s="59"/>
      <c r="GP8" s="59"/>
      <c r="GQ8" s="59"/>
      <c r="GR8" s="59"/>
      <c r="GS8" s="59"/>
      <c r="GT8" s="59"/>
      <c r="GU8" s="59"/>
      <c r="GV8" s="59"/>
      <c r="GW8" s="59"/>
      <c r="GX8" s="59"/>
      <c r="GY8" s="59"/>
      <c r="GZ8" s="59"/>
      <c r="HA8" s="59"/>
      <c r="HB8" s="59"/>
      <c r="HC8" s="59"/>
      <c r="HD8" s="59"/>
      <c r="HE8" s="59"/>
      <c r="HF8" s="59"/>
      <c r="HG8" s="59"/>
      <c r="HH8" s="59"/>
      <c r="HI8" s="59"/>
      <c r="HJ8" s="59"/>
      <c r="HK8" s="59"/>
      <c r="HL8" s="59"/>
      <c r="HM8" s="59"/>
      <c r="HN8" s="59"/>
      <c r="HO8" s="59"/>
      <c r="HP8" s="59"/>
      <c r="HQ8" s="59"/>
      <c r="HR8" s="59"/>
      <c r="HS8" s="59"/>
      <c r="HT8" s="59"/>
      <c r="HU8" s="59"/>
      <c r="HV8" s="59"/>
      <c r="HW8" s="59"/>
      <c r="HX8" s="59"/>
      <c r="HY8" s="59"/>
      <c r="HZ8" s="59"/>
      <c r="IA8" s="59"/>
      <c r="IB8" s="59"/>
      <c r="IC8" s="59"/>
      <c r="ID8" s="59"/>
      <c r="IE8" s="59"/>
      <c r="IF8" s="59"/>
      <c r="IG8" s="59"/>
      <c r="IH8" s="59"/>
      <c r="II8" s="59"/>
      <c r="IJ8" s="59"/>
      <c r="IK8" s="59"/>
      <c r="IL8" s="59"/>
      <c r="IM8" s="59"/>
      <c r="IN8" s="59"/>
      <c r="IO8" s="59"/>
      <c r="IP8" s="59"/>
      <c r="IQ8" s="59"/>
      <c r="IR8" s="59"/>
      <c r="IS8" s="59"/>
      <c r="IT8" s="59"/>
    </row>
    <row r="9" spans="1:11" ht="27" thickBot="1">
      <c r="A9" s="1"/>
      <c r="B9" s="1"/>
      <c r="C9" s="1"/>
      <c r="D9" s="1"/>
      <c r="E9" s="109" t="s">
        <v>82</v>
      </c>
      <c r="F9" s="110">
        <f>SUM(F3:F8)</f>
        <v>0</v>
      </c>
      <c r="G9" s="109"/>
      <c r="H9" s="111"/>
      <c r="I9" s="110">
        <f>SUM(I3:I8)</f>
        <v>0</v>
      </c>
      <c r="J9" s="1"/>
      <c r="K9" s="1"/>
    </row>
    <row r="10" spans="1:11" ht="26.25">
      <c r="A10" s="97"/>
      <c r="B10" s="112"/>
      <c r="C10" s="97"/>
      <c r="D10" s="1"/>
      <c r="E10" s="97"/>
      <c r="F10" s="97"/>
      <c r="G10" s="113"/>
      <c r="H10" s="114"/>
      <c r="I10" s="97"/>
      <c r="J10" s="1"/>
      <c r="K10" s="1"/>
    </row>
    <row r="11" spans="1:11" ht="26.25">
      <c r="A11" s="97"/>
      <c r="B11" s="249"/>
      <c r="C11" s="97"/>
      <c r="D11" s="1"/>
      <c r="E11" s="97"/>
      <c r="F11" s="97"/>
      <c r="G11" s="113"/>
      <c r="H11" s="114"/>
      <c r="I11" s="97"/>
      <c r="J11" s="1"/>
      <c r="K11" s="1"/>
    </row>
    <row r="12" spans="1:11" ht="103.5" customHeight="1">
      <c r="A12" s="115"/>
      <c r="B12" s="271" t="s">
        <v>95</v>
      </c>
      <c r="C12" s="271"/>
      <c r="D12" s="271"/>
      <c r="E12" s="271"/>
      <c r="F12" s="271"/>
      <c r="G12" s="271"/>
      <c r="H12" s="1"/>
      <c r="I12" s="1"/>
      <c r="J12" s="1"/>
      <c r="K12" s="1"/>
    </row>
    <row r="13" spans="1:11" ht="26.25">
      <c r="A13" s="97"/>
      <c r="B13" s="112"/>
      <c r="C13" s="97"/>
      <c r="D13" s="1"/>
      <c r="E13" s="1"/>
      <c r="F13" s="1"/>
      <c r="G13" s="1"/>
      <c r="H13" s="1"/>
      <c r="I13" s="1"/>
      <c r="J13" s="1"/>
      <c r="K13" s="1"/>
    </row>
    <row r="14" spans="1:11" ht="26.25">
      <c r="A14" s="97"/>
      <c r="B14" s="112"/>
      <c r="C14" s="97"/>
      <c r="D14" s="1"/>
      <c r="E14" s="97"/>
      <c r="F14" s="97"/>
      <c r="G14" s="113"/>
      <c r="H14" s="114"/>
      <c r="I14" s="97"/>
      <c r="J14" s="1"/>
      <c r="K14" s="1"/>
    </row>
    <row r="15" spans="1:11" ht="26.25">
      <c r="A15" s="97"/>
      <c r="B15" s="112"/>
      <c r="C15" s="97"/>
      <c r="D15" s="1"/>
      <c r="E15" s="97"/>
      <c r="F15" s="97"/>
      <c r="G15" s="113"/>
      <c r="H15" s="114"/>
      <c r="I15" s="97"/>
      <c r="J15" s="1"/>
      <c r="K15" s="1"/>
    </row>
    <row r="16" spans="1:11" ht="26.25">
      <c r="A16" s="97"/>
      <c r="B16" s="112"/>
      <c r="C16" s="97"/>
      <c r="D16" s="1"/>
      <c r="E16" s="97"/>
      <c r="F16" s="97"/>
      <c r="G16" s="113"/>
      <c r="H16" s="114"/>
      <c r="I16" s="97"/>
      <c r="J16" s="1"/>
      <c r="K16" s="1"/>
    </row>
    <row r="17" spans="1:11" ht="26.25">
      <c r="A17" s="97"/>
      <c r="B17" s="112"/>
      <c r="C17" s="97"/>
      <c r="D17" s="1"/>
      <c r="E17" s="97"/>
      <c r="F17" s="97"/>
      <c r="G17" s="113"/>
      <c r="H17" s="114"/>
      <c r="I17" s="97" t="s">
        <v>94</v>
      </c>
      <c r="J17" s="1"/>
      <c r="K17" s="1"/>
    </row>
    <row r="18" spans="1:11" ht="26.25">
      <c r="A18" s="1"/>
      <c r="B18" s="1"/>
      <c r="C18" s="1"/>
      <c r="D18" s="1"/>
      <c r="E18" s="1"/>
      <c r="F18" s="1"/>
      <c r="G18" s="1"/>
      <c r="H18" s="1"/>
      <c r="I18" s="1"/>
      <c r="J18" s="1"/>
      <c r="K18" s="1"/>
    </row>
  </sheetData>
  <sheetProtection/>
  <mergeCells count="2">
    <mergeCell ref="B12:G12"/>
    <mergeCell ref="A1:K1"/>
  </mergeCells>
  <printOptions/>
  <pageMargins left="0.7086614173228347" right="0.7086614173228347" top="0.7480314960629921" bottom="0.7480314960629921" header="0.5118110236220472" footer="0.5118110236220472"/>
  <pageSetup fitToHeight="1" fitToWidth="1" horizontalDpi="300" verticalDpi="300" orientation="landscape" paperSize="9" scale="40" r:id="rId2"/>
  <headerFooter>
    <oddHeader>&amp;CARKUSZ ASORTYMENTOWO ILOŚCIOWO CENOWY</oddHeader>
  </headerFooter>
  <drawing r:id="rId1"/>
</worksheet>
</file>

<file path=xl/worksheets/sheet11.xml><?xml version="1.0" encoding="utf-8"?>
<worksheet xmlns="http://schemas.openxmlformats.org/spreadsheetml/2006/main" xmlns:r="http://schemas.openxmlformats.org/officeDocument/2006/relationships">
  <dimension ref="A1:L25"/>
  <sheetViews>
    <sheetView view="pageBreakPreview" zoomScale="80" zoomScaleSheetLayoutView="80" zoomScalePageLayoutView="0" workbookViewId="0" topLeftCell="A1">
      <selection activeCell="A1" sqref="A1:L1"/>
    </sheetView>
  </sheetViews>
  <sheetFormatPr defaultColWidth="11.57421875" defaultRowHeight="15"/>
  <cols>
    <col min="1" max="1" width="3.7109375" style="30" customWidth="1"/>
    <col min="2" max="2" width="74.00390625" style="6" customWidth="1"/>
    <col min="3" max="3" width="5.7109375" style="30" customWidth="1"/>
    <col min="4" max="4" width="11.8515625" style="30" customWidth="1"/>
    <col min="5" max="5" width="12.00390625" style="45" customWidth="1"/>
    <col min="6" max="6" width="15.140625" style="45" customWidth="1"/>
    <col min="7" max="7" width="6.140625" style="32" customWidth="1"/>
    <col min="8" max="8" width="13.7109375" style="45" customWidth="1"/>
    <col min="9" max="9" width="15.140625" style="45" customWidth="1"/>
    <col min="10" max="10" width="20.140625" style="6" customWidth="1"/>
    <col min="11" max="11" width="19.421875" style="36" customWidth="1"/>
    <col min="12" max="16384" width="11.57421875" style="6" customWidth="1"/>
  </cols>
  <sheetData>
    <row r="1" spans="1:12" ht="33.75" customHeight="1">
      <c r="A1" s="273" t="s">
        <v>144</v>
      </c>
      <c r="B1" s="273"/>
      <c r="C1" s="273"/>
      <c r="D1" s="273"/>
      <c r="E1" s="273"/>
      <c r="F1" s="273"/>
      <c r="G1" s="273"/>
      <c r="H1" s="273"/>
      <c r="I1" s="273"/>
      <c r="J1" s="273"/>
      <c r="K1" s="273"/>
      <c r="L1" s="273"/>
    </row>
    <row r="2" spans="1:11" s="37" customFormat="1" ht="34.5" customHeight="1">
      <c r="A2" s="77" t="s">
        <v>46</v>
      </c>
      <c r="B2" s="2" t="s">
        <v>1</v>
      </c>
      <c r="C2" s="2" t="s">
        <v>2</v>
      </c>
      <c r="D2" s="2" t="s">
        <v>3</v>
      </c>
      <c r="E2" s="74" t="s">
        <v>91</v>
      </c>
      <c r="F2" s="74" t="s">
        <v>4</v>
      </c>
      <c r="G2" s="4" t="s">
        <v>5</v>
      </c>
      <c r="H2" s="74" t="s">
        <v>6</v>
      </c>
      <c r="I2" s="74" t="s">
        <v>7</v>
      </c>
      <c r="J2" s="4" t="s">
        <v>8</v>
      </c>
      <c r="K2" s="78" t="s">
        <v>9</v>
      </c>
    </row>
    <row r="3" spans="1:11" s="67" customFormat="1" ht="105.75" customHeight="1">
      <c r="A3" s="79">
        <v>1</v>
      </c>
      <c r="B3" s="250" t="s">
        <v>114</v>
      </c>
      <c r="C3" s="80" t="s">
        <v>11</v>
      </c>
      <c r="D3" s="75">
        <v>12</v>
      </c>
      <c r="E3" s="258"/>
      <c r="F3" s="259">
        <f>D3*E3</f>
        <v>0</v>
      </c>
      <c r="G3" s="260">
        <v>0.23</v>
      </c>
      <c r="H3" s="259">
        <f aca="true" t="shared" si="0" ref="H3:H8">F3*G3</f>
        <v>0</v>
      </c>
      <c r="I3" s="259">
        <f>F3+H3</f>
        <v>0</v>
      </c>
      <c r="J3" s="81"/>
      <c r="K3" s="66"/>
    </row>
    <row r="4" spans="1:11" s="67" customFormat="1" ht="165.75" customHeight="1">
      <c r="A4" s="79">
        <v>2</v>
      </c>
      <c r="B4" s="209" t="s">
        <v>132</v>
      </c>
      <c r="C4" s="82" t="s">
        <v>11</v>
      </c>
      <c r="D4" s="75">
        <v>90</v>
      </c>
      <c r="E4" s="83"/>
      <c r="F4" s="83">
        <f>E4*D4</f>
        <v>0</v>
      </c>
      <c r="G4" s="84">
        <v>0.23</v>
      </c>
      <c r="H4" s="65">
        <f t="shared" si="0"/>
        <v>0</v>
      </c>
      <c r="I4" s="65">
        <f>H4+F4</f>
        <v>0</v>
      </c>
      <c r="J4" s="76"/>
      <c r="K4" s="66"/>
    </row>
    <row r="5" spans="1:11" s="67" customFormat="1" ht="156.75" customHeight="1">
      <c r="A5" s="79">
        <v>3</v>
      </c>
      <c r="B5" s="209" t="s">
        <v>133</v>
      </c>
      <c r="C5" s="82" t="s">
        <v>11</v>
      </c>
      <c r="D5" s="75">
        <v>60</v>
      </c>
      <c r="E5" s="83"/>
      <c r="F5" s="83">
        <f>E5*D5</f>
        <v>0</v>
      </c>
      <c r="G5" s="84">
        <v>0.23</v>
      </c>
      <c r="H5" s="65">
        <f t="shared" si="0"/>
        <v>0</v>
      </c>
      <c r="I5" s="65">
        <f>H5+F5</f>
        <v>0</v>
      </c>
      <c r="J5" s="76"/>
      <c r="K5" s="66"/>
    </row>
    <row r="6" spans="1:11" s="67" customFormat="1" ht="148.5" customHeight="1">
      <c r="A6" s="79">
        <v>4</v>
      </c>
      <c r="B6" s="209" t="s">
        <v>134</v>
      </c>
      <c r="C6" s="82" t="s">
        <v>11</v>
      </c>
      <c r="D6" s="75">
        <v>4</v>
      </c>
      <c r="E6" s="83"/>
      <c r="F6" s="83">
        <f>E6*D6</f>
        <v>0</v>
      </c>
      <c r="G6" s="84">
        <v>0.23</v>
      </c>
      <c r="H6" s="65">
        <f t="shared" si="0"/>
        <v>0</v>
      </c>
      <c r="I6" s="65">
        <f>H6+F6</f>
        <v>0</v>
      </c>
      <c r="J6" s="76"/>
      <c r="K6" s="66"/>
    </row>
    <row r="7" spans="1:11" s="67" customFormat="1" ht="174" customHeight="1">
      <c r="A7" s="79">
        <v>5</v>
      </c>
      <c r="B7" s="209" t="s">
        <v>135</v>
      </c>
      <c r="C7" s="82" t="s">
        <v>11</v>
      </c>
      <c r="D7" s="75">
        <v>60</v>
      </c>
      <c r="E7" s="83"/>
      <c r="F7" s="83">
        <f>E7*D7</f>
        <v>0</v>
      </c>
      <c r="G7" s="84">
        <v>0.23</v>
      </c>
      <c r="H7" s="65">
        <f t="shared" si="0"/>
        <v>0</v>
      </c>
      <c r="I7" s="65">
        <f>H7+F7</f>
        <v>0</v>
      </c>
      <c r="J7" s="76"/>
      <c r="K7" s="66"/>
    </row>
    <row r="8" spans="1:11" s="67" customFormat="1" ht="173.25" customHeight="1" thickBot="1">
      <c r="A8" s="79">
        <v>6</v>
      </c>
      <c r="B8" s="209" t="s">
        <v>136</v>
      </c>
      <c r="C8" s="80" t="s">
        <v>11</v>
      </c>
      <c r="D8" s="75">
        <v>1</v>
      </c>
      <c r="E8" s="83"/>
      <c r="F8" s="83">
        <f>E8*D8</f>
        <v>0</v>
      </c>
      <c r="G8" s="84">
        <v>0.23</v>
      </c>
      <c r="H8" s="65">
        <f t="shared" si="0"/>
        <v>0</v>
      </c>
      <c r="I8" s="65">
        <f>H8+F8</f>
        <v>0</v>
      </c>
      <c r="J8" s="76"/>
      <c r="K8" s="66"/>
    </row>
    <row r="9" spans="2:9" ht="21" customHeight="1" thickBot="1">
      <c r="B9" s="251"/>
      <c r="E9" s="48" t="s">
        <v>83</v>
      </c>
      <c r="F9" s="49">
        <f>SUM(F3:F8)</f>
        <v>0</v>
      </c>
      <c r="G9" s="50"/>
      <c r="H9" s="48"/>
      <c r="I9" s="49">
        <f>SUM(I3:I8)</f>
        <v>0</v>
      </c>
    </row>
    <row r="10" spans="2:11" ht="15">
      <c r="B10" s="231"/>
      <c r="D10" s="6"/>
      <c r="E10" s="30"/>
      <c r="F10" s="30"/>
      <c r="H10" s="33"/>
      <c r="I10" s="30"/>
      <c r="K10" s="6"/>
    </row>
    <row r="11" spans="1:11" ht="47.25" customHeight="1">
      <c r="A11" s="34"/>
      <c r="B11" s="261" t="s">
        <v>95</v>
      </c>
      <c r="C11" s="261"/>
      <c r="D11" s="261"/>
      <c r="E11" s="261"/>
      <c r="F11" s="261"/>
      <c r="G11" s="261"/>
      <c r="H11" s="6"/>
      <c r="I11" s="6"/>
      <c r="K11" s="6"/>
    </row>
    <row r="12" spans="2:11" ht="15">
      <c r="B12" s="85" t="s">
        <v>129</v>
      </c>
      <c r="D12" s="35"/>
      <c r="E12" s="6"/>
      <c r="F12" s="6"/>
      <c r="G12" s="6"/>
      <c r="H12" s="6"/>
      <c r="I12" s="6"/>
      <c r="K12" s="6"/>
    </row>
    <row r="13" spans="2:11" ht="60" customHeight="1">
      <c r="B13" s="274" t="s">
        <v>98</v>
      </c>
      <c r="C13" s="274"/>
      <c r="D13" s="274"/>
      <c r="E13" s="274"/>
      <c r="F13" s="274"/>
      <c r="G13" s="274"/>
      <c r="H13" s="274"/>
      <c r="I13" s="274"/>
      <c r="K13" s="6"/>
    </row>
    <row r="14" spans="2:11" ht="15">
      <c r="B14" s="31"/>
      <c r="D14" s="6"/>
      <c r="E14" s="30"/>
      <c r="F14" s="30"/>
      <c r="H14" s="33"/>
      <c r="I14" s="30"/>
      <c r="K14" s="6"/>
    </row>
    <row r="15" spans="2:11" ht="15">
      <c r="B15" s="31"/>
      <c r="D15" s="6"/>
      <c r="E15" s="30"/>
      <c r="F15" s="30"/>
      <c r="H15" s="33"/>
      <c r="I15" s="30"/>
      <c r="K15" s="6"/>
    </row>
    <row r="16" spans="2:11" ht="15">
      <c r="B16" s="31"/>
      <c r="D16" s="6"/>
      <c r="E16" s="30"/>
      <c r="F16" s="30"/>
      <c r="H16" s="33"/>
      <c r="I16" s="30" t="s">
        <v>94</v>
      </c>
      <c r="K16" s="6"/>
    </row>
    <row r="21" spans="1:11" ht="27.75" customHeight="1">
      <c r="A21" s="86"/>
      <c r="B21" s="272"/>
      <c r="C21" s="272"/>
      <c r="D21" s="272"/>
      <c r="E21" s="272"/>
      <c r="F21" s="272"/>
      <c r="G21" s="272"/>
      <c r="H21" s="272"/>
      <c r="I21" s="272"/>
      <c r="J21" s="272"/>
      <c r="K21" s="272"/>
    </row>
    <row r="22" spans="1:11" ht="30" customHeight="1">
      <c r="A22" s="86"/>
      <c r="B22" s="272"/>
      <c r="C22" s="272"/>
      <c r="D22" s="272"/>
      <c r="E22" s="272"/>
      <c r="F22" s="272"/>
      <c r="G22" s="272"/>
      <c r="H22" s="272"/>
      <c r="I22" s="272"/>
      <c r="J22" s="272"/>
      <c r="K22" s="272"/>
    </row>
    <row r="23" spans="1:11" ht="15">
      <c r="A23" s="86"/>
      <c r="B23" s="272"/>
      <c r="C23" s="272"/>
      <c r="D23" s="272"/>
      <c r="E23" s="272"/>
      <c r="F23" s="272"/>
      <c r="G23" s="272"/>
      <c r="H23" s="272"/>
      <c r="I23" s="272"/>
      <c r="J23" s="272"/>
      <c r="K23" s="272"/>
    </row>
    <row r="24" spans="1:11" ht="15">
      <c r="A24" s="86"/>
      <c r="B24" s="272"/>
      <c r="C24" s="272"/>
      <c r="D24" s="272"/>
      <c r="E24" s="272"/>
      <c r="F24" s="272"/>
      <c r="G24" s="272"/>
      <c r="H24" s="272"/>
      <c r="I24" s="272"/>
      <c r="J24" s="272"/>
      <c r="K24" s="272"/>
    </row>
    <row r="25" spans="1:11" ht="15">
      <c r="A25" s="86"/>
      <c r="B25" s="272"/>
      <c r="C25" s="272"/>
      <c r="D25" s="272"/>
      <c r="E25" s="272"/>
      <c r="F25" s="272"/>
      <c r="G25" s="272"/>
      <c r="H25" s="272"/>
      <c r="I25" s="272"/>
      <c r="J25" s="272"/>
      <c r="K25" s="272"/>
    </row>
  </sheetData>
  <sheetProtection/>
  <mergeCells count="7">
    <mergeCell ref="B25:K25"/>
    <mergeCell ref="A1:L1"/>
    <mergeCell ref="B13:I13"/>
    <mergeCell ref="B21:K21"/>
    <mergeCell ref="B22:K22"/>
    <mergeCell ref="B23:K24"/>
    <mergeCell ref="B11:G11"/>
  </mergeCells>
  <printOptions/>
  <pageMargins left="0.7086614173228347" right="0.7086614173228347" top="0.7480314960629921" bottom="0.7480314960629921" header="0.31496062992125984" footer="0.31496062992125984"/>
  <pageSetup horizontalDpi="600" verticalDpi="600" orientation="landscape" paperSize="9" scale="66" r:id="rId2"/>
  <headerFooter>
    <oddHeader>&amp;CARKUSZ ASORTYMENTOWO ILOŚCIOWO CENOWY</oddHeader>
  </headerFooter>
  <drawing r:id="rId1"/>
</worksheet>
</file>

<file path=xl/worksheets/sheet12.xml><?xml version="1.0" encoding="utf-8"?>
<worksheet xmlns="http://schemas.openxmlformats.org/spreadsheetml/2006/main" xmlns:r="http://schemas.openxmlformats.org/officeDocument/2006/relationships">
  <sheetPr>
    <pageSetUpPr fitToPage="1"/>
  </sheetPr>
  <dimension ref="A1:J15"/>
  <sheetViews>
    <sheetView view="pageBreakPreview" zoomScale="70" zoomScaleNormal="60" zoomScaleSheetLayoutView="70" zoomScalePageLayoutView="0" workbookViewId="0" topLeftCell="A1">
      <selection activeCell="A1" sqref="A1:J1"/>
    </sheetView>
  </sheetViews>
  <sheetFormatPr defaultColWidth="9.140625" defaultRowHeight="15"/>
  <cols>
    <col min="1" max="1" width="4.57421875" style="6" customWidth="1"/>
    <col min="2" max="2" width="94.421875" style="6" customWidth="1"/>
    <col min="3" max="3" width="5.8515625" style="6" customWidth="1"/>
    <col min="4" max="4" width="8.57421875" style="6" customWidth="1"/>
    <col min="5" max="5" width="17.421875" style="6" customWidth="1"/>
    <col min="6" max="6" width="14.421875" style="6" customWidth="1"/>
    <col min="7" max="7" width="12.8515625" style="6" customWidth="1"/>
    <col min="8" max="8" width="16.140625" style="6" customWidth="1"/>
    <col min="9" max="9" width="14.57421875" style="6" customWidth="1"/>
    <col min="10" max="10" width="14.28125" style="6" customWidth="1"/>
    <col min="11" max="16384" width="9.140625" style="6" customWidth="1"/>
  </cols>
  <sheetData>
    <row r="1" spans="1:10" ht="26.25">
      <c r="A1" s="263" t="s">
        <v>145</v>
      </c>
      <c r="B1" s="263"/>
      <c r="C1" s="263"/>
      <c r="D1" s="263"/>
      <c r="E1" s="263"/>
      <c r="F1" s="263"/>
      <c r="G1" s="263"/>
      <c r="H1" s="263"/>
      <c r="I1" s="263"/>
      <c r="J1" s="263"/>
    </row>
    <row r="2" spans="1:10" s="131" customFormat="1" ht="37.5">
      <c r="A2" s="128" t="s">
        <v>46</v>
      </c>
      <c r="B2" s="128" t="s">
        <v>93</v>
      </c>
      <c r="C2" s="128" t="s">
        <v>2</v>
      </c>
      <c r="D2" s="128" t="s">
        <v>3</v>
      </c>
      <c r="E2" s="129" t="s">
        <v>91</v>
      </c>
      <c r="F2" s="129" t="s">
        <v>4</v>
      </c>
      <c r="G2" s="130" t="s">
        <v>5</v>
      </c>
      <c r="H2" s="129" t="s">
        <v>6</v>
      </c>
      <c r="I2" s="129" t="s">
        <v>7</v>
      </c>
      <c r="J2" s="130" t="s">
        <v>8</v>
      </c>
    </row>
    <row r="3" spans="1:10" ht="305.25" customHeight="1">
      <c r="A3" s="7">
        <v>1</v>
      </c>
      <c r="B3" s="252" t="s">
        <v>120</v>
      </c>
      <c r="C3" s="118" t="s">
        <v>11</v>
      </c>
      <c r="D3" s="119">
        <v>10</v>
      </c>
      <c r="E3" s="120"/>
      <c r="F3" s="120">
        <f>E3*D3</f>
        <v>0</v>
      </c>
      <c r="G3" s="121">
        <v>0.23</v>
      </c>
      <c r="H3" s="122">
        <f>F3*G3</f>
        <v>0</v>
      </c>
      <c r="I3" s="120">
        <f>H3+F3</f>
        <v>0</v>
      </c>
      <c r="J3" s="12"/>
    </row>
    <row r="4" spans="1:10" ht="221.25" customHeight="1">
      <c r="A4" s="7">
        <v>2</v>
      </c>
      <c r="B4" s="252" t="s">
        <v>130</v>
      </c>
      <c r="C4" s="118" t="s">
        <v>11</v>
      </c>
      <c r="D4" s="119">
        <v>15</v>
      </c>
      <c r="E4" s="120"/>
      <c r="F4" s="120">
        <f>E4*D4</f>
        <v>0</v>
      </c>
      <c r="G4" s="121">
        <v>0.23</v>
      </c>
      <c r="H4" s="122">
        <f>F4*G4</f>
        <v>0</v>
      </c>
      <c r="I4" s="120">
        <f>H4+F4</f>
        <v>0</v>
      </c>
      <c r="J4" s="12"/>
    </row>
    <row r="5" spans="1:10" ht="228" customHeight="1">
      <c r="A5" s="7">
        <v>3</v>
      </c>
      <c r="B5" s="252" t="s">
        <v>131</v>
      </c>
      <c r="C5" s="118" t="s">
        <v>11</v>
      </c>
      <c r="D5" s="119">
        <v>15</v>
      </c>
      <c r="E5" s="120"/>
      <c r="F5" s="120">
        <f>E5*D5</f>
        <v>0</v>
      </c>
      <c r="G5" s="121">
        <v>0.23</v>
      </c>
      <c r="H5" s="122">
        <f>F5*G5</f>
        <v>0</v>
      </c>
      <c r="I5" s="120">
        <f>H5+F5</f>
        <v>0</v>
      </c>
      <c r="J5" s="12"/>
    </row>
    <row r="6" spans="1:10" ht="18.75">
      <c r="A6" s="59"/>
      <c r="B6" s="253"/>
      <c r="C6" s="123"/>
      <c r="D6" s="123"/>
      <c r="E6" s="124" t="s">
        <v>92</v>
      </c>
      <c r="F6" s="125">
        <f>SUM(F3:F5)</f>
        <v>0</v>
      </c>
      <c r="G6" s="126"/>
      <c r="H6" s="127">
        <f>SUM(H3:H5)</f>
        <v>0</v>
      </c>
      <c r="I6" s="125">
        <f>SUM(I3:I5)</f>
        <v>0</v>
      </c>
      <c r="J6" s="59"/>
    </row>
    <row r="7" spans="1:10" ht="15">
      <c r="A7" s="59"/>
      <c r="B7" s="253"/>
      <c r="C7" s="59"/>
      <c r="D7" s="59"/>
      <c r="E7" s="59"/>
      <c r="F7" s="59"/>
      <c r="G7" s="59"/>
      <c r="H7" s="59"/>
      <c r="I7" s="59"/>
      <c r="J7" s="59"/>
    </row>
    <row r="8" spans="1:7" ht="47.25" customHeight="1">
      <c r="A8" s="34"/>
      <c r="B8" s="261" t="s">
        <v>95</v>
      </c>
      <c r="C8" s="261"/>
      <c r="D8" s="261"/>
      <c r="E8" s="261"/>
      <c r="F8" s="261"/>
      <c r="G8" s="261"/>
    </row>
    <row r="9" spans="1:4" ht="15">
      <c r="A9" s="30"/>
      <c r="B9" s="85"/>
      <c r="C9" s="30"/>
      <c r="D9" s="35"/>
    </row>
    <row r="10" spans="1:9" ht="15">
      <c r="A10" s="30"/>
      <c r="B10" s="31"/>
      <c r="C10" s="30"/>
      <c r="E10" s="30"/>
      <c r="F10" s="30"/>
      <c r="G10" s="32"/>
      <c r="H10" s="33"/>
      <c r="I10" s="30" t="s">
        <v>94</v>
      </c>
    </row>
    <row r="11" spans="1:9" ht="15">
      <c r="A11" s="30"/>
      <c r="C11" s="30"/>
      <c r="D11" s="30"/>
      <c r="E11" s="45"/>
      <c r="F11" s="45"/>
      <c r="G11" s="32"/>
      <c r="H11" s="45"/>
      <c r="I11" s="45"/>
    </row>
    <row r="12" spans="1:9" ht="15">
      <c r="A12" s="30"/>
      <c r="C12" s="30"/>
      <c r="D12" s="30"/>
      <c r="E12" s="45"/>
      <c r="F12" s="45"/>
      <c r="G12" s="32"/>
      <c r="H12" s="45"/>
      <c r="I12" s="45"/>
    </row>
    <row r="13" spans="1:9" ht="15">
      <c r="A13" s="30"/>
      <c r="C13" s="30"/>
      <c r="D13" s="30"/>
      <c r="E13" s="45"/>
      <c r="F13" s="45"/>
      <c r="G13" s="32"/>
      <c r="H13" s="45"/>
      <c r="I13" s="45"/>
    </row>
    <row r="14" spans="1:9" ht="15">
      <c r="A14" s="30"/>
      <c r="C14" s="30"/>
      <c r="D14" s="30"/>
      <c r="E14" s="45"/>
      <c r="F14" s="45"/>
      <c r="G14" s="32"/>
      <c r="H14" s="45"/>
      <c r="I14" s="45"/>
    </row>
    <row r="15" spans="1:10" ht="15">
      <c r="A15" s="59"/>
      <c r="B15" s="59"/>
      <c r="C15" s="59"/>
      <c r="D15" s="59"/>
      <c r="E15" s="59"/>
      <c r="F15" s="59"/>
      <c r="G15" s="59"/>
      <c r="H15" s="59"/>
      <c r="I15" s="59"/>
      <c r="J15" s="59"/>
    </row>
  </sheetData>
  <sheetProtection/>
  <mergeCells count="2">
    <mergeCell ref="B8:G8"/>
    <mergeCell ref="A1:J1"/>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2"/>
  <headerFooter>
    <oddHeader>&amp;CARKUSZ ASORTYMENTOWO ILOŚCIOWO CENOWY</oddHeader>
  </headerFooter>
  <colBreaks count="1" manualBreakCount="1">
    <brk id="10" max="65535" man="1"/>
  </colBreaks>
  <drawing r:id="rId1"/>
</worksheet>
</file>

<file path=xl/worksheets/sheet13.xml><?xml version="1.0" encoding="utf-8"?>
<worksheet xmlns="http://schemas.openxmlformats.org/spreadsheetml/2006/main" xmlns:r="http://schemas.openxmlformats.org/officeDocument/2006/relationships">
  <dimension ref="A1:J9"/>
  <sheetViews>
    <sheetView tabSelected="1" view="pageBreakPreview" zoomScaleSheetLayoutView="100" zoomScalePageLayoutView="0" workbookViewId="0" topLeftCell="A1">
      <selection activeCell="A1" sqref="A1:J1"/>
    </sheetView>
  </sheetViews>
  <sheetFormatPr defaultColWidth="8.7109375" defaultRowHeight="15"/>
  <cols>
    <col min="1" max="1" width="6.00390625" style="6" customWidth="1"/>
    <col min="2" max="2" width="43.140625" style="6" customWidth="1"/>
    <col min="3" max="3" width="8.7109375" style="6" customWidth="1"/>
    <col min="4" max="4" width="13.8515625" style="6" customWidth="1"/>
    <col min="5" max="5" width="11.28125" style="6" customWidth="1"/>
    <col min="6" max="6" width="12.140625" style="6" customWidth="1"/>
    <col min="7" max="7" width="6.140625" style="6" customWidth="1"/>
    <col min="8" max="8" width="10.57421875" style="6" customWidth="1"/>
    <col min="9" max="9" width="11.421875" style="6" customWidth="1"/>
    <col min="10" max="10" width="19.421875" style="6" customWidth="1"/>
    <col min="11" max="16384" width="8.7109375" style="6" customWidth="1"/>
  </cols>
  <sheetData>
    <row r="1" spans="1:10" ht="26.25">
      <c r="A1" s="275" t="s">
        <v>146</v>
      </c>
      <c r="B1" s="275"/>
      <c r="C1" s="275"/>
      <c r="D1" s="275"/>
      <c r="E1" s="275"/>
      <c r="F1" s="275"/>
      <c r="G1" s="275"/>
      <c r="H1" s="275"/>
      <c r="I1" s="275"/>
      <c r="J1" s="275"/>
    </row>
    <row r="2" spans="1:10" ht="30">
      <c r="A2" s="40" t="s">
        <v>0</v>
      </c>
      <c r="B2" s="16" t="s">
        <v>93</v>
      </c>
      <c r="C2" s="40" t="s">
        <v>2</v>
      </c>
      <c r="D2" s="40" t="s">
        <v>3</v>
      </c>
      <c r="E2" s="40" t="s">
        <v>91</v>
      </c>
      <c r="F2" s="61" t="s">
        <v>4</v>
      </c>
      <c r="G2" s="42" t="s">
        <v>5</v>
      </c>
      <c r="H2" s="60" t="s">
        <v>6</v>
      </c>
      <c r="I2" s="40" t="s">
        <v>7</v>
      </c>
      <c r="J2" s="42" t="s">
        <v>8</v>
      </c>
    </row>
    <row r="3" spans="1:10" ht="57" thickBot="1">
      <c r="A3" s="62">
        <v>1</v>
      </c>
      <c r="B3" s="254" t="s">
        <v>99</v>
      </c>
      <c r="C3" s="7" t="s">
        <v>11</v>
      </c>
      <c r="D3" s="15">
        <v>25</v>
      </c>
      <c r="E3" s="9"/>
      <c r="F3" s="9">
        <f>E3*D3</f>
        <v>0</v>
      </c>
      <c r="G3" s="10">
        <v>0.23</v>
      </c>
      <c r="H3" s="11">
        <f>F3*G3</f>
        <v>0</v>
      </c>
      <c r="I3" s="46">
        <f>H3+F3</f>
        <v>0</v>
      </c>
      <c r="J3" s="87"/>
    </row>
    <row r="4" spans="2:9" ht="16.5" thickBot="1">
      <c r="B4" s="88"/>
      <c r="C4" s="88"/>
      <c r="D4" s="88"/>
      <c r="E4" s="191" t="s">
        <v>92</v>
      </c>
      <c r="F4" s="192">
        <f>SUM(F3)</f>
        <v>0</v>
      </c>
      <c r="G4" s="188"/>
      <c r="H4" s="189"/>
      <c r="I4" s="190">
        <f>I3</f>
        <v>0</v>
      </c>
    </row>
    <row r="5" spans="2:9" s="89" customFormat="1" ht="15">
      <c r="B5" s="90"/>
      <c r="C5" s="91"/>
      <c r="D5" s="91"/>
      <c r="E5" s="91"/>
      <c r="F5" s="91"/>
      <c r="G5" s="91"/>
      <c r="H5" s="91"/>
      <c r="I5" s="91"/>
    </row>
    <row r="6" spans="1:9" ht="15">
      <c r="A6" s="30"/>
      <c r="B6" s="231"/>
      <c r="C6" s="30"/>
      <c r="E6" s="30"/>
      <c r="F6" s="30"/>
      <c r="G6" s="32"/>
      <c r="H6" s="33"/>
      <c r="I6" s="30"/>
    </row>
    <row r="7" spans="1:7" ht="47.25" customHeight="1">
      <c r="A7" s="34"/>
      <c r="B7" s="261" t="s">
        <v>95</v>
      </c>
      <c r="C7" s="261"/>
      <c r="D7" s="261"/>
      <c r="E7" s="261"/>
      <c r="F7" s="261"/>
      <c r="G7" s="261"/>
    </row>
    <row r="8" spans="1:4" ht="15">
      <c r="A8" s="30"/>
      <c r="B8" s="85"/>
      <c r="C8" s="30"/>
      <c r="D8" s="35"/>
    </row>
    <row r="9" spans="1:9" ht="15">
      <c r="A9" s="30"/>
      <c r="B9" s="31"/>
      <c r="C9" s="30"/>
      <c r="E9" s="30"/>
      <c r="F9" s="30"/>
      <c r="G9" s="32"/>
      <c r="H9" s="33"/>
      <c r="I9" s="30" t="s">
        <v>94</v>
      </c>
    </row>
  </sheetData>
  <sheetProtection/>
  <mergeCells count="2">
    <mergeCell ref="A1:J1"/>
    <mergeCell ref="B7:G7"/>
  </mergeCells>
  <printOptions/>
  <pageMargins left="0.7086614173228347" right="0.7086614173228347" top="0.7480314960629921" bottom="0.7480314960629921" header="0.31496062992125984" footer="0.31496062992125984"/>
  <pageSetup horizontalDpi="600" verticalDpi="600" orientation="landscape" paperSize="9" scale="81" r:id="rId2"/>
  <headerFooter>
    <oddHeader>&amp;CARKUSZ ASORTYMENTOWO ILOŚCIOWO CENOWY&amp;R\</oddHeader>
  </headerFooter>
  <drawing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511805555555555" footer="0.511805555555555"/>
  <pageSetup horizontalDpi="300" verticalDpi="300" orientation="portrait" paperSize="9"/>
</worksheet>
</file>

<file path=xl/worksheets/sheet3.xml><?xml version="1.0" encoding="utf-8"?>
<worksheet xmlns="http://schemas.openxmlformats.org/spreadsheetml/2006/main" xmlns:r="http://schemas.openxmlformats.org/officeDocument/2006/relationships">
  <dimension ref="A1:K21"/>
  <sheetViews>
    <sheetView view="pageBreakPreview" zoomScale="60" zoomScaleNormal="75" zoomScalePageLayoutView="83" workbookViewId="0" topLeftCell="A1">
      <selection activeCell="A1" sqref="A1:K1"/>
    </sheetView>
  </sheetViews>
  <sheetFormatPr defaultColWidth="11.57421875" defaultRowHeight="15"/>
  <cols>
    <col min="1" max="1" width="5.8515625" style="30" customWidth="1"/>
    <col min="2" max="2" width="85.8515625" style="6" customWidth="1"/>
    <col min="3" max="3" width="5.7109375" style="30" customWidth="1"/>
    <col min="4" max="4" width="15.00390625" style="30" customWidth="1"/>
    <col min="5" max="5" width="13.28125" style="45" customWidth="1"/>
    <col min="6" max="6" width="20.7109375" style="45" customWidth="1"/>
    <col min="7" max="7" width="13.421875" style="32" customWidth="1"/>
    <col min="8" max="8" width="21.28125" style="45" customWidth="1"/>
    <col min="9" max="9" width="24.57421875" style="45" customWidth="1"/>
    <col min="10" max="10" width="20.140625" style="6" customWidth="1"/>
    <col min="11" max="16384" width="11.57421875" style="6" customWidth="1"/>
  </cols>
  <sheetData>
    <row r="1" spans="1:11" s="1" customFormat="1" ht="28.5" customHeight="1">
      <c r="A1" s="263" t="s">
        <v>138</v>
      </c>
      <c r="B1" s="263"/>
      <c r="C1" s="263"/>
      <c r="D1" s="263"/>
      <c r="E1" s="263"/>
      <c r="F1" s="263"/>
      <c r="G1" s="263"/>
      <c r="H1" s="263"/>
      <c r="I1" s="263"/>
      <c r="J1" s="263"/>
      <c r="K1" s="263"/>
    </row>
    <row r="2" spans="1:10" s="37" customFormat="1" ht="34.5" customHeight="1">
      <c r="A2" s="40" t="s">
        <v>46</v>
      </c>
      <c r="B2" s="116" t="s">
        <v>1</v>
      </c>
      <c r="C2" s="116" t="s">
        <v>2</v>
      </c>
      <c r="D2" s="116" t="s">
        <v>3</v>
      </c>
      <c r="E2" s="117" t="s">
        <v>91</v>
      </c>
      <c r="F2" s="117" t="s">
        <v>4</v>
      </c>
      <c r="G2" s="42" t="s">
        <v>5</v>
      </c>
      <c r="H2" s="41" t="s">
        <v>6</v>
      </c>
      <c r="I2" s="41" t="s">
        <v>7</v>
      </c>
      <c r="J2" s="42" t="s">
        <v>8</v>
      </c>
    </row>
    <row r="3" spans="1:10" ht="195.75" customHeight="1">
      <c r="A3" s="7">
        <v>1</v>
      </c>
      <c r="B3" s="195" t="s">
        <v>123</v>
      </c>
      <c r="C3" s="177" t="s">
        <v>28</v>
      </c>
      <c r="D3" s="180">
        <v>1000</v>
      </c>
      <c r="E3" s="166"/>
      <c r="F3" s="166">
        <f>E3*D3</f>
        <v>0</v>
      </c>
      <c r="G3" s="165">
        <v>0.23</v>
      </c>
      <c r="H3" s="166">
        <f aca="true" t="shared" si="0" ref="H3:H9">F3*G3</f>
        <v>0</v>
      </c>
      <c r="I3" s="166">
        <f aca="true" t="shared" si="1" ref="I3:I9">H3+F3</f>
        <v>0</v>
      </c>
      <c r="J3" s="43"/>
    </row>
    <row r="4" spans="1:10" ht="239.25" customHeight="1">
      <c r="A4" s="7">
        <v>2</v>
      </c>
      <c r="B4" s="196" t="s">
        <v>124</v>
      </c>
      <c r="C4" s="177" t="s">
        <v>47</v>
      </c>
      <c r="D4" s="180">
        <v>120</v>
      </c>
      <c r="E4" s="255"/>
      <c r="F4" s="255">
        <f aca="true" t="shared" si="2" ref="F4:F9">E4*D4</f>
        <v>0</v>
      </c>
      <c r="G4" s="256">
        <v>0.23</v>
      </c>
      <c r="H4" s="166">
        <f t="shared" si="0"/>
        <v>0</v>
      </c>
      <c r="I4" s="166">
        <f t="shared" si="1"/>
        <v>0</v>
      </c>
      <c r="J4" s="44"/>
    </row>
    <row r="5" spans="1:10" ht="150.75" customHeight="1">
      <c r="A5" s="7">
        <v>3</v>
      </c>
      <c r="B5" s="197" t="s">
        <v>97</v>
      </c>
      <c r="C5" s="177" t="s">
        <v>47</v>
      </c>
      <c r="D5" s="180">
        <v>10</v>
      </c>
      <c r="E5" s="181"/>
      <c r="F5" s="166">
        <f t="shared" si="2"/>
        <v>0</v>
      </c>
      <c r="G5" s="165">
        <v>0.23</v>
      </c>
      <c r="H5" s="166">
        <f t="shared" si="0"/>
        <v>0</v>
      </c>
      <c r="I5" s="166">
        <f t="shared" si="1"/>
        <v>0</v>
      </c>
      <c r="J5" s="43"/>
    </row>
    <row r="6" spans="1:10" ht="83.25" customHeight="1">
      <c r="A6" s="7">
        <v>4</v>
      </c>
      <c r="B6" s="198" t="s">
        <v>125</v>
      </c>
      <c r="C6" s="177" t="s">
        <v>28</v>
      </c>
      <c r="D6" s="180">
        <v>200</v>
      </c>
      <c r="E6" s="166"/>
      <c r="F6" s="166">
        <f t="shared" si="2"/>
        <v>0</v>
      </c>
      <c r="G6" s="165">
        <v>0.23</v>
      </c>
      <c r="H6" s="166">
        <f t="shared" si="0"/>
        <v>0</v>
      </c>
      <c r="I6" s="166">
        <f t="shared" si="1"/>
        <v>0</v>
      </c>
      <c r="J6" s="44"/>
    </row>
    <row r="7" spans="1:10" ht="99.75" customHeight="1">
      <c r="A7" s="7">
        <v>5</v>
      </c>
      <c r="B7" s="199" t="s">
        <v>119</v>
      </c>
      <c r="C7" s="177" t="s">
        <v>48</v>
      </c>
      <c r="D7" s="180">
        <v>500</v>
      </c>
      <c r="E7" s="166"/>
      <c r="F7" s="166">
        <f t="shared" si="2"/>
        <v>0</v>
      </c>
      <c r="G7" s="165">
        <v>0.23</v>
      </c>
      <c r="H7" s="166">
        <f t="shared" si="0"/>
        <v>0</v>
      </c>
      <c r="I7" s="166">
        <f t="shared" si="1"/>
        <v>0</v>
      </c>
      <c r="J7" s="44"/>
    </row>
    <row r="8" spans="1:10" ht="97.5" customHeight="1">
      <c r="A8" s="7">
        <v>6</v>
      </c>
      <c r="B8" s="200" t="s">
        <v>126</v>
      </c>
      <c r="C8" s="149" t="s">
        <v>11</v>
      </c>
      <c r="D8" s="182">
        <v>20</v>
      </c>
      <c r="E8" s="166"/>
      <c r="F8" s="166">
        <f t="shared" si="2"/>
        <v>0</v>
      </c>
      <c r="G8" s="165">
        <v>0.23</v>
      </c>
      <c r="H8" s="166">
        <f t="shared" si="0"/>
        <v>0</v>
      </c>
      <c r="I8" s="166">
        <f t="shared" si="1"/>
        <v>0</v>
      </c>
      <c r="J8" s="44"/>
    </row>
    <row r="9" spans="1:10" ht="96" customHeight="1" thickBot="1">
      <c r="A9" s="7">
        <v>7</v>
      </c>
      <c r="B9" s="200" t="s">
        <v>118</v>
      </c>
      <c r="C9" s="149" t="s">
        <v>117</v>
      </c>
      <c r="D9" s="182">
        <v>25000</v>
      </c>
      <c r="E9" s="166"/>
      <c r="F9" s="166">
        <f t="shared" si="2"/>
        <v>0</v>
      </c>
      <c r="G9" s="165">
        <v>0.23</v>
      </c>
      <c r="H9" s="166">
        <f t="shared" si="0"/>
        <v>0</v>
      </c>
      <c r="I9" s="166">
        <f t="shared" si="1"/>
        <v>0</v>
      </c>
      <c r="J9" s="44"/>
    </row>
    <row r="10" spans="2:9" ht="31.5" customHeight="1" thickBot="1">
      <c r="B10" s="167"/>
      <c r="C10" s="168"/>
      <c r="D10" s="168"/>
      <c r="E10" s="183" t="s">
        <v>83</v>
      </c>
      <c r="F10" s="184">
        <f>SUM(F3:F9)</f>
        <v>0</v>
      </c>
      <c r="G10" s="185"/>
      <c r="H10" s="183"/>
      <c r="I10" s="184">
        <f>SUM(I3:I9)</f>
        <v>0</v>
      </c>
    </row>
    <row r="11" spans="2:9" ht="15">
      <c r="B11" s="232"/>
      <c r="D11" s="6"/>
      <c r="E11" s="30"/>
      <c r="F11" s="30"/>
      <c r="H11" s="33"/>
      <c r="I11" s="30"/>
    </row>
    <row r="12" spans="2:9" ht="15">
      <c r="B12" s="231"/>
      <c r="D12" s="6"/>
      <c r="E12" s="30"/>
      <c r="F12" s="30"/>
      <c r="H12" s="33"/>
      <c r="I12" s="30"/>
    </row>
    <row r="13" spans="2:9" ht="15">
      <c r="B13" s="231"/>
      <c r="D13" s="6"/>
      <c r="E13" s="30"/>
      <c r="F13" s="30"/>
      <c r="H13" s="33"/>
      <c r="I13" s="30"/>
    </row>
    <row r="14" spans="1:9" ht="31.5" customHeight="1">
      <c r="A14" s="34"/>
      <c r="B14" s="261" t="s">
        <v>95</v>
      </c>
      <c r="C14" s="261"/>
      <c r="D14" s="261"/>
      <c r="E14" s="261"/>
      <c r="F14" s="261"/>
      <c r="G14" s="6"/>
      <c r="H14" s="6"/>
      <c r="I14" s="6"/>
    </row>
    <row r="15" spans="2:9" ht="15">
      <c r="B15" s="31"/>
      <c r="D15" s="35"/>
      <c r="E15" s="6"/>
      <c r="F15" s="6"/>
      <c r="G15" s="6"/>
      <c r="H15" s="6"/>
      <c r="I15" s="6"/>
    </row>
    <row r="16" spans="2:9" ht="15">
      <c r="B16" s="31"/>
      <c r="D16" s="36"/>
      <c r="E16" s="37"/>
      <c r="F16" s="37"/>
      <c r="G16" s="38"/>
      <c r="H16" s="39"/>
      <c r="I16" s="30"/>
    </row>
    <row r="17" spans="2:9" ht="15">
      <c r="B17" s="31"/>
      <c r="D17" s="6"/>
      <c r="E17" s="30"/>
      <c r="F17" s="30"/>
      <c r="H17" s="33"/>
      <c r="I17" s="30"/>
    </row>
    <row r="18" spans="2:9" ht="15">
      <c r="B18" s="31"/>
      <c r="D18" s="6"/>
      <c r="E18" s="30"/>
      <c r="F18" s="30"/>
      <c r="H18" s="33"/>
      <c r="I18" s="30"/>
    </row>
    <row r="19" spans="2:9" ht="15">
      <c r="B19" s="31"/>
      <c r="D19" s="6"/>
      <c r="E19" s="30"/>
      <c r="F19" s="30"/>
      <c r="H19" s="33"/>
      <c r="I19" s="30" t="s">
        <v>94</v>
      </c>
    </row>
    <row r="20" spans="2:9" ht="15">
      <c r="B20" s="31"/>
      <c r="D20" s="6"/>
      <c r="E20" s="30"/>
      <c r="F20" s="30"/>
      <c r="H20" s="33"/>
      <c r="I20" s="30"/>
    </row>
    <row r="21" spans="2:9" ht="15">
      <c r="B21" s="31"/>
      <c r="D21" s="6"/>
      <c r="E21" s="30"/>
      <c r="F21" s="30"/>
      <c r="H21" s="33"/>
      <c r="I21" s="30"/>
    </row>
  </sheetData>
  <sheetProtection/>
  <mergeCells count="2">
    <mergeCell ref="B14:F14"/>
    <mergeCell ref="A1:K1"/>
  </mergeCells>
  <printOptions/>
  <pageMargins left="0.7874015748031497" right="0.7874015748031497" top="1.0236220472440944" bottom="1.0236220472440944" header="0.7874015748031497" footer="0.7874015748031497"/>
  <pageSetup horizontalDpi="300" verticalDpi="300" orientation="landscape" paperSize="9" scale="52" r:id="rId2"/>
  <headerFooter>
    <oddHeader>&amp;C&amp;"Arial,Normalny"&amp;10ARKUSZ ASORTYMENTOWO ILOŚCIOWO CENOWY</oddHeader>
    <oddFooter>&amp;C&amp;"Arial,Normalny"&amp;10Strona &amp;P</oddFooter>
  </headerFooter>
  <drawing r:id="rId1"/>
</worksheet>
</file>

<file path=xl/worksheets/sheet4.xml><?xml version="1.0" encoding="utf-8"?>
<worksheet xmlns="http://schemas.openxmlformats.org/spreadsheetml/2006/main" xmlns:r="http://schemas.openxmlformats.org/officeDocument/2006/relationships">
  <dimension ref="A1:K16"/>
  <sheetViews>
    <sheetView view="pageBreakPreview" zoomScale="60" zoomScalePageLayoutView="0" workbookViewId="0" topLeftCell="A1">
      <selection activeCell="A1" sqref="A1:K1"/>
    </sheetView>
  </sheetViews>
  <sheetFormatPr defaultColWidth="9.140625" defaultRowHeight="15"/>
  <cols>
    <col min="1" max="1" width="7.57421875" style="6" bestFit="1" customWidth="1"/>
    <col min="2" max="2" width="83.28125" style="6" customWidth="1"/>
    <col min="3" max="3" width="5.8515625" style="6" customWidth="1"/>
    <col min="4" max="4" width="9.00390625" style="6" customWidth="1"/>
    <col min="5" max="5" width="14.421875" style="6" customWidth="1"/>
    <col min="6" max="6" width="17.7109375" style="6" customWidth="1"/>
    <col min="7" max="7" width="10.421875" style="6" customWidth="1"/>
    <col min="8" max="8" width="30.00390625" style="6" customWidth="1"/>
    <col min="9" max="9" width="28.57421875" style="6" customWidth="1"/>
    <col min="10" max="10" width="29.140625" style="6" customWidth="1"/>
    <col min="11" max="16384" width="9.140625" style="6" customWidth="1"/>
  </cols>
  <sheetData>
    <row r="1" spans="1:11" ht="26.25">
      <c r="A1" s="263" t="s">
        <v>139</v>
      </c>
      <c r="B1" s="263"/>
      <c r="C1" s="263"/>
      <c r="D1" s="263"/>
      <c r="E1" s="263"/>
      <c r="F1" s="263"/>
      <c r="G1" s="263"/>
      <c r="H1" s="263"/>
      <c r="I1" s="263"/>
      <c r="J1" s="263"/>
      <c r="K1" s="263"/>
    </row>
    <row r="2" spans="1:10" s="37" customFormat="1" ht="42">
      <c r="A2" s="162" t="s">
        <v>46</v>
      </c>
      <c r="B2" s="162" t="s">
        <v>1</v>
      </c>
      <c r="C2" s="162" t="s">
        <v>2</v>
      </c>
      <c r="D2" s="162" t="s">
        <v>3</v>
      </c>
      <c r="E2" s="174" t="s">
        <v>91</v>
      </c>
      <c r="F2" s="174" t="s">
        <v>4</v>
      </c>
      <c r="G2" s="175" t="s">
        <v>5</v>
      </c>
      <c r="H2" s="174" t="s">
        <v>6</v>
      </c>
      <c r="I2" s="174" t="s">
        <v>7</v>
      </c>
      <c r="J2" s="175" t="s">
        <v>8</v>
      </c>
    </row>
    <row r="3" spans="1:10" ht="116.25" customHeight="1">
      <c r="A3" s="149">
        <v>1</v>
      </c>
      <c r="B3" s="200" t="s">
        <v>34</v>
      </c>
      <c r="C3" s="176" t="s">
        <v>26</v>
      </c>
      <c r="D3" s="149">
        <v>70</v>
      </c>
      <c r="E3" s="166"/>
      <c r="F3" s="166">
        <f>E3*D3</f>
        <v>0</v>
      </c>
      <c r="G3" s="165">
        <v>0.23</v>
      </c>
      <c r="H3" s="166">
        <f>F3*G3</f>
        <v>0</v>
      </c>
      <c r="I3" s="166">
        <f>H3+F3</f>
        <v>0</v>
      </c>
      <c r="J3" s="148"/>
    </row>
    <row r="4" spans="1:10" ht="104.25" customHeight="1">
      <c r="A4" s="149">
        <v>2</v>
      </c>
      <c r="B4" s="233" t="s">
        <v>96</v>
      </c>
      <c r="C4" s="177" t="s">
        <v>11</v>
      </c>
      <c r="D4" s="149">
        <v>100</v>
      </c>
      <c r="E4" s="166"/>
      <c r="F4" s="166">
        <f>E4*D4</f>
        <v>0</v>
      </c>
      <c r="G4" s="165">
        <v>0.23</v>
      </c>
      <c r="H4" s="166">
        <f>F4*G4</f>
        <v>0</v>
      </c>
      <c r="I4" s="166">
        <f>H4+F4</f>
        <v>0</v>
      </c>
      <c r="J4" s="148"/>
    </row>
    <row r="5" spans="1:10" ht="129.75" customHeight="1">
      <c r="A5" s="149">
        <v>3</v>
      </c>
      <c r="B5" s="234" t="s">
        <v>122</v>
      </c>
      <c r="C5" s="178" t="s">
        <v>11</v>
      </c>
      <c r="D5" s="149">
        <v>50</v>
      </c>
      <c r="E5" s="257"/>
      <c r="F5" s="164">
        <f>E5*D5</f>
        <v>0</v>
      </c>
      <c r="G5" s="165">
        <v>0.23</v>
      </c>
      <c r="H5" s="166">
        <f>F5*G5</f>
        <v>0</v>
      </c>
      <c r="I5" s="164">
        <f>H5+F5</f>
        <v>0</v>
      </c>
      <c r="J5" s="179"/>
    </row>
    <row r="6" spans="1:10" ht="21" customHeight="1">
      <c r="A6" s="167"/>
      <c r="B6" s="167"/>
      <c r="C6" s="167"/>
      <c r="D6" s="167"/>
      <c r="E6" s="264" t="s">
        <v>92</v>
      </c>
      <c r="F6" s="266">
        <f>F3+F4+F5</f>
        <v>0</v>
      </c>
      <c r="G6" s="193"/>
      <c r="H6" s="193"/>
      <c r="I6" s="266">
        <f>I3+I4</f>
        <v>0</v>
      </c>
      <c r="J6" s="167"/>
    </row>
    <row r="7" spans="1:10" ht="21" customHeight="1">
      <c r="A7" s="167"/>
      <c r="B7" s="167"/>
      <c r="C7" s="167"/>
      <c r="D7" s="167"/>
      <c r="E7" s="265"/>
      <c r="F7" s="267"/>
      <c r="G7" s="194"/>
      <c r="H7" s="194"/>
      <c r="I7" s="267"/>
      <c r="J7" s="167"/>
    </row>
    <row r="8" spans="1:9" ht="15">
      <c r="A8" s="30"/>
      <c r="B8" s="232"/>
      <c r="C8" s="30"/>
      <c r="E8" s="30"/>
      <c r="F8" s="30"/>
      <c r="G8" s="32"/>
      <c r="H8" s="33"/>
      <c r="I8" s="30"/>
    </row>
    <row r="9" spans="1:9" ht="15">
      <c r="A9" s="30"/>
      <c r="B9" s="231"/>
      <c r="C9" s="30"/>
      <c r="E9" s="30"/>
      <c r="F9" s="30"/>
      <c r="G9" s="32"/>
      <c r="H9" s="33"/>
      <c r="I9" s="30"/>
    </row>
    <row r="10" spans="1:6" ht="37.5" customHeight="1">
      <c r="A10" s="34"/>
      <c r="B10" s="261" t="s">
        <v>95</v>
      </c>
      <c r="C10" s="261"/>
      <c r="D10" s="261"/>
      <c r="E10" s="261"/>
      <c r="F10" s="261"/>
    </row>
    <row r="11" spans="1:4" ht="15">
      <c r="A11" s="30"/>
      <c r="B11" s="31"/>
      <c r="C11" s="30"/>
      <c r="D11" s="35"/>
    </row>
    <row r="12" spans="1:9" ht="15">
      <c r="A12" s="30"/>
      <c r="B12" s="31"/>
      <c r="C12" s="30"/>
      <c r="D12" s="36"/>
      <c r="E12" s="37"/>
      <c r="F12" s="37"/>
      <c r="G12" s="38"/>
      <c r="H12" s="39"/>
      <c r="I12" s="30"/>
    </row>
    <row r="13" spans="1:9" ht="15">
      <c r="A13" s="30"/>
      <c r="B13" s="31"/>
      <c r="C13" s="30"/>
      <c r="E13" s="30"/>
      <c r="F13" s="30"/>
      <c r="G13" s="32"/>
      <c r="H13" s="33"/>
      <c r="I13" s="30"/>
    </row>
    <row r="14" spans="1:9" ht="15">
      <c r="A14" s="30"/>
      <c r="B14" s="31"/>
      <c r="C14" s="30"/>
      <c r="E14" s="30"/>
      <c r="F14" s="30"/>
      <c r="G14" s="32"/>
      <c r="H14" s="33"/>
      <c r="I14" s="30"/>
    </row>
    <row r="15" spans="1:9" ht="15">
      <c r="A15" s="30"/>
      <c r="B15" s="31"/>
      <c r="C15" s="30"/>
      <c r="E15" s="30"/>
      <c r="F15" s="30"/>
      <c r="G15" s="32"/>
      <c r="H15" s="33"/>
      <c r="I15" s="30" t="s">
        <v>94</v>
      </c>
    </row>
    <row r="16" spans="1:9" ht="15">
      <c r="A16" s="30"/>
      <c r="B16" s="31"/>
      <c r="C16" s="30"/>
      <c r="E16" s="30"/>
      <c r="F16" s="30"/>
      <c r="G16" s="32"/>
      <c r="H16" s="33"/>
      <c r="I16" s="30"/>
    </row>
  </sheetData>
  <sheetProtection/>
  <mergeCells count="5">
    <mergeCell ref="A1:K1"/>
    <mergeCell ref="B10:F10"/>
    <mergeCell ref="E6:E7"/>
    <mergeCell ref="F6:F7"/>
    <mergeCell ref="I6:I7"/>
  </mergeCells>
  <printOptions/>
  <pageMargins left="0.7086614173228347" right="0.7086614173228347" top="0.7480314960629921" bottom="0.7480314960629921" header="0.31496062992125984" footer="0.31496062992125984"/>
  <pageSetup horizontalDpi="600" verticalDpi="600" orientation="landscape" paperSize="9" scale="49" r:id="rId2"/>
  <headerFooter>
    <oddHeader>&amp;CARKUSZ ASORTYMENTOWO ILOŚCIOWO CENOWY</oddHeader>
  </headerFooter>
  <drawing r:id="rId1"/>
</worksheet>
</file>

<file path=xl/worksheets/sheet5.xml><?xml version="1.0" encoding="utf-8"?>
<worksheet xmlns="http://schemas.openxmlformats.org/spreadsheetml/2006/main" xmlns:r="http://schemas.openxmlformats.org/officeDocument/2006/relationships">
  <dimension ref="A1:J15"/>
  <sheetViews>
    <sheetView view="pageBreakPreview" zoomScale="60" zoomScaleNormal="75" zoomScalePageLayoutView="83" workbookViewId="0" topLeftCell="A1">
      <selection activeCell="A1" sqref="A1:J1"/>
    </sheetView>
  </sheetViews>
  <sheetFormatPr defaultColWidth="11.57421875" defaultRowHeight="15"/>
  <cols>
    <col min="1" max="1" width="4.8515625" style="6" customWidth="1"/>
    <col min="2" max="2" width="69.8515625" style="6" customWidth="1"/>
    <col min="3" max="3" width="5.140625" style="30" customWidth="1"/>
    <col min="4" max="4" width="6.57421875" style="30" customWidth="1"/>
    <col min="5" max="5" width="20.8515625" style="30" customWidth="1"/>
    <col min="6" max="6" width="20.28125" style="45" customWidth="1"/>
    <col min="7" max="7" width="12.140625" style="30" customWidth="1"/>
    <col min="8" max="8" width="13.00390625" style="30" customWidth="1"/>
    <col min="9" max="9" width="21.57421875" style="30" customWidth="1"/>
    <col min="10" max="10" width="20.7109375" style="30" customWidth="1"/>
    <col min="11" max="16384" width="11.57421875" style="6" customWidth="1"/>
  </cols>
  <sheetData>
    <row r="1" spans="1:10" ht="26.25">
      <c r="A1" s="263" t="s">
        <v>140</v>
      </c>
      <c r="B1" s="263"/>
      <c r="C1" s="263"/>
      <c r="D1" s="263"/>
      <c r="E1" s="263"/>
      <c r="F1" s="263"/>
      <c r="G1" s="263"/>
      <c r="H1" s="263"/>
      <c r="I1" s="263"/>
      <c r="J1" s="263"/>
    </row>
    <row r="2" spans="1:10" s="37" customFormat="1" ht="39" customHeight="1">
      <c r="A2" s="162" t="s">
        <v>0</v>
      </c>
      <c r="B2" s="162" t="s">
        <v>1</v>
      </c>
      <c r="C2" s="144" t="s">
        <v>2</v>
      </c>
      <c r="D2" s="144" t="s">
        <v>3</v>
      </c>
      <c r="E2" s="144" t="s">
        <v>91</v>
      </c>
      <c r="F2" s="146" t="s">
        <v>4</v>
      </c>
      <c r="G2" s="144" t="s">
        <v>5</v>
      </c>
      <c r="H2" s="144" t="s">
        <v>6</v>
      </c>
      <c r="I2" s="144" t="s">
        <v>7</v>
      </c>
      <c r="J2" s="147" t="s">
        <v>8</v>
      </c>
    </row>
    <row r="3" spans="1:10" ht="90.75" customHeight="1" thickBot="1">
      <c r="A3" s="149">
        <v>1</v>
      </c>
      <c r="B3" s="235" t="s">
        <v>49</v>
      </c>
      <c r="C3" s="149" t="s">
        <v>47</v>
      </c>
      <c r="D3" s="149">
        <v>9</v>
      </c>
      <c r="E3" s="163"/>
      <c r="F3" s="164">
        <f>E3*D3</f>
        <v>0</v>
      </c>
      <c r="G3" s="165">
        <v>0.23</v>
      </c>
      <c r="H3" s="166">
        <f>F3*G3</f>
        <v>0</v>
      </c>
      <c r="I3" s="164">
        <f>H3+F3</f>
        <v>0</v>
      </c>
      <c r="J3" s="149"/>
    </row>
    <row r="4" spans="1:10" ht="24.75" customHeight="1" thickBot="1">
      <c r="A4" s="167"/>
      <c r="B4" s="236"/>
      <c r="C4" s="25" t="s">
        <v>45</v>
      </c>
      <c r="D4" s="25"/>
      <c r="E4" s="28"/>
      <c r="F4" s="170">
        <f>SUM(F3:F3)</f>
        <v>0</v>
      </c>
      <c r="G4" s="27"/>
      <c r="H4" s="171"/>
      <c r="I4" s="170">
        <f>SUM(I3:I3)</f>
        <v>0</v>
      </c>
      <c r="J4" s="172"/>
    </row>
    <row r="5" spans="2:10" ht="15.75" customHeight="1">
      <c r="B5" s="236"/>
      <c r="C5" s="172"/>
      <c r="D5" s="172"/>
      <c r="E5" s="172"/>
      <c r="F5" s="173"/>
      <c r="G5" s="172"/>
      <c r="H5" s="172"/>
      <c r="I5" s="172"/>
      <c r="J5" s="172"/>
    </row>
    <row r="6" spans="2:9" ht="15.75" customHeight="1">
      <c r="B6" s="237"/>
      <c r="C6" s="47"/>
      <c r="D6" s="47"/>
      <c r="E6" s="47"/>
      <c r="F6" s="169"/>
      <c r="G6" s="47"/>
      <c r="H6" s="47"/>
      <c r="I6" s="47"/>
    </row>
    <row r="7" spans="1:10" ht="15">
      <c r="A7" s="30"/>
      <c r="B7" s="232"/>
      <c r="D7" s="6"/>
      <c r="F7" s="30"/>
      <c r="G7" s="32"/>
      <c r="H7" s="33"/>
      <c r="J7" s="6"/>
    </row>
    <row r="8" spans="1:10" ht="18.75" customHeight="1">
      <c r="A8" s="30"/>
      <c r="B8" s="231"/>
      <c r="D8" s="6"/>
      <c r="F8" s="30"/>
      <c r="G8" s="32"/>
      <c r="H8" s="33"/>
      <c r="J8" s="6"/>
    </row>
    <row r="9" spans="1:10" ht="43.5" customHeight="1">
      <c r="A9" s="34"/>
      <c r="B9" s="261" t="s">
        <v>95</v>
      </c>
      <c r="C9" s="261"/>
      <c r="D9" s="261"/>
      <c r="E9" s="261"/>
      <c r="F9" s="261"/>
      <c r="G9" s="261"/>
      <c r="H9" s="261"/>
      <c r="I9" s="6"/>
      <c r="J9" s="6"/>
    </row>
    <row r="10" spans="1:10" ht="15">
      <c r="A10" s="30"/>
      <c r="B10" s="31"/>
      <c r="D10" s="35"/>
      <c r="E10" s="6"/>
      <c r="F10" s="6"/>
      <c r="G10" s="6"/>
      <c r="H10" s="6"/>
      <c r="I10" s="6"/>
      <c r="J10" s="6"/>
    </row>
    <row r="11" spans="1:10" ht="15">
      <c r="A11" s="30"/>
      <c r="B11" s="31"/>
      <c r="D11" s="36"/>
      <c r="E11" s="37"/>
      <c r="F11" s="37"/>
      <c r="G11" s="38"/>
      <c r="H11" s="39"/>
      <c r="J11" s="6"/>
    </row>
    <row r="12" spans="1:10" ht="15">
      <c r="A12" s="30"/>
      <c r="B12" s="31"/>
      <c r="D12" s="6"/>
      <c r="F12" s="30"/>
      <c r="G12" s="32"/>
      <c r="H12" s="33"/>
      <c r="J12" s="6"/>
    </row>
    <row r="13" spans="1:10" ht="15">
      <c r="A13" s="30"/>
      <c r="B13" s="31"/>
      <c r="D13" s="6"/>
      <c r="F13" s="30"/>
      <c r="G13" s="32"/>
      <c r="H13" s="33"/>
      <c r="J13" s="6"/>
    </row>
    <row r="14" spans="1:10" ht="15">
      <c r="A14" s="30"/>
      <c r="B14" s="31"/>
      <c r="D14" s="6"/>
      <c r="F14" s="30"/>
      <c r="G14" s="32"/>
      <c r="H14" s="33"/>
      <c r="I14" s="30" t="s">
        <v>94</v>
      </c>
      <c r="J14" s="6"/>
    </row>
    <row r="15" spans="2:4" ht="15.75" customHeight="1">
      <c r="B15" s="36"/>
      <c r="C15" s="37"/>
      <c r="D15" s="37"/>
    </row>
    <row r="16" ht="15.75" customHeight="1"/>
    <row r="17" ht="15.75" customHeight="1"/>
    <row r="18" ht="15.75" customHeight="1"/>
    <row r="19" ht="15.75" customHeight="1"/>
  </sheetData>
  <sheetProtection/>
  <mergeCells count="2">
    <mergeCell ref="B9:H9"/>
    <mergeCell ref="A1:J1"/>
  </mergeCells>
  <printOptions/>
  <pageMargins left="0.7874015748031497" right="0.7874015748031497" top="1.0236220472440944" bottom="1.0236220472440944" header="0.7874015748031497" footer="0.7874015748031497"/>
  <pageSetup horizontalDpi="300" verticalDpi="300" orientation="landscape" paperSize="9" scale="61" r:id="rId2"/>
  <headerFooter>
    <oddHeader>&amp;C&amp;"Arial,Normalny"&amp;10ARKUSZ ASORTYMENTOWO-ILOŚCIOWO-CENOWY</oddHeader>
    <oddFooter>&amp;C&amp;"Arial,Normalny"&amp;10Strona &amp;P</oddFooter>
  </headerFooter>
  <colBreaks count="1" manualBreakCount="1">
    <brk id="10" max="65535" man="1"/>
  </colBreaks>
  <drawing r:id="rId1"/>
</worksheet>
</file>

<file path=xl/worksheets/sheet6.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5"/>
  <sheetData/>
  <sheetProtection/>
  <printOptions/>
  <pageMargins left="0.7" right="0.7" top="0.75" bottom="0.75" header="0.511805555555555" footer="0.511805555555555"/>
  <pageSetup horizontalDpi="300" verticalDpi="300" orientation="portrait" paperSize="9"/>
</worksheet>
</file>

<file path=xl/worksheets/sheet7.xml><?xml version="1.0" encoding="utf-8"?>
<worksheet xmlns="http://schemas.openxmlformats.org/spreadsheetml/2006/main" xmlns:r="http://schemas.openxmlformats.org/officeDocument/2006/relationships">
  <sheetPr>
    <pageSetUpPr fitToPage="1"/>
  </sheetPr>
  <dimension ref="A1:M37"/>
  <sheetViews>
    <sheetView view="pageBreakPreview" zoomScale="60" zoomScaleNormal="75" zoomScalePageLayoutView="83" workbookViewId="0" topLeftCell="A1">
      <selection activeCell="A1" sqref="A1:M1"/>
    </sheetView>
  </sheetViews>
  <sheetFormatPr defaultColWidth="11.57421875" defaultRowHeight="15"/>
  <cols>
    <col min="1" max="1" width="4.8515625" style="30" customWidth="1"/>
    <col min="2" max="2" width="127.8515625" style="6" customWidth="1"/>
    <col min="3" max="3" width="8.28125" style="30" customWidth="1"/>
    <col min="4" max="4" width="11.421875" style="30" customWidth="1"/>
    <col min="5" max="5" width="17.57421875" style="45" customWidth="1"/>
    <col min="6" max="6" width="19.421875" style="45" customWidth="1"/>
    <col min="7" max="7" width="12.140625" style="32" customWidth="1"/>
    <col min="8" max="8" width="14.57421875" style="30" customWidth="1"/>
    <col min="9" max="10" width="20.57421875" style="30" customWidth="1"/>
    <col min="11" max="16384" width="11.57421875" style="6" customWidth="1"/>
  </cols>
  <sheetData>
    <row r="1" spans="1:13" ht="27" customHeight="1">
      <c r="A1" s="268" t="s">
        <v>141</v>
      </c>
      <c r="B1" s="268"/>
      <c r="C1" s="268"/>
      <c r="D1" s="268"/>
      <c r="E1" s="268"/>
      <c r="F1" s="268"/>
      <c r="G1" s="268"/>
      <c r="H1" s="268"/>
      <c r="I1" s="268"/>
      <c r="J1" s="268"/>
      <c r="K1" s="268"/>
      <c r="L1" s="268"/>
      <c r="M1" s="268"/>
    </row>
    <row r="2" spans="1:10" s="37" customFormat="1" ht="42" customHeight="1">
      <c r="A2" s="128" t="s">
        <v>0</v>
      </c>
      <c r="B2" s="128" t="s">
        <v>1</v>
      </c>
      <c r="C2" s="128" t="s">
        <v>2</v>
      </c>
      <c r="D2" s="128" t="s">
        <v>3</v>
      </c>
      <c r="E2" s="129" t="s">
        <v>91</v>
      </c>
      <c r="F2" s="129" t="s">
        <v>4</v>
      </c>
      <c r="G2" s="130" t="s">
        <v>5</v>
      </c>
      <c r="H2" s="128" t="s">
        <v>6</v>
      </c>
      <c r="I2" s="128" t="s">
        <v>7</v>
      </c>
      <c r="J2" s="42" t="s">
        <v>8</v>
      </c>
    </row>
    <row r="3" spans="1:10" ht="45" customHeight="1">
      <c r="A3" s="118">
        <v>1</v>
      </c>
      <c r="B3" s="238" t="s">
        <v>50</v>
      </c>
      <c r="C3" s="118" t="s">
        <v>28</v>
      </c>
      <c r="D3" s="118">
        <v>250</v>
      </c>
      <c r="E3" s="120"/>
      <c r="F3" s="120">
        <f>E3*D3</f>
        <v>0</v>
      </c>
      <c r="G3" s="121">
        <v>0.23</v>
      </c>
      <c r="H3" s="120">
        <f>F3*G3</f>
        <v>0</v>
      </c>
      <c r="I3" s="120">
        <f>F3+H3</f>
        <v>0</v>
      </c>
      <c r="J3" s="7"/>
    </row>
    <row r="4" spans="1:10" ht="43.5" customHeight="1">
      <c r="A4" s="118">
        <v>2</v>
      </c>
      <c r="B4" s="238" t="s">
        <v>51</v>
      </c>
      <c r="C4" s="118" t="s">
        <v>28</v>
      </c>
      <c r="D4" s="118">
        <v>700</v>
      </c>
      <c r="E4" s="120"/>
      <c r="F4" s="120">
        <f aca="true" t="shared" si="0" ref="F4:F23">E4*D4</f>
        <v>0</v>
      </c>
      <c r="G4" s="121">
        <v>0.23</v>
      </c>
      <c r="H4" s="120">
        <f aca="true" t="shared" si="1" ref="H4:H23">F4*G4</f>
        <v>0</v>
      </c>
      <c r="I4" s="120">
        <f aca="true" t="shared" si="2" ref="I4:I23">F4+H4</f>
        <v>0</v>
      </c>
      <c r="J4" s="7"/>
    </row>
    <row r="5" spans="1:10" ht="45.75" customHeight="1">
      <c r="A5" s="118">
        <v>3</v>
      </c>
      <c r="B5" s="238" t="s">
        <v>121</v>
      </c>
      <c r="C5" s="118" t="s">
        <v>28</v>
      </c>
      <c r="D5" s="118">
        <v>400</v>
      </c>
      <c r="E5" s="120"/>
      <c r="F5" s="120">
        <f t="shared" si="0"/>
        <v>0</v>
      </c>
      <c r="G5" s="121">
        <v>0.23</v>
      </c>
      <c r="H5" s="120">
        <f t="shared" si="1"/>
        <v>0</v>
      </c>
      <c r="I5" s="120">
        <f t="shared" si="2"/>
        <v>0</v>
      </c>
      <c r="J5" s="7"/>
    </row>
    <row r="6" spans="1:10" ht="48" customHeight="1">
      <c r="A6" s="118">
        <v>4</v>
      </c>
      <c r="B6" s="238" t="s">
        <v>52</v>
      </c>
      <c r="C6" s="118" t="s">
        <v>28</v>
      </c>
      <c r="D6" s="118">
        <v>300</v>
      </c>
      <c r="E6" s="120"/>
      <c r="F6" s="120">
        <f t="shared" si="0"/>
        <v>0</v>
      </c>
      <c r="G6" s="121">
        <v>0.23</v>
      </c>
      <c r="H6" s="120">
        <f t="shared" si="1"/>
        <v>0</v>
      </c>
      <c r="I6" s="120">
        <f t="shared" si="2"/>
        <v>0</v>
      </c>
      <c r="J6" s="7"/>
    </row>
    <row r="7" spans="1:10" ht="66.75" customHeight="1">
      <c r="A7" s="118">
        <v>5</v>
      </c>
      <c r="B7" s="238" t="s">
        <v>53</v>
      </c>
      <c r="C7" s="118" t="s">
        <v>28</v>
      </c>
      <c r="D7" s="118">
        <v>120</v>
      </c>
      <c r="E7" s="160"/>
      <c r="F7" s="120">
        <f t="shared" si="0"/>
        <v>0</v>
      </c>
      <c r="G7" s="121">
        <v>0.23</v>
      </c>
      <c r="H7" s="120">
        <f t="shared" si="1"/>
        <v>0</v>
      </c>
      <c r="I7" s="120">
        <f t="shared" si="2"/>
        <v>0</v>
      </c>
      <c r="J7" s="7"/>
    </row>
    <row r="8" spans="1:10" ht="69" customHeight="1">
      <c r="A8" s="118">
        <v>6</v>
      </c>
      <c r="B8" s="238" t="s">
        <v>54</v>
      </c>
      <c r="C8" s="118" t="s">
        <v>28</v>
      </c>
      <c r="D8" s="118">
        <v>550</v>
      </c>
      <c r="E8" s="120"/>
      <c r="F8" s="120">
        <f t="shared" si="0"/>
        <v>0</v>
      </c>
      <c r="G8" s="121">
        <v>0.23</v>
      </c>
      <c r="H8" s="120">
        <f t="shared" si="1"/>
        <v>0</v>
      </c>
      <c r="I8" s="120">
        <f t="shared" si="2"/>
        <v>0</v>
      </c>
      <c r="J8" s="7"/>
    </row>
    <row r="9" spans="1:10" ht="54.75" customHeight="1">
      <c r="A9" s="118">
        <v>7</v>
      </c>
      <c r="B9" s="238" t="s">
        <v>55</v>
      </c>
      <c r="C9" s="118" t="s">
        <v>28</v>
      </c>
      <c r="D9" s="118">
        <v>240</v>
      </c>
      <c r="E9" s="120"/>
      <c r="F9" s="120">
        <f t="shared" si="0"/>
        <v>0</v>
      </c>
      <c r="G9" s="121">
        <v>0.23</v>
      </c>
      <c r="H9" s="120">
        <f t="shared" si="1"/>
        <v>0</v>
      </c>
      <c r="I9" s="120">
        <f t="shared" si="2"/>
        <v>0</v>
      </c>
      <c r="J9" s="7"/>
    </row>
    <row r="10" spans="1:10" ht="58.5" customHeight="1">
      <c r="A10" s="118">
        <v>8</v>
      </c>
      <c r="B10" s="238" t="s">
        <v>56</v>
      </c>
      <c r="C10" s="118" t="s">
        <v>28</v>
      </c>
      <c r="D10" s="118">
        <v>250</v>
      </c>
      <c r="E10" s="120"/>
      <c r="F10" s="120">
        <f t="shared" si="0"/>
        <v>0</v>
      </c>
      <c r="G10" s="121">
        <v>0.23</v>
      </c>
      <c r="H10" s="120">
        <f t="shared" si="1"/>
        <v>0</v>
      </c>
      <c r="I10" s="120">
        <f t="shared" si="2"/>
        <v>0</v>
      </c>
      <c r="J10" s="7"/>
    </row>
    <row r="11" spans="1:10" ht="57" customHeight="1">
      <c r="A11" s="118">
        <v>9</v>
      </c>
      <c r="B11" s="238" t="s">
        <v>57</v>
      </c>
      <c r="C11" s="118" t="s">
        <v>58</v>
      </c>
      <c r="D11" s="118">
        <v>10</v>
      </c>
      <c r="E11" s="120"/>
      <c r="F11" s="120">
        <f t="shared" si="0"/>
        <v>0</v>
      </c>
      <c r="G11" s="121">
        <v>0.23</v>
      </c>
      <c r="H11" s="120">
        <f t="shared" si="1"/>
        <v>0</v>
      </c>
      <c r="I11" s="120">
        <f t="shared" si="2"/>
        <v>0</v>
      </c>
      <c r="J11" s="7"/>
    </row>
    <row r="12" spans="1:10" ht="54" customHeight="1">
      <c r="A12" s="118">
        <v>10</v>
      </c>
      <c r="B12" s="238" t="s">
        <v>59</v>
      </c>
      <c r="C12" s="118" t="s">
        <v>28</v>
      </c>
      <c r="D12" s="118">
        <v>15</v>
      </c>
      <c r="E12" s="120"/>
      <c r="F12" s="120">
        <f t="shared" si="0"/>
        <v>0</v>
      </c>
      <c r="G12" s="121">
        <v>0.23</v>
      </c>
      <c r="H12" s="120">
        <f t="shared" si="1"/>
        <v>0</v>
      </c>
      <c r="I12" s="120">
        <f t="shared" si="2"/>
        <v>0</v>
      </c>
      <c r="J12" s="7"/>
    </row>
    <row r="13" spans="1:10" ht="63.75" customHeight="1">
      <c r="A13" s="118">
        <v>11</v>
      </c>
      <c r="B13" s="238" t="s">
        <v>60</v>
      </c>
      <c r="C13" s="118" t="s">
        <v>28</v>
      </c>
      <c r="D13" s="118">
        <v>100</v>
      </c>
      <c r="E13" s="120"/>
      <c r="F13" s="120">
        <f t="shared" si="0"/>
        <v>0</v>
      </c>
      <c r="G13" s="121">
        <v>0.23</v>
      </c>
      <c r="H13" s="120">
        <f t="shared" si="1"/>
        <v>0</v>
      </c>
      <c r="I13" s="120">
        <f t="shared" si="2"/>
        <v>0</v>
      </c>
      <c r="J13" s="7"/>
    </row>
    <row r="14" spans="1:10" ht="60.75" customHeight="1">
      <c r="A14" s="118">
        <v>12</v>
      </c>
      <c r="B14" s="238" t="s">
        <v>61</v>
      </c>
      <c r="C14" s="118" t="s">
        <v>28</v>
      </c>
      <c r="D14" s="118">
        <v>640</v>
      </c>
      <c r="E14" s="120"/>
      <c r="F14" s="120">
        <f t="shared" si="0"/>
        <v>0</v>
      </c>
      <c r="G14" s="121">
        <v>0.23</v>
      </c>
      <c r="H14" s="120">
        <f t="shared" si="1"/>
        <v>0</v>
      </c>
      <c r="I14" s="120">
        <f t="shared" si="2"/>
        <v>0</v>
      </c>
      <c r="J14" s="7"/>
    </row>
    <row r="15" spans="1:10" ht="51.75" customHeight="1">
      <c r="A15" s="118">
        <v>13</v>
      </c>
      <c r="B15" s="238" t="s">
        <v>62</v>
      </c>
      <c r="C15" s="118" t="s">
        <v>47</v>
      </c>
      <c r="D15" s="118">
        <v>1200</v>
      </c>
      <c r="E15" s="120"/>
      <c r="F15" s="120">
        <f t="shared" si="0"/>
        <v>0</v>
      </c>
      <c r="G15" s="121">
        <v>0.23</v>
      </c>
      <c r="H15" s="120">
        <f t="shared" si="1"/>
        <v>0</v>
      </c>
      <c r="I15" s="120">
        <f t="shared" si="2"/>
        <v>0</v>
      </c>
      <c r="J15" s="7"/>
    </row>
    <row r="16" spans="1:10" ht="60.75" customHeight="1">
      <c r="A16" s="118">
        <v>14</v>
      </c>
      <c r="B16" s="238" t="s">
        <v>63</v>
      </c>
      <c r="C16" s="118" t="s">
        <v>47</v>
      </c>
      <c r="D16" s="118">
        <v>2000</v>
      </c>
      <c r="E16" s="120"/>
      <c r="F16" s="120">
        <f t="shared" si="0"/>
        <v>0</v>
      </c>
      <c r="G16" s="121">
        <v>0.23</v>
      </c>
      <c r="H16" s="120">
        <f t="shared" si="1"/>
        <v>0</v>
      </c>
      <c r="I16" s="120">
        <f t="shared" si="2"/>
        <v>0</v>
      </c>
      <c r="J16" s="7"/>
    </row>
    <row r="17" spans="1:10" ht="57" customHeight="1">
      <c r="A17" s="118">
        <v>15</v>
      </c>
      <c r="B17" s="238" t="s">
        <v>64</v>
      </c>
      <c r="C17" s="118" t="s">
        <v>28</v>
      </c>
      <c r="D17" s="118">
        <v>400</v>
      </c>
      <c r="E17" s="120"/>
      <c r="F17" s="120">
        <f t="shared" si="0"/>
        <v>0</v>
      </c>
      <c r="G17" s="121">
        <v>0.23</v>
      </c>
      <c r="H17" s="120">
        <f t="shared" si="1"/>
        <v>0</v>
      </c>
      <c r="I17" s="120">
        <f t="shared" si="2"/>
        <v>0</v>
      </c>
      <c r="J17" s="7"/>
    </row>
    <row r="18" spans="1:10" ht="62.25" customHeight="1">
      <c r="A18" s="118">
        <v>16</v>
      </c>
      <c r="B18" s="238" t="s">
        <v>65</v>
      </c>
      <c r="C18" s="118" t="s">
        <v>28</v>
      </c>
      <c r="D18" s="118">
        <v>400</v>
      </c>
      <c r="E18" s="120"/>
      <c r="F18" s="120">
        <f t="shared" si="0"/>
        <v>0</v>
      </c>
      <c r="G18" s="121">
        <v>0.23</v>
      </c>
      <c r="H18" s="120">
        <f t="shared" si="1"/>
        <v>0</v>
      </c>
      <c r="I18" s="120">
        <f t="shared" si="2"/>
        <v>0</v>
      </c>
      <c r="J18" s="7"/>
    </row>
    <row r="19" spans="1:10" ht="67.5" customHeight="1">
      <c r="A19" s="118">
        <v>17</v>
      </c>
      <c r="B19" s="239" t="s">
        <v>66</v>
      </c>
      <c r="C19" s="118" t="s">
        <v>39</v>
      </c>
      <c r="D19" s="118">
        <v>100</v>
      </c>
      <c r="E19" s="120"/>
      <c r="F19" s="120">
        <f t="shared" si="0"/>
        <v>0</v>
      </c>
      <c r="G19" s="121">
        <v>0.23</v>
      </c>
      <c r="H19" s="120">
        <f t="shared" si="1"/>
        <v>0</v>
      </c>
      <c r="I19" s="120">
        <f t="shared" si="2"/>
        <v>0</v>
      </c>
      <c r="J19" s="17"/>
    </row>
    <row r="20" spans="1:10" ht="72.75" customHeight="1">
      <c r="A20" s="118">
        <v>18</v>
      </c>
      <c r="B20" s="239" t="s">
        <v>67</v>
      </c>
      <c r="C20" s="118" t="s">
        <v>39</v>
      </c>
      <c r="D20" s="118">
        <v>100</v>
      </c>
      <c r="E20" s="120"/>
      <c r="F20" s="120">
        <f t="shared" si="0"/>
        <v>0</v>
      </c>
      <c r="G20" s="121">
        <v>0.23</v>
      </c>
      <c r="H20" s="120">
        <f t="shared" si="1"/>
        <v>0</v>
      </c>
      <c r="I20" s="120">
        <f t="shared" si="2"/>
        <v>0</v>
      </c>
      <c r="J20" s="17"/>
    </row>
    <row r="21" spans="1:10" ht="58.5" customHeight="1">
      <c r="A21" s="118">
        <v>19</v>
      </c>
      <c r="B21" s="239" t="s">
        <v>68</v>
      </c>
      <c r="C21" s="118" t="s">
        <v>39</v>
      </c>
      <c r="D21" s="118">
        <v>80</v>
      </c>
      <c r="E21" s="120"/>
      <c r="F21" s="120">
        <f t="shared" si="0"/>
        <v>0</v>
      </c>
      <c r="G21" s="121">
        <v>0.23</v>
      </c>
      <c r="H21" s="120">
        <f t="shared" si="1"/>
        <v>0</v>
      </c>
      <c r="I21" s="120">
        <f t="shared" si="2"/>
        <v>0</v>
      </c>
      <c r="J21" s="17"/>
    </row>
    <row r="22" spans="1:10" ht="36" customHeight="1">
      <c r="A22" s="118">
        <v>20</v>
      </c>
      <c r="B22" s="240" t="s">
        <v>69</v>
      </c>
      <c r="C22" s="118" t="s">
        <v>39</v>
      </c>
      <c r="D22" s="118">
        <v>5</v>
      </c>
      <c r="E22" s="120"/>
      <c r="F22" s="120">
        <f t="shared" si="0"/>
        <v>0</v>
      </c>
      <c r="G22" s="121">
        <v>0.23</v>
      </c>
      <c r="H22" s="120">
        <f t="shared" si="1"/>
        <v>0</v>
      </c>
      <c r="I22" s="120">
        <f t="shared" si="2"/>
        <v>0</v>
      </c>
      <c r="J22" s="17"/>
    </row>
    <row r="23" spans="1:10" ht="45" customHeight="1" thickBot="1">
      <c r="A23" s="118">
        <v>21</v>
      </c>
      <c r="B23" s="241" t="s">
        <v>70</v>
      </c>
      <c r="C23" s="118" t="s">
        <v>39</v>
      </c>
      <c r="D23" s="118">
        <v>5</v>
      </c>
      <c r="E23" s="120"/>
      <c r="F23" s="120">
        <f t="shared" si="0"/>
        <v>0</v>
      </c>
      <c r="G23" s="121">
        <v>0.23</v>
      </c>
      <c r="H23" s="120">
        <f t="shared" si="1"/>
        <v>0</v>
      </c>
      <c r="I23" s="120">
        <f t="shared" si="2"/>
        <v>0</v>
      </c>
      <c r="J23" s="17"/>
    </row>
    <row r="24" spans="1:9" ht="15.75" customHeight="1" thickBot="1">
      <c r="A24" s="161"/>
      <c r="B24" s="242"/>
      <c r="C24" s="161"/>
      <c r="D24" s="161"/>
      <c r="E24" s="48" t="s">
        <v>45</v>
      </c>
      <c r="F24" s="49">
        <f>SUM(F3:F23)</f>
        <v>0</v>
      </c>
      <c r="G24" s="50"/>
      <c r="H24" s="48"/>
      <c r="I24" s="49">
        <f>SUM(I3:I23)</f>
        <v>0</v>
      </c>
    </row>
    <row r="25" spans="2:10" ht="15">
      <c r="B25" s="232"/>
      <c r="D25" s="6"/>
      <c r="E25" s="30"/>
      <c r="F25" s="30"/>
      <c r="H25" s="33"/>
      <c r="J25" s="6"/>
    </row>
    <row r="26" spans="2:10" ht="15">
      <c r="B26" s="231"/>
      <c r="D26" s="6"/>
      <c r="E26" s="30"/>
      <c r="F26" s="30"/>
      <c r="H26" s="33"/>
      <c r="J26" s="6"/>
    </row>
    <row r="27" spans="1:10" ht="31.5" customHeight="1">
      <c r="A27" s="34"/>
      <c r="B27" s="261" t="s">
        <v>95</v>
      </c>
      <c r="C27" s="261"/>
      <c r="D27" s="261"/>
      <c r="E27" s="261"/>
      <c r="F27" s="261"/>
      <c r="G27" s="6"/>
      <c r="H27" s="6"/>
      <c r="I27" s="6"/>
      <c r="J27" s="6"/>
    </row>
    <row r="28" spans="2:10" ht="15">
      <c r="B28" s="31"/>
      <c r="D28" s="35"/>
      <c r="E28" s="6"/>
      <c r="F28" s="6"/>
      <c r="G28" s="6"/>
      <c r="H28" s="6"/>
      <c r="I28" s="6"/>
      <c r="J28" s="6"/>
    </row>
    <row r="29" spans="2:10" ht="15">
      <c r="B29" s="31"/>
      <c r="D29" s="36"/>
      <c r="E29" s="37"/>
      <c r="F29" s="37"/>
      <c r="G29" s="38"/>
      <c r="H29" s="39"/>
      <c r="J29" s="6"/>
    </row>
    <row r="30" spans="2:10" ht="15">
      <c r="B30" s="31"/>
      <c r="D30" s="6"/>
      <c r="E30" s="30"/>
      <c r="F30" s="30"/>
      <c r="H30" s="33"/>
      <c r="J30" s="6"/>
    </row>
    <row r="31" spans="2:10" ht="15">
      <c r="B31" s="31"/>
      <c r="D31" s="6"/>
      <c r="E31" s="30"/>
      <c r="F31" s="30"/>
      <c r="H31" s="33"/>
      <c r="J31" s="6"/>
    </row>
    <row r="32" spans="2:10" ht="15">
      <c r="B32" s="31"/>
      <c r="D32" s="6"/>
      <c r="E32" s="30"/>
      <c r="F32" s="30"/>
      <c r="H32" s="33"/>
      <c r="I32" s="30" t="s">
        <v>94</v>
      </c>
      <c r="J32" s="6"/>
    </row>
    <row r="34" spans="2:5" ht="15.75" customHeight="1">
      <c r="B34" s="51"/>
      <c r="C34" s="52"/>
      <c r="D34" s="53"/>
      <c r="E34" s="30"/>
    </row>
    <row r="35" spans="2:5" ht="15.75" customHeight="1">
      <c r="B35" s="54"/>
      <c r="C35" s="55"/>
      <c r="D35" s="6"/>
      <c r="E35" s="30"/>
    </row>
    <row r="36" spans="2:5" ht="15.75" customHeight="1">
      <c r="B36" s="35"/>
      <c r="C36" s="6"/>
      <c r="D36" s="6"/>
      <c r="E36" s="30"/>
    </row>
    <row r="37" spans="2:5" ht="15.75" customHeight="1">
      <c r="B37" s="36"/>
      <c r="C37" s="37"/>
      <c r="D37" s="37"/>
      <c r="E37" s="30"/>
    </row>
  </sheetData>
  <sheetProtection/>
  <mergeCells count="2">
    <mergeCell ref="B27:F27"/>
    <mergeCell ref="A1:M1"/>
  </mergeCells>
  <printOptions/>
  <pageMargins left="0.7874015748031497" right="0.7874015748031497" top="1.0236220472440944" bottom="1.0236220472440944" header="0.7874015748031497" footer="0.7874015748031497"/>
  <pageSetup fitToHeight="0" fitToWidth="1" horizontalDpi="300" verticalDpi="300" orientation="landscape" paperSize="9" scale="44" r:id="rId2"/>
  <headerFooter>
    <oddHeader>&amp;C&amp;"Arial,Normalny"&amp;10ARKUSZ ASORTYMENTOWO ILOŚCIWO CENOWY</oddHeader>
    <oddFooter>&amp;C&amp;"Arial,Normalny"&amp;10Strona &amp;P</oddFooter>
  </headerFooter>
  <drawing r:id="rId1"/>
</worksheet>
</file>

<file path=xl/worksheets/sheet8.xml><?xml version="1.0" encoding="utf-8"?>
<worksheet xmlns="http://schemas.openxmlformats.org/spreadsheetml/2006/main" xmlns:r="http://schemas.openxmlformats.org/officeDocument/2006/relationships">
  <sheetPr>
    <pageSetUpPr fitToPage="1"/>
  </sheetPr>
  <dimension ref="A1:IU15"/>
  <sheetViews>
    <sheetView view="pageBreakPreview" zoomScale="60" zoomScalePageLayoutView="0" workbookViewId="0" topLeftCell="A1">
      <selection activeCell="A1" sqref="A1:J1"/>
    </sheetView>
  </sheetViews>
  <sheetFormatPr defaultColWidth="9.00390625" defaultRowHeight="15"/>
  <cols>
    <col min="1" max="1" width="4.57421875" style="6" customWidth="1"/>
    <col min="2" max="2" width="50.7109375" style="6" customWidth="1"/>
    <col min="3" max="3" width="19.140625" style="6" customWidth="1"/>
    <col min="4" max="4" width="9.00390625" style="6" customWidth="1"/>
    <col min="5" max="5" width="20.00390625" style="6" customWidth="1"/>
    <col min="6" max="6" width="18.8515625" style="6" customWidth="1"/>
    <col min="7" max="7" width="9.00390625" style="6" customWidth="1"/>
    <col min="8" max="8" width="15.140625" style="6" customWidth="1"/>
    <col min="9" max="9" width="17.8515625" style="6" customWidth="1"/>
    <col min="10" max="10" width="16.57421875" style="6" customWidth="1"/>
    <col min="11" max="16384" width="9.00390625" style="6" customWidth="1"/>
  </cols>
  <sheetData>
    <row r="1" spans="1:10" ht="33.75" customHeight="1">
      <c r="A1" s="269" t="s">
        <v>147</v>
      </c>
      <c r="B1" s="269"/>
      <c r="C1" s="269"/>
      <c r="D1" s="269"/>
      <c r="E1" s="269"/>
      <c r="F1" s="269"/>
      <c r="G1" s="269"/>
      <c r="H1" s="269"/>
      <c r="I1" s="269"/>
      <c r="J1" s="269"/>
    </row>
    <row r="2" spans="1:255" s="37" customFormat="1" ht="39" customHeight="1">
      <c r="A2" s="144" t="s">
        <v>0</v>
      </c>
      <c r="B2" s="144" t="s">
        <v>1</v>
      </c>
      <c r="C2" s="144" t="s">
        <v>2</v>
      </c>
      <c r="D2" s="144" t="s">
        <v>3</v>
      </c>
      <c r="E2" s="144" t="s">
        <v>91</v>
      </c>
      <c r="F2" s="145" t="s">
        <v>4</v>
      </c>
      <c r="G2" s="145" t="s">
        <v>5</v>
      </c>
      <c r="H2" s="146" t="s">
        <v>6</v>
      </c>
      <c r="I2" s="144" t="s">
        <v>7</v>
      </c>
      <c r="J2" s="147" t="s">
        <v>8</v>
      </c>
      <c r="IU2" s="30"/>
    </row>
    <row r="3" spans="1:10" ht="39" customHeight="1" thickBot="1">
      <c r="A3" s="148">
        <v>1</v>
      </c>
      <c r="B3" s="148" t="s">
        <v>71</v>
      </c>
      <c r="C3" s="149" t="s">
        <v>72</v>
      </c>
      <c r="D3" s="149">
        <v>15</v>
      </c>
      <c r="E3" s="150"/>
      <c r="F3" s="151">
        <f>D3*E3</f>
        <v>0</v>
      </c>
      <c r="G3" s="152">
        <v>0.08</v>
      </c>
      <c r="H3" s="153">
        <f>F3*G3</f>
        <v>0</v>
      </c>
      <c r="I3" s="154">
        <f>F3+H3</f>
        <v>0</v>
      </c>
      <c r="J3" s="148"/>
    </row>
    <row r="4" spans="1:10" s="29" customFormat="1" ht="33.75" customHeight="1" thickBot="1">
      <c r="A4" s="155"/>
      <c r="B4" s="155"/>
      <c r="C4" s="155"/>
      <c r="D4" s="155"/>
      <c r="E4" s="156" t="s">
        <v>83</v>
      </c>
      <c r="F4" s="157">
        <f>SUM(F3:F3)</f>
        <v>0</v>
      </c>
      <c r="G4" s="158"/>
      <c r="H4" s="159"/>
      <c r="I4" s="157">
        <f>SUM(I3:I3)</f>
        <v>0</v>
      </c>
      <c r="J4" s="155"/>
    </row>
    <row r="5" spans="1:10" s="29" customFormat="1" ht="15" customHeight="1">
      <c r="A5" s="155"/>
      <c r="B5" s="155"/>
      <c r="C5" s="155"/>
      <c r="D5" s="155"/>
      <c r="E5" s="156"/>
      <c r="F5" s="159"/>
      <c r="G5" s="158"/>
      <c r="H5" s="159"/>
      <c r="I5" s="159"/>
      <c r="J5" s="155"/>
    </row>
    <row r="6" spans="5:9" s="29" customFormat="1" ht="15" customHeight="1">
      <c r="E6" s="56"/>
      <c r="F6" s="58"/>
      <c r="G6" s="57"/>
      <c r="H6" s="58"/>
      <c r="I6" s="58"/>
    </row>
    <row r="9" spans="1:9" ht="15">
      <c r="A9" s="30"/>
      <c r="B9" s="31"/>
      <c r="C9" s="30"/>
      <c r="E9" s="30"/>
      <c r="F9" s="30"/>
      <c r="G9" s="32"/>
      <c r="H9" s="33"/>
      <c r="I9" s="30"/>
    </row>
    <row r="10" spans="1:6" ht="31.5" customHeight="1">
      <c r="A10" s="34"/>
      <c r="B10" s="261" t="s">
        <v>95</v>
      </c>
      <c r="C10" s="261"/>
      <c r="D10" s="261"/>
      <c r="E10" s="261"/>
      <c r="F10" s="261"/>
    </row>
    <row r="11" spans="1:4" ht="15">
      <c r="A11" s="30"/>
      <c r="B11" s="31"/>
      <c r="C11" s="30"/>
      <c r="D11" s="35"/>
    </row>
    <row r="12" spans="1:9" ht="15">
      <c r="A12" s="30"/>
      <c r="B12" s="31"/>
      <c r="C12" s="30"/>
      <c r="D12" s="36"/>
      <c r="E12" s="37"/>
      <c r="F12" s="37"/>
      <c r="G12" s="38"/>
      <c r="H12" s="39"/>
      <c r="I12" s="30"/>
    </row>
    <row r="13" spans="1:9" ht="15">
      <c r="A13" s="30"/>
      <c r="B13" s="31"/>
      <c r="C13" s="30"/>
      <c r="E13" s="30"/>
      <c r="F13" s="30"/>
      <c r="G13" s="32"/>
      <c r="H13" s="33"/>
      <c r="I13" s="30"/>
    </row>
    <row r="14" spans="1:9" ht="15">
      <c r="A14" s="30"/>
      <c r="B14" s="31"/>
      <c r="C14" s="30"/>
      <c r="E14" s="30"/>
      <c r="F14" s="30"/>
      <c r="G14" s="32"/>
      <c r="H14" s="33"/>
      <c r="I14" s="30"/>
    </row>
    <row r="15" spans="1:9" ht="15">
      <c r="A15" s="30"/>
      <c r="B15" s="31"/>
      <c r="C15" s="30"/>
      <c r="E15" s="30"/>
      <c r="F15" s="30"/>
      <c r="G15" s="32"/>
      <c r="H15" s="33"/>
      <c r="I15" s="30" t="s">
        <v>94</v>
      </c>
    </row>
  </sheetData>
  <sheetProtection/>
  <mergeCells count="2">
    <mergeCell ref="B10:F10"/>
    <mergeCell ref="A1:J1"/>
  </mergeCells>
  <printOptions/>
  <pageMargins left="0.7086614173228347" right="0.7086614173228347" top="0.7480314960629921" bottom="0.7480314960629921" header="0.5118110236220472" footer="0.5118110236220472"/>
  <pageSetup fitToHeight="1" fitToWidth="1" horizontalDpi="300" verticalDpi="300" orientation="landscape" paperSize="9" scale="72" r:id="rId2"/>
  <headerFooter>
    <oddHeader>&amp;CARKUSZ ASORTYMENTOWO ILOŚCIOWO CENOWY</oddHeader>
  </headerFooter>
  <drawing r:id="rId1"/>
</worksheet>
</file>

<file path=xl/worksheets/sheet9.xml><?xml version="1.0" encoding="utf-8"?>
<worksheet xmlns="http://schemas.openxmlformats.org/spreadsheetml/2006/main" xmlns:r="http://schemas.openxmlformats.org/officeDocument/2006/relationships">
  <sheetPr>
    <pageSetUpPr fitToPage="1"/>
  </sheetPr>
  <dimension ref="A1:IU17"/>
  <sheetViews>
    <sheetView view="pageBreakPreview" zoomScale="60" zoomScaleNormal="75" zoomScalePageLayoutView="83" workbookViewId="0" topLeftCell="A1">
      <selection activeCell="A1" sqref="A1:L1"/>
    </sheetView>
  </sheetViews>
  <sheetFormatPr defaultColWidth="8.421875" defaultRowHeight="15"/>
  <cols>
    <col min="1" max="1" width="6.28125" style="59" customWidth="1"/>
    <col min="2" max="2" width="121.421875" style="59" customWidth="1"/>
    <col min="3" max="3" width="7.00390625" style="59" customWidth="1"/>
    <col min="4" max="4" width="9.8515625" style="59" customWidth="1"/>
    <col min="5" max="5" width="19.8515625" style="59" customWidth="1"/>
    <col min="6" max="6" width="22.00390625" style="72" customWidth="1"/>
    <col min="7" max="7" width="9.421875" style="59" customWidth="1"/>
    <col min="8" max="8" width="22.28125" style="73" customWidth="1"/>
    <col min="9" max="9" width="20.00390625" style="72" customWidth="1"/>
    <col min="10" max="10" width="26.140625" style="59" customWidth="1"/>
    <col min="11" max="11" width="27.421875" style="59" customWidth="1"/>
    <col min="12" max="16384" width="8.421875" style="59" customWidth="1"/>
  </cols>
  <sheetData>
    <row r="1" spans="1:12" ht="30" customHeight="1">
      <c r="A1" s="270" t="s">
        <v>142</v>
      </c>
      <c r="B1" s="270"/>
      <c r="C1" s="270"/>
      <c r="D1" s="270"/>
      <c r="E1" s="270"/>
      <c r="F1" s="270"/>
      <c r="G1" s="270"/>
      <c r="H1" s="270"/>
      <c r="I1" s="270"/>
      <c r="J1" s="270"/>
      <c r="K1" s="270"/>
      <c r="L1" s="270"/>
    </row>
    <row r="2" spans="1:255" s="37" customFormat="1" ht="39" customHeight="1">
      <c r="A2" s="40" t="s">
        <v>0</v>
      </c>
      <c r="B2" s="40" t="s">
        <v>1</v>
      </c>
      <c r="C2" s="40" t="s">
        <v>2</v>
      </c>
      <c r="D2" s="40" t="s">
        <v>3</v>
      </c>
      <c r="E2" s="40" t="s">
        <v>91</v>
      </c>
      <c r="F2" s="60" t="s">
        <v>4</v>
      </c>
      <c r="G2" s="61" t="s">
        <v>5</v>
      </c>
      <c r="H2" s="41" t="s">
        <v>6</v>
      </c>
      <c r="I2" s="60" t="s">
        <v>7</v>
      </c>
      <c r="J2" s="42" t="s">
        <v>8</v>
      </c>
      <c r="IU2" s="30"/>
    </row>
    <row r="3" spans="1:255" s="37" customFormat="1" ht="72.75" customHeight="1">
      <c r="A3" s="40">
        <v>1</v>
      </c>
      <c r="B3" s="243" t="s">
        <v>127</v>
      </c>
      <c r="C3" s="187" t="s">
        <v>11</v>
      </c>
      <c r="D3" s="186">
        <v>2</v>
      </c>
      <c r="E3" s="186"/>
      <c r="F3" s="135">
        <f>D3*E3</f>
        <v>0</v>
      </c>
      <c r="G3" s="136">
        <v>0.23</v>
      </c>
      <c r="H3" s="137">
        <f>F3*G3</f>
        <v>0</v>
      </c>
      <c r="I3" s="135">
        <f>F3+H3</f>
        <v>0</v>
      </c>
      <c r="J3" s="42"/>
      <c r="IU3" s="30"/>
    </row>
    <row r="4" spans="1:10" ht="75" customHeight="1">
      <c r="A4" s="62">
        <v>2</v>
      </c>
      <c r="B4" s="244" t="s">
        <v>73</v>
      </c>
      <c r="C4" s="132" t="s">
        <v>11</v>
      </c>
      <c r="D4" s="133">
        <v>2</v>
      </c>
      <c r="E4" s="134"/>
      <c r="F4" s="135">
        <f>D4*E4</f>
        <v>0</v>
      </c>
      <c r="G4" s="136">
        <v>0.23</v>
      </c>
      <c r="H4" s="137">
        <f>F4*G4</f>
        <v>0</v>
      </c>
      <c r="I4" s="135">
        <f>F4+H4</f>
        <v>0</v>
      </c>
      <c r="J4" s="63"/>
    </row>
    <row r="5" spans="1:10" ht="65.25" customHeight="1">
      <c r="A5" s="62">
        <v>3</v>
      </c>
      <c r="B5" s="244" t="s">
        <v>74</v>
      </c>
      <c r="C5" s="132" t="s">
        <v>11</v>
      </c>
      <c r="D5" s="133">
        <v>1</v>
      </c>
      <c r="E5" s="134"/>
      <c r="F5" s="135">
        <f>D5*E5</f>
        <v>0</v>
      </c>
      <c r="G5" s="136">
        <v>0.23</v>
      </c>
      <c r="H5" s="137">
        <f>F5*G5</f>
        <v>0</v>
      </c>
      <c r="I5" s="135">
        <f>F5+H5</f>
        <v>0</v>
      </c>
      <c r="J5" s="63"/>
    </row>
    <row r="6" spans="1:10" ht="21">
      <c r="A6" s="62">
        <v>4</v>
      </c>
      <c r="B6" s="244" t="s">
        <v>78</v>
      </c>
      <c r="C6" s="132" t="s">
        <v>11</v>
      </c>
      <c r="D6" s="133">
        <v>10</v>
      </c>
      <c r="E6" s="134"/>
      <c r="F6" s="135">
        <f>D6*E6</f>
        <v>0</v>
      </c>
      <c r="G6" s="136">
        <v>0.23</v>
      </c>
      <c r="H6" s="137">
        <f>F6*G6</f>
        <v>0</v>
      </c>
      <c r="I6" s="135">
        <f>F6+H6</f>
        <v>0</v>
      </c>
      <c r="J6" s="63"/>
    </row>
    <row r="7" spans="1:10" s="67" customFormat="1" ht="67.5" customHeight="1" thickBot="1">
      <c r="A7" s="64">
        <v>5</v>
      </c>
      <c r="B7" s="245" t="s">
        <v>116</v>
      </c>
      <c r="C7" s="138" t="s">
        <v>11</v>
      </c>
      <c r="D7" s="139">
        <v>6</v>
      </c>
      <c r="E7" s="140"/>
      <c r="F7" s="141">
        <f>D7*E7</f>
        <v>0</v>
      </c>
      <c r="G7" s="136">
        <v>0.23</v>
      </c>
      <c r="H7" s="137">
        <f>F7*G7</f>
        <v>0</v>
      </c>
      <c r="I7" s="135">
        <f>F7+H7</f>
        <v>0</v>
      </c>
      <c r="J7" s="66"/>
    </row>
    <row r="8" spans="2:9" ht="21.75" thickBot="1">
      <c r="B8" s="142"/>
      <c r="C8" s="143"/>
      <c r="D8" s="143"/>
      <c r="E8" s="68" t="s">
        <v>82</v>
      </c>
      <c r="F8" s="69">
        <f>SUM(F3:F7)</f>
        <v>0</v>
      </c>
      <c r="G8" s="70"/>
      <c r="H8" s="71"/>
      <c r="I8" s="69">
        <f>SUM(I3:I7)</f>
        <v>0</v>
      </c>
    </row>
    <row r="10" spans="1:255" ht="15">
      <c r="A10" s="30"/>
      <c r="B10" s="31"/>
      <c r="C10" s="30"/>
      <c r="D10" s="6"/>
      <c r="E10" s="30"/>
      <c r="F10" s="30"/>
      <c r="G10" s="32"/>
      <c r="H10" s="33"/>
      <c r="I10" s="30"/>
      <c r="J10" s="6"/>
      <c r="K10" s="6"/>
      <c r="L10" s="6"/>
      <c r="M10" s="6"/>
      <c r="N10" s="6"/>
      <c r="O10" s="6"/>
      <c r="P10" s="6"/>
      <c r="Q10" s="6"/>
      <c r="R10" s="6"/>
      <c r="S10" s="6"/>
      <c r="T10" s="6"/>
      <c r="U10" s="6"/>
      <c r="V10" s="6"/>
      <c r="W10" s="6"/>
      <c r="X10" s="6"/>
      <c r="Y10" s="6"/>
      <c r="Z10" s="6"/>
      <c r="AA10" s="6"/>
      <c r="AB10" s="6"/>
      <c r="AC10" s="6"/>
      <c r="AD10" s="6"/>
      <c r="AE10" s="6"/>
      <c r="AF10" s="6"/>
      <c r="AG10" s="6"/>
      <c r="AH10" s="6"/>
      <c r="AI10" s="6"/>
      <c r="AJ10" s="6"/>
      <c r="AK10" s="6"/>
      <c r="AL10" s="6"/>
      <c r="AM10" s="6"/>
      <c r="AN10" s="6"/>
      <c r="AO10" s="6"/>
      <c r="AP10" s="6"/>
      <c r="AQ10" s="6"/>
      <c r="AR10" s="6"/>
      <c r="AS10" s="6"/>
      <c r="AT10" s="6"/>
      <c r="AU10" s="6"/>
      <c r="AV10" s="6"/>
      <c r="AW10" s="6"/>
      <c r="AX10" s="6"/>
      <c r="AY10" s="6"/>
      <c r="AZ10" s="6"/>
      <c r="BA10" s="6"/>
      <c r="BB10" s="6"/>
      <c r="BC10" s="6"/>
      <c r="BD10" s="6"/>
      <c r="BE10" s="6"/>
      <c r="BF10" s="6"/>
      <c r="BG10" s="6"/>
      <c r="BH10" s="6"/>
      <c r="BI10" s="6"/>
      <c r="BJ10" s="6"/>
      <c r="BK10" s="6"/>
      <c r="BL10" s="6"/>
      <c r="BM10" s="6"/>
      <c r="BN10" s="6"/>
      <c r="BO10" s="6"/>
      <c r="BP10" s="6"/>
      <c r="BQ10" s="6"/>
      <c r="BR10" s="6"/>
      <c r="BS10" s="6"/>
      <c r="BT10" s="6"/>
      <c r="BU10" s="6"/>
      <c r="BV10" s="6"/>
      <c r="BW10" s="6"/>
      <c r="BX10" s="6"/>
      <c r="BY10" s="6"/>
      <c r="BZ10" s="6"/>
      <c r="CA10" s="6"/>
      <c r="CB10" s="6"/>
      <c r="CC10" s="6"/>
      <c r="CD10" s="6"/>
      <c r="CE10" s="6"/>
      <c r="CF10" s="6"/>
      <c r="CG10" s="6"/>
      <c r="CH10" s="6"/>
      <c r="CI10" s="6"/>
      <c r="CJ10" s="6"/>
      <c r="CK10" s="6"/>
      <c r="CL10" s="6"/>
      <c r="CM10" s="6"/>
      <c r="CN10" s="6"/>
      <c r="CO10" s="6"/>
      <c r="CP10" s="6"/>
      <c r="CQ10" s="6"/>
      <c r="CR10" s="6"/>
      <c r="CS10" s="6"/>
      <c r="CT10" s="6"/>
      <c r="CU10" s="6"/>
      <c r="CV10" s="6"/>
      <c r="CW10" s="6"/>
      <c r="CX10" s="6"/>
      <c r="CY10" s="6"/>
      <c r="CZ10" s="6"/>
      <c r="DA10" s="6"/>
      <c r="DB10" s="6"/>
      <c r="DC10" s="6"/>
      <c r="DD10" s="6"/>
      <c r="DE10" s="6"/>
      <c r="DF10" s="6"/>
      <c r="DG10" s="6"/>
      <c r="DH10" s="6"/>
      <c r="DI10" s="6"/>
      <c r="DJ10" s="6"/>
      <c r="DK10" s="6"/>
      <c r="DL10" s="6"/>
      <c r="DM10" s="6"/>
      <c r="DN10" s="6"/>
      <c r="DO10" s="6"/>
      <c r="DP10" s="6"/>
      <c r="DQ10" s="6"/>
      <c r="DR10" s="6"/>
      <c r="DS10" s="6"/>
      <c r="DT10" s="6"/>
      <c r="DU10" s="6"/>
      <c r="DV10" s="6"/>
      <c r="DW10" s="6"/>
      <c r="DX10" s="6"/>
      <c r="DY10" s="6"/>
      <c r="DZ10" s="6"/>
      <c r="EA10" s="6"/>
      <c r="EB10" s="6"/>
      <c r="EC10" s="6"/>
      <c r="ED10" s="6"/>
      <c r="EE10" s="6"/>
      <c r="EF10" s="6"/>
      <c r="EG10" s="6"/>
      <c r="EH10" s="6"/>
      <c r="EI10" s="6"/>
      <c r="EJ10" s="6"/>
      <c r="EK10" s="6"/>
      <c r="EL10" s="6"/>
      <c r="EM10" s="6"/>
      <c r="EN10" s="6"/>
      <c r="EO10" s="6"/>
      <c r="EP10" s="6"/>
      <c r="EQ10" s="6"/>
      <c r="ER10" s="6"/>
      <c r="ES10" s="6"/>
      <c r="ET10" s="6"/>
      <c r="EU10" s="6"/>
      <c r="EV10" s="6"/>
      <c r="EW10" s="6"/>
      <c r="EX10" s="6"/>
      <c r="EY10" s="6"/>
      <c r="EZ10" s="6"/>
      <c r="FA10" s="6"/>
      <c r="FB10" s="6"/>
      <c r="FC10" s="6"/>
      <c r="FD10" s="6"/>
      <c r="FE10" s="6"/>
      <c r="FF10" s="6"/>
      <c r="FG10" s="6"/>
      <c r="FH10" s="6"/>
      <c r="FI10" s="6"/>
      <c r="FJ10" s="6"/>
      <c r="FK10" s="6"/>
      <c r="FL10" s="6"/>
      <c r="FM10" s="6"/>
      <c r="FN10" s="6"/>
      <c r="FO10" s="6"/>
      <c r="FP10" s="6"/>
      <c r="FQ10" s="6"/>
      <c r="FR10" s="6"/>
      <c r="FS10" s="6"/>
      <c r="FT10" s="6"/>
      <c r="FU10" s="6"/>
      <c r="FV10" s="6"/>
      <c r="FW10" s="6"/>
      <c r="FX10" s="6"/>
      <c r="FY10" s="6"/>
      <c r="FZ10" s="6"/>
      <c r="GA10" s="6"/>
      <c r="GB10" s="6"/>
      <c r="GC10" s="6"/>
      <c r="GD10" s="6"/>
      <c r="GE10" s="6"/>
      <c r="GF10" s="6"/>
      <c r="GG10" s="6"/>
      <c r="GH10" s="6"/>
      <c r="GI10" s="6"/>
      <c r="GJ10" s="6"/>
      <c r="GK10" s="6"/>
      <c r="GL10" s="6"/>
      <c r="GM10" s="6"/>
      <c r="GN10" s="6"/>
      <c r="GO10" s="6"/>
      <c r="GP10" s="6"/>
      <c r="GQ10" s="6"/>
      <c r="GR10" s="6"/>
      <c r="GS10" s="6"/>
      <c r="GT10" s="6"/>
      <c r="GU10" s="6"/>
      <c r="GV10" s="6"/>
      <c r="GW10" s="6"/>
      <c r="GX10" s="6"/>
      <c r="GY10" s="6"/>
      <c r="GZ10" s="6"/>
      <c r="HA10" s="6"/>
      <c r="HB10" s="6"/>
      <c r="HC10" s="6"/>
      <c r="HD10" s="6"/>
      <c r="HE10" s="6"/>
      <c r="HF10" s="6"/>
      <c r="HG10" s="6"/>
      <c r="HH10" s="6"/>
      <c r="HI10" s="6"/>
      <c r="HJ10" s="6"/>
      <c r="HK10" s="6"/>
      <c r="HL10" s="6"/>
      <c r="HM10" s="6"/>
      <c r="HN10" s="6"/>
      <c r="HO10" s="6"/>
      <c r="HP10" s="6"/>
      <c r="HQ10" s="6"/>
      <c r="HR10" s="6"/>
      <c r="HS10" s="6"/>
      <c r="HT10" s="6"/>
      <c r="HU10" s="6"/>
      <c r="HV10" s="6"/>
      <c r="HW10" s="6"/>
      <c r="HX10" s="6"/>
      <c r="HY10" s="6"/>
      <c r="HZ10" s="6"/>
      <c r="IA10" s="6"/>
      <c r="IB10" s="6"/>
      <c r="IC10" s="6"/>
      <c r="ID10" s="6"/>
      <c r="IE10" s="6"/>
      <c r="IF10" s="6"/>
      <c r="IG10" s="6"/>
      <c r="IH10" s="6"/>
      <c r="II10" s="6"/>
      <c r="IJ10" s="6"/>
      <c r="IK10" s="6"/>
      <c r="IL10" s="6"/>
      <c r="IM10" s="6"/>
      <c r="IN10" s="6"/>
      <c r="IO10" s="6"/>
      <c r="IP10" s="6"/>
      <c r="IQ10" s="6"/>
      <c r="IR10" s="6"/>
      <c r="IS10" s="6"/>
      <c r="IT10" s="6"/>
      <c r="IU10" s="6"/>
    </row>
    <row r="11" spans="1:255" ht="15">
      <c r="A11" s="30"/>
      <c r="B11" s="231" t="s">
        <v>128</v>
      </c>
      <c r="C11" s="30"/>
      <c r="D11" s="6"/>
      <c r="E11" s="30"/>
      <c r="F11" s="30"/>
      <c r="G11" s="32"/>
      <c r="H11" s="33"/>
      <c r="I11" s="30"/>
      <c r="J11" s="6"/>
      <c r="K11" s="6"/>
      <c r="L11" s="6"/>
      <c r="M11" s="6"/>
      <c r="N11" s="6"/>
      <c r="O11" s="6"/>
      <c r="P11" s="6"/>
      <c r="Q11" s="6"/>
      <c r="R11" s="6"/>
      <c r="S11" s="6"/>
      <c r="T11" s="6"/>
      <c r="U11" s="6"/>
      <c r="V11" s="6"/>
      <c r="W11" s="6"/>
      <c r="X11" s="6"/>
      <c r="Y11" s="6"/>
      <c r="Z11" s="6"/>
      <c r="AA11" s="6"/>
      <c r="AB11" s="6"/>
      <c r="AC11" s="6"/>
      <c r="AD11" s="6"/>
      <c r="AE11" s="6"/>
      <c r="AF11" s="6"/>
      <c r="AG11" s="6"/>
      <c r="AH11" s="6"/>
      <c r="AI11" s="6"/>
      <c r="AJ11" s="6"/>
      <c r="AK11" s="6"/>
      <c r="AL11" s="6"/>
      <c r="AM11" s="6"/>
      <c r="AN11" s="6"/>
      <c r="AO11" s="6"/>
      <c r="AP11" s="6"/>
      <c r="AQ11" s="6"/>
      <c r="AR11" s="6"/>
      <c r="AS11" s="6"/>
      <c r="AT11" s="6"/>
      <c r="AU11" s="6"/>
      <c r="AV11" s="6"/>
      <c r="AW11" s="6"/>
      <c r="AX11" s="6"/>
      <c r="AY11" s="6"/>
      <c r="AZ11" s="6"/>
      <c r="BA11" s="6"/>
      <c r="BB11" s="6"/>
      <c r="BC11" s="6"/>
      <c r="BD11" s="6"/>
      <c r="BE11" s="6"/>
      <c r="BF11" s="6"/>
      <c r="BG11" s="6"/>
      <c r="BH11" s="6"/>
      <c r="BI11" s="6"/>
      <c r="BJ11" s="6"/>
      <c r="BK11" s="6"/>
      <c r="BL11" s="6"/>
      <c r="BM11" s="6"/>
      <c r="BN11" s="6"/>
      <c r="BO11" s="6"/>
      <c r="BP11" s="6"/>
      <c r="BQ11" s="6"/>
      <c r="BR11" s="6"/>
      <c r="BS11" s="6"/>
      <c r="BT11" s="6"/>
      <c r="BU11" s="6"/>
      <c r="BV11" s="6"/>
      <c r="BW11" s="6"/>
      <c r="BX11" s="6"/>
      <c r="BY11" s="6"/>
      <c r="BZ11" s="6"/>
      <c r="CA11" s="6"/>
      <c r="CB11" s="6"/>
      <c r="CC11" s="6"/>
      <c r="CD11" s="6"/>
      <c r="CE11" s="6"/>
      <c r="CF11" s="6"/>
      <c r="CG11" s="6"/>
      <c r="CH11" s="6"/>
      <c r="CI11" s="6"/>
      <c r="CJ11" s="6"/>
      <c r="CK11" s="6"/>
      <c r="CL11" s="6"/>
      <c r="CM11" s="6"/>
      <c r="CN11" s="6"/>
      <c r="CO11" s="6"/>
      <c r="CP11" s="6"/>
      <c r="CQ11" s="6"/>
      <c r="CR11" s="6"/>
      <c r="CS11" s="6"/>
      <c r="CT11" s="6"/>
      <c r="CU11" s="6"/>
      <c r="CV11" s="6"/>
      <c r="CW11" s="6"/>
      <c r="CX11" s="6"/>
      <c r="CY11" s="6"/>
      <c r="CZ11" s="6"/>
      <c r="DA11" s="6"/>
      <c r="DB11" s="6"/>
      <c r="DC11" s="6"/>
      <c r="DD11" s="6"/>
      <c r="DE11" s="6"/>
      <c r="DF11" s="6"/>
      <c r="DG11" s="6"/>
      <c r="DH11" s="6"/>
      <c r="DI11" s="6"/>
      <c r="DJ11" s="6"/>
      <c r="DK11" s="6"/>
      <c r="DL11" s="6"/>
      <c r="DM11" s="6"/>
      <c r="DN11" s="6"/>
      <c r="DO11" s="6"/>
      <c r="DP11" s="6"/>
      <c r="DQ11" s="6"/>
      <c r="DR11" s="6"/>
      <c r="DS11" s="6"/>
      <c r="DT11" s="6"/>
      <c r="DU11" s="6"/>
      <c r="DV11" s="6"/>
      <c r="DW11" s="6"/>
      <c r="DX11" s="6"/>
      <c r="DY11" s="6"/>
      <c r="DZ11" s="6"/>
      <c r="EA11" s="6"/>
      <c r="EB11" s="6"/>
      <c r="EC11" s="6"/>
      <c r="ED11" s="6"/>
      <c r="EE11" s="6"/>
      <c r="EF11" s="6"/>
      <c r="EG11" s="6"/>
      <c r="EH11" s="6"/>
      <c r="EI11" s="6"/>
      <c r="EJ11" s="6"/>
      <c r="EK11" s="6"/>
      <c r="EL11" s="6"/>
      <c r="EM11" s="6"/>
      <c r="EN11" s="6"/>
      <c r="EO11" s="6"/>
      <c r="EP11" s="6"/>
      <c r="EQ11" s="6"/>
      <c r="ER11" s="6"/>
      <c r="ES11" s="6"/>
      <c r="ET11" s="6"/>
      <c r="EU11" s="6"/>
      <c r="EV11" s="6"/>
      <c r="EW11" s="6"/>
      <c r="EX11" s="6"/>
      <c r="EY11" s="6"/>
      <c r="EZ11" s="6"/>
      <c r="FA11" s="6"/>
      <c r="FB11" s="6"/>
      <c r="FC11" s="6"/>
      <c r="FD11" s="6"/>
      <c r="FE11" s="6"/>
      <c r="FF11" s="6"/>
      <c r="FG11" s="6"/>
      <c r="FH11" s="6"/>
      <c r="FI11" s="6"/>
      <c r="FJ11" s="6"/>
      <c r="FK11" s="6"/>
      <c r="FL11" s="6"/>
      <c r="FM11" s="6"/>
      <c r="FN11" s="6"/>
      <c r="FO11" s="6"/>
      <c r="FP11" s="6"/>
      <c r="FQ11" s="6"/>
      <c r="FR11" s="6"/>
      <c r="FS11" s="6"/>
      <c r="FT11" s="6"/>
      <c r="FU11" s="6"/>
      <c r="FV11" s="6"/>
      <c r="FW11" s="6"/>
      <c r="FX11" s="6"/>
      <c r="FY11" s="6"/>
      <c r="FZ11" s="6"/>
      <c r="GA11" s="6"/>
      <c r="GB11" s="6"/>
      <c r="GC11" s="6"/>
      <c r="GD11" s="6"/>
      <c r="GE11" s="6"/>
      <c r="GF11" s="6"/>
      <c r="GG11" s="6"/>
      <c r="GH11" s="6"/>
      <c r="GI11" s="6"/>
      <c r="GJ11" s="6"/>
      <c r="GK11" s="6"/>
      <c r="GL11" s="6"/>
      <c r="GM11" s="6"/>
      <c r="GN11" s="6"/>
      <c r="GO11" s="6"/>
      <c r="GP11" s="6"/>
      <c r="GQ11" s="6"/>
      <c r="GR11" s="6"/>
      <c r="GS11" s="6"/>
      <c r="GT11" s="6"/>
      <c r="GU11" s="6"/>
      <c r="GV11" s="6"/>
      <c r="GW11" s="6"/>
      <c r="GX11" s="6"/>
      <c r="GY11" s="6"/>
      <c r="GZ11" s="6"/>
      <c r="HA11" s="6"/>
      <c r="HB11" s="6"/>
      <c r="HC11" s="6"/>
      <c r="HD11" s="6"/>
      <c r="HE11" s="6"/>
      <c r="HF11" s="6"/>
      <c r="HG11" s="6"/>
      <c r="HH11" s="6"/>
      <c r="HI11" s="6"/>
      <c r="HJ11" s="6"/>
      <c r="HK11" s="6"/>
      <c r="HL11" s="6"/>
      <c r="HM11" s="6"/>
      <c r="HN11" s="6"/>
      <c r="HO11" s="6"/>
      <c r="HP11" s="6"/>
      <c r="HQ11" s="6"/>
      <c r="HR11" s="6"/>
      <c r="HS11" s="6"/>
      <c r="HT11" s="6"/>
      <c r="HU11" s="6"/>
      <c r="HV11" s="6"/>
      <c r="HW11" s="6"/>
      <c r="HX11" s="6"/>
      <c r="HY11" s="6"/>
      <c r="HZ11" s="6"/>
      <c r="IA11" s="6"/>
      <c r="IB11" s="6"/>
      <c r="IC11" s="6"/>
      <c r="ID11" s="6"/>
      <c r="IE11" s="6"/>
      <c r="IF11" s="6"/>
      <c r="IG11" s="6"/>
      <c r="IH11" s="6"/>
      <c r="II11" s="6"/>
      <c r="IJ11" s="6"/>
      <c r="IK11" s="6"/>
      <c r="IL11" s="6"/>
      <c r="IM11" s="6"/>
      <c r="IN11" s="6"/>
      <c r="IO11" s="6"/>
      <c r="IP11" s="6"/>
      <c r="IQ11" s="6"/>
      <c r="IR11" s="6"/>
      <c r="IS11" s="6"/>
      <c r="IT11" s="6"/>
      <c r="IU11" s="6"/>
    </row>
    <row r="12" spans="1:255" ht="37.5" customHeight="1">
      <c r="A12" s="34"/>
      <c r="B12" s="261" t="s">
        <v>95</v>
      </c>
      <c r="C12" s="261"/>
      <c r="D12" s="261"/>
      <c r="E12" s="261"/>
      <c r="F12" s="261"/>
      <c r="G12" s="6"/>
      <c r="H12" s="6"/>
      <c r="I12" s="6"/>
      <c r="J12" s="6"/>
      <c r="K12" s="6"/>
      <c r="L12" s="6"/>
      <c r="M12" s="6"/>
      <c r="N12" s="6"/>
      <c r="O12" s="6"/>
      <c r="P12" s="6"/>
      <c r="Q12" s="6"/>
      <c r="R12" s="6"/>
      <c r="S12" s="6"/>
      <c r="T12" s="6"/>
      <c r="U12" s="6"/>
      <c r="V12" s="6"/>
      <c r="W12" s="6"/>
      <c r="X12" s="6"/>
      <c r="Y12" s="6"/>
      <c r="Z12" s="6"/>
      <c r="AA12" s="6"/>
      <c r="AB12" s="6"/>
      <c r="AC12" s="6"/>
      <c r="AD12" s="6"/>
      <c r="AE12" s="6"/>
      <c r="AF12" s="6"/>
      <c r="AG12" s="6"/>
      <c r="AH12" s="6"/>
      <c r="AI12" s="6"/>
      <c r="AJ12" s="6"/>
      <c r="AK12" s="6"/>
      <c r="AL12" s="6"/>
      <c r="AM12" s="6"/>
      <c r="AN12" s="6"/>
      <c r="AO12" s="6"/>
      <c r="AP12" s="6"/>
      <c r="AQ12" s="6"/>
      <c r="AR12" s="6"/>
      <c r="AS12" s="6"/>
      <c r="AT12" s="6"/>
      <c r="AU12" s="6"/>
      <c r="AV12" s="6"/>
      <c r="AW12" s="6"/>
      <c r="AX12" s="6"/>
      <c r="AY12" s="6"/>
      <c r="AZ12" s="6"/>
      <c r="BA12" s="6"/>
      <c r="BB12" s="6"/>
      <c r="BC12" s="6"/>
      <c r="BD12" s="6"/>
      <c r="BE12" s="6"/>
      <c r="BF12" s="6"/>
      <c r="BG12" s="6"/>
      <c r="BH12" s="6"/>
      <c r="BI12" s="6"/>
      <c r="BJ12" s="6"/>
      <c r="BK12" s="6"/>
      <c r="BL12" s="6"/>
      <c r="BM12" s="6"/>
      <c r="BN12" s="6"/>
      <c r="BO12" s="6"/>
      <c r="BP12" s="6"/>
      <c r="BQ12" s="6"/>
      <c r="BR12" s="6"/>
      <c r="BS12" s="6"/>
      <c r="BT12" s="6"/>
      <c r="BU12" s="6"/>
      <c r="BV12" s="6"/>
      <c r="BW12" s="6"/>
      <c r="BX12" s="6"/>
      <c r="BY12" s="6"/>
      <c r="BZ12" s="6"/>
      <c r="CA12" s="6"/>
      <c r="CB12" s="6"/>
      <c r="CC12" s="6"/>
      <c r="CD12" s="6"/>
      <c r="CE12" s="6"/>
      <c r="CF12" s="6"/>
      <c r="CG12" s="6"/>
      <c r="CH12" s="6"/>
      <c r="CI12" s="6"/>
      <c r="CJ12" s="6"/>
      <c r="CK12" s="6"/>
      <c r="CL12" s="6"/>
      <c r="CM12" s="6"/>
      <c r="CN12" s="6"/>
      <c r="CO12" s="6"/>
      <c r="CP12" s="6"/>
      <c r="CQ12" s="6"/>
      <c r="CR12" s="6"/>
      <c r="CS12" s="6"/>
      <c r="CT12" s="6"/>
      <c r="CU12" s="6"/>
      <c r="CV12" s="6"/>
      <c r="CW12" s="6"/>
      <c r="CX12" s="6"/>
      <c r="CY12" s="6"/>
      <c r="CZ12" s="6"/>
      <c r="DA12" s="6"/>
      <c r="DB12" s="6"/>
      <c r="DC12" s="6"/>
      <c r="DD12" s="6"/>
      <c r="DE12" s="6"/>
      <c r="DF12" s="6"/>
      <c r="DG12" s="6"/>
      <c r="DH12" s="6"/>
      <c r="DI12" s="6"/>
      <c r="DJ12" s="6"/>
      <c r="DK12" s="6"/>
      <c r="DL12" s="6"/>
      <c r="DM12" s="6"/>
      <c r="DN12" s="6"/>
      <c r="DO12" s="6"/>
      <c r="DP12" s="6"/>
      <c r="DQ12" s="6"/>
      <c r="DR12" s="6"/>
      <c r="DS12" s="6"/>
      <c r="DT12" s="6"/>
      <c r="DU12" s="6"/>
      <c r="DV12" s="6"/>
      <c r="DW12" s="6"/>
      <c r="DX12" s="6"/>
      <c r="DY12" s="6"/>
      <c r="DZ12" s="6"/>
      <c r="EA12" s="6"/>
      <c r="EB12" s="6"/>
      <c r="EC12" s="6"/>
      <c r="ED12" s="6"/>
      <c r="EE12" s="6"/>
      <c r="EF12" s="6"/>
      <c r="EG12" s="6"/>
      <c r="EH12" s="6"/>
      <c r="EI12" s="6"/>
      <c r="EJ12" s="6"/>
      <c r="EK12" s="6"/>
      <c r="EL12" s="6"/>
      <c r="EM12" s="6"/>
      <c r="EN12" s="6"/>
      <c r="EO12" s="6"/>
      <c r="EP12" s="6"/>
      <c r="EQ12" s="6"/>
      <c r="ER12" s="6"/>
      <c r="ES12" s="6"/>
      <c r="ET12" s="6"/>
      <c r="EU12" s="6"/>
      <c r="EV12" s="6"/>
      <c r="EW12" s="6"/>
      <c r="EX12" s="6"/>
      <c r="EY12" s="6"/>
      <c r="EZ12" s="6"/>
      <c r="FA12" s="6"/>
      <c r="FB12" s="6"/>
      <c r="FC12" s="6"/>
      <c r="FD12" s="6"/>
      <c r="FE12" s="6"/>
      <c r="FF12" s="6"/>
      <c r="FG12" s="6"/>
      <c r="FH12" s="6"/>
      <c r="FI12" s="6"/>
      <c r="FJ12" s="6"/>
      <c r="FK12" s="6"/>
      <c r="FL12" s="6"/>
      <c r="FM12" s="6"/>
      <c r="FN12" s="6"/>
      <c r="FO12" s="6"/>
      <c r="FP12" s="6"/>
      <c r="FQ12" s="6"/>
      <c r="FR12" s="6"/>
      <c r="FS12" s="6"/>
      <c r="FT12" s="6"/>
      <c r="FU12" s="6"/>
      <c r="FV12" s="6"/>
      <c r="FW12" s="6"/>
      <c r="FX12" s="6"/>
      <c r="FY12" s="6"/>
      <c r="FZ12" s="6"/>
      <c r="GA12" s="6"/>
      <c r="GB12" s="6"/>
      <c r="GC12" s="6"/>
      <c r="GD12" s="6"/>
      <c r="GE12" s="6"/>
      <c r="GF12" s="6"/>
      <c r="GG12" s="6"/>
      <c r="GH12" s="6"/>
      <c r="GI12" s="6"/>
      <c r="GJ12" s="6"/>
      <c r="GK12" s="6"/>
      <c r="GL12" s="6"/>
      <c r="GM12" s="6"/>
      <c r="GN12" s="6"/>
      <c r="GO12" s="6"/>
      <c r="GP12" s="6"/>
      <c r="GQ12" s="6"/>
      <c r="GR12" s="6"/>
      <c r="GS12" s="6"/>
      <c r="GT12" s="6"/>
      <c r="GU12" s="6"/>
      <c r="GV12" s="6"/>
      <c r="GW12" s="6"/>
      <c r="GX12" s="6"/>
      <c r="GY12" s="6"/>
      <c r="GZ12" s="6"/>
      <c r="HA12" s="6"/>
      <c r="HB12" s="6"/>
      <c r="HC12" s="6"/>
      <c r="HD12" s="6"/>
      <c r="HE12" s="6"/>
      <c r="HF12" s="6"/>
      <c r="HG12" s="6"/>
      <c r="HH12" s="6"/>
      <c r="HI12" s="6"/>
      <c r="HJ12" s="6"/>
      <c r="HK12" s="6"/>
      <c r="HL12" s="6"/>
      <c r="HM12" s="6"/>
      <c r="HN12" s="6"/>
      <c r="HO12" s="6"/>
      <c r="HP12" s="6"/>
      <c r="HQ12" s="6"/>
      <c r="HR12" s="6"/>
      <c r="HS12" s="6"/>
      <c r="HT12" s="6"/>
      <c r="HU12" s="6"/>
      <c r="HV12" s="6"/>
      <c r="HW12" s="6"/>
      <c r="HX12" s="6"/>
      <c r="HY12" s="6"/>
      <c r="HZ12" s="6"/>
      <c r="IA12" s="6"/>
      <c r="IB12" s="6"/>
      <c r="IC12" s="6"/>
      <c r="ID12" s="6"/>
      <c r="IE12" s="6"/>
      <c r="IF12" s="6"/>
      <c r="IG12" s="6"/>
      <c r="IH12" s="6"/>
      <c r="II12" s="6"/>
      <c r="IJ12" s="6"/>
      <c r="IK12" s="6"/>
      <c r="IL12" s="6"/>
      <c r="IM12" s="6"/>
      <c r="IN12" s="6"/>
      <c r="IO12" s="6"/>
      <c r="IP12" s="6"/>
      <c r="IQ12" s="6"/>
      <c r="IR12" s="6"/>
      <c r="IS12" s="6"/>
      <c r="IT12" s="6"/>
      <c r="IU12" s="6"/>
    </row>
    <row r="13" spans="1:255" ht="15">
      <c r="A13" s="30"/>
      <c r="B13" s="31"/>
      <c r="C13" s="30"/>
      <c r="D13" s="35"/>
      <c r="E13" s="6"/>
      <c r="F13" s="6"/>
      <c r="G13" s="6"/>
      <c r="H13" s="6"/>
      <c r="I13" s="6"/>
      <c r="J13" s="6"/>
      <c r="K13" s="6"/>
      <c r="L13" s="6"/>
      <c r="M13" s="6"/>
      <c r="N13" s="6"/>
      <c r="O13" s="6"/>
      <c r="P13" s="6"/>
      <c r="Q13" s="6"/>
      <c r="R13" s="6"/>
      <c r="S13" s="6"/>
      <c r="T13" s="6"/>
      <c r="U13" s="6"/>
      <c r="V13" s="6"/>
      <c r="W13" s="6"/>
      <c r="X13" s="6"/>
      <c r="Y13" s="6"/>
      <c r="Z13" s="6"/>
      <c r="AA13" s="6"/>
      <c r="AB13" s="6"/>
      <c r="AC13" s="6"/>
      <c r="AD13" s="6"/>
      <c r="AE13" s="6"/>
      <c r="AF13" s="6"/>
      <c r="AG13" s="6"/>
      <c r="AH13" s="6"/>
      <c r="AI13" s="6"/>
      <c r="AJ13" s="6"/>
      <c r="AK13" s="6"/>
      <c r="AL13" s="6"/>
      <c r="AM13" s="6"/>
      <c r="AN13" s="6"/>
      <c r="AO13" s="6"/>
      <c r="AP13" s="6"/>
      <c r="AQ13" s="6"/>
      <c r="AR13" s="6"/>
      <c r="AS13" s="6"/>
      <c r="AT13" s="6"/>
      <c r="AU13" s="6"/>
      <c r="AV13" s="6"/>
      <c r="AW13" s="6"/>
      <c r="AX13" s="6"/>
      <c r="AY13" s="6"/>
      <c r="AZ13" s="6"/>
      <c r="BA13" s="6"/>
      <c r="BB13" s="6"/>
      <c r="BC13" s="6"/>
      <c r="BD13" s="6"/>
      <c r="BE13" s="6"/>
      <c r="BF13" s="6"/>
      <c r="BG13" s="6"/>
      <c r="BH13" s="6"/>
      <c r="BI13" s="6"/>
      <c r="BJ13" s="6"/>
      <c r="BK13" s="6"/>
      <c r="BL13" s="6"/>
      <c r="BM13" s="6"/>
      <c r="BN13" s="6"/>
      <c r="BO13" s="6"/>
      <c r="BP13" s="6"/>
      <c r="BQ13" s="6"/>
      <c r="BR13" s="6"/>
      <c r="BS13" s="6"/>
      <c r="BT13" s="6"/>
      <c r="BU13" s="6"/>
      <c r="BV13" s="6"/>
      <c r="BW13" s="6"/>
      <c r="BX13" s="6"/>
      <c r="BY13" s="6"/>
      <c r="BZ13" s="6"/>
      <c r="CA13" s="6"/>
      <c r="CB13" s="6"/>
      <c r="CC13" s="6"/>
      <c r="CD13" s="6"/>
      <c r="CE13" s="6"/>
      <c r="CF13" s="6"/>
      <c r="CG13" s="6"/>
      <c r="CH13" s="6"/>
      <c r="CI13" s="6"/>
      <c r="CJ13" s="6"/>
      <c r="CK13" s="6"/>
      <c r="CL13" s="6"/>
      <c r="CM13" s="6"/>
      <c r="CN13" s="6"/>
      <c r="CO13" s="6"/>
      <c r="CP13" s="6"/>
      <c r="CQ13" s="6"/>
      <c r="CR13" s="6"/>
      <c r="CS13" s="6"/>
      <c r="CT13" s="6"/>
      <c r="CU13" s="6"/>
      <c r="CV13" s="6"/>
      <c r="CW13" s="6"/>
      <c r="CX13" s="6"/>
      <c r="CY13" s="6"/>
      <c r="CZ13" s="6"/>
      <c r="DA13" s="6"/>
      <c r="DB13" s="6"/>
      <c r="DC13" s="6"/>
      <c r="DD13" s="6"/>
      <c r="DE13" s="6"/>
      <c r="DF13" s="6"/>
      <c r="DG13" s="6"/>
      <c r="DH13" s="6"/>
      <c r="DI13" s="6"/>
      <c r="DJ13" s="6"/>
      <c r="DK13" s="6"/>
      <c r="DL13" s="6"/>
      <c r="DM13" s="6"/>
      <c r="DN13" s="6"/>
      <c r="DO13" s="6"/>
      <c r="DP13" s="6"/>
      <c r="DQ13" s="6"/>
      <c r="DR13" s="6"/>
      <c r="DS13" s="6"/>
      <c r="DT13" s="6"/>
      <c r="DU13" s="6"/>
      <c r="DV13" s="6"/>
      <c r="DW13" s="6"/>
      <c r="DX13" s="6"/>
      <c r="DY13" s="6"/>
      <c r="DZ13" s="6"/>
      <c r="EA13" s="6"/>
      <c r="EB13" s="6"/>
      <c r="EC13" s="6"/>
      <c r="ED13" s="6"/>
      <c r="EE13" s="6"/>
      <c r="EF13" s="6"/>
      <c r="EG13" s="6"/>
      <c r="EH13" s="6"/>
      <c r="EI13" s="6"/>
      <c r="EJ13" s="6"/>
      <c r="EK13" s="6"/>
      <c r="EL13" s="6"/>
      <c r="EM13" s="6"/>
      <c r="EN13" s="6"/>
      <c r="EO13" s="6"/>
      <c r="EP13" s="6"/>
      <c r="EQ13" s="6"/>
      <c r="ER13" s="6"/>
      <c r="ES13" s="6"/>
      <c r="ET13" s="6"/>
      <c r="EU13" s="6"/>
      <c r="EV13" s="6"/>
      <c r="EW13" s="6"/>
      <c r="EX13" s="6"/>
      <c r="EY13" s="6"/>
      <c r="EZ13" s="6"/>
      <c r="FA13" s="6"/>
      <c r="FB13" s="6"/>
      <c r="FC13" s="6"/>
      <c r="FD13" s="6"/>
      <c r="FE13" s="6"/>
      <c r="FF13" s="6"/>
      <c r="FG13" s="6"/>
      <c r="FH13" s="6"/>
      <c r="FI13" s="6"/>
      <c r="FJ13" s="6"/>
      <c r="FK13" s="6"/>
      <c r="FL13" s="6"/>
      <c r="FM13" s="6"/>
      <c r="FN13" s="6"/>
      <c r="FO13" s="6"/>
      <c r="FP13" s="6"/>
      <c r="FQ13" s="6"/>
      <c r="FR13" s="6"/>
      <c r="FS13" s="6"/>
      <c r="FT13" s="6"/>
      <c r="FU13" s="6"/>
      <c r="FV13" s="6"/>
      <c r="FW13" s="6"/>
      <c r="FX13" s="6"/>
      <c r="FY13" s="6"/>
      <c r="FZ13" s="6"/>
      <c r="GA13" s="6"/>
      <c r="GB13" s="6"/>
      <c r="GC13" s="6"/>
      <c r="GD13" s="6"/>
      <c r="GE13" s="6"/>
      <c r="GF13" s="6"/>
      <c r="GG13" s="6"/>
      <c r="GH13" s="6"/>
      <c r="GI13" s="6"/>
      <c r="GJ13" s="6"/>
      <c r="GK13" s="6"/>
      <c r="GL13" s="6"/>
      <c r="GM13" s="6"/>
      <c r="GN13" s="6"/>
      <c r="GO13" s="6"/>
      <c r="GP13" s="6"/>
      <c r="GQ13" s="6"/>
      <c r="GR13" s="6"/>
      <c r="GS13" s="6"/>
      <c r="GT13" s="6"/>
      <c r="GU13" s="6"/>
      <c r="GV13" s="6"/>
      <c r="GW13" s="6"/>
      <c r="GX13" s="6"/>
      <c r="GY13" s="6"/>
      <c r="GZ13" s="6"/>
      <c r="HA13" s="6"/>
      <c r="HB13" s="6"/>
      <c r="HC13" s="6"/>
      <c r="HD13" s="6"/>
      <c r="HE13" s="6"/>
      <c r="HF13" s="6"/>
      <c r="HG13" s="6"/>
      <c r="HH13" s="6"/>
      <c r="HI13" s="6"/>
      <c r="HJ13" s="6"/>
      <c r="HK13" s="6"/>
      <c r="HL13" s="6"/>
      <c r="HM13" s="6"/>
      <c r="HN13" s="6"/>
      <c r="HO13" s="6"/>
      <c r="HP13" s="6"/>
      <c r="HQ13" s="6"/>
      <c r="HR13" s="6"/>
      <c r="HS13" s="6"/>
      <c r="HT13" s="6"/>
      <c r="HU13" s="6"/>
      <c r="HV13" s="6"/>
      <c r="HW13" s="6"/>
      <c r="HX13" s="6"/>
      <c r="HY13" s="6"/>
      <c r="HZ13" s="6"/>
      <c r="IA13" s="6"/>
      <c r="IB13" s="6"/>
      <c r="IC13" s="6"/>
      <c r="ID13" s="6"/>
      <c r="IE13" s="6"/>
      <c r="IF13" s="6"/>
      <c r="IG13" s="6"/>
      <c r="IH13" s="6"/>
      <c r="II13" s="6"/>
      <c r="IJ13" s="6"/>
      <c r="IK13" s="6"/>
      <c r="IL13" s="6"/>
      <c r="IM13" s="6"/>
      <c r="IN13" s="6"/>
      <c r="IO13" s="6"/>
      <c r="IP13" s="6"/>
      <c r="IQ13" s="6"/>
      <c r="IR13" s="6"/>
      <c r="IS13" s="6"/>
      <c r="IT13" s="6"/>
      <c r="IU13" s="6"/>
    </row>
    <row r="14" spans="1:255" ht="15">
      <c r="A14" s="30"/>
      <c r="B14" s="31"/>
      <c r="C14" s="30"/>
      <c r="D14" s="36"/>
      <c r="E14" s="37"/>
      <c r="F14" s="37"/>
      <c r="G14" s="38"/>
      <c r="H14" s="39"/>
      <c r="I14" s="30"/>
      <c r="J14" s="6"/>
      <c r="K14" s="6"/>
      <c r="L14" s="6"/>
      <c r="M14" s="6"/>
      <c r="N14" s="6"/>
      <c r="O14" s="6"/>
      <c r="P14" s="6"/>
      <c r="Q14" s="6"/>
      <c r="R14" s="6"/>
      <c r="S14" s="6"/>
      <c r="T14" s="6"/>
      <c r="U14" s="6"/>
      <c r="V14" s="6"/>
      <c r="W14" s="6"/>
      <c r="X14" s="6"/>
      <c r="Y14" s="6"/>
      <c r="Z14" s="6"/>
      <c r="AA14" s="6"/>
      <c r="AB14" s="6"/>
      <c r="AC14" s="6"/>
      <c r="AD14" s="6"/>
      <c r="AE14" s="6"/>
      <c r="AF14" s="6"/>
      <c r="AG14" s="6"/>
      <c r="AH14" s="6"/>
      <c r="AI14" s="6"/>
      <c r="AJ14" s="6"/>
      <c r="AK14" s="6"/>
      <c r="AL14" s="6"/>
      <c r="AM14" s="6"/>
      <c r="AN14" s="6"/>
      <c r="AO14" s="6"/>
      <c r="AP14" s="6"/>
      <c r="AQ14" s="6"/>
      <c r="AR14" s="6"/>
      <c r="AS14" s="6"/>
      <c r="AT14" s="6"/>
      <c r="AU14" s="6"/>
      <c r="AV14" s="6"/>
      <c r="AW14" s="6"/>
      <c r="AX14" s="6"/>
      <c r="AY14" s="6"/>
      <c r="AZ14" s="6"/>
      <c r="BA14" s="6"/>
      <c r="BB14" s="6"/>
      <c r="BC14" s="6"/>
      <c r="BD14" s="6"/>
      <c r="BE14" s="6"/>
      <c r="BF14" s="6"/>
      <c r="BG14" s="6"/>
      <c r="BH14" s="6"/>
      <c r="BI14" s="6"/>
      <c r="BJ14" s="6"/>
      <c r="BK14" s="6"/>
      <c r="BL14" s="6"/>
      <c r="BM14" s="6"/>
      <c r="BN14" s="6"/>
      <c r="BO14" s="6"/>
      <c r="BP14" s="6"/>
      <c r="BQ14" s="6"/>
      <c r="BR14" s="6"/>
      <c r="BS14" s="6"/>
      <c r="BT14" s="6"/>
      <c r="BU14" s="6"/>
      <c r="BV14" s="6"/>
      <c r="BW14" s="6"/>
      <c r="BX14" s="6"/>
      <c r="BY14" s="6"/>
      <c r="BZ14" s="6"/>
      <c r="CA14" s="6"/>
      <c r="CB14" s="6"/>
      <c r="CC14" s="6"/>
      <c r="CD14" s="6"/>
      <c r="CE14" s="6"/>
      <c r="CF14" s="6"/>
      <c r="CG14" s="6"/>
      <c r="CH14" s="6"/>
      <c r="CI14" s="6"/>
      <c r="CJ14" s="6"/>
      <c r="CK14" s="6"/>
      <c r="CL14" s="6"/>
      <c r="CM14" s="6"/>
      <c r="CN14" s="6"/>
      <c r="CO14" s="6"/>
      <c r="CP14" s="6"/>
      <c r="CQ14" s="6"/>
      <c r="CR14" s="6"/>
      <c r="CS14" s="6"/>
      <c r="CT14" s="6"/>
      <c r="CU14" s="6"/>
      <c r="CV14" s="6"/>
      <c r="CW14" s="6"/>
      <c r="CX14" s="6"/>
      <c r="CY14" s="6"/>
      <c r="CZ14" s="6"/>
      <c r="DA14" s="6"/>
      <c r="DB14" s="6"/>
      <c r="DC14" s="6"/>
      <c r="DD14" s="6"/>
      <c r="DE14" s="6"/>
      <c r="DF14" s="6"/>
      <c r="DG14" s="6"/>
      <c r="DH14" s="6"/>
      <c r="DI14" s="6"/>
      <c r="DJ14" s="6"/>
      <c r="DK14" s="6"/>
      <c r="DL14" s="6"/>
      <c r="DM14" s="6"/>
      <c r="DN14" s="6"/>
      <c r="DO14" s="6"/>
      <c r="DP14" s="6"/>
      <c r="DQ14" s="6"/>
      <c r="DR14" s="6"/>
      <c r="DS14" s="6"/>
      <c r="DT14" s="6"/>
      <c r="DU14" s="6"/>
      <c r="DV14" s="6"/>
      <c r="DW14" s="6"/>
      <c r="DX14" s="6"/>
      <c r="DY14" s="6"/>
      <c r="DZ14" s="6"/>
      <c r="EA14" s="6"/>
      <c r="EB14" s="6"/>
      <c r="EC14" s="6"/>
      <c r="ED14" s="6"/>
      <c r="EE14" s="6"/>
      <c r="EF14" s="6"/>
      <c r="EG14" s="6"/>
      <c r="EH14" s="6"/>
      <c r="EI14" s="6"/>
      <c r="EJ14" s="6"/>
      <c r="EK14" s="6"/>
      <c r="EL14" s="6"/>
      <c r="EM14" s="6"/>
      <c r="EN14" s="6"/>
      <c r="EO14" s="6"/>
      <c r="EP14" s="6"/>
      <c r="EQ14" s="6"/>
      <c r="ER14" s="6"/>
      <c r="ES14" s="6"/>
      <c r="ET14" s="6"/>
      <c r="EU14" s="6"/>
      <c r="EV14" s="6"/>
      <c r="EW14" s="6"/>
      <c r="EX14" s="6"/>
      <c r="EY14" s="6"/>
      <c r="EZ14" s="6"/>
      <c r="FA14" s="6"/>
      <c r="FB14" s="6"/>
      <c r="FC14" s="6"/>
      <c r="FD14" s="6"/>
      <c r="FE14" s="6"/>
      <c r="FF14" s="6"/>
      <c r="FG14" s="6"/>
      <c r="FH14" s="6"/>
      <c r="FI14" s="6"/>
      <c r="FJ14" s="6"/>
      <c r="FK14" s="6"/>
      <c r="FL14" s="6"/>
      <c r="FM14" s="6"/>
      <c r="FN14" s="6"/>
      <c r="FO14" s="6"/>
      <c r="FP14" s="6"/>
      <c r="FQ14" s="6"/>
      <c r="FR14" s="6"/>
      <c r="FS14" s="6"/>
      <c r="FT14" s="6"/>
      <c r="FU14" s="6"/>
      <c r="FV14" s="6"/>
      <c r="FW14" s="6"/>
      <c r="FX14" s="6"/>
      <c r="FY14" s="6"/>
      <c r="FZ14" s="6"/>
      <c r="GA14" s="6"/>
      <c r="GB14" s="6"/>
      <c r="GC14" s="6"/>
      <c r="GD14" s="6"/>
      <c r="GE14" s="6"/>
      <c r="GF14" s="6"/>
      <c r="GG14" s="6"/>
      <c r="GH14" s="6"/>
      <c r="GI14" s="6"/>
      <c r="GJ14" s="6"/>
      <c r="GK14" s="6"/>
      <c r="GL14" s="6"/>
      <c r="GM14" s="6"/>
      <c r="GN14" s="6"/>
      <c r="GO14" s="6"/>
      <c r="GP14" s="6"/>
      <c r="GQ14" s="6"/>
      <c r="GR14" s="6"/>
      <c r="GS14" s="6"/>
      <c r="GT14" s="6"/>
      <c r="GU14" s="6"/>
      <c r="GV14" s="6"/>
      <c r="GW14" s="6"/>
      <c r="GX14" s="6"/>
      <c r="GY14" s="6"/>
      <c r="GZ14" s="6"/>
      <c r="HA14" s="6"/>
      <c r="HB14" s="6"/>
      <c r="HC14" s="6"/>
      <c r="HD14" s="6"/>
      <c r="HE14" s="6"/>
      <c r="HF14" s="6"/>
      <c r="HG14" s="6"/>
      <c r="HH14" s="6"/>
      <c r="HI14" s="6"/>
      <c r="HJ14" s="6"/>
      <c r="HK14" s="6"/>
      <c r="HL14" s="6"/>
      <c r="HM14" s="6"/>
      <c r="HN14" s="6"/>
      <c r="HO14" s="6"/>
      <c r="HP14" s="6"/>
      <c r="HQ14" s="6"/>
      <c r="HR14" s="6"/>
      <c r="HS14" s="6"/>
      <c r="HT14" s="6"/>
      <c r="HU14" s="6"/>
      <c r="HV14" s="6"/>
      <c r="HW14" s="6"/>
      <c r="HX14" s="6"/>
      <c r="HY14" s="6"/>
      <c r="HZ14" s="6"/>
      <c r="IA14" s="6"/>
      <c r="IB14" s="6"/>
      <c r="IC14" s="6"/>
      <c r="ID14" s="6"/>
      <c r="IE14" s="6"/>
      <c r="IF14" s="6"/>
      <c r="IG14" s="6"/>
      <c r="IH14" s="6"/>
      <c r="II14" s="6"/>
      <c r="IJ14" s="6"/>
      <c r="IK14" s="6"/>
      <c r="IL14" s="6"/>
      <c r="IM14" s="6"/>
      <c r="IN14" s="6"/>
      <c r="IO14" s="6"/>
      <c r="IP14" s="6"/>
      <c r="IQ14" s="6"/>
      <c r="IR14" s="6"/>
      <c r="IS14" s="6"/>
      <c r="IT14" s="6"/>
      <c r="IU14" s="6"/>
    </row>
    <row r="15" spans="1:255" ht="15">
      <c r="A15" s="30"/>
      <c r="B15" s="31"/>
      <c r="C15" s="30"/>
      <c r="D15" s="6"/>
      <c r="E15" s="30"/>
      <c r="F15" s="30"/>
      <c r="G15" s="32"/>
      <c r="H15" s="33"/>
      <c r="I15" s="30"/>
      <c r="J15" s="6"/>
      <c r="K15" s="6"/>
      <c r="L15" s="6"/>
      <c r="M15" s="6"/>
      <c r="N15" s="6"/>
      <c r="O15" s="6"/>
      <c r="P15" s="6"/>
      <c r="Q15" s="6"/>
      <c r="R15" s="6"/>
      <c r="S15" s="6"/>
      <c r="T15" s="6"/>
      <c r="U15" s="6"/>
      <c r="V15" s="6"/>
      <c r="W15" s="6"/>
      <c r="X15" s="6"/>
      <c r="Y15" s="6"/>
      <c r="Z15" s="6"/>
      <c r="AA15" s="6"/>
      <c r="AB15" s="6"/>
      <c r="AC15" s="6"/>
      <c r="AD15" s="6"/>
      <c r="AE15" s="6"/>
      <c r="AF15" s="6"/>
      <c r="AG15" s="6"/>
      <c r="AH15" s="6"/>
      <c r="AI15" s="6"/>
      <c r="AJ15" s="6"/>
      <c r="AK15" s="6"/>
      <c r="AL15" s="6"/>
      <c r="AM15" s="6"/>
      <c r="AN15" s="6"/>
      <c r="AO15" s="6"/>
      <c r="AP15" s="6"/>
      <c r="AQ15" s="6"/>
      <c r="AR15" s="6"/>
      <c r="AS15" s="6"/>
      <c r="AT15" s="6"/>
      <c r="AU15" s="6"/>
      <c r="AV15" s="6"/>
      <c r="AW15" s="6"/>
      <c r="AX15" s="6"/>
      <c r="AY15" s="6"/>
      <c r="AZ15" s="6"/>
      <c r="BA15" s="6"/>
      <c r="BB15" s="6"/>
      <c r="BC15" s="6"/>
      <c r="BD15" s="6"/>
      <c r="BE15" s="6"/>
      <c r="BF15" s="6"/>
      <c r="BG15" s="6"/>
      <c r="BH15" s="6"/>
      <c r="BI15" s="6"/>
      <c r="BJ15" s="6"/>
      <c r="BK15" s="6"/>
      <c r="BL15" s="6"/>
      <c r="BM15" s="6"/>
      <c r="BN15" s="6"/>
      <c r="BO15" s="6"/>
      <c r="BP15" s="6"/>
      <c r="BQ15" s="6"/>
      <c r="BR15" s="6"/>
      <c r="BS15" s="6"/>
      <c r="BT15" s="6"/>
      <c r="BU15" s="6"/>
      <c r="BV15" s="6"/>
      <c r="BW15" s="6"/>
      <c r="BX15" s="6"/>
      <c r="BY15" s="6"/>
      <c r="BZ15" s="6"/>
      <c r="CA15" s="6"/>
      <c r="CB15" s="6"/>
      <c r="CC15" s="6"/>
      <c r="CD15" s="6"/>
      <c r="CE15" s="6"/>
      <c r="CF15" s="6"/>
      <c r="CG15" s="6"/>
      <c r="CH15" s="6"/>
      <c r="CI15" s="6"/>
      <c r="CJ15" s="6"/>
      <c r="CK15" s="6"/>
      <c r="CL15" s="6"/>
      <c r="CM15" s="6"/>
      <c r="CN15" s="6"/>
      <c r="CO15" s="6"/>
      <c r="CP15" s="6"/>
      <c r="CQ15" s="6"/>
      <c r="CR15" s="6"/>
      <c r="CS15" s="6"/>
      <c r="CT15" s="6"/>
      <c r="CU15" s="6"/>
      <c r="CV15" s="6"/>
      <c r="CW15" s="6"/>
      <c r="CX15" s="6"/>
      <c r="CY15" s="6"/>
      <c r="CZ15" s="6"/>
      <c r="DA15" s="6"/>
      <c r="DB15" s="6"/>
      <c r="DC15" s="6"/>
      <c r="DD15" s="6"/>
      <c r="DE15" s="6"/>
      <c r="DF15" s="6"/>
      <c r="DG15" s="6"/>
      <c r="DH15" s="6"/>
      <c r="DI15" s="6"/>
      <c r="DJ15" s="6"/>
      <c r="DK15" s="6"/>
      <c r="DL15" s="6"/>
      <c r="DM15" s="6"/>
      <c r="DN15" s="6"/>
      <c r="DO15" s="6"/>
      <c r="DP15" s="6"/>
      <c r="DQ15" s="6"/>
      <c r="DR15" s="6"/>
      <c r="DS15" s="6"/>
      <c r="DT15" s="6"/>
      <c r="DU15" s="6"/>
      <c r="DV15" s="6"/>
      <c r="DW15" s="6"/>
      <c r="DX15" s="6"/>
      <c r="DY15" s="6"/>
      <c r="DZ15" s="6"/>
      <c r="EA15" s="6"/>
      <c r="EB15" s="6"/>
      <c r="EC15" s="6"/>
      <c r="ED15" s="6"/>
      <c r="EE15" s="6"/>
      <c r="EF15" s="6"/>
      <c r="EG15" s="6"/>
      <c r="EH15" s="6"/>
      <c r="EI15" s="6"/>
      <c r="EJ15" s="6"/>
      <c r="EK15" s="6"/>
      <c r="EL15" s="6"/>
      <c r="EM15" s="6"/>
      <c r="EN15" s="6"/>
      <c r="EO15" s="6"/>
      <c r="EP15" s="6"/>
      <c r="EQ15" s="6"/>
      <c r="ER15" s="6"/>
      <c r="ES15" s="6"/>
      <c r="ET15" s="6"/>
      <c r="EU15" s="6"/>
      <c r="EV15" s="6"/>
      <c r="EW15" s="6"/>
      <c r="EX15" s="6"/>
      <c r="EY15" s="6"/>
      <c r="EZ15" s="6"/>
      <c r="FA15" s="6"/>
      <c r="FB15" s="6"/>
      <c r="FC15" s="6"/>
      <c r="FD15" s="6"/>
      <c r="FE15" s="6"/>
      <c r="FF15" s="6"/>
      <c r="FG15" s="6"/>
      <c r="FH15" s="6"/>
      <c r="FI15" s="6"/>
      <c r="FJ15" s="6"/>
      <c r="FK15" s="6"/>
      <c r="FL15" s="6"/>
      <c r="FM15" s="6"/>
      <c r="FN15" s="6"/>
      <c r="FO15" s="6"/>
      <c r="FP15" s="6"/>
      <c r="FQ15" s="6"/>
      <c r="FR15" s="6"/>
      <c r="FS15" s="6"/>
      <c r="FT15" s="6"/>
      <c r="FU15" s="6"/>
      <c r="FV15" s="6"/>
      <c r="FW15" s="6"/>
      <c r="FX15" s="6"/>
      <c r="FY15" s="6"/>
      <c r="FZ15" s="6"/>
      <c r="GA15" s="6"/>
      <c r="GB15" s="6"/>
      <c r="GC15" s="6"/>
      <c r="GD15" s="6"/>
      <c r="GE15" s="6"/>
      <c r="GF15" s="6"/>
      <c r="GG15" s="6"/>
      <c r="GH15" s="6"/>
      <c r="GI15" s="6"/>
      <c r="GJ15" s="6"/>
      <c r="GK15" s="6"/>
      <c r="GL15" s="6"/>
      <c r="GM15" s="6"/>
      <c r="GN15" s="6"/>
      <c r="GO15" s="6"/>
      <c r="GP15" s="6"/>
      <c r="GQ15" s="6"/>
      <c r="GR15" s="6"/>
      <c r="GS15" s="6"/>
      <c r="GT15" s="6"/>
      <c r="GU15" s="6"/>
      <c r="GV15" s="6"/>
      <c r="GW15" s="6"/>
      <c r="GX15" s="6"/>
      <c r="GY15" s="6"/>
      <c r="GZ15" s="6"/>
      <c r="HA15" s="6"/>
      <c r="HB15" s="6"/>
      <c r="HC15" s="6"/>
      <c r="HD15" s="6"/>
      <c r="HE15" s="6"/>
      <c r="HF15" s="6"/>
      <c r="HG15" s="6"/>
      <c r="HH15" s="6"/>
      <c r="HI15" s="6"/>
      <c r="HJ15" s="6"/>
      <c r="HK15" s="6"/>
      <c r="HL15" s="6"/>
      <c r="HM15" s="6"/>
      <c r="HN15" s="6"/>
      <c r="HO15" s="6"/>
      <c r="HP15" s="6"/>
      <c r="HQ15" s="6"/>
      <c r="HR15" s="6"/>
      <c r="HS15" s="6"/>
      <c r="HT15" s="6"/>
      <c r="HU15" s="6"/>
      <c r="HV15" s="6"/>
      <c r="HW15" s="6"/>
      <c r="HX15" s="6"/>
      <c r="HY15" s="6"/>
      <c r="HZ15" s="6"/>
      <c r="IA15" s="6"/>
      <c r="IB15" s="6"/>
      <c r="IC15" s="6"/>
      <c r="ID15" s="6"/>
      <c r="IE15" s="6"/>
      <c r="IF15" s="6"/>
      <c r="IG15" s="6"/>
      <c r="IH15" s="6"/>
      <c r="II15" s="6"/>
      <c r="IJ15" s="6"/>
      <c r="IK15" s="6"/>
      <c r="IL15" s="6"/>
      <c r="IM15" s="6"/>
      <c r="IN15" s="6"/>
      <c r="IO15" s="6"/>
      <c r="IP15" s="6"/>
      <c r="IQ15" s="6"/>
      <c r="IR15" s="6"/>
      <c r="IS15" s="6"/>
      <c r="IT15" s="6"/>
      <c r="IU15" s="6"/>
    </row>
    <row r="16" spans="1:255" ht="15">
      <c r="A16" s="30"/>
      <c r="B16" s="31"/>
      <c r="C16" s="30"/>
      <c r="D16" s="6"/>
      <c r="E16" s="30"/>
      <c r="F16" s="30"/>
      <c r="G16" s="32"/>
      <c r="H16" s="33"/>
      <c r="I16" s="30"/>
      <c r="J16" s="6"/>
      <c r="K16" s="6"/>
      <c r="L16" s="6"/>
      <c r="M16" s="6"/>
      <c r="N16" s="6"/>
      <c r="O16" s="6"/>
      <c r="P16" s="6"/>
      <c r="Q16" s="6"/>
      <c r="R16" s="6"/>
      <c r="S16" s="6"/>
      <c r="T16" s="6"/>
      <c r="U16" s="6"/>
      <c r="V16" s="6"/>
      <c r="W16" s="6"/>
      <c r="X16" s="6"/>
      <c r="Y16" s="6"/>
      <c r="Z16" s="6"/>
      <c r="AA16" s="6"/>
      <c r="AB16" s="6"/>
      <c r="AC16" s="6"/>
      <c r="AD16" s="6"/>
      <c r="AE16" s="6"/>
      <c r="AF16" s="6"/>
      <c r="AG16" s="6"/>
      <c r="AH16" s="6"/>
      <c r="AI16" s="6"/>
      <c r="AJ16" s="6"/>
      <c r="AK16" s="6"/>
      <c r="AL16" s="6"/>
      <c r="AM16" s="6"/>
      <c r="AN16" s="6"/>
      <c r="AO16" s="6"/>
      <c r="AP16" s="6"/>
      <c r="AQ16" s="6"/>
      <c r="AR16" s="6"/>
      <c r="AS16" s="6"/>
      <c r="AT16" s="6"/>
      <c r="AU16" s="6"/>
      <c r="AV16" s="6"/>
      <c r="AW16" s="6"/>
      <c r="AX16" s="6"/>
      <c r="AY16" s="6"/>
      <c r="AZ16" s="6"/>
      <c r="BA16" s="6"/>
      <c r="BB16" s="6"/>
      <c r="BC16" s="6"/>
      <c r="BD16" s="6"/>
      <c r="BE16" s="6"/>
      <c r="BF16" s="6"/>
      <c r="BG16" s="6"/>
      <c r="BH16" s="6"/>
      <c r="BI16" s="6"/>
      <c r="BJ16" s="6"/>
      <c r="BK16" s="6"/>
      <c r="BL16" s="6"/>
      <c r="BM16" s="6"/>
      <c r="BN16" s="6"/>
      <c r="BO16" s="6"/>
      <c r="BP16" s="6"/>
      <c r="BQ16" s="6"/>
      <c r="BR16" s="6"/>
      <c r="BS16" s="6"/>
      <c r="BT16" s="6"/>
      <c r="BU16" s="6"/>
      <c r="BV16" s="6"/>
      <c r="BW16" s="6"/>
      <c r="BX16" s="6"/>
      <c r="BY16" s="6"/>
      <c r="BZ16" s="6"/>
      <c r="CA16" s="6"/>
      <c r="CB16" s="6"/>
      <c r="CC16" s="6"/>
      <c r="CD16" s="6"/>
      <c r="CE16" s="6"/>
      <c r="CF16" s="6"/>
      <c r="CG16" s="6"/>
      <c r="CH16" s="6"/>
      <c r="CI16" s="6"/>
      <c r="CJ16" s="6"/>
      <c r="CK16" s="6"/>
      <c r="CL16" s="6"/>
      <c r="CM16" s="6"/>
      <c r="CN16" s="6"/>
      <c r="CO16" s="6"/>
      <c r="CP16" s="6"/>
      <c r="CQ16" s="6"/>
      <c r="CR16" s="6"/>
      <c r="CS16" s="6"/>
      <c r="CT16" s="6"/>
      <c r="CU16" s="6"/>
      <c r="CV16" s="6"/>
      <c r="CW16" s="6"/>
      <c r="CX16" s="6"/>
      <c r="CY16" s="6"/>
      <c r="CZ16" s="6"/>
      <c r="DA16" s="6"/>
      <c r="DB16" s="6"/>
      <c r="DC16" s="6"/>
      <c r="DD16" s="6"/>
      <c r="DE16" s="6"/>
      <c r="DF16" s="6"/>
      <c r="DG16" s="6"/>
      <c r="DH16" s="6"/>
      <c r="DI16" s="6"/>
      <c r="DJ16" s="6"/>
      <c r="DK16" s="6"/>
      <c r="DL16" s="6"/>
      <c r="DM16" s="6"/>
      <c r="DN16" s="6"/>
      <c r="DO16" s="6"/>
      <c r="DP16" s="6"/>
      <c r="DQ16" s="6"/>
      <c r="DR16" s="6"/>
      <c r="DS16" s="6"/>
      <c r="DT16" s="6"/>
      <c r="DU16" s="6"/>
      <c r="DV16" s="6"/>
      <c r="DW16" s="6"/>
      <c r="DX16" s="6"/>
      <c r="DY16" s="6"/>
      <c r="DZ16" s="6"/>
      <c r="EA16" s="6"/>
      <c r="EB16" s="6"/>
      <c r="EC16" s="6"/>
      <c r="ED16" s="6"/>
      <c r="EE16" s="6"/>
      <c r="EF16" s="6"/>
      <c r="EG16" s="6"/>
      <c r="EH16" s="6"/>
      <c r="EI16" s="6"/>
      <c r="EJ16" s="6"/>
      <c r="EK16" s="6"/>
      <c r="EL16" s="6"/>
      <c r="EM16" s="6"/>
      <c r="EN16" s="6"/>
      <c r="EO16" s="6"/>
      <c r="EP16" s="6"/>
      <c r="EQ16" s="6"/>
      <c r="ER16" s="6"/>
      <c r="ES16" s="6"/>
      <c r="ET16" s="6"/>
      <c r="EU16" s="6"/>
      <c r="EV16" s="6"/>
      <c r="EW16" s="6"/>
      <c r="EX16" s="6"/>
      <c r="EY16" s="6"/>
      <c r="EZ16" s="6"/>
      <c r="FA16" s="6"/>
      <c r="FB16" s="6"/>
      <c r="FC16" s="6"/>
      <c r="FD16" s="6"/>
      <c r="FE16" s="6"/>
      <c r="FF16" s="6"/>
      <c r="FG16" s="6"/>
      <c r="FH16" s="6"/>
      <c r="FI16" s="6"/>
      <c r="FJ16" s="6"/>
      <c r="FK16" s="6"/>
      <c r="FL16" s="6"/>
      <c r="FM16" s="6"/>
      <c r="FN16" s="6"/>
      <c r="FO16" s="6"/>
      <c r="FP16" s="6"/>
      <c r="FQ16" s="6"/>
      <c r="FR16" s="6"/>
      <c r="FS16" s="6"/>
      <c r="FT16" s="6"/>
      <c r="FU16" s="6"/>
      <c r="FV16" s="6"/>
      <c r="FW16" s="6"/>
      <c r="FX16" s="6"/>
      <c r="FY16" s="6"/>
      <c r="FZ16" s="6"/>
      <c r="GA16" s="6"/>
      <c r="GB16" s="6"/>
      <c r="GC16" s="6"/>
      <c r="GD16" s="6"/>
      <c r="GE16" s="6"/>
      <c r="GF16" s="6"/>
      <c r="GG16" s="6"/>
      <c r="GH16" s="6"/>
      <c r="GI16" s="6"/>
      <c r="GJ16" s="6"/>
      <c r="GK16" s="6"/>
      <c r="GL16" s="6"/>
      <c r="GM16" s="6"/>
      <c r="GN16" s="6"/>
      <c r="GO16" s="6"/>
      <c r="GP16" s="6"/>
      <c r="GQ16" s="6"/>
      <c r="GR16" s="6"/>
      <c r="GS16" s="6"/>
      <c r="GT16" s="6"/>
      <c r="GU16" s="6"/>
      <c r="GV16" s="6"/>
      <c r="GW16" s="6"/>
      <c r="GX16" s="6"/>
      <c r="GY16" s="6"/>
      <c r="GZ16" s="6"/>
      <c r="HA16" s="6"/>
      <c r="HB16" s="6"/>
      <c r="HC16" s="6"/>
      <c r="HD16" s="6"/>
      <c r="HE16" s="6"/>
      <c r="HF16" s="6"/>
      <c r="HG16" s="6"/>
      <c r="HH16" s="6"/>
      <c r="HI16" s="6"/>
      <c r="HJ16" s="6"/>
      <c r="HK16" s="6"/>
      <c r="HL16" s="6"/>
      <c r="HM16" s="6"/>
      <c r="HN16" s="6"/>
      <c r="HO16" s="6"/>
      <c r="HP16" s="6"/>
      <c r="HQ16" s="6"/>
      <c r="HR16" s="6"/>
      <c r="HS16" s="6"/>
      <c r="HT16" s="6"/>
      <c r="HU16" s="6"/>
      <c r="HV16" s="6"/>
      <c r="HW16" s="6"/>
      <c r="HX16" s="6"/>
      <c r="HY16" s="6"/>
      <c r="HZ16" s="6"/>
      <c r="IA16" s="6"/>
      <c r="IB16" s="6"/>
      <c r="IC16" s="6"/>
      <c r="ID16" s="6"/>
      <c r="IE16" s="6"/>
      <c r="IF16" s="6"/>
      <c r="IG16" s="6"/>
      <c r="IH16" s="6"/>
      <c r="II16" s="6"/>
      <c r="IJ16" s="6"/>
      <c r="IK16" s="6"/>
      <c r="IL16" s="6"/>
      <c r="IM16" s="6"/>
      <c r="IN16" s="6"/>
      <c r="IO16" s="6"/>
      <c r="IP16" s="6"/>
      <c r="IQ16" s="6"/>
      <c r="IR16" s="6"/>
      <c r="IS16" s="6"/>
      <c r="IT16" s="6"/>
      <c r="IU16" s="6"/>
    </row>
    <row r="17" spans="1:255" ht="15">
      <c r="A17" s="30"/>
      <c r="B17" s="31"/>
      <c r="C17" s="30"/>
      <c r="D17" s="6"/>
      <c r="E17" s="30"/>
      <c r="F17" s="30"/>
      <c r="G17" s="32"/>
      <c r="H17" s="33"/>
      <c r="I17" s="30" t="s">
        <v>94</v>
      </c>
      <c r="J17" s="6"/>
      <c r="K17" s="6"/>
      <c r="L17" s="6"/>
      <c r="M17" s="6"/>
      <c r="N17" s="6"/>
      <c r="O17" s="6"/>
      <c r="P17" s="6"/>
      <c r="Q17" s="6"/>
      <c r="R17" s="6"/>
      <c r="S17" s="6"/>
      <c r="T17" s="6"/>
      <c r="U17" s="6"/>
      <c r="V17" s="6"/>
      <c r="W17" s="6"/>
      <c r="X17" s="6"/>
      <c r="Y17" s="6"/>
      <c r="Z17" s="6"/>
      <c r="AA17" s="6"/>
      <c r="AB17" s="6"/>
      <c r="AC17" s="6"/>
      <c r="AD17" s="6"/>
      <c r="AE17" s="6"/>
      <c r="AF17" s="6"/>
      <c r="AG17" s="6"/>
      <c r="AH17" s="6"/>
      <c r="AI17" s="6"/>
      <c r="AJ17" s="6"/>
      <c r="AK17" s="6"/>
      <c r="AL17" s="6"/>
      <c r="AM17" s="6"/>
      <c r="AN17" s="6"/>
      <c r="AO17" s="6"/>
      <c r="AP17" s="6"/>
      <c r="AQ17" s="6"/>
      <c r="AR17" s="6"/>
      <c r="AS17" s="6"/>
      <c r="AT17" s="6"/>
      <c r="AU17" s="6"/>
      <c r="AV17" s="6"/>
      <c r="AW17" s="6"/>
      <c r="AX17" s="6"/>
      <c r="AY17" s="6"/>
      <c r="AZ17" s="6"/>
      <c r="BA17" s="6"/>
      <c r="BB17" s="6"/>
      <c r="BC17" s="6"/>
      <c r="BD17" s="6"/>
      <c r="BE17" s="6"/>
      <c r="BF17" s="6"/>
      <c r="BG17" s="6"/>
      <c r="BH17" s="6"/>
      <c r="BI17" s="6"/>
      <c r="BJ17" s="6"/>
      <c r="BK17" s="6"/>
      <c r="BL17" s="6"/>
      <c r="BM17" s="6"/>
      <c r="BN17" s="6"/>
      <c r="BO17" s="6"/>
      <c r="BP17" s="6"/>
      <c r="BQ17" s="6"/>
      <c r="BR17" s="6"/>
      <c r="BS17" s="6"/>
      <c r="BT17" s="6"/>
      <c r="BU17" s="6"/>
      <c r="BV17" s="6"/>
      <c r="BW17" s="6"/>
      <c r="BX17" s="6"/>
      <c r="BY17" s="6"/>
      <c r="BZ17" s="6"/>
      <c r="CA17" s="6"/>
      <c r="CB17" s="6"/>
      <c r="CC17" s="6"/>
      <c r="CD17" s="6"/>
      <c r="CE17" s="6"/>
      <c r="CF17" s="6"/>
      <c r="CG17" s="6"/>
      <c r="CH17" s="6"/>
      <c r="CI17" s="6"/>
      <c r="CJ17" s="6"/>
      <c r="CK17" s="6"/>
      <c r="CL17" s="6"/>
      <c r="CM17" s="6"/>
      <c r="CN17" s="6"/>
      <c r="CO17" s="6"/>
      <c r="CP17" s="6"/>
      <c r="CQ17" s="6"/>
      <c r="CR17" s="6"/>
      <c r="CS17" s="6"/>
      <c r="CT17" s="6"/>
      <c r="CU17" s="6"/>
      <c r="CV17" s="6"/>
      <c r="CW17" s="6"/>
      <c r="CX17" s="6"/>
      <c r="CY17" s="6"/>
      <c r="CZ17" s="6"/>
      <c r="DA17" s="6"/>
      <c r="DB17" s="6"/>
      <c r="DC17" s="6"/>
      <c r="DD17" s="6"/>
      <c r="DE17" s="6"/>
      <c r="DF17" s="6"/>
      <c r="DG17" s="6"/>
      <c r="DH17" s="6"/>
      <c r="DI17" s="6"/>
      <c r="DJ17" s="6"/>
      <c r="DK17" s="6"/>
      <c r="DL17" s="6"/>
      <c r="DM17" s="6"/>
      <c r="DN17" s="6"/>
      <c r="DO17" s="6"/>
      <c r="DP17" s="6"/>
      <c r="DQ17" s="6"/>
      <c r="DR17" s="6"/>
      <c r="DS17" s="6"/>
      <c r="DT17" s="6"/>
      <c r="DU17" s="6"/>
      <c r="DV17" s="6"/>
      <c r="DW17" s="6"/>
      <c r="DX17" s="6"/>
      <c r="DY17" s="6"/>
      <c r="DZ17" s="6"/>
      <c r="EA17" s="6"/>
      <c r="EB17" s="6"/>
      <c r="EC17" s="6"/>
      <c r="ED17" s="6"/>
      <c r="EE17" s="6"/>
      <c r="EF17" s="6"/>
      <c r="EG17" s="6"/>
      <c r="EH17" s="6"/>
      <c r="EI17" s="6"/>
      <c r="EJ17" s="6"/>
      <c r="EK17" s="6"/>
      <c r="EL17" s="6"/>
      <c r="EM17" s="6"/>
      <c r="EN17" s="6"/>
      <c r="EO17" s="6"/>
      <c r="EP17" s="6"/>
      <c r="EQ17" s="6"/>
      <c r="ER17" s="6"/>
      <c r="ES17" s="6"/>
      <c r="ET17" s="6"/>
      <c r="EU17" s="6"/>
      <c r="EV17" s="6"/>
      <c r="EW17" s="6"/>
      <c r="EX17" s="6"/>
      <c r="EY17" s="6"/>
      <c r="EZ17" s="6"/>
      <c r="FA17" s="6"/>
      <c r="FB17" s="6"/>
      <c r="FC17" s="6"/>
      <c r="FD17" s="6"/>
      <c r="FE17" s="6"/>
      <c r="FF17" s="6"/>
      <c r="FG17" s="6"/>
      <c r="FH17" s="6"/>
      <c r="FI17" s="6"/>
      <c r="FJ17" s="6"/>
      <c r="FK17" s="6"/>
      <c r="FL17" s="6"/>
      <c r="FM17" s="6"/>
      <c r="FN17" s="6"/>
      <c r="FO17" s="6"/>
      <c r="FP17" s="6"/>
      <c r="FQ17" s="6"/>
      <c r="FR17" s="6"/>
      <c r="FS17" s="6"/>
      <c r="FT17" s="6"/>
      <c r="FU17" s="6"/>
      <c r="FV17" s="6"/>
      <c r="FW17" s="6"/>
      <c r="FX17" s="6"/>
      <c r="FY17" s="6"/>
      <c r="FZ17" s="6"/>
      <c r="GA17" s="6"/>
      <c r="GB17" s="6"/>
      <c r="GC17" s="6"/>
      <c r="GD17" s="6"/>
      <c r="GE17" s="6"/>
      <c r="GF17" s="6"/>
      <c r="GG17" s="6"/>
      <c r="GH17" s="6"/>
      <c r="GI17" s="6"/>
      <c r="GJ17" s="6"/>
      <c r="GK17" s="6"/>
      <c r="GL17" s="6"/>
      <c r="GM17" s="6"/>
      <c r="GN17" s="6"/>
      <c r="GO17" s="6"/>
      <c r="GP17" s="6"/>
      <c r="GQ17" s="6"/>
      <c r="GR17" s="6"/>
      <c r="GS17" s="6"/>
      <c r="GT17" s="6"/>
      <c r="GU17" s="6"/>
      <c r="GV17" s="6"/>
      <c r="GW17" s="6"/>
      <c r="GX17" s="6"/>
      <c r="GY17" s="6"/>
      <c r="GZ17" s="6"/>
      <c r="HA17" s="6"/>
      <c r="HB17" s="6"/>
      <c r="HC17" s="6"/>
      <c r="HD17" s="6"/>
      <c r="HE17" s="6"/>
      <c r="HF17" s="6"/>
      <c r="HG17" s="6"/>
      <c r="HH17" s="6"/>
      <c r="HI17" s="6"/>
      <c r="HJ17" s="6"/>
      <c r="HK17" s="6"/>
      <c r="HL17" s="6"/>
      <c r="HM17" s="6"/>
      <c r="HN17" s="6"/>
      <c r="HO17" s="6"/>
      <c r="HP17" s="6"/>
      <c r="HQ17" s="6"/>
      <c r="HR17" s="6"/>
      <c r="HS17" s="6"/>
      <c r="HT17" s="6"/>
      <c r="HU17" s="6"/>
      <c r="HV17" s="6"/>
      <c r="HW17" s="6"/>
      <c r="HX17" s="6"/>
      <c r="HY17" s="6"/>
      <c r="HZ17" s="6"/>
      <c r="IA17" s="6"/>
      <c r="IB17" s="6"/>
      <c r="IC17" s="6"/>
      <c r="ID17" s="6"/>
      <c r="IE17" s="6"/>
      <c r="IF17" s="6"/>
      <c r="IG17" s="6"/>
      <c r="IH17" s="6"/>
      <c r="II17" s="6"/>
      <c r="IJ17" s="6"/>
      <c r="IK17" s="6"/>
      <c r="IL17" s="6"/>
      <c r="IM17" s="6"/>
      <c r="IN17" s="6"/>
      <c r="IO17" s="6"/>
      <c r="IP17" s="6"/>
      <c r="IQ17" s="6"/>
      <c r="IR17" s="6"/>
      <c r="IS17" s="6"/>
      <c r="IT17" s="6"/>
      <c r="IU17" s="6"/>
    </row>
  </sheetData>
  <sheetProtection/>
  <mergeCells count="2">
    <mergeCell ref="B12:F12"/>
    <mergeCell ref="A1:L1"/>
  </mergeCells>
  <printOptions/>
  <pageMargins left="0.7874015748031497" right="0.7874015748031497" top="1.062992125984252" bottom="1.062992125984252" header="0.7874015748031497" footer="0.7874015748031497"/>
  <pageSetup fitToHeight="0" fitToWidth="1" horizontalDpi="300" verticalDpi="300" orientation="landscape" paperSize="9" scale="42" r:id="rId2"/>
  <headerFooter>
    <oddHeader>&amp;C&amp;9ARKUSZ ASORTYMENTOWO ILOŚCIOWO CENOWY</oddHeader>
    <oddFooter>&amp;C&amp;"Times New Roman,Normalny"&amp;12Strona &amp;P</oddFoot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TotalTime>2</TotalTime>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Katarzyna Góra</dc:creator>
  <cp:keywords/>
  <dc:description/>
  <cp:lastModifiedBy>KZP</cp:lastModifiedBy>
  <cp:lastPrinted>2021-06-17T10:25:07Z</cp:lastPrinted>
  <dcterms:created xsi:type="dcterms:W3CDTF">2020-05-06T10:45:18Z</dcterms:created>
  <dcterms:modified xsi:type="dcterms:W3CDTF">2021-06-17T10:25:11Z</dcterms:modified>
  <cp:category/>
  <cp:version/>
  <cp:contentType/>
  <cp:contentStatus/>
  <cp:revision>1</cp:revision>
</cp:coreProperties>
</file>