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sk01\Zamowienia\1 MONIKA 2023 r\22_APT_Dostawa materiałów jednorazowych II\WYSYłKA\"/>
    </mc:Choice>
  </mc:AlternateContent>
  <bookViews>
    <workbookView xWindow="0" yWindow="0" windowWidth="24240" windowHeight="11700" firstSheet="5" activeTab="13"/>
  </bookViews>
  <sheets>
    <sheet name="Część nr 1" sheetId="1" r:id="rId1"/>
    <sheet name="Część nr 2" sheetId="31" r:id="rId2"/>
    <sheet name="Część nr 3" sheetId="3" r:id="rId3"/>
    <sheet name="Część nr 4" sheetId="10" r:id="rId4"/>
    <sheet name="Część nr 5" sheetId="12" r:id="rId5"/>
    <sheet name="Część nr 6" sheetId="16" r:id="rId6"/>
    <sheet name="Część nr 7" sheetId="25" r:id="rId7"/>
    <sheet name="Część nr 8" sheetId="5" r:id="rId8"/>
    <sheet name="Część nr 9" sheetId="26" r:id="rId9"/>
    <sheet name="Część nr 10" sheetId="27" r:id="rId10"/>
    <sheet name="Część nr 11" sheetId="9" r:id="rId11"/>
    <sheet name="Część nr 12" sheetId="28" r:id="rId12"/>
    <sheet name="Część nr 13" sheetId="29" r:id="rId13"/>
    <sheet name="Część nr 14" sheetId="32" r:id="rId14"/>
  </sheets>
  <definedNames>
    <definedName name="_xlnm.Print_Area" localSheetId="0">'Część nr 1'!$A$3:$AD$32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32" l="1"/>
  <c r="J5" i="32" s="1"/>
  <c r="H5" i="32"/>
  <c r="I8" i="32"/>
  <c r="J8" i="32" s="1"/>
  <c r="H8" i="32"/>
  <c r="I7" i="32"/>
  <c r="J7" i="32" s="1"/>
  <c r="H7" i="32"/>
  <c r="I6" i="32"/>
  <c r="J6" i="32" s="1"/>
  <c r="H6" i="32"/>
  <c r="I9" i="32" l="1"/>
  <c r="I5" i="9"/>
  <c r="J5" i="9" s="1"/>
  <c r="H6" i="5"/>
  <c r="I6" i="5" s="1"/>
  <c r="G6" i="5"/>
  <c r="G7" i="5"/>
  <c r="G8" i="5"/>
  <c r="G9" i="5"/>
  <c r="G10" i="5"/>
  <c r="H7" i="5"/>
  <c r="I7" i="5" s="1"/>
  <c r="I8" i="27"/>
  <c r="J8" i="27" s="1"/>
  <c r="H8" i="27"/>
  <c r="I6" i="27"/>
  <c r="J6" i="27" s="1"/>
  <c r="H6" i="27"/>
  <c r="H6" i="26"/>
  <c r="I10" i="32" l="1"/>
  <c r="J10" i="32" s="1"/>
  <c r="J9" i="32"/>
  <c r="I10" i="27"/>
  <c r="H7" i="26"/>
  <c r="I7" i="26" s="1"/>
  <c r="I6" i="26"/>
  <c r="H5" i="1"/>
  <c r="H6" i="1" s="1"/>
  <c r="G5" i="1"/>
  <c r="J8" i="12"/>
  <c r="I7" i="12"/>
  <c r="J7" i="12" s="1"/>
  <c r="I8" i="12"/>
  <c r="I9" i="12"/>
  <c r="J9" i="12" s="1"/>
  <c r="I6" i="12"/>
  <c r="I10" i="12" s="1"/>
  <c r="H7" i="12"/>
  <c r="H8" i="12"/>
  <c r="H9" i="12"/>
  <c r="H6" i="12"/>
  <c r="I5" i="3"/>
  <c r="H6" i="3"/>
  <c r="H7" i="3"/>
  <c r="H8" i="3"/>
  <c r="H5" i="3"/>
  <c r="H5" i="10"/>
  <c r="I5" i="10" s="1"/>
  <c r="G5" i="10"/>
  <c r="H15" i="31"/>
  <c r="I15" i="31" s="1"/>
  <c r="G15" i="31"/>
  <c r="H13" i="31"/>
  <c r="I13" i="31" s="1"/>
  <c r="G13" i="31"/>
  <c r="H11" i="31"/>
  <c r="I11" i="31" s="1"/>
  <c r="G11" i="31"/>
  <c r="H9" i="31"/>
  <c r="I9" i="31" s="1"/>
  <c r="G9" i="31"/>
  <c r="H7" i="31"/>
  <c r="I7" i="31" s="1"/>
  <c r="G7" i="31"/>
  <c r="H5" i="31"/>
  <c r="G5" i="31"/>
  <c r="H8" i="26" l="1"/>
  <c r="I8" i="26" s="1"/>
  <c r="I11" i="32"/>
  <c r="J11" i="32" s="1"/>
  <c r="I11" i="27"/>
  <c r="J11" i="27" s="1"/>
  <c r="J10" i="27"/>
  <c r="H6" i="10"/>
  <c r="I6" i="10" s="1"/>
  <c r="J5" i="3"/>
  <c r="H7" i="10"/>
  <c r="I7" i="10" s="1"/>
  <c r="J10" i="12"/>
  <c r="I11" i="12"/>
  <c r="J11" i="12" s="1"/>
  <c r="J6" i="12"/>
  <c r="H7" i="1"/>
  <c r="I7" i="1" s="1"/>
  <c r="I6" i="1"/>
  <c r="I5" i="1"/>
  <c r="H17" i="31"/>
  <c r="I17" i="31" s="1"/>
  <c r="H18" i="31"/>
  <c r="I5" i="31"/>
  <c r="I12" i="27" l="1"/>
  <c r="J12" i="27" s="1"/>
  <c r="I12" i="12"/>
  <c r="J12" i="12" s="1"/>
  <c r="H8" i="1"/>
  <c r="I8" i="1" s="1"/>
  <c r="H8" i="10"/>
  <c r="I8" i="10" s="1"/>
  <c r="H19" i="31"/>
  <c r="I19" i="31" s="1"/>
  <c r="I18" i="31"/>
  <c r="I6" i="16" l="1"/>
  <c r="J6" i="16" s="1"/>
  <c r="H7" i="16"/>
  <c r="H8" i="16"/>
  <c r="H9" i="16"/>
  <c r="H6" i="16"/>
  <c r="H7" i="25"/>
  <c r="I7" i="25" s="1"/>
  <c r="H8" i="25"/>
  <c r="I8" i="25" s="1"/>
  <c r="H9" i="25"/>
  <c r="I9" i="25" s="1"/>
  <c r="H10" i="25"/>
  <c r="I10" i="25" s="1"/>
  <c r="H11" i="25"/>
  <c r="I11" i="25" s="1"/>
  <c r="H12" i="25"/>
  <c r="I12" i="25" s="1"/>
  <c r="H6" i="25"/>
  <c r="I6" i="25" s="1"/>
  <c r="G7" i="25"/>
  <c r="G8" i="25"/>
  <c r="G9" i="25"/>
  <c r="G10" i="25"/>
  <c r="G11" i="25"/>
  <c r="G12" i="25"/>
  <c r="G6" i="25"/>
  <c r="H13" i="25" l="1"/>
  <c r="I8" i="29"/>
  <c r="J8" i="29" s="1"/>
  <c r="H8" i="29"/>
  <c r="J7" i="29"/>
  <c r="I7" i="29"/>
  <c r="H7" i="29"/>
  <c r="I6" i="29"/>
  <c r="I9" i="29" s="1"/>
  <c r="H6" i="29"/>
  <c r="I5" i="29"/>
  <c r="J5" i="29" s="1"/>
  <c r="H5" i="29"/>
  <c r="I7" i="28"/>
  <c r="J7" i="28" s="1"/>
  <c r="H7" i="28"/>
  <c r="I6" i="28"/>
  <c r="H6" i="28"/>
  <c r="I5" i="28"/>
  <c r="J5" i="28" s="1"/>
  <c r="H5" i="28"/>
  <c r="I8" i="9"/>
  <c r="J8" i="9" s="1"/>
  <c r="H8" i="9"/>
  <c r="I7" i="9"/>
  <c r="J7" i="9" s="1"/>
  <c r="H7" i="9"/>
  <c r="I6" i="9"/>
  <c r="J6" i="9" s="1"/>
  <c r="H6" i="9"/>
  <c r="H5" i="9"/>
  <c r="I8" i="28" l="1"/>
  <c r="H14" i="25"/>
  <c r="I14" i="25" s="1"/>
  <c r="I13" i="25"/>
  <c r="J9" i="29"/>
  <c r="I10" i="29"/>
  <c r="J10" i="29" s="1"/>
  <c r="J6" i="29"/>
  <c r="I9" i="28"/>
  <c r="J9" i="28" s="1"/>
  <c r="J8" i="28"/>
  <c r="J6" i="28"/>
  <c r="I9" i="9"/>
  <c r="J9" i="9" s="1"/>
  <c r="H15" i="25" l="1"/>
  <c r="I15" i="25" s="1"/>
  <c r="I11" i="29"/>
  <c r="J11" i="29" s="1"/>
  <c r="I10" i="28"/>
  <c r="J10" i="28" s="1"/>
  <c r="I10" i="9"/>
  <c r="J10" i="9" s="1"/>
  <c r="I11" i="9" l="1"/>
  <c r="J11" i="9" s="1"/>
  <c r="H9" i="5" l="1"/>
  <c r="I9" i="5" s="1"/>
  <c r="I9" i="16" l="1"/>
  <c r="I8" i="16"/>
  <c r="J8" i="16" s="1"/>
  <c r="I7" i="16"/>
  <c r="J7" i="16" s="1"/>
  <c r="J9" i="16" l="1"/>
  <c r="I10" i="16"/>
  <c r="H10" i="5"/>
  <c r="I10" i="5" s="1"/>
  <c r="I11" i="16" l="1"/>
  <c r="J11" i="16" s="1"/>
  <c r="J10" i="16"/>
  <c r="I12" i="16"/>
  <c r="J12" i="16" s="1"/>
  <c r="I8" i="3" l="1"/>
  <c r="J8" i="3" s="1"/>
  <c r="I7" i="3"/>
  <c r="J7" i="3" s="1"/>
  <c r="I6" i="3"/>
  <c r="H8" i="5"/>
  <c r="J6" i="3" l="1"/>
  <c r="I9" i="3"/>
  <c r="I8" i="5"/>
  <c r="H11" i="5"/>
  <c r="I10" i="3" l="1"/>
  <c r="J10" i="3" s="1"/>
  <c r="J9" i="3"/>
  <c r="I11" i="5"/>
  <c r="H12" i="5"/>
  <c r="I12" i="5" s="1"/>
  <c r="I11" i="3" l="1"/>
  <c r="J11" i="3" s="1"/>
  <c r="H13" i="5"/>
  <c r="I13" i="5" s="1"/>
</calcChain>
</file>

<file path=xl/sharedStrings.xml><?xml version="1.0" encoding="utf-8"?>
<sst xmlns="http://schemas.openxmlformats.org/spreadsheetml/2006/main" count="432" uniqueCount="143">
  <si>
    <t>L.p.</t>
  </si>
  <si>
    <t>Nazwa produktu</t>
  </si>
  <si>
    <t>Rozmiar</t>
  </si>
  <si>
    <t>Ilość</t>
  </si>
  <si>
    <t>Cena jedn. netto</t>
  </si>
  <si>
    <t>% VAT</t>
  </si>
  <si>
    <t xml:space="preserve">Wartość netto </t>
  </si>
  <si>
    <t>Wartość brutto</t>
  </si>
  <si>
    <t>Producent</t>
  </si>
  <si>
    <t>Wartość zamówienia podstawowego</t>
  </si>
  <si>
    <t>Nazwa handlowa</t>
  </si>
  <si>
    <t>Kod katalogowy</t>
  </si>
  <si>
    <t>Ilość sztuk w opakowaniu zbiorczym</t>
  </si>
  <si>
    <t>14-28cm 
&lt;130mm Hg</t>
  </si>
  <si>
    <t>24-40cm 
do 190 mm Hg</t>
  </si>
  <si>
    <t>30-55cm 
do 190mm Hg</t>
  </si>
  <si>
    <t>50-85cm 
do 160 mm Hg</t>
  </si>
  <si>
    <t>Cena jedn. brutto</t>
  </si>
  <si>
    <t xml:space="preserve">Wymagana ilość próbek </t>
  </si>
  <si>
    <t>J.m.</t>
  </si>
  <si>
    <t>-</t>
  </si>
  <si>
    <t>szt.</t>
  </si>
  <si>
    <t>Jednorazowa, sterylna opaska uciskowa do zabiegów na kończynach w postaci rozwijanej pończochy składająca się z elastycznego pierścienia silikonowego, pończochy oraz pasków z uchwytami, stosowana w celu odprowadzenia krwi z kończyny i zamknięcia przepływu tętniczego podczas zabiegu</t>
  </si>
  <si>
    <t xml:space="preserve">**dren po wyjęciu z opakowania i rozprostowaniu nie ulega ponownemu zwijaniu czy odkształcaniu; </t>
  </si>
  <si>
    <t>Razem</t>
  </si>
  <si>
    <t>1 szt.</t>
  </si>
  <si>
    <t>210cm</t>
  </si>
  <si>
    <t>Dren łączący jałowy pasujący do zaoferowanych końcówek do odsysania pola operacyjnego**</t>
  </si>
  <si>
    <t>12CH</t>
  </si>
  <si>
    <t>Końcówka do odsysania pola operacyjnego, koniec o średnicy 3mm</t>
  </si>
  <si>
    <t>20CH</t>
  </si>
  <si>
    <t>Zestaw ortopedyczny do odsysania z pola operacyjnego z filtrem, 3 końcówki ssące (2 zgięte, 1 prosta), uchwyt ergonomiczny z filtrem, filtr zapasowy, dren o długości 270 cm z zabezpieczeniem antyzgięciowym, z uniwersalną koncówką drenu do każdego typu ssaka 8-18 mm, z możliwością docinania, zestaw podwójnie pakowany w worek foliowy i zewnętrzne opakowanie papierowo-foliowe**</t>
  </si>
  <si>
    <t>1szt.</t>
  </si>
  <si>
    <t>Wymagana ilość próbek</t>
  </si>
  <si>
    <t>0,9 x 70mm</t>
  </si>
  <si>
    <t>1,1-1,2 x 88-90mm</t>
  </si>
  <si>
    <t>0,7 x 75mm</t>
  </si>
  <si>
    <t>0,9 x 75-76mm</t>
  </si>
  <si>
    <t>ILOŚĆ</t>
  </si>
  <si>
    <t>%
VAT</t>
  </si>
  <si>
    <t>cena jedn.
brutto</t>
  </si>
  <si>
    <t>wartość netto</t>
  </si>
  <si>
    <t>wartość brutto</t>
  </si>
  <si>
    <t>producent</t>
  </si>
  <si>
    <t>nazwa handlowa</t>
  </si>
  <si>
    <t>ilość sztuk w opakowaniu zbiorczym</t>
  </si>
  <si>
    <t>Wymagana ilość próbek (w sztukach)</t>
  </si>
  <si>
    <t xml:space="preserve">Zestaw do cewnikowania żył centralnych dwuświatłowy metodą Seldingera G 16/16 o długości 15-16 centymetrów, atraumatyczna końcówka cewnika, cewnik o powierzchni antybakteryjnej, kontrastujący w RTG, prowadnica odporna na zginanie z końcówką typu „J”, system umożliwiający wprowadzenie prowadnicy bez rozłączania igły od strzykawki, zastawki bezigłowe  </t>
  </si>
  <si>
    <t xml:space="preserve">Igła do znieczuleń zewnątrzoponowych pediatrycznych typu Tuohy o rozmiarze G20 o długości 50 mm z oznakowaniem długości co 0,5 centymetra dla precyzji wprowadzania  </t>
  </si>
  <si>
    <t>Multi - adapter do venflonów o zakończeniu typu LUER, kompatybilny z probówko-strzykawkami aktualnie stosowanymi w szpitalu (S-Monovette firmy Sarstedt), do systemu zamkniętego (aspiracyjno-próżniowego) pobierania krwi. Jednorazowy, uniwersalny, sterylny, pakowany w opakowaniach po 100 szt.</t>
  </si>
  <si>
    <t>Elektroda waporyzacyjna, długość 135 mm, rozmiar 3.5 mm, typ 90-S, jednorazowa, kompatybilna z waporyzatorem Serfas Energy firmy Stryker.</t>
  </si>
  <si>
    <t>Diamentowe ostrze do tkanek twardych w kształcie kuli wykorzystujące  technologię cięcia z zastosowaniem diamentowej powłoki kompatybilne z shaverem Formula, jednorazowe, sterylne,  kodowane kolorem rozmiar 4.0 mm, pakowane po 5 szt.</t>
  </si>
  <si>
    <t>4,0mm</t>
  </si>
  <si>
    <t>5szt.</t>
  </si>
  <si>
    <t>Diamentowe ostrze do tkanek twardych w kształcie kuli wykorzystujące  technologię cięcia z zastosowaniem diamentowej powłoki kompatybilne z shaverem Formula, jednorazowe, sterylne, kodowane kolorem,  rozmiar 5.5 mm, pakowane po 5 szt.</t>
  </si>
  <si>
    <t>5,5mm</t>
  </si>
  <si>
    <t>Kaniula zagięta, długość 150mm, długość końcówki 10mm, srednica 20 G kompatybilna z urządzeniem do termolezji Cosman G4.</t>
  </si>
  <si>
    <t>Kaniula prosta, długość 100mm, długość końcówki 10 mm, średnica 22G, kompatybilna z urządzeniem do termolezji Cosman G4.</t>
  </si>
  <si>
    <t>Kaniula zagięta,  długość 100mm, długość końcówki 10mm, srednica 22G, kompatybilna z urządzeniem do termolezji Cosman G4.</t>
  </si>
  <si>
    <t>Kaniula zagięta,  długość 100mm, długość końcówki 10mm, srednica 20G, kompatybilna z urządzeniem do termolezji Cosman G4.</t>
  </si>
  <si>
    <t>Kaniula prosta, długość 100mm, długość końcówki 10 mm, średnica 20G, kompatybilna z urządzeniem do termolezji Cosman G4.</t>
  </si>
  <si>
    <t>Ilość w opakowaniu</t>
  </si>
  <si>
    <t>Ilość op.</t>
  </si>
  <si>
    <t>Cena jedn. op. netto</t>
  </si>
  <si>
    <t>Cena jedn. opak. brutto</t>
  </si>
  <si>
    <t>5x5cm</t>
  </si>
  <si>
    <t>3szt.</t>
  </si>
  <si>
    <t>1 op. dowolny rozmiar</t>
  </si>
  <si>
    <t>7-7,5x7-7,5 cm</t>
  </si>
  <si>
    <t>10-10,5x10-10,5 cm</t>
  </si>
  <si>
    <t>20szt.</t>
  </si>
  <si>
    <t>1 op.</t>
  </si>
  <si>
    <t>Cena jedn.  brutto</t>
  </si>
  <si>
    <t>6cmx3m</t>
  </si>
  <si>
    <t>10cmx3m</t>
  </si>
  <si>
    <t>15cmx3m</t>
  </si>
  <si>
    <t>10cm x 4-5m</t>
  </si>
  <si>
    <t>2 szt. dowolny rozmiar</t>
  </si>
  <si>
    <t>15cm x 4-5m</t>
  </si>
  <si>
    <t xml:space="preserve">l.p. </t>
  </si>
  <si>
    <t xml:space="preserve">Przedmiot zamówienia </t>
  </si>
  <si>
    <t xml:space="preserve">Rozmiar         </t>
  </si>
  <si>
    <t>Ilość szt.</t>
  </si>
  <si>
    <t>cena netto szt.</t>
  </si>
  <si>
    <t>VAT</t>
  </si>
  <si>
    <t>cena brutto szt.</t>
  </si>
  <si>
    <t xml:space="preserve">wartość brutto </t>
  </si>
  <si>
    <t>nr katalogowy</t>
  </si>
  <si>
    <t>wymagana ilość próbek</t>
  </si>
  <si>
    <t>Rozmiar L</t>
  </si>
  <si>
    <t xml:space="preserve">  </t>
  </si>
  <si>
    <t>2 szt dowolny rozmiar</t>
  </si>
  <si>
    <t>Rozmiar XL</t>
  </si>
  <si>
    <t>Rozmiar XXL</t>
  </si>
  <si>
    <t>RAZEM</t>
  </si>
  <si>
    <t>Ilosć w opakowaniu</t>
  </si>
  <si>
    <t>10x10cm +/-2cm</t>
  </si>
  <si>
    <t>Opatrunek będący kombinacją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t>
  </si>
  <si>
    <t xml:space="preserve">Jałowy, samoprzylepny, chłonny opatrunek hydrokoloidowy z pokryciem z półprzepuszczalnej warstwy, zapobiegającej przenikaniu bakterii. Skład hydrokoloidu: syntetyczny elastomer, olej mineralny, spoiwo, karboksymetyloceluloza sodu. Skład bez komponentów pochodzenia zwierzęcego.Przeznaczony do zaopatrywania zaokrąglonych części ciała np. pięty i łokcie.Zdolność pochłaniania wody w ciągu 24 h 2g/10cm2. </t>
  </si>
  <si>
    <t xml:space="preserve">Opatrunek stanowiący silikonową warstwę kontaktową do bezurazowego zaopatrywania ran i ochrony organów oraz innych wrażliwych struktur podczas stosowania podciśnieniowej terapii ran. Warstwa kontaktowa składa się z siatki z politereftalanu etylenowego (PET) powleczonej z obydwu stron żelem silikonowym (na bazie polidimetylosilkosanu). </t>
  </si>
  <si>
    <t xml:space="preserve">Przezroczysty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Niebieska folia silikonowana z jednej strony z nadrukowanymi numerami 1 i 2, ułatwiająca aplikację opatrunku. </t>
  </si>
  <si>
    <t xml:space="preserve">5x7,5cm </t>
  </si>
  <si>
    <t xml:space="preserve">7,5x7,5cm </t>
  </si>
  <si>
    <t xml:space="preserve">7,5x10cm </t>
  </si>
  <si>
    <t>Końcówka do odsysania pola operacyjnego, 16cm, koniec spłaszczony bez kontroli ssania wraz z drenem łączącym 2,1m, pakowane razem</t>
  </si>
  <si>
    <r>
      <t>Zestaw do cewnikowania tętnic metodą Selingera u pacjentów pediatrycznych. Cewnik winien być poliuretanowy o średnicy 24 Ga długości 5</t>
    </r>
    <r>
      <rPr>
        <sz val="10"/>
        <color rgb="FFFF0000"/>
        <rFont val="Arial"/>
        <family val="2"/>
        <charset val="238"/>
      </rPr>
      <t>-7</t>
    </r>
    <r>
      <rPr>
        <sz val="10"/>
        <rFont val="Arial"/>
        <family val="2"/>
        <charset val="238"/>
      </rPr>
      <t xml:space="preserve"> centymetrów. W zestawie igła do nakłucia naczynia oraz prowadnica prosta z miękka końcówką dostosowana do wielkości cewnika</t>
    </r>
  </si>
  <si>
    <t>Kompresy włókninowe z wycięciem "O", 40g/m2, jałowe, 4-warstwowe; spoista struktura zapobiegająca występowaniu luźnych nitek, włóknina miękka; łatwoformowalna; dostosowuje się do kształtu ciała, produkowane zgodnie z wymaganiami normy EN 14079, klasyfikowane jako chirurgiczny inwazyjny wyrób medyczny w klasie IIa wg reguły 7;  produkty jałowe sterylizowane parowo lub radiacyjnie</t>
  </si>
  <si>
    <t xml:space="preserve">Kompresy gazowe jałowe; wykonane z gazy 17 nitkowej, 8 warstwowej, ze 100% bawełny, hydrofilowej, bielonej bezchlorowo, z przędzy minimum 15 TEX, brzegi podwójnie zakładane typu ES, produkowane zgodnie z wymaganiami normy EN 14079, klasyfikowane jako chirurgiczny inwazyjny wyrób medyczny w klasie IIa wg reguły 7;  sterylizowane parowo lub radiacyjnie. Opakowanie bezpośrednie typu papier-folia z etykietą identyfikującą produkt (nazwa wytwórcy, nr serii, data ważności, nazwa wyrobu). </t>
  </si>
  <si>
    <r>
      <t>Zestaw do cewnikowania żył centralnych jednoświatłowy metodą Seldingera G 20-22 o długości 8-10 centymetrów, atraumatyczna końcówka cewnika</t>
    </r>
    <r>
      <rPr>
        <sz val="10"/>
        <rFont val="Arial"/>
        <family val="2"/>
        <charset val="238"/>
      </rPr>
      <t xml:space="preserve">, kontrastujący w RTG, prowadnica odporna na zginanie z końcówką typu „J”, system umożliwiający wprowadzenie prowadnicy bez rozłączania igły od strzykawki, zastawki bezigłowe  </t>
    </r>
  </si>
  <si>
    <r>
      <t>Zestaw do cewnikowania żył centralnych dwuświatłowy metodą Seldingera G 18-20/20-22 o długości 8-10 centymetrów, atraumatyczna końcówka cewnika</t>
    </r>
    <r>
      <rPr>
        <sz val="10"/>
        <rFont val="Arial"/>
        <family val="2"/>
        <charset val="238"/>
      </rPr>
      <t xml:space="preserve">, kontrastujący w RTG, prowadnica odporna na zginanie z końcówką typu „J”, system umożliwiający wprowadzenie prowadnicy bez rozłączania igły od strzykawki, zastawki bezigłowe  </t>
    </r>
  </si>
  <si>
    <r>
      <t xml:space="preserve">Zestaw do ciągłego znieczulenia zewnątrzoponowego pediatrycznego składający się z igły typu Tuohy o rozmiarze G20 o długości 50 mm z oznakowaniem długości co 0,5 centymetra dla precyzji wprowadzania, cewnika z </t>
    </r>
    <r>
      <rPr>
        <sz val="10"/>
        <rFont val="Arial"/>
        <family val="2"/>
        <charset val="238"/>
      </rPr>
      <t xml:space="preserve">otworami bocznymi i atraumatyczną końcówką dostosowanego do typu igły oraz  łącznika cewnika, strzykawki niskooporowej 5-10 ml, filtra zewnątrzoponowego 0,2 ug oraz systemu bezpiecznego mocowania cewnika do skóry pacjenta  </t>
    </r>
  </si>
  <si>
    <t>Zestaw do ciągłego znieczulenia zewnątrzoponowego składający się z igły typu Tuohy o rozmiarze G18 o długości 80 mm z oznakowaniem długości co 1 centymetr dla precyzji wprowadzania, cewnika z otworami bocznymi i atraumatyczną końcówką o długości 80-100 centymetrów, łącznika cewnika, strzykawki niskooporowej 10 ml, filtra zewnątrzoponowego 0,2 ug oraz systemu bezpiecznego mocowania cewnika do skóry pacjenta</t>
  </si>
  <si>
    <t>Część nr 2  - Sterylne fartuchy chirurgiczne</t>
  </si>
  <si>
    <t>Część nr 1 - Fartuch foliowy</t>
  </si>
  <si>
    <t>Część nr 3 - Opaski uciskowe</t>
  </si>
  <si>
    <t>Część nr 4 - Adapter do venflonów</t>
  </si>
  <si>
    <t>Część nr 5 - Zestawy do odsysania pola operacyjnego</t>
  </si>
  <si>
    <t>Część nr 6 - Igły do nakłuć</t>
  </si>
  <si>
    <t>Część nr 7 - Wyroby jednorazowe do anestezjologii</t>
  </si>
  <si>
    <t>Część nr 8 - Kaniule kompatybilne z urządzeniem do termolezji Cosman G4</t>
  </si>
  <si>
    <t>Część nr 9 -  Elektroda waporyzacyjna</t>
  </si>
  <si>
    <t xml:space="preserve">Część nr 10 - Ostrza kompatybilne z shaverem Formula - XL Diamond </t>
  </si>
  <si>
    <t>Część nr 12 - Opaski podgipsowe jałowe</t>
  </si>
  <si>
    <t>Część nr 13 - Opaski jałowe</t>
  </si>
  <si>
    <t>Część nr 14 - Opatrunki specjalistyczne</t>
  </si>
  <si>
    <t>Część nr 11 - Kompresy jałowe</t>
  </si>
  <si>
    <t>1 szt. dowolny rozmiar</t>
  </si>
  <si>
    <t>Opaski do wyściełania pod gips z waty syntetycznej, miękkie, przewiewne,odprowadzające wilgoć typu ROLTA-SOFT. Łatwe rozwijanie, brak zawijania się krawędzi, brak strzępienia; jałowa; klasyfikowana jako wyrób medyczny w klasie Is</t>
  </si>
  <si>
    <t>Opaska elastyczna tkana uciskowa z zapinką, z domieszką bawełny, długość w stanie relaksacji nie mniej niż 1,5m. Opaski pakowane pojedynczo; jałowe . Rozciągliwość  100%-120%; klasyfikowana jako wyrób medyczny w klasie Is</t>
  </si>
  <si>
    <t>Opaska dziana podtrzymująca, pakowane pojedynczo; jałowa; klasyfikowana jako wyrób medyczny w klasie Is</t>
  </si>
  <si>
    <t>Załącznik nr 2 do SWZ</t>
  </si>
  <si>
    <t>Formularz asortymentowo-cenowy</t>
  </si>
  <si>
    <t>wartość prawa opcji (30% zamówienia podstawowego)</t>
  </si>
  <si>
    <t>całkowita wartość zamówienia (wartośc zamówienie podstawowe plus wartość zamówienia prawa opcji</t>
  </si>
  <si>
    <r>
      <rPr>
        <b/>
        <sz val="11"/>
        <color theme="1"/>
        <rFont val="Times New Roman"/>
        <family val="1"/>
        <charset val="238"/>
      </rPr>
      <t xml:space="preserve">Fartuch foliowy, </t>
    </r>
    <r>
      <rPr>
        <sz val="11"/>
        <color theme="1"/>
        <rFont val="Times New Roman"/>
        <family val="1"/>
        <charset val="238"/>
      </rPr>
      <t>przedni wykonany z mocnej białej folii grubość min. 0,03mm o wymiarach minimum 70x115cm; niesterylny</t>
    </r>
  </si>
  <si>
    <t>całkowita wartość zamówienia (wartość zamówienie podstawowe plus wartość zamówienia prawa opcji)</t>
  </si>
  <si>
    <r>
      <t xml:space="preserve">Igła do nakłuć lędźwiowych
</t>
    </r>
    <r>
      <rPr>
        <sz val="11"/>
        <color theme="1"/>
        <rFont val="Times New Roman"/>
        <family val="1"/>
        <charset val="238"/>
      </rPr>
      <t xml:space="preserve">igła z ostrzem Quincke; przeźroczysty wygodny uchwyt luer </t>
    </r>
    <r>
      <rPr>
        <sz val="11"/>
        <rFont val="Times New Roman"/>
        <family val="1"/>
        <charset val="238"/>
      </rPr>
      <t>lock</t>
    </r>
    <r>
      <rPr>
        <sz val="11"/>
        <color theme="1"/>
        <rFont val="Times New Roman"/>
        <family val="1"/>
        <charset val="238"/>
      </rPr>
      <t>; eliptyczny uchwyt ze wskaźnikiem położenia szifu igły z wbudowanym pryzmatem zmieniającym barwę po wypełnieniu PMR lub przeźroczysta nasadka igły umożliwiajaca wizualizcję PMR; sterylna; pakowane pojedynczo; oznaczenia kolorów zgodne z ISO</t>
    </r>
  </si>
  <si>
    <r>
      <rPr>
        <b/>
        <sz val="11"/>
        <color theme="1"/>
        <rFont val="Times New Roman"/>
        <family val="1"/>
        <charset val="238"/>
      </rPr>
      <t xml:space="preserve">Igła do iniekcji </t>
    </r>
    <r>
      <rPr>
        <sz val="11"/>
        <color theme="1"/>
        <rFont val="Times New Roman"/>
        <family val="1"/>
        <charset val="238"/>
      </rPr>
      <t xml:space="preserve">
sterylna, ostrze zmniejszające ból; cienkościenna; wykonane ze stali nierdzewnej; silikonowa powłoka igły, pakowane pojedynczo</t>
    </r>
  </si>
  <si>
    <r>
      <t xml:space="preserve">Fartuch chirurgiczny jałowy wzmocniony </t>
    </r>
    <r>
      <rPr>
        <sz val="11"/>
        <rFont val="Times New Roman"/>
        <family val="1"/>
        <charset val="238"/>
      </rPr>
      <t xml:space="preserve"> jednorazowy, sterylny fartuch chirurgiczny  wykonany z tkaniny bawełnopodobnej typu spunlace; gramatura materiału minimum 68g/m2   ; zapinany z tyłu na rzep;poły fartucha zachodzą na siebie ;  wyposażony w troki złączone kartonikiem, tak, aby możliwe było ich aseptyczne zawiązanie; rękawy wykończone elastycznym mankietem o szerokości 6 -8 cm; rękawy zszywane techniką zapewniającą nieprzenikalność drobnoustrojów; w celu identyfikacji rodzaju i rozmiaru widoczny nadruk/metka; w strefie krytycznej  nieprzemakalność niemniej niż 110cm słupa wody, wytrzymałość na rozrywanie  nie mniej niż 186kPa , przód i przedramiona wzmocnione wstawkami z nieprzemakalnego laminatu dwuwarstwowego (włóknina polipropylenowa i folia polietylenowa) o gramaturze minimum 35g/m2; fartuch owinięty w papier krepowy lub włókninę w opakowaniu zewnętrznym papier-folia; opakowanie musi zawierać minimum 2 samoprzylepne etykiety do dokumentacji medycznej zawierające nr katalogowy, nr lot, producenta, datę ważności; zgodne z normą EN 13795
Rozmiary faruchów najmniej
L        130cm  +/- 5cm
XL     150cm +/- 5cm
XXL   170cm  +/- 5cm</t>
    </r>
  </si>
  <si>
    <r>
      <t xml:space="preserve">fartuch chirurgiczny jałowy  bez wzmocnień </t>
    </r>
    <r>
      <rPr>
        <sz val="11"/>
        <rFont val="Times New Roman"/>
        <family val="1"/>
        <charset val="238"/>
      </rPr>
      <t>jednorazowy, sterylny fartuch chirurgiczny  wykonany z tkaniny bawełnopodobnej typu spunlace; gramatura materiału minimum 68g/m2; zapinany z tyłu na rzep, poły fartucha zachodzą na siebie; wyposażony w troki złączone kartonikiem, tak, aby możliwe było ich aseptyczne zawiązanie; rękawy wykończone elastycznym mankietem o szerokości 6 - 8 cm; w celu identyfikacji rodzaju i rozmiaru fartucha  widoczny nadruk/metka;  w strefie krytycznej - odporny na przemakanie minimum 20cm słupa wody, wytrzymałość na rozrywanie  nie mniej niż 186kPa; fartuch owinięty w papier krepowy lub włókninę w opakowaniu zewnętrznym papier-folia; opakowanie musi zawierać minimum 2 samoprzylepne etykiety do dokumentacji medycznej zawierające nr katalogowy, nr lot, producenta, datę ważności; zgodne z normą EN 13795
Rozmiary faruchów 
L        130cm +/- 5cm
XL      150cm +/- 5cm
XXL   170cm +/- 5cm</t>
    </r>
  </si>
  <si>
    <t>10 szt.</t>
  </si>
  <si>
    <t>5 szt.</t>
  </si>
  <si>
    <t>zestaw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</si>
</sst>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_-;\-* #,##0.00_-;_-* &quot;-&quot;??_-;_-@_-"/>
    <numFmt numFmtId="165" formatCode="0.0000"/>
  </numFmts>
  <fonts count="31">
    <font>
      <sz val="11"/>
      <color theme="1"/>
      <name val="Calibri"/>
      <family val="2"/>
      <charset val="238"/>
      <scheme val="minor"/>
    </font>
    <font>
      <sz val="11"/>
      <color theme="1"/>
      <name val="Calibri"/>
      <family val="2"/>
      <charset val="238"/>
      <scheme val="minor"/>
    </font>
    <font>
      <sz val="10"/>
      <name val="Calibri"/>
      <family val="2"/>
      <charset val="238"/>
      <scheme val="minor"/>
    </font>
    <font>
      <sz val="10"/>
      <color theme="1"/>
      <name val="Calibri"/>
      <family val="2"/>
      <charset val="238"/>
      <scheme val="minor"/>
    </font>
    <font>
      <b/>
      <sz val="10"/>
      <color theme="1"/>
      <name val="Calibri"/>
      <family val="2"/>
      <charset val="238"/>
      <scheme val="minor"/>
    </font>
    <font>
      <sz val="11"/>
      <name val="Times New Roman"/>
      <family val="1"/>
      <charset val="238"/>
    </font>
    <font>
      <sz val="9"/>
      <name val="Calibri"/>
      <family val="2"/>
      <charset val="238"/>
      <scheme val="minor"/>
    </font>
    <font>
      <b/>
      <sz val="11"/>
      <color theme="1"/>
      <name val="Calibri"/>
      <family val="2"/>
      <charset val="238"/>
      <scheme val="minor"/>
    </font>
    <font>
      <b/>
      <sz val="10"/>
      <name val="Calibri"/>
      <family val="2"/>
      <charset val="238"/>
      <scheme val="minor"/>
    </font>
    <font>
      <b/>
      <sz val="12"/>
      <name val="Calibri"/>
      <family val="2"/>
      <charset val="238"/>
      <scheme val="minor"/>
    </font>
    <font>
      <b/>
      <sz val="10"/>
      <name val="Arial"/>
      <family val="2"/>
      <charset val="238"/>
    </font>
    <font>
      <sz val="10"/>
      <name val="Arial"/>
      <family val="2"/>
      <charset val="238"/>
    </font>
    <font>
      <sz val="11"/>
      <name val="Calibri"/>
      <family val="2"/>
      <charset val="238"/>
      <scheme val="minor"/>
    </font>
    <font>
      <sz val="11"/>
      <name val="RotisSansSerif"/>
      <family val="2"/>
      <charset val="238"/>
    </font>
    <font>
      <sz val="10"/>
      <name val="RotisSansSerif"/>
      <family val="2"/>
      <charset val="238"/>
    </font>
    <font>
      <b/>
      <sz val="10"/>
      <name val="RotisSansSerif"/>
      <charset val="238"/>
    </font>
    <font>
      <sz val="11"/>
      <name val="Calibri"/>
      <family val="2"/>
      <charset val="238"/>
    </font>
    <font>
      <b/>
      <sz val="11"/>
      <name val="Calibri"/>
      <family val="2"/>
      <charset val="238"/>
      <scheme val="minor"/>
    </font>
    <font>
      <sz val="11"/>
      <color theme="1"/>
      <name val="Times New Roman"/>
      <family val="1"/>
      <charset val="238"/>
    </font>
    <font>
      <sz val="11"/>
      <color indexed="8"/>
      <name val="Calibri"/>
      <family val="2"/>
      <charset val="238"/>
    </font>
    <font>
      <sz val="10"/>
      <name val="Calibri"/>
      <family val="2"/>
      <charset val="238"/>
    </font>
    <font>
      <b/>
      <sz val="12"/>
      <name val="Times New Roman"/>
      <family val="1"/>
      <charset val="238"/>
    </font>
    <font>
      <sz val="10"/>
      <color rgb="FFFF0000"/>
      <name val="Arial"/>
      <family val="2"/>
      <charset val="238"/>
    </font>
    <font>
      <b/>
      <sz val="11"/>
      <color theme="1"/>
      <name val="Times New Roman"/>
      <family val="1"/>
      <charset val="238"/>
    </font>
    <font>
      <b/>
      <sz val="11"/>
      <name val="Times New Roman"/>
      <family val="1"/>
      <charset val="238"/>
    </font>
    <font>
      <sz val="12"/>
      <color theme="1"/>
      <name val="Times New Roman"/>
      <family val="1"/>
      <charset val="238"/>
    </font>
    <font>
      <b/>
      <sz val="12"/>
      <color theme="1"/>
      <name val="Times New Roman"/>
      <family val="1"/>
      <charset val="238"/>
    </font>
    <font>
      <b/>
      <sz val="11"/>
      <color indexed="8"/>
      <name val="Times New Roman"/>
      <family val="1"/>
      <charset val="238"/>
    </font>
    <font>
      <sz val="11"/>
      <color rgb="FF000000"/>
      <name val="Times New Roman"/>
      <family val="1"/>
      <charset val="238"/>
    </font>
    <font>
      <sz val="11"/>
      <color indexed="8"/>
      <name val="Times New Roman"/>
      <family val="1"/>
      <charset val="238"/>
    </font>
    <font>
      <b/>
      <u/>
      <sz val="11"/>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indexed="9"/>
        <bgColor indexed="26"/>
      </patternFill>
    </fill>
  </fills>
  <borders count="1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0">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19"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19">
    <xf numFmtId="0" fontId="0" fillId="0" borderId="0" xfId="0"/>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vertical="center"/>
    </xf>
    <xf numFmtId="2" fontId="2" fillId="0" borderId="0" xfId="0" applyNumberFormat="1" applyFont="1" applyFill="1" applyAlignment="1">
      <alignment horizontal="center" vertical="center"/>
    </xf>
    <xf numFmtId="4" fontId="2" fillId="0" borderId="2" xfId="0" applyNumberFormat="1" applyFont="1" applyFill="1" applyBorder="1" applyAlignment="1">
      <alignment horizontal="center" vertical="center" wrapText="1"/>
    </xf>
    <xf numFmtId="2" fontId="5" fillId="0" borderId="3" xfId="1" applyNumberFormat="1" applyFont="1" applyBorder="1" applyAlignment="1">
      <alignment horizontal="center" wrapText="1"/>
    </xf>
    <xf numFmtId="0" fontId="0" fillId="0" borderId="3" xfId="0"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xf>
    <xf numFmtId="0" fontId="0" fillId="0" borderId="3" xfId="0" applyBorder="1"/>
    <xf numFmtId="0" fontId="3" fillId="0" borderId="0" xfId="0" applyFont="1"/>
    <xf numFmtId="4" fontId="0" fillId="0" borderId="0" xfId="0" applyNumberFormat="1"/>
    <xf numFmtId="0" fontId="0" fillId="0" borderId="0" xfId="0"/>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xf numFmtId="2" fontId="2" fillId="0" borderId="0" xfId="0" applyNumberFormat="1" applyFont="1" applyFill="1" applyAlignment="1">
      <alignment horizontal="center" vertical="center"/>
    </xf>
    <xf numFmtId="4" fontId="11" fillId="0" borderId="3" xfId="0" applyNumberFormat="1" applyFont="1" applyFill="1" applyBorder="1" applyAlignment="1">
      <alignment horizontal="center" vertical="center"/>
    </xf>
    <xf numFmtId="0" fontId="11" fillId="0" borderId="3" xfId="0" applyFont="1" applyBorder="1" applyAlignment="1">
      <alignment horizontal="center" vertical="center"/>
    </xf>
    <xf numFmtId="4" fontId="11" fillId="0" borderId="3" xfId="0" applyNumberFormat="1" applyFont="1" applyBorder="1" applyAlignment="1">
      <alignment horizontal="center" vertical="center"/>
    </xf>
    <xf numFmtId="0" fontId="11" fillId="0" borderId="3" xfId="0" applyFont="1" applyBorder="1"/>
    <xf numFmtId="3" fontId="11" fillId="0" borderId="3" xfId="0" applyNumberFormat="1" applyFont="1" applyBorder="1" applyAlignment="1">
      <alignment horizontal="center" vertical="center"/>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xf>
    <xf numFmtId="0" fontId="2" fillId="0" borderId="11" xfId="0" applyFont="1" applyFill="1" applyBorder="1" applyAlignment="1">
      <alignment horizontal="center" vertical="center"/>
    </xf>
    <xf numFmtId="0" fontId="2" fillId="0" borderId="0" xfId="0" applyFont="1" applyFill="1" applyBorder="1" applyAlignment="1">
      <alignment horizontal="left"/>
    </xf>
    <xf numFmtId="0" fontId="13" fillId="0" borderId="0" xfId="0" applyFont="1" applyAlignment="1">
      <alignment horizontal="left"/>
    </xf>
    <xf numFmtId="0" fontId="10" fillId="3" borderId="2" xfId="0"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4" fillId="0" borderId="0" xfId="0" applyFont="1" applyAlignment="1">
      <alignment horizontal="center" vertical="center"/>
    </xf>
    <xf numFmtId="0" fontId="11" fillId="4" borderId="3" xfId="0" applyNumberFormat="1" applyFont="1" applyFill="1" applyBorder="1" applyAlignment="1">
      <alignment horizontal="justify" vertical="center" wrapText="1"/>
    </xf>
    <xf numFmtId="0" fontId="14" fillId="0" borderId="3" xfId="0" applyFont="1" applyBorder="1" applyAlignment="1">
      <alignment vertical="center"/>
    </xf>
    <xf numFmtId="0" fontId="14" fillId="0" borderId="0" xfId="0" applyFont="1"/>
    <xf numFmtId="0" fontId="11" fillId="4" borderId="3" xfId="0" applyFont="1" applyFill="1" applyBorder="1" applyAlignment="1">
      <alignment horizontal="justify" vertical="center" wrapText="1"/>
    </xf>
    <xf numFmtId="0" fontId="15" fillId="0" borderId="3" xfId="0" applyFont="1" applyBorder="1" applyAlignment="1">
      <alignment horizontal="center" vertical="center"/>
    </xf>
    <xf numFmtId="0" fontId="11" fillId="0" borderId="3" xfId="0" applyFont="1" applyFill="1" applyBorder="1"/>
    <xf numFmtId="0" fontId="14" fillId="0" borderId="0" xfId="0" applyFont="1" applyFill="1"/>
    <xf numFmtId="0" fontId="11" fillId="0" borderId="0" xfId="0" applyFont="1" applyAlignment="1">
      <alignment vertical="center"/>
    </xf>
    <xf numFmtId="0" fontId="11" fillId="0" borderId="0" xfId="0" applyFont="1" applyAlignment="1">
      <alignment horizontal="justify" vertical="center" wrapText="1"/>
    </xf>
    <xf numFmtId="0" fontId="11" fillId="0" borderId="0" xfId="0" applyFont="1" applyAlignment="1">
      <alignment horizontal="center" vertical="center"/>
    </xf>
    <xf numFmtId="4" fontId="11" fillId="0" borderId="0" xfId="0" applyNumberFormat="1" applyFont="1" applyAlignment="1">
      <alignment horizontal="center" vertical="center"/>
    </xf>
    <xf numFmtId="4" fontId="16" fillId="0" borderId="0" xfId="0" applyNumberFormat="1" applyFont="1" applyAlignment="1">
      <alignment horizontal="center" vertical="center"/>
    </xf>
    <xf numFmtId="4" fontId="16" fillId="0" borderId="0" xfId="0" applyNumberFormat="1" applyFont="1" applyAlignment="1">
      <alignment horizontal="right"/>
    </xf>
    <xf numFmtId="0" fontId="16" fillId="0" borderId="0" xfId="0" applyFont="1" applyAlignment="1">
      <alignment vertical="center"/>
    </xf>
    <xf numFmtId="0" fontId="16" fillId="0" borderId="0" xfId="0" applyFont="1" applyAlignment="1">
      <alignment horizontal="justify" vertical="center" wrapText="1"/>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justify" vertical="center" wrapText="1"/>
    </xf>
    <xf numFmtId="4" fontId="13" fillId="0" borderId="0" xfId="0" applyNumberFormat="1" applyFont="1" applyAlignment="1">
      <alignment horizontal="right"/>
    </xf>
    <xf numFmtId="0" fontId="13" fillId="0" borderId="0" xfId="0" applyFont="1"/>
    <xf numFmtId="4" fontId="2" fillId="0" borderId="3" xfId="0" applyNumberFormat="1" applyFont="1" applyBorder="1" applyAlignment="1">
      <alignment horizontal="center" vertical="center"/>
    </xf>
    <xf numFmtId="4" fontId="2" fillId="0" borderId="3" xfId="0" applyNumberFormat="1" applyFont="1" applyBorder="1" applyAlignment="1">
      <alignment horizontal="right" vertical="center"/>
    </xf>
    <xf numFmtId="4" fontId="12" fillId="0" borderId="3" xfId="0" applyNumberFormat="1" applyFont="1" applyBorder="1" applyAlignment="1">
      <alignment horizontal="right" vertical="center"/>
    </xf>
    <xf numFmtId="10" fontId="0" fillId="0" borderId="0" xfId="0" applyNumberFormat="1"/>
    <xf numFmtId="0" fontId="0" fillId="0" borderId="0" xfId="0"/>
    <xf numFmtId="4" fontId="2" fillId="0" borderId="3" xfId="0" applyNumberFormat="1" applyFont="1" applyFill="1" applyBorder="1" applyAlignment="1">
      <alignment horizontal="right" vertical="center"/>
    </xf>
    <xf numFmtId="0" fontId="3" fillId="0" borderId="0" xfId="0" applyFont="1"/>
    <xf numFmtId="0" fontId="2" fillId="0" borderId="0" xfId="0" applyFont="1" applyAlignment="1">
      <alignment horizontal="center" vertical="center"/>
    </xf>
    <xf numFmtId="4" fontId="2" fillId="0" borderId="3" xfId="0" applyNumberFormat="1" applyFont="1" applyBorder="1" applyAlignment="1">
      <alignment horizontal="right" vertical="center"/>
    </xf>
    <xf numFmtId="4" fontId="5" fillId="0" borderId="3" xfId="1" applyNumberFormat="1" applyFont="1" applyBorder="1" applyAlignment="1">
      <alignment horizontal="center" vertical="center" wrapText="1"/>
    </xf>
    <xf numFmtId="0" fontId="10" fillId="3" borderId="2" xfId="0" applyFont="1" applyFill="1" applyBorder="1" applyAlignment="1">
      <alignment horizontal="center" vertical="center" wrapText="1"/>
    </xf>
    <xf numFmtId="4" fontId="11" fillId="0" borderId="0" xfId="0" applyNumberFormat="1" applyFont="1" applyAlignment="1">
      <alignment horizontal="center" vertical="center"/>
    </xf>
    <xf numFmtId="4" fontId="16" fillId="0" borderId="0" xfId="0" applyNumberFormat="1" applyFont="1" applyAlignment="1">
      <alignment horizontal="center" vertical="center"/>
    </xf>
    <xf numFmtId="0" fontId="2" fillId="0" borderId="0" xfId="0" applyFont="1" applyFill="1" applyBorder="1" applyAlignment="1">
      <alignment horizontal="center" vertical="center"/>
    </xf>
    <xf numFmtId="4" fontId="2" fillId="4" borderId="3" xfId="0" applyNumberFormat="1" applyFont="1" applyFill="1" applyBorder="1" applyAlignment="1">
      <alignment horizontal="center" vertical="center"/>
    </xf>
    <xf numFmtId="0" fontId="2" fillId="0" borderId="0" xfId="0" applyFont="1" applyFill="1" applyAlignment="1">
      <alignment horizontal="center" vertical="center"/>
    </xf>
    <xf numFmtId="0" fontId="18" fillId="0" borderId="3" xfId="0" applyFont="1" applyBorder="1" applyAlignment="1" applyProtection="1">
      <alignment horizontal="center" vertical="center"/>
      <protection locked="0"/>
    </xf>
    <xf numFmtId="0" fontId="18" fillId="0" borderId="3" xfId="0" applyFont="1" applyBorder="1" applyAlignment="1" applyProtection="1">
      <alignment horizontal="center" vertical="center" wrapText="1"/>
      <protection locked="0"/>
    </xf>
    <xf numFmtId="0" fontId="0" fillId="0" borderId="0" xfId="0"/>
    <xf numFmtId="4" fontId="2" fillId="0" borderId="3" xfId="0" applyNumberFormat="1" applyFont="1" applyFill="1" applyBorder="1" applyAlignment="1">
      <alignment horizontal="right" vertical="center"/>
    </xf>
    <xf numFmtId="0" fontId="0" fillId="0" borderId="0" xfId="0" applyFont="1"/>
    <xf numFmtId="0" fontId="2" fillId="0" borderId="0" xfId="0" applyFont="1" applyAlignment="1">
      <alignment horizontal="center" vertical="center"/>
    </xf>
    <xf numFmtId="4" fontId="2" fillId="0" borderId="3" xfId="0" applyNumberFormat="1" applyFont="1" applyBorder="1" applyAlignment="1">
      <alignment horizontal="right" vertical="center"/>
    </xf>
    <xf numFmtId="4" fontId="2"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 fillId="0" borderId="0" xfId="0" applyFont="1" applyFill="1" applyAlignment="1">
      <alignment horizontal="left" vertical="top"/>
    </xf>
    <xf numFmtId="0" fontId="0" fillId="0" borderId="0" xfId="0" applyFont="1" applyAlignment="1">
      <alignment horizontal="center"/>
    </xf>
    <xf numFmtId="4" fontId="2" fillId="0" borderId="0" xfId="0" applyNumberFormat="1" applyFont="1" applyFill="1" applyAlignment="1">
      <alignment horizontal="center" vertical="center"/>
    </xf>
    <xf numFmtId="0" fontId="20" fillId="0" borderId="0" xfId="0" applyFont="1" applyFill="1" applyBorder="1" applyAlignment="1">
      <alignment vertical="center" wrapText="1"/>
    </xf>
    <xf numFmtId="0" fontId="2" fillId="0" borderId="0" xfId="0" applyFont="1" applyFill="1" applyBorder="1" applyAlignment="1">
      <alignment vertical="center" wrapText="1"/>
    </xf>
    <xf numFmtId="0" fontId="11" fillId="0" borderId="3" xfId="0" applyFont="1" applyFill="1" applyBorder="1" applyAlignment="1">
      <alignment horizontal="center"/>
    </xf>
    <xf numFmtId="4" fontId="11" fillId="0" borderId="3" xfId="0" applyNumberFormat="1" applyFont="1" applyFill="1" applyBorder="1" applyAlignment="1">
      <alignment horizontal="right" vertical="center" wrapText="1"/>
    </xf>
    <xf numFmtId="2" fontId="11" fillId="0" borderId="3" xfId="0" applyNumberFormat="1" applyFont="1" applyFill="1" applyBorder="1" applyAlignment="1">
      <alignment wrapText="1"/>
    </xf>
    <xf numFmtId="4" fontId="11" fillId="0" borderId="3" xfId="0" applyNumberFormat="1" applyFont="1" applyFill="1" applyBorder="1" applyAlignment="1">
      <alignment horizontal="right" vertical="center"/>
    </xf>
    <xf numFmtId="0" fontId="11" fillId="0" borderId="0" xfId="0" applyFont="1" applyFill="1" applyBorder="1" applyAlignment="1">
      <alignment horizontal="center"/>
    </xf>
    <xf numFmtId="0" fontId="11"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2"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center" wrapText="1"/>
    </xf>
    <xf numFmtId="2" fontId="2" fillId="0" borderId="0" xfId="0" applyNumberFormat="1" applyFont="1" applyFill="1" applyBorder="1" applyAlignment="1">
      <alignment wrapText="1"/>
    </xf>
    <xf numFmtId="0" fontId="0" fillId="0" borderId="0" xfId="0" applyBorder="1"/>
    <xf numFmtId="0" fontId="7" fillId="0" borderId="0" xfId="0" applyFont="1" applyBorder="1"/>
    <xf numFmtId="0" fontId="25" fillId="0" borderId="0" xfId="0" applyFont="1"/>
    <xf numFmtId="0" fontId="26" fillId="0" borderId="0" xfId="0" applyFont="1" applyAlignment="1">
      <alignment horizontal="center"/>
    </xf>
    <xf numFmtId="0" fontId="25" fillId="0" borderId="0" xfId="0" applyFont="1" applyAlignment="1">
      <alignment horizontal="center"/>
    </xf>
    <xf numFmtId="0" fontId="26" fillId="0" borderId="0" xfId="0" applyFont="1" applyAlignment="1"/>
    <xf numFmtId="0" fontId="25" fillId="0" borderId="0" xfId="0" applyFont="1" applyAlignment="1"/>
    <xf numFmtId="3" fontId="23" fillId="0" borderId="3" xfId="0" applyNumberFormat="1" applyFont="1" applyBorder="1" applyAlignment="1">
      <alignment horizontal="center" vertical="center"/>
    </xf>
    <xf numFmtId="4" fontId="5" fillId="0" borderId="3" xfId="0" applyNumberFormat="1" applyFont="1" applyBorder="1" applyAlignment="1">
      <alignment horizontal="right" vertical="center"/>
    </xf>
    <xf numFmtId="0" fontId="24" fillId="0" borderId="2" xfId="0"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24" fillId="0" borderId="0" xfId="0" applyFont="1" applyFill="1" applyAlignment="1">
      <alignment horizontal="center" vertical="center"/>
    </xf>
    <xf numFmtId="0" fontId="24" fillId="0" borderId="3" xfId="0" applyNumberFormat="1" applyFont="1" applyFill="1" applyBorder="1" applyAlignment="1">
      <alignment horizontal="center" vertical="center" wrapText="1"/>
    </xf>
    <xf numFmtId="4" fontId="5" fillId="0" borderId="3" xfId="0" applyNumberFormat="1" applyFont="1" applyBorder="1" applyAlignment="1">
      <alignment horizontal="center" vertical="center" wrapText="1"/>
    </xf>
    <xf numFmtId="3" fontId="5" fillId="0" borderId="3" xfId="0" applyNumberFormat="1" applyFont="1" applyFill="1" applyBorder="1" applyAlignment="1">
      <alignment horizontal="center" vertical="center" wrapText="1"/>
    </xf>
    <xf numFmtId="4" fontId="5" fillId="0" borderId="3" xfId="0" applyNumberFormat="1" applyFont="1" applyBorder="1" applyAlignment="1">
      <alignment horizontal="center" vertical="center"/>
    </xf>
    <xf numFmtId="0" fontId="5" fillId="0" borderId="3"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3" xfId="0" applyFont="1" applyFill="1" applyBorder="1" applyAlignment="1"/>
    <xf numFmtId="0" fontId="5"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5" fillId="0" borderId="3" xfId="0" applyFont="1" applyFill="1" applyBorder="1" applyAlignment="1">
      <alignment horizontal="right" vertical="center"/>
    </xf>
    <xf numFmtId="4" fontId="5" fillId="0" borderId="3"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xf numFmtId="2" fontId="5" fillId="0" borderId="0" xfId="0" applyNumberFormat="1" applyFont="1" applyFill="1" applyAlignment="1">
      <alignment horizontal="center" vertical="center"/>
    </xf>
    <xf numFmtId="0" fontId="18" fillId="0" borderId="3" xfId="0" applyFont="1" applyBorder="1" applyAlignment="1">
      <alignment vertical="center" wrapText="1"/>
    </xf>
    <xf numFmtId="3" fontId="5" fillId="0" borderId="3" xfId="0" applyNumberFormat="1" applyFont="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xf>
    <xf numFmtId="0" fontId="24" fillId="0" borderId="3" xfId="0"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4" fontId="18" fillId="0" borderId="3" xfId="0" applyNumberFormat="1"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1" fontId="5" fillId="0" borderId="3"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2" fontId="24" fillId="2" borderId="3" xfId="0" applyNumberFormat="1" applyFont="1" applyFill="1" applyBorder="1" applyAlignment="1">
      <alignment horizontal="center" vertical="center" wrapText="1"/>
    </xf>
    <xf numFmtId="2" fontId="24" fillId="0" borderId="3"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4" fontId="24" fillId="2" borderId="3" xfId="0" applyNumberFormat="1" applyFont="1" applyFill="1" applyBorder="1" applyAlignment="1">
      <alignment horizontal="center" vertical="center" wrapText="1"/>
    </xf>
    <xf numFmtId="0" fontId="5" fillId="0" borderId="3" xfId="0" applyFont="1" applyFill="1" applyBorder="1" applyAlignment="1">
      <alignment horizontal="center"/>
    </xf>
    <xf numFmtId="2" fontId="5" fillId="2"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4" fontId="24"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right" vertical="center" wrapText="1"/>
    </xf>
    <xf numFmtId="0" fontId="5" fillId="0" borderId="9" xfId="0" applyFont="1" applyFill="1" applyBorder="1" applyAlignment="1">
      <alignment horizontal="center" vertical="center"/>
    </xf>
    <xf numFmtId="2" fontId="24"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2" fontId="5" fillId="2" borderId="3" xfId="0" applyNumberFormat="1" applyFont="1" applyFill="1" applyBorder="1" applyAlignment="1">
      <alignment vertical="center" wrapText="1"/>
    </xf>
    <xf numFmtId="0" fontId="5" fillId="0" borderId="3" xfId="0" applyNumberFormat="1" applyFont="1" applyFill="1" applyBorder="1" applyAlignment="1">
      <alignment horizontal="center" vertical="center"/>
    </xf>
    <xf numFmtId="0" fontId="18" fillId="0" borderId="3" xfId="0" applyFont="1" applyBorder="1" applyAlignment="1">
      <alignment horizontal="center" vertical="center"/>
    </xf>
    <xf numFmtId="0" fontId="28" fillId="0" borderId="3" xfId="0" applyFont="1" applyBorder="1" applyAlignment="1">
      <alignment vertical="center" wrapText="1"/>
    </xf>
    <xf numFmtId="2" fontId="18" fillId="0" borderId="3"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3" xfId="0" applyFont="1" applyBorder="1" applyAlignment="1">
      <alignment vertical="center"/>
    </xf>
    <xf numFmtId="4" fontId="18" fillId="0" borderId="3" xfId="0" applyNumberFormat="1" applyFont="1" applyBorder="1"/>
    <xf numFmtId="0" fontId="29" fillId="0" borderId="3" xfId="0" applyFont="1" applyFill="1" applyBorder="1" applyAlignment="1">
      <alignment horizontal="left" vertical="center" wrapText="1"/>
    </xf>
    <xf numFmtId="0" fontId="18" fillId="0" borderId="3" xfId="0" applyFont="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applyNumberFormat="1" applyFont="1" applyFill="1" applyBorder="1" applyAlignment="1">
      <alignment horizontal="center" vertical="center"/>
    </xf>
    <xf numFmtId="0" fontId="18" fillId="0" borderId="3" xfId="0" applyFont="1" applyBorder="1"/>
    <xf numFmtId="44" fontId="5" fillId="4" borderId="3" xfId="5" applyFont="1" applyFill="1" applyBorder="1" applyAlignment="1">
      <alignment horizontal="center" vertical="center"/>
    </xf>
    <xf numFmtId="0" fontId="29" fillId="0" borderId="5" xfId="0" applyFont="1" applyFill="1" applyBorder="1" applyAlignment="1">
      <alignment horizontal="left" vertical="center" wrapText="1"/>
    </xf>
    <xf numFmtId="0" fontId="5" fillId="0" borderId="5" xfId="6" applyFont="1" applyBorder="1" applyAlignment="1">
      <alignment horizontal="center" vertical="center" wrapText="1"/>
    </xf>
    <xf numFmtId="0" fontId="5" fillId="5" borderId="6" xfId="6" applyFont="1" applyFill="1" applyBorder="1" applyAlignment="1">
      <alignment horizontal="center" vertical="center" wrapText="1"/>
    </xf>
    <xf numFmtId="0" fontId="5" fillId="5" borderId="3" xfId="6" applyFont="1" applyFill="1" applyBorder="1" applyAlignment="1">
      <alignment horizontal="center" vertical="center" wrapText="1"/>
    </xf>
    <xf numFmtId="0" fontId="24" fillId="0" borderId="3" xfId="6" applyFont="1" applyFill="1" applyBorder="1" applyAlignment="1">
      <alignment horizontal="center" vertical="center" wrapText="1"/>
    </xf>
    <xf numFmtId="0" fontId="24" fillId="0" borderId="3" xfId="0" applyFont="1" applyBorder="1" applyAlignment="1">
      <alignment horizontal="center" vertical="center"/>
    </xf>
    <xf numFmtId="0" fontId="24" fillId="0" borderId="3" xfId="0" applyFont="1" applyBorder="1" applyAlignment="1">
      <alignment horizontal="center" vertical="center" wrapText="1"/>
    </xf>
    <xf numFmtId="0" fontId="5" fillId="0" borderId="0" xfId="6" applyFont="1" applyBorder="1" applyAlignment="1">
      <alignment vertical="center" wrapText="1"/>
    </xf>
    <xf numFmtId="0" fontId="5" fillId="5" borderId="0" xfId="6" applyFont="1" applyFill="1" applyBorder="1" applyAlignment="1">
      <alignment vertical="center" wrapText="1"/>
    </xf>
    <xf numFmtId="165" fontId="5" fillId="0" borderId="0" xfId="6" applyNumberFormat="1" applyFont="1" applyFill="1" applyBorder="1" applyAlignment="1">
      <alignment vertical="center" wrapText="1"/>
    </xf>
    <xf numFmtId="4" fontId="5" fillId="0" borderId="3" xfId="6" applyNumberFormat="1" applyFont="1" applyFill="1" applyBorder="1" applyAlignment="1">
      <alignment vertical="center" wrapText="1"/>
    </xf>
    <xf numFmtId="0" fontId="5" fillId="0" borderId="0" xfId="6" applyFont="1" applyFill="1" applyBorder="1" applyAlignment="1">
      <alignment vertical="center" wrapText="1"/>
    </xf>
    <xf numFmtId="0" fontId="18" fillId="0" borderId="0" xfId="0" applyFont="1" applyBorder="1" applyAlignment="1">
      <alignment vertical="center" wrapText="1"/>
    </xf>
    <xf numFmtId="0" fontId="24" fillId="4" borderId="3" xfId="0" applyNumberFormat="1"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horizontal="center" vertical="center"/>
    </xf>
    <xf numFmtId="0" fontId="23" fillId="2" borderId="3" xfId="0" applyFont="1" applyFill="1" applyBorder="1" applyAlignment="1">
      <alignment horizontal="center" vertical="center"/>
    </xf>
    <xf numFmtId="0" fontId="10" fillId="0" borderId="3" xfId="0" applyFont="1" applyFill="1" applyBorder="1" applyAlignment="1">
      <alignment horizontal="center" vertical="center"/>
    </xf>
    <xf numFmtId="3" fontId="10" fillId="4" borderId="3"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6" fillId="0" borderId="0" xfId="0" applyFont="1" applyAlignment="1">
      <alignment horizontal="center"/>
    </xf>
    <xf numFmtId="0" fontId="25" fillId="0" borderId="0" xfId="0" applyFont="1" applyAlignment="1">
      <alignment horizontal="center"/>
    </xf>
    <xf numFmtId="0" fontId="26" fillId="0" borderId="0" xfId="0" applyFont="1" applyAlignment="1"/>
    <xf numFmtId="0" fontId="21" fillId="2" borderId="1" xfId="0" applyFont="1" applyFill="1" applyBorder="1" applyAlignment="1">
      <alignment horizontal="left" vertical="center"/>
    </xf>
    <xf numFmtId="0" fontId="21" fillId="2" borderId="8" xfId="0" applyFont="1" applyFill="1" applyBorder="1" applyAlignment="1">
      <alignment horizontal="left" vertical="center"/>
    </xf>
    <xf numFmtId="0" fontId="24" fillId="0" borderId="5" xfId="0" applyFont="1" applyFill="1" applyBorder="1" applyAlignment="1">
      <alignment horizontal="right" vertical="center"/>
    </xf>
    <xf numFmtId="0" fontId="24" fillId="0" borderId="6" xfId="0" applyFont="1" applyFill="1" applyBorder="1" applyAlignment="1">
      <alignment horizontal="right" vertical="center"/>
    </xf>
    <xf numFmtId="0" fontId="24" fillId="0" borderId="7" xfId="0" applyFont="1" applyFill="1" applyBorder="1" applyAlignment="1">
      <alignment horizontal="right" vertical="center"/>
    </xf>
    <xf numFmtId="4" fontId="5" fillId="0" borderId="3" xfId="0" applyNumberFormat="1" applyFont="1" applyBorder="1" applyAlignment="1">
      <alignment horizontal="left" vertical="center"/>
    </xf>
    <xf numFmtId="0" fontId="5" fillId="0" borderId="9" xfId="6" applyFont="1" applyFill="1" applyBorder="1" applyAlignment="1">
      <alignment horizontal="center" vertical="center" wrapText="1"/>
    </xf>
    <xf numFmtId="0" fontId="0" fillId="0" borderId="2" xfId="0" applyBorder="1" applyAlignment="1">
      <alignment horizontal="center" vertical="center" wrapText="1"/>
    </xf>
    <xf numFmtId="0" fontId="5" fillId="0" borderId="9" xfId="6" applyFont="1" applyBorder="1" applyAlignment="1">
      <alignment horizontal="center" vertical="center" wrapText="1"/>
    </xf>
    <xf numFmtId="0" fontId="5" fillId="0" borderId="3" xfId="6"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5" fillId="0" borderId="9" xfId="0" applyFont="1" applyFill="1" applyBorder="1" applyAlignment="1">
      <alignment horizontal="center" vertical="center"/>
    </xf>
    <xf numFmtId="0" fontId="0" fillId="0" borderId="2" xfId="0" applyFill="1" applyBorder="1" applyAlignment="1">
      <alignment horizontal="center" vertical="center"/>
    </xf>
    <xf numFmtId="0" fontId="7" fillId="0" borderId="0" xfId="0" applyFont="1" applyAlignment="1"/>
    <xf numFmtId="0" fontId="0" fillId="0" borderId="0" xfId="0" applyAlignment="1"/>
    <xf numFmtId="0" fontId="0" fillId="0" borderId="7" xfId="0" applyBorder="1" applyAlignment="1">
      <alignment vertical="center"/>
    </xf>
    <xf numFmtId="9" fontId="5" fillId="0" borderId="3" xfId="9" applyNumberFormat="1" applyFont="1" applyFill="1" applyBorder="1" applyAlignment="1">
      <alignment horizontal="center" vertical="center" wrapText="1"/>
    </xf>
    <xf numFmtId="2" fontId="5" fillId="0" borderId="3" xfId="6" applyNumberFormat="1" applyFont="1" applyFill="1" applyBorder="1" applyAlignment="1">
      <alignment horizontal="center" vertical="center" wrapText="1"/>
    </xf>
    <xf numFmtId="4" fontId="5" fillId="0" borderId="5" xfId="0" applyNumberFormat="1" applyFont="1" applyBorder="1" applyAlignment="1">
      <alignment horizontal="left" vertical="center"/>
    </xf>
    <xf numFmtId="4" fontId="5" fillId="0" borderId="6" xfId="0" applyNumberFormat="1" applyFont="1" applyBorder="1" applyAlignment="1">
      <alignment horizontal="left" vertical="center"/>
    </xf>
    <xf numFmtId="0" fontId="0" fillId="0" borderId="7" xfId="0" applyBorder="1" applyAlignment="1"/>
    <xf numFmtId="4" fontId="5" fillId="0" borderId="3" xfId="6" applyNumberFormat="1" applyFont="1" applyFill="1" applyBorder="1" applyAlignment="1">
      <alignment horizontal="center" vertical="center" wrapText="1"/>
    </xf>
    <xf numFmtId="0" fontId="24" fillId="0" borderId="3" xfId="6" applyFont="1" applyFill="1" applyBorder="1" applyAlignment="1">
      <alignment horizontal="center" vertical="center" wrapText="1"/>
    </xf>
    <xf numFmtId="3" fontId="27" fillId="0" borderId="3" xfId="6" applyNumberFormat="1" applyFont="1" applyBorder="1" applyAlignment="1">
      <alignment horizontal="center" vertical="center"/>
    </xf>
    <xf numFmtId="2" fontId="29" fillId="0" borderId="3" xfId="6" applyNumberFormat="1" applyFont="1" applyBorder="1" applyAlignment="1">
      <alignment horizontal="center" vertical="center"/>
    </xf>
    <xf numFmtId="0" fontId="24" fillId="5" borderId="3" xfId="6" applyFont="1" applyFill="1" applyBorder="1" applyAlignment="1">
      <alignment horizontal="center" vertical="center" wrapText="1"/>
    </xf>
    <xf numFmtId="0" fontId="30" fillId="5" borderId="3" xfId="6" applyFont="1" applyFill="1" applyBorder="1" applyAlignment="1">
      <alignment horizontal="center" vertical="center" wrapText="1"/>
    </xf>
    <xf numFmtId="0" fontId="29" fillId="0" borderId="3" xfId="6" applyFont="1" applyBorder="1" applyAlignment="1">
      <alignment horizontal="center" vertical="center"/>
    </xf>
    <xf numFmtId="0" fontId="24" fillId="0" borderId="9" xfId="6" applyFont="1" applyFill="1" applyBorder="1" applyAlignment="1">
      <alignment horizontal="center" vertical="center" wrapText="1"/>
    </xf>
    <xf numFmtId="0" fontId="24" fillId="0" borderId="2" xfId="6" applyFont="1" applyFill="1" applyBorder="1" applyAlignment="1">
      <alignment horizontal="center" vertical="center" wrapText="1"/>
    </xf>
    <xf numFmtId="4" fontId="5" fillId="0" borderId="3" xfId="9" applyNumberFormat="1" applyFont="1" applyFill="1" applyBorder="1" applyAlignment="1">
      <alignment horizontal="center" vertical="center" wrapText="1"/>
    </xf>
    <xf numFmtId="0" fontId="24" fillId="4" borderId="3" xfId="0" applyNumberFormat="1" applyFont="1" applyFill="1" applyBorder="1" applyAlignment="1" applyProtection="1">
      <alignment horizontal="left" vertical="center" wrapText="1"/>
    </xf>
    <xf numFmtId="0" fontId="5" fillId="0" borderId="3" xfId="0" applyFont="1" applyBorder="1" applyAlignment="1"/>
    <xf numFmtId="9" fontId="5" fillId="0" borderId="3" xfId="6"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6" applyFont="1" applyFill="1" applyBorder="1" applyAlignment="1">
      <alignment horizontal="center" wrapText="1"/>
    </xf>
    <xf numFmtId="9" fontId="5" fillId="0" borderId="3" xfId="9" applyFont="1" applyFill="1" applyBorder="1" applyAlignment="1">
      <alignment horizontal="center" vertical="center" wrapText="1"/>
    </xf>
    <xf numFmtId="0" fontId="9" fillId="2" borderId="3" xfId="0" applyFont="1" applyFill="1" applyBorder="1" applyAlignment="1">
      <alignment horizontal="left" vertic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2" borderId="1" xfId="0" applyFont="1" applyFill="1" applyBorder="1" applyAlignment="1">
      <alignment horizontal="left" vertical="center"/>
    </xf>
    <xf numFmtId="0" fontId="9" fillId="2" borderId="8" xfId="0" applyFont="1" applyFill="1" applyBorder="1" applyAlignment="1">
      <alignment horizontal="left" vertical="center"/>
    </xf>
    <xf numFmtId="0" fontId="8" fillId="0" borderId="4" xfId="0" applyFont="1" applyFill="1" applyBorder="1" applyAlignment="1">
      <alignment horizontal="right" vertical="center"/>
    </xf>
    <xf numFmtId="0" fontId="8" fillId="0" borderId="1" xfId="0" applyFont="1" applyFill="1" applyBorder="1" applyAlignment="1">
      <alignment horizontal="right" vertical="center"/>
    </xf>
    <xf numFmtId="0" fontId="8" fillId="0" borderId="8" xfId="0" applyFont="1" applyFill="1" applyBorder="1" applyAlignment="1">
      <alignment horizontal="right" vertical="center"/>
    </xf>
    <xf numFmtId="0" fontId="2" fillId="0" borderId="3" xfId="0" applyFont="1" applyFill="1" applyBorder="1" applyAlignment="1">
      <alignment horizontal="left"/>
    </xf>
    <xf numFmtId="0" fontId="21" fillId="0" borderId="3" xfId="0" applyFont="1" applyFill="1" applyBorder="1" applyAlignment="1">
      <alignment horizontal="left" vertical="center"/>
    </xf>
    <xf numFmtId="0" fontId="0" fillId="0" borderId="7" xfId="0"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23" fillId="0" borderId="3" xfId="0" applyFont="1" applyBorder="1" applyAlignment="1">
      <alignment horizontal="left" vertical="center" wrapText="1"/>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4" fontId="11" fillId="0" borderId="3" xfId="0" applyNumberFormat="1" applyFont="1" applyBorder="1" applyAlignment="1">
      <alignment horizontal="right" vertical="center"/>
    </xf>
    <xf numFmtId="0" fontId="11" fillId="0" borderId="3" xfId="0" applyFont="1" applyBorder="1" applyAlignment="1">
      <alignment horizontal="right" vertical="center"/>
    </xf>
    <xf numFmtId="0" fontId="11" fillId="0" borderId="5" xfId="0" applyFont="1" applyBorder="1" applyAlignment="1">
      <alignment horizontal="right" vertical="center"/>
    </xf>
    <xf numFmtId="0" fontId="21" fillId="0" borderId="1" xfId="0" applyFont="1" applyFill="1" applyBorder="1" applyAlignment="1">
      <alignment horizontal="left" vertical="center"/>
    </xf>
    <xf numFmtId="0" fontId="25" fillId="0" borderId="0" xfId="0" applyFont="1" applyAlignment="1"/>
    <xf numFmtId="0" fontId="17" fillId="0" borderId="3" xfId="0" applyFont="1" applyFill="1" applyBorder="1" applyAlignment="1">
      <alignment horizontal="right" vertical="center"/>
    </xf>
    <xf numFmtId="4" fontId="2" fillId="0" borderId="5" xfId="0" applyNumberFormat="1" applyFont="1" applyBorder="1" applyAlignment="1">
      <alignment horizontal="left" vertical="center"/>
    </xf>
    <xf numFmtId="4" fontId="2" fillId="0" borderId="6" xfId="0" applyNumberFormat="1" applyFont="1" applyBorder="1" applyAlignment="1">
      <alignment horizontal="left" vertical="center"/>
    </xf>
    <xf numFmtId="4" fontId="2" fillId="0" borderId="7" xfId="0" applyNumberFormat="1" applyFont="1" applyBorder="1" applyAlignment="1">
      <alignment horizontal="left" vertical="center"/>
    </xf>
    <xf numFmtId="4" fontId="18" fillId="0" borderId="9" xfId="0" applyNumberFormat="1" applyFont="1" applyBorder="1" applyAlignment="1">
      <alignment horizontal="center" vertical="center"/>
    </xf>
    <xf numFmtId="4" fontId="18" fillId="0" borderId="2" xfId="0" applyNumberFormat="1" applyFont="1" applyBorder="1" applyAlignment="1">
      <alignment horizontal="center" vertical="center"/>
    </xf>
    <xf numFmtId="2" fontId="18" fillId="0" borderId="9" xfId="0" applyNumberFormat="1" applyFont="1" applyBorder="1" applyAlignment="1">
      <alignment horizontal="center" vertical="center"/>
    </xf>
    <xf numFmtId="2" fontId="18" fillId="0" borderId="2" xfId="0" applyNumberFormat="1" applyFont="1" applyBorder="1" applyAlignment="1">
      <alignment horizontal="center" vertical="center"/>
    </xf>
    <xf numFmtId="0" fontId="18" fillId="0" borderId="9" xfId="0" applyFont="1" applyBorder="1" applyAlignment="1">
      <alignment horizontal="center" vertical="center"/>
    </xf>
    <xf numFmtId="0" fontId="18" fillId="0" borderId="2" xfId="0" applyFont="1" applyBorder="1" applyAlignment="1">
      <alignment horizontal="center" vertical="center"/>
    </xf>
    <xf numFmtId="0" fontId="28" fillId="0" borderId="9" xfId="0" applyFont="1" applyBorder="1" applyAlignment="1">
      <alignment vertical="center" wrapText="1"/>
    </xf>
    <xf numFmtId="0" fontId="28" fillId="0" borderId="2" xfId="0" applyFont="1" applyBorder="1" applyAlignment="1">
      <alignment vertical="center" wrapText="1"/>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xf>
    <xf numFmtId="1" fontId="18" fillId="0" borderId="9" xfId="0" applyNumberFormat="1" applyFont="1" applyBorder="1" applyAlignment="1">
      <alignment horizontal="center" vertical="center"/>
    </xf>
    <xf numFmtId="1" fontId="18" fillId="0" borderId="2" xfId="0" applyNumberFormat="1" applyFont="1" applyBorder="1" applyAlignment="1">
      <alignment horizontal="center" vertical="center"/>
    </xf>
    <xf numFmtId="4" fontId="18" fillId="0" borderId="9"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9" fontId="18" fillId="0" borderId="9"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17" fillId="0" borderId="5" xfId="0" applyFont="1" applyFill="1" applyBorder="1" applyAlignment="1">
      <alignment horizontal="right" vertical="center"/>
    </xf>
    <xf numFmtId="0" fontId="17" fillId="0" borderId="6" xfId="0" applyFont="1" applyFill="1" applyBorder="1" applyAlignment="1">
      <alignment horizontal="right" vertical="center"/>
    </xf>
    <xf numFmtId="0" fontId="17" fillId="0" borderId="7" xfId="0" applyFont="1" applyFill="1" applyBorder="1" applyAlignment="1">
      <alignment horizontal="right" vertical="center"/>
    </xf>
    <xf numFmtId="0" fontId="28" fillId="0" borderId="12" xfId="0" applyFont="1" applyBorder="1" applyAlignment="1">
      <alignment horizontal="left" vertical="center" wrapText="1"/>
    </xf>
    <xf numFmtId="0" fontId="28" fillId="0" borderId="4" xfId="0" applyFont="1" applyBorder="1" applyAlignment="1">
      <alignment horizontal="left" vertical="center" wrapText="1"/>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21" fillId="2" borderId="7" xfId="0" applyFont="1" applyFill="1" applyBorder="1" applyAlignment="1">
      <alignment horizontal="left" vertical="center"/>
    </xf>
    <xf numFmtId="2" fontId="5" fillId="2" borderId="9" xfId="0" applyNumberFormat="1" applyFont="1" applyFill="1" applyBorder="1" applyAlignment="1">
      <alignment horizontal="left" vertical="center" wrapText="1"/>
    </xf>
    <xf numFmtId="2" fontId="5" fillId="2" borderId="10" xfId="0" applyNumberFormat="1" applyFont="1" applyFill="1" applyBorder="1" applyAlignment="1">
      <alignment horizontal="left" vertical="center" wrapText="1"/>
    </xf>
    <xf numFmtId="2" fontId="5" fillId="2" borderId="2"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0" fillId="0" borderId="5"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7" xfId="0" applyFont="1" applyFill="1" applyBorder="1" applyAlignment="1">
      <alignment horizontal="right" vertical="center"/>
    </xf>
    <xf numFmtId="0" fontId="0" fillId="0" borderId="7" xfId="0" applyBorder="1" applyAlignment="1">
      <alignment vertical="center" wrapText="1"/>
    </xf>
    <xf numFmtId="2" fontId="5" fillId="0" borderId="9"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0" fontId="27"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0" fontId="23" fillId="0" borderId="0" xfId="0" applyFont="1" applyFill="1" applyAlignment="1">
      <alignment horizontal="center" vertical="center"/>
    </xf>
  </cellXfs>
  <cellStyles count="10">
    <cellStyle name="Dziesiętny" xfId="1" builtinId="3"/>
    <cellStyle name="Dziesiętny 2" xfId="2"/>
    <cellStyle name="Dziesiętny 2 2" xfId="4"/>
    <cellStyle name="Dziesiętny 2 3" xfId="8"/>
    <cellStyle name="Dziesiętny 3" xfId="3"/>
    <cellStyle name="Dziesiętny 4" xfId="7"/>
    <cellStyle name="Excel Built-in Normal" xfId="6"/>
    <cellStyle name="Normalny" xfId="0" builtinId="0"/>
    <cellStyle name="Procentowy" xfId="9" builtinId="5"/>
    <cellStyle name="Walutow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5" sqref="B5"/>
    </sheetView>
  </sheetViews>
  <sheetFormatPr defaultRowHeight="15"/>
  <cols>
    <col min="2" max="2" width="63.140625" customWidth="1"/>
    <col min="3" max="3" width="16.5703125" customWidth="1"/>
    <col min="5" max="5" width="9" customWidth="1"/>
    <col min="6" max="6" width="5.140625" customWidth="1"/>
    <col min="7" max="8" width="11.28515625" customWidth="1"/>
    <col min="9" max="9" width="11.85546875" customWidth="1"/>
    <col min="10" max="11" width="10.7109375" customWidth="1"/>
    <col min="12" max="12" width="12.85546875" customWidth="1"/>
    <col min="13" max="13" width="13.140625" customWidth="1"/>
    <col min="14" max="14" width="10.7109375" customWidth="1"/>
  </cols>
  <sheetData>
    <row r="1" spans="1:14" s="75" customFormat="1" ht="15.75">
      <c r="A1" s="103"/>
      <c r="B1" s="103"/>
      <c r="C1" s="103"/>
      <c r="D1" s="103"/>
      <c r="E1" s="103"/>
      <c r="F1" s="103"/>
      <c r="G1" s="103"/>
      <c r="H1" s="103"/>
      <c r="I1" s="103"/>
      <c r="J1" s="103"/>
      <c r="K1" s="103"/>
      <c r="L1" s="201" t="s">
        <v>130</v>
      </c>
      <c r="M1" s="201"/>
      <c r="N1" s="201"/>
    </row>
    <row r="2" spans="1:14" s="75" customFormat="1" ht="15.75">
      <c r="A2" s="103"/>
      <c r="B2" s="103"/>
      <c r="C2" s="199" t="s">
        <v>131</v>
      </c>
      <c r="D2" s="200"/>
      <c r="E2" s="200"/>
      <c r="F2" s="200"/>
      <c r="G2" s="200"/>
      <c r="H2" s="200"/>
      <c r="I2" s="103"/>
      <c r="J2" s="103"/>
      <c r="K2" s="103"/>
      <c r="L2" s="103"/>
      <c r="M2" s="103"/>
      <c r="N2" s="103"/>
    </row>
    <row r="3" spans="1:14" ht="15.75">
      <c r="A3" s="202" t="s">
        <v>113</v>
      </c>
      <c r="B3" s="202"/>
      <c r="C3" s="202"/>
      <c r="D3" s="202"/>
      <c r="E3" s="202"/>
      <c r="F3" s="202"/>
      <c r="G3" s="202"/>
      <c r="H3" s="202"/>
      <c r="I3" s="202"/>
      <c r="J3" s="202"/>
      <c r="K3" s="202"/>
      <c r="L3" s="202"/>
      <c r="M3" s="202"/>
      <c r="N3" s="203"/>
    </row>
    <row r="4" spans="1:14" ht="57">
      <c r="A4" s="110" t="s">
        <v>0</v>
      </c>
      <c r="B4" s="110" t="s">
        <v>1</v>
      </c>
      <c r="C4" s="110" t="s">
        <v>19</v>
      </c>
      <c r="D4" s="110" t="s">
        <v>3</v>
      </c>
      <c r="E4" s="111" t="s">
        <v>4</v>
      </c>
      <c r="F4" s="110" t="s">
        <v>5</v>
      </c>
      <c r="G4" s="110" t="s">
        <v>17</v>
      </c>
      <c r="H4" s="110" t="s">
        <v>6</v>
      </c>
      <c r="I4" s="112" t="s">
        <v>7</v>
      </c>
      <c r="J4" s="110" t="s">
        <v>8</v>
      </c>
      <c r="K4" s="110" t="s">
        <v>10</v>
      </c>
      <c r="L4" s="110" t="s">
        <v>11</v>
      </c>
      <c r="M4" s="110" t="s">
        <v>12</v>
      </c>
      <c r="N4" s="110" t="s">
        <v>18</v>
      </c>
    </row>
    <row r="5" spans="1:14" ht="43.5" customHeight="1">
      <c r="A5" s="113">
        <v>1</v>
      </c>
      <c r="B5" s="131" t="s">
        <v>134</v>
      </c>
      <c r="C5" s="135" t="s">
        <v>21</v>
      </c>
      <c r="D5" s="136">
        <v>6000</v>
      </c>
      <c r="E5" s="66"/>
      <c r="F5" s="132"/>
      <c r="G5" s="119">
        <f>ROUND(E5*1.08,2)</f>
        <v>0</v>
      </c>
      <c r="H5" s="109">
        <f>ROUND(D5*E5,2)</f>
        <v>0</v>
      </c>
      <c r="I5" s="109">
        <f>ROUND(H5*1.08,2)</f>
        <v>0</v>
      </c>
      <c r="J5" s="121"/>
      <c r="K5" s="121"/>
      <c r="L5" s="121"/>
      <c r="M5" s="121"/>
      <c r="N5" s="121">
        <v>2</v>
      </c>
    </row>
    <row r="6" spans="1:14" ht="27.75" customHeight="1">
      <c r="A6" s="121"/>
      <c r="B6" s="204" t="s">
        <v>94</v>
      </c>
      <c r="C6" s="205"/>
      <c r="D6" s="205"/>
      <c r="E6" s="205"/>
      <c r="F6" s="205"/>
      <c r="G6" s="206"/>
      <c r="H6" s="109">
        <f>SUM(H5)</f>
        <v>0</v>
      </c>
      <c r="I6" s="109">
        <f>ROUND(H6*1.08,2)</f>
        <v>0</v>
      </c>
      <c r="J6" s="207" t="s">
        <v>9</v>
      </c>
      <c r="K6" s="207"/>
      <c r="L6" s="207"/>
      <c r="M6" s="207"/>
      <c r="N6" s="127"/>
    </row>
    <row r="7" spans="1:14" ht="27.75" customHeight="1">
      <c r="A7" s="133"/>
      <c r="B7" s="129"/>
      <c r="C7" s="127"/>
      <c r="D7" s="127"/>
      <c r="E7" s="130"/>
      <c r="F7" s="127"/>
      <c r="G7" s="127"/>
      <c r="H7" s="109">
        <f>ROUND(H6*0.3,2)</f>
        <v>0</v>
      </c>
      <c r="I7" s="109">
        <f t="shared" ref="I7:I8" si="0">ROUND(H7*1.08,2)</f>
        <v>0</v>
      </c>
      <c r="J7" s="196" t="s">
        <v>132</v>
      </c>
      <c r="K7" s="197"/>
      <c r="L7" s="197"/>
      <c r="M7" s="198"/>
      <c r="N7" s="127"/>
    </row>
    <row r="8" spans="1:14" ht="39" customHeight="1">
      <c r="A8" s="134"/>
      <c r="B8" s="129"/>
      <c r="C8" s="127"/>
      <c r="D8" s="127"/>
      <c r="E8" s="130"/>
      <c r="F8" s="127"/>
      <c r="G8" s="127"/>
      <c r="H8" s="109">
        <f>ROUND(H6+H7,2)</f>
        <v>0</v>
      </c>
      <c r="I8" s="109">
        <f t="shared" si="0"/>
        <v>0</v>
      </c>
      <c r="J8" s="196" t="s">
        <v>133</v>
      </c>
      <c r="K8" s="197"/>
      <c r="L8" s="197"/>
      <c r="M8" s="198"/>
      <c r="N8" s="127"/>
    </row>
    <row r="18" spans="8:8">
      <c r="H18" s="60"/>
    </row>
  </sheetData>
  <mergeCells count="7">
    <mergeCell ref="J7:M7"/>
    <mergeCell ref="J8:M8"/>
    <mergeCell ref="C2:H2"/>
    <mergeCell ref="L1:N1"/>
    <mergeCell ref="A3:N3"/>
    <mergeCell ref="B6:G6"/>
    <mergeCell ref="J6:M6"/>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D6" sqref="D6:E9"/>
    </sheetView>
  </sheetViews>
  <sheetFormatPr defaultRowHeight="15"/>
  <cols>
    <col min="1" max="1" width="6.42578125" style="75" customWidth="1"/>
    <col min="2" max="2" width="44.28515625" style="75" customWidth="1"/>
    <col min="3" max="8" width="9.140625" style="75"/>
    <col min="9" max="9" width="10.85546875" style="75" customWidth="1"/>
    <col min="10" max="10" width="10.28515625" style="75" customWidth="1"/>
    <col min="11" max="11" width="10.5703125" style="75" customWidth="1"/>
    <col min="12" max="12" width="10.85546875" style="75" customWidth="1"/>
    <col min="13" max="13" width="13.5703125" style="75" bestFit="1" customWidth="1"/>
    <col min="14" max="14" width="12.5703125" style="75" customWidth="1"/>
    <col min="15" max="15" width="13.28515625" style="75" customWidth="1"/>
    <col min="16" max="16384" width="9.140625" style="75"/>
  </cols>
  <sheetData>
    <row r="1" spans="1:15" ht="15.75">
      <c r="A1" s="103"/>
      <c r="B1" s="103"/>
      <c r="C1" s="103"/>
      <c r="D1" s="103"/>
      <c r="E1" s="103"/>
      <c r="F1" s="103"/>
      <c r="G1" s="103"/>
      <c r="H1" s="103"/>
      <c r="I1" s="103"/>
      <c r="J1" s="103"/>
      <c r="K1" s="103"/>
      <c r="L1" s="201" t="s">
        <v>130</v>
      </c>
      <c r="M1" s="201"/>
      <c r="N1" s="201"/>
      <c r="O1" s="103"/>
    </row>
    <row r="2" spans="1:15" ht="15.75">
      <c r="A2" s="103"/>
      <c r="B2" s="103"/>
      <c r="C2" s="199" t="s">
        <v>131</v>
      </c>
      <c r="D2" s="200"/>
      <c r="E2" s="200"/>
      <c r="F2" s="200"/>
      <c r="G2" s="200"/>
      <c r="H2" s="200"/>
      <c r="I2" s="103"/>
      <c r="J2" s="103"/>
      <c r="K2" s="103"/>
      <c r="L2" s="103"/>
      <c r="M2" s="103"/>
      <c r="N2" s="103"/>
      <c r="O2" s="103"/>
    </row>
    <row r="3" spans="1:15" ht="15.75">
      <c r="A3" s="103"/>
      <c r="B3" s="103"/>
      <c r="C3" s="104"/>
      <c r="D3" s="105"/>
      <c r="E3" s="105"/>
      <c r="F3" s="105"/>
      <c r="G3" s="105"/>
      <c r="H3" s="105"/>
      <c r="I3" s="103"/>
      <c r="J3" s="103"/>
      <c r="K3" s="103"/>
      <c r="L3" s="103"/>
      <c r="M3" s="103"/>
      <c r="N3" s="103"/>
      <c r="O3" s="103"/>
    </row>
    <row r="4" spans="1:15" ht="15.75">
      <c r="A4" s="270" t="s">
        <v>121</v>
      </c>
      <c r="B4" s="270"/>
      <c r="C4" s="270"/>
      <c r="D4" s="270"/>
      <c r="E4" s="270"/>
      <c r="F4" s="270"/>
      <c r="G4" s="270"/>
      <c r="H4" s="270"/>
      <c r="I4" s="270"/>
      <c r="J4" s="270"/>
      <c r="K4" s="270"/>
      <c r="L4" s="270"/>
      <c r="M4" s="270"/>
      <c r="N4" s="270"/>
      <c r="O4" s="270"/>
    </row>
    <row r="5" spans="1:15" ht="57">
      <c r="A5" s="144" t="s">
        <v>0</v>
      </c>
      <c r="B5" s="144" t="s">
        <v>1</v>
      </c>
      <c r="C5" s="144" t="s">
        <v>2</v>
      </c>
      <c r="D5" s="144" t="s">
        <v>19</v>
      </c>
      <c r="E5" s="144" t="s">
        <v>3</v>
      </c>
      <c r="F5" s="144" t="s">
        <v>4</v>
      </c>
      <c r="G5" s="146" t="s">
        <v>5</v>
      </c>
      <c r="H5" s="146" t="s">
        <v>17</v>
      </c>
      <c r="I5" s="146" t="s">
        <v>6</v>
      </c>
      <c r="J5" s="147" t="s">
        <v>7</v>
      </c>
      <c r="K5" s="146" t="s">
        <v>8</v>
      </c>
      <c r="L5" s="146" t="s">
        <v>10</v>
      </c>
      <c r="M5" s="146" t="s">
        <v>11</v>
      </c>
      <c r="N5" s="146" t="s">
        <v>12</v>
      </c>
      <c r="O5" s="146" t="s">
        <v>46</v>
      </c>
    </row>
    <row r="6" spans="1:15" ht="55.5" customHeight="1">
      <c r="A6" s="280">
        <v>1</v>
      </c>
      <c r="B6" s="282" t="s">
        <v>51</v>
      </c>
      <c r="C6" s="280" t="s">
        <v>52</v>
      </c>
      <c r="D6" s="286" t="s">
        <v>21</v>
      </c>
      <c r="E6" s="284">
        <v>320</v>
      </c>
      <c r="F6" s="278"/>
      <c r="G6" s="288"/>
      <c r="H6" s="276">
        <f>ROUND(F6*1.08,2)</f>
        <v>0</v>
      </c>
      <c r="I6" s="276">
        <f>ROUND(E6*F6,2)</f>
        <v>0</v>
      </c>
      <c r="J6" s="276">
        <f>ROUND(I6*1.08,2)</f>
        <v>0</v>
      </c>
      <c r="K6" s="290"/>
      <c r="L6" s="276"/>
      <c r="M6" s="292"/>
      <c r="N6" s="280"/>
      <c r="O6" s="280" t="s">
        <v>20</v>
      </c>
    </row>
    <row r="7" spans="1:15" ht="55.5" customHeight="1">
      <c r="A7" s="281"/>
      <c r="B7" s="283"/>
      <c r="C7" s="281"/>
      <c r="D7" s="287"/>
      <c r="E7" s="285"/>
      <c r="F7" s="279"/>
      <c r="G7" s="289"/>
      <c r="H7" s="277"/>
      <c r="I7" s="277"/>
      <c r="J7" s="277"/>
      <c r="K7" s="291"/>
      <c r="L7" s="277"/>
      <c r="M7" s="293"/>
      <c r="N7" s="281"/>
      <c r="O7" s="281"/>
    </row>
    <row r="8" spans="1:15" ht="55.5" customHeight="1">
      <c r="A8" s="280">
        <v>2</v>
      </c>
      <c r="B8" s="297" t="s">
        <v>54</v>
      </c>
      <c r="C8" s="241" t="s">
        <v>55</v>
      </c>
      <c r="D8" s="286" t="s">
        <v>21</v>
      </c>
      <c r="E8" s="284">
        <v>10</v>
      </c>
      <c r="F8" s="278"/>
      <c r="G8" s="288"/>
      <c r="H8" s="276">
        <f>ROUND(F8*1.08,2)</f>
        <v>0</v>
      </c>
      <c r="I8" s="276">
        <f>ROUND(E8*F8,2)</f>
        <v>0</v>
      </c>
      <c r="J8" s="276">
        <f>ROUND(I8*1.08,2)</f>
        <v>0</v>
      </c>
      <c r="K8" s="290"/>
      <c r="L8" s="276"/>
      <c r="M8" s="292"/>
      <c r="N8" s="280"/>
      <c r="O8" s="280" t="s">
        <v>20</v>
      </c>
    </row>
    <row r="9" spans="1:15" ht="55.5" customHeight="1">
      <c r="A9" s="281"/>
      <c r="B9" s="298"/>
      <c r="C9" s="243"/>
      <c r="D9" s="287"/>
      <c r="E9" s="285"/>
      <c r="F9" s="279"/>
      <c r="G9" s="289"/>
      <c r="H9" s="277"/>
      <c r="I9" s="277"/>
      <c r="J9" s="277"/>
      <c r="K9" s="291"/>
      <c r="L9" s="277"/>
      <c r="M9" s="293"/>
      <c r="N9" s="281"/>
      <c r="O9" s="281"/>
    </row>
    <row r="10" spans="1:15" ht="20.25" customHeight="1">
      <c r="A10" s="294" t="s">
        <v>24</v>
      </c>
      <c r="B10" s="295"/>
      <c r="C10" s="295"/>
      <c r="D10" s="295"/>
      <c r="E10" s="295"/>
      <c r="F10" s="295"/>
      <c r="G10" s="295"/>
      <c r="H10" s="296"/>
      <c r="I10" s="76">
        <f>ROUND(SUM(I6:I8),2)</f>
        <v>0</v>
      </c>
      <c r="J10" s="76">
        <f>ROUND(I10*1.08,2)</f>
        <v>0</v>
      </c>
      <c r="K10" s="273" t="s">
        <v>9</v>
      </c>
      <c r="L10" s="274"/>
      <c r="M10" s="274"/>
      <c r="N10" s="274"/>
      <c r="O10" s="275"/>
    </row>
    <row r="11" spans="1:15" ht="22.5" customHeight="1">
      <c r="A11" s="77"/>
      <c r="B11" s="77"/>
      <c r="C11" s="77"/>
      <c r="D11" s="77"/>
      <c r="E11" s="77"/>
      <c r="F11" s="78"/>
      <c r="G11" s="78"/>
      <c r="H11" s="78"/>
      <c r="I11" s="79">
        <f>ROUND(I10*0.3,2)</f>
        <v>0</v>
      </c>
      <c r="J11" s="79">
        <f>ROUND(I11*1.08,2)</f>
        <v>0</v>
      </c>
      <c r="K11" s="196" t="s">
        <v>132</v>
      </c>
      <c r="L11" s="197"/>
      <c r="M11" s="197"/>
      <c r="N11" s="197"/>
      <c r="O11" s="218"/>
    </row>
    <row r="12" spans="1:15" ht="34.5" customHeight="1">
      <c r="A12" s="77"/>
      <c r="B12" s="77"/>
      <c r="C12" s="77"/>
      <c r="D12" s="77"/>
      <c r="E12" s="77"/>
      <c r="F12" s="77"/>
      <c r="G12" s="77"/>
      <c r="H12" s="77"/>
      <c r="I12" s="79">
        <f>ROUND(I10+I11,2)</f>
        <v>0</v>
      </c>
      <c r="J12" s="79">
        <f>ROUND(I12*1.08,2)</f>
        <v>0</v>
      </c>
      <c r="K12" s="196" t="s">
        <v>135</v>
      </c>
      <c r="L12" s="197"/>
      <c r="M12" s="197"/>
      <c r="N12" s="197"/>
      <c r="O12" s="218"/>
    </row>
  </sheetData>
  <mergeCells count="37">
    <mergeCell ref="A10:H10"/>
    <mergeCell ref="K10:O10"/>
    <mergeCell ref="K11:O11"/>
    <mergeCell ref="D8:D9"/>
    <mergeCell ref="M6:M7"/>
    <mergeCell ref="N6:N7"/>
    <mergeCell ref="O6:O7"/>
    <mergeCell ref="A8:A9"/>
    <mergeCell ref="B8:B9"/>
    <mergeCell ref="C8:C9"/>
    <mergeCell ref="E8:E9"/>
    <mergeCell ref="F8:F9"/>
    <mergeCell ref="G8:G9"/>
    <mergeCell ref="H8:H9"/>
    <mergeCell ref="K12:O12"/>
    <mergeCell ref="I8:I9"/>
    <mergeCell ref="J8:J9"/>
    <mergeCell ref="K8:K9"/>
    <mergeCell ref="L8:L9"/>
    <mergeCell ref="M8:M9"/>
    <mergeCell ref="N8:N9"/>
    <mergeCell ref="O8:O9"/>
    <mergeCell ref="L1:N1"/>
    <mergeCell ref="C2:H2"/>
    <mergeCell ref="L6:L7"/>
    <mergeCell ref="F6:F7"/>
    <mergeCell ref="A6:A7"/>
    <mergeCell ref="B6:B7"/>
    <mergeCell ref="C6:C7"/>
    <mergeCell ref="E6:E7"/>
    <mergeCell ref="D6:D7"/>
    <mergeCell ref="G6:G7"/>
    <mergeCell ref="H6:H7"/>
    <mergeCell ref="I6:I7"/>
    <mergeCell ref="J6:J7"/>
    <mergeCell ref="K6:K7"/>
    <mergeCell ref="A4:O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K11" sqref="K11:O11"/>
    </sheetView>
  </sheetViews>
  <sheetFormatPr defaultRowHeight="15"/>
  <cols>
    <col min="1" max="1" width="4.28515625" style="75" customWidth="1"/>
    <col min="2" max="2" width="63.140625" style="75" customWidth="1"/>
    <col min="3" max="3" width="16.42578125" style="75" customWidth="1"/>
    <col min="4" max="4" width="11.7109375" style="75" customWidth="1"/>
    <col min="5" max="5" width="7.85546875" style="75" customWidth="1"/>
    <col min="6" max="6" width="11" style="75" customWidth="1"/>
    <col min="7" max="7" width="5.140625" style="75" customWidth="1"/>
    <col min="8" max="8" width="9.5703125" style="75" customWidth="1"/>
    <col min="9" max="9" width="11.28515625" style="75" customWidth="1"/>
    <col min="10" max="10" width="11.85546875" style="75" customWidth="1"/>
    <col min="11" max="12" width="10.7109375" style="75" customWidth="1"/>
    <col min="13" max="13" width="12.85546875" style="75" customWidth="1"/>
    <col min="14" max="15" width="10.7109375" style="75" customWidth="1"/>
    <col min="16" max="16384" width="9.140625" style="75"/>
  </cols>
  <sheetData>
    <row r="1" spans="1:15" ht="15.75">
      <c r="A1" s="103"/>
      <c r="B1" s="103"/>
      <c r="C1" s="103"/>
      <c r="D1" s="103"/>
      <c r="E1" s="103"/>
      <c r="F1" s="103"/>
      <c r="G1" s="103"/>
      <c r="H1" s="103"/>
      <c r="I1" s="103"/>
      <c r="J1" s="103"/>
      <c r="K1" s="103"/>
      <c r="L1" s="201" t="s">
        <v>130</v>
      </c>
      <c r="M1" s="201"/>
      <c r="N1" s="201"/>
      <c r="O1" s="103"/>
    </row>
    <row r="2" spans="1:15" ht="15.75">
      <c r="A2" s="103"/>
      <c r="B2" s="103"/>
      <c r="C2" s="201" t="s">
        <v>131</v>
      </c>
      <c r="D2" s="271"/>
      <c r="E2" s="271"/>
      <c r="F2" s="271"/>
      <c r="G2" s="271"/>
      <c r="H2" s="271"/>
      <c r="I2" s="103"/>
      <c r="J2" s="103"/>
      <c r="K2" s="103"/>
      <c r="L2" s="103"/>
      <c r="M2" s="103"/>
      <c r="N2" s="103"/>
      <c r="O2" s="103"/>
    </row>
    <row r="3" spans="1:15" ht="15.75">
      <c r="A3" s="299" t="s">
        <v>125</v>
      </c>
      <c r="B3" s="300"/>
      <c r="C3" s="300"/>
      <c r="D3" s="300"/>
      <c r="E3" s="300"/>
      <c r="F3" s="300"/>
      <c r="G3" s="300"/>
      <c r="H3" s="300"/>
      <c r="I3" s="300"/>
      <c r="J3" s="300"/>
      <c r="K3" s="300"/>
      <c r="L3" s="300"/>
      <c r="M3" s="300"/>
      <c r="N3" s="300"/>
      <c r="O3" s="301"/>
    </row>
    <row r="4" spans="1:15" ht="71.25">
      <c r="A4" s="135" t="s">
        <v>0</v>
      </c>
      <c r="B4" s="135" t="s">
        <v>1</v>
      </c>
      <c r="C4" s="135" t="s">
        <v>2</v>
      </c>
      <c r="D4" s="135" t="s">
        <v>61</v>
      </c>
      <c r="E4" s="135" t="s">
        <v>62</v>
      </c>
      <c r="F4" s="145" t="s">
        <v>63</v>
      </c>
      <c r="G4" s="135" t="s">
        <v>5</v>
      </c>
      <c r="H4" s="135" t="s">
        <v>64</v>
      </c>
      <c r="I4" s="135" t="s">
        <v>6</v>
      </c>
      <c r="J4" s="154" t="s">
        <v>7</v>
      </c>
      <c r="K4" s="135" t="s">
        <v>8</v>
      </c>
      <c r="L4" s="135" t="s">
        <v>10</v>
      </c>
      <c r="M4" s="135" t="s">
        <v>11</v>
      </c>
      <c r="N4" s="135" t="s">
        <v>12</v>
      </c>
      <c r="O4" s="135" t="s">
        <v>18</v>
      </c>
    </row>
    <row r="5" spans="1:15" ht="30.75" customHeight="1">
      <c r="A5" s="156">
        <v>1</v>
      </c>
      <c r="B5" s="302" t="s">
        <v>106</v>
      </c>
      <c r="C5" s="157" t="s">
        <v>65</v>
      </c>
      <c r="D5" s="158" t="s">
        <v>66</v>
      </c>
      <c r="E5" s="158">
        <v>800</v>
      </c>
      <c r="F5" s="159"/>
      <c r="G5" s="160"/>
      <c r="H5" s="161">
        <f>ROUND(F5*1.08,2)</f>
        <v>0</v>
      </c>
      <c r="I5" s="161">
        <f>ROUND(F5*E5,2)</f>
        <v>0</v>
      </c>
      <c r="J5" s="161">
        <f>ROUND(I5*1.08,2)</f>
        <v>0</v>
      </c>
      <c r="K5" s="156"/>
      <c r="L5" s="156"/>
      <c r="M5" s="156"/>
      <c r="N5" s="156"/>
      <c r="O5" s="247" t="s">
        <v>67</v>
      </c>
    </row>
    <row r="6" spans="1:15" ht="30.75" customHeight="1">
      <c r="A6" s="156">
        <v>2</v>
      </c>
      <c r="B6" s="303"/>
      <c r="C6" s="145" t="s">
        <v>68</v>
      </c>
      <c r="D6" s="116" t="s">
        <v>53</v>
      </c>
      <c r="E6" s="116">
        <v>650</v>
      </c>
      <c r="F6" s="152"/>
      <c r="G6" s="160"/>
      <c r="H6" s="161">
        <f t="shared" ref="H6:H8" si="0">ROUND(F6*1.08,2)</f>
        <v>0</v>
      </c>
      <c r="I6" s="161">
        <f t="shared" ref="I6:I8" si="1">ROUND(F6*E6,2)</f>
        <v>0</v>
      </c>
      <c r="J6" s="161">
        <f t="shared" ref="J6:J8" si="2">ROUND(I6*1.08,2)</f>
        <v>0</v>
      </c>
      <c r="K6" s="123"/>
      <c r="L6" s="123"/>
      <c r="M6" s="123"/>
      <c r="N6" s="123"/>
      <c r="O6" s="248"/>
    </row>
    <row r="7" spans="1:15" ht="30.75" customHeight="1">
      <c r="A7" s="156">
        <v>3</v>
      </c>
      <c r="B7" s="304"/>
      <c r="C7" s="145" t="s">
        <v>69</v>
      </c>
      <c r="D7" s="116" t="s">
        <v>53</v>
      </c>
      <c r="E7" s="116">
        <v>150</v>
      </c>
      <c r="F7" s="152"/>
      <c r="G7" s="160"/>
      <c r="H7" s="161">
        <f t="shared" si="0"/>
        <v>0</v>
      </c>
      <c r="I7" s="161">
        <f t="shared" si="1"/>
        <v>0</v>
      </c>
      <c r="J7" s="161">
        <f t="shared" si="2"/>
        <v>0</v>
      </c>
      <c r="K7" s="123"/>
      <c r="L7" s="123"/>
      <c r="M7" s="123"/>
      <c r="N7" s="123"/>
      <c r="O7" s="249"/>
    </row>
    <row r="8" spans="1:15" ht="120">
      <c r="A8" s="123">
        <v>4</v>
      </c>
      <c r="B8" s="162" t="s">
        <v>107</v>
      </c>
      <c r="C8" s="145" t="s">
        <v>65</v>
      </c>
      <c r="D8" s="116" t="s">
        <v>70</v>
      </c>
      <c r="E8" s="116">
        <v>400</v>
      </c>
      <c r="F8" s="152"/>
      <c r="G8" s="163"/>
      <c r="H8" s="126">
        <f t="shared" si="0"/>
        <v>0</v>
      </c>
      <c r="I8" s="126">
        <f t="shared" si="1"/>
        <v>0</v>
      </c>
      <c r="J8" s="126">
        <f t="shared" si="2"/>
        <v>0</v>
      </c>
      <c r="K8" s="123"/>
      <c r="L8" s="123"/>
      <c r="M8" s="123"/>
      <c r="N8" s="123"/>
      <c r="O8" s="123" t="s">
        <v>71</v>
      </c>
    </row>
    <row r="9" spans="1:15" ht="26.25" customHeight="1">
      <c r="A9" s="252" t="s">
        <v>24</v>
      </c>
      <c r="B9" s="253"/>
      <c r="C9" s="253"/>
      <c r="D9" s="253"/>
      <c r="E9" s="253"/>
      <c r="F9" s="253"/>
      <c r="G9" s="253"/>
      <c r="H9" s="254"/>
      <c r="I9" s="5">
        <f>SUM(I5:I8)</f>
        <v>0</v>
      </c>
      <c r="J9" s="82">
        <f>ROUND(I9*1.08,2)</f>
        <v>0</v>
      </c>
      <c r="K9" s="221" t="s">
        <v>9</v>
      </c>
      <c r="L9" s="222"/>
      <c r="M9" s="222"/>
      <c r="N9" s="222"/>
      <c r="O9" s="218"/>
    </row>
    <row r="10" spans="1:15" ht="39" customHeight="1">
      <c r="A10" s="70"/>
      <c r="B10" s="70"/>
      <c r="C10" s="70"/>
      <c r="D10" s="70"/>
      <c r="E10" s="70"/>
      <c r="F10" s="70"/>
      <c r="G10" s="70"/>
      <c r="H10" s="70"/>
      <c r="I10" s="80">
        <f>ROUND(I9*0.3,2)</f>
        <v>0</v>
      </c>
      <c r="J10" s="81">
        <f>ROUND(I10*1.08,2)</f>
        <v>0</v>
      </c>
      <c r="K10" s="196" t="s">
        <v>132</v>
      </c>
      <c r="L10" s="197"/>
      <c r="M10" s="197"/>
      <c r="N10" s="197"/>
      <c r="O10" s="218"/>
    </row>
    <row r="11" spans="1:15" ht="46.5" customHeight="1">
      <c r="A11" s="70"/>
      <c r="B11" s="70"/>
      <c r="C11" s="70"/>
      <c r="D11" s="70"/>
      <c r="E11" s="70"/>
      <c r="F11" s="70"/>
      <c r="G11" s="70"/>
      <c r="H11" s="70"/>
      <c r="I11" s="80">
        <f>ROUND(I9+I10,2)</f>
        <v>0</v>
      </c>
      <c r="J11" s="81">
        <f>ROUND(I11*1.08,2)</f>
        <v>0</v>
      </c>
      <c r="K11" s="196" t="s">
        <v>135</v>
      </c>
      <c r="L11" s="197"/>
      <c r="M11" s="197"/>
      <c r="N11" s="197"/>
      <c r="O11" s="218"/>
    </row>
    <row r="12" spans="1:15">
      <c r="B12" s="12"/>
      <c r="C12" s="83"/>
      <c r="D12" s="25"/>
    </row>
    <row r="13" spans="1:15">
      <c r="B13" s="12"/>
      <c r="C13" s="83"/>
      <c r="D13" s="25"/>
    </row>
    <row r="14" spans="1:15">
      <c r="C14" s="83"/>
      <c r="D14" s="25"/>
    </row>
    <row r="15" spans="1:15">
      <c r="A15" s="70"/>
      <c r="B15" s="84"/>
      <c r="C15" s="72"/>
      <c r="D15" s="85"/>
      <c r="E15" s="85"/>
      <c r="F15" s="85"/>
      <c r="G15" s="86"/>
      <c r="H15" s="85"/>
      <c r="I15" s="85"/>
      <c r="J15" s="85"/>
      <c r="K15" s="77"/>
      <c r="L15" s="77"/>
      <c r="M15" s="77"/>
      <c r="N15" s="77"/>
      <c r="O15" s="77"/>
    </row>
    <row r="16" spans="1:15">
      <c r="A16" s="87"/>
      <c r="B16" s="88"/>
      <c r="C16" s="88"/>
      <c r="D16" s="88"/>
      <c r="E16" s="88"/>
      <c r="F16" s="88"/>
      <c r="G16" s="88"/>
      <c r="H16" s="88"/>
      <c r="I16" s="88"/>
      <c r="J16" s="88"/>
      <c r="K16" s="88"/>
      <c r="L16" s="88"/>
      <c r="M16" s="88"/>
      <c r="N16" s="88"/>
      <c r="O16" s="88"/>
    </row>
    <row r="17" spans="1:15">
      <c r="A17" s="88"/>
      <c r="B17" s="88"/>
      <c r="C17" s="88"/>
      <c r="D17" s="88"/>
      <c r="E17" s="88"/>
      <c r="F17" s="88"/>
      <c r="G17" s="88"/>
      <c r="H17" s="88"/>
      <c r="I17" s="88"/>
      <c r="J17" s="88"/>
      <c r="K17" s="88"/>
      <c r="L17" s="88"/>
      <c r="M17" s="88"/>
      <c r="N17" s="88"/>
      <c r="O17" s="88"/>
    </row>
  </sheetData>
  <mergeCells count="9">
    <mergeCell ref="L1:N1"/>
    <mergeCell ref="C2:H2"/>
    <mergeCell ref="K9:O9"/>
    <mergeCell ref="K10:O10"/>
    <mergeCell ref="K11:O11"/>
    <mergeCell ref="A3:O3"/>
    <mergeCell ref="B5:B7"/>
    <mergeCell ref="O5:O7"/>
    <mergeCell ref="A9:H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K9" sqref="K9:O9"/>
    </sheetView>
  </sheetViews>
  <sheetFormatPr defaultRowHeight="15"/>
  <cols>
    <col min="1" max="1" width="4.28515625" style="75" customWidth="1"/>
    <col min="2" max="2" width="49.42578125" style="75" customWidth="1"/>
    <col min="3" max="3" width="19.42578125" style="75" customWidth="1"/>
    <col min="4" max="4" width="13.140625" style="75" customWidth="1"/>
    <col min="5" max="5" width="13.5703125" style="75" customWidth="1"/>
    <col min="6" max="6" width="10.42578125" style="75" customWidth="1"/>
    <col min="7" max="7" width="5.140625" style="75" customWidth="1"/>
    <col min="8" max="9" width="11.28515625" style="75" customWidth="1"/>
    <col min="10" max="10" width="11.85546875" style="75" customWidth="1"/>
    <col min="11" max="11" width="12.7109375" style="75" customWidth="1"/>
    <col min="12" max="12" width="10.7109375" style="75" customWidth="1"/>
    <col min="13" max="13" width="12.7109375" style="75" customWidth="1"/>
    <col min="14" max="14" width="12.42578125" style="75" customWidth="1"/>
    <col min="15" max="15" width="12.5703125" style="75" customWidth="1"/>
    <col min="16" max="16384" width="9.140625" style="75"/>
  </cols>
  <sheetData>
    <row r="1" spans="1:15" ht="15.75">
      <c r="A1" s="103"/>
      <c r="B1" s="103"/>
      <c r="C1" s="103"/>
      <c r="D1" s="103"/>
      <c r="E1" s="103"/>
      <c r="F1" s="103"/>
      <c r="G1" s="103"/>
      <c r="H1" s="103"/>
      <c r="I1" s="103"/>
      <c r="J1" s="103"/>
      <c r="K1" s="103"/>
      <c r="L1" s="201" t="s">
        <v>130</v>
      </c>
      <c r="M1" s="201"/>
      <c r="N1" s="201"/>
      <c r="O1" s="103"/>
    </row>
    <row r="2" spans="1:15" ht="15.75">
      <c r="A2" s="103"/>
      <c r="B2" s="103"/>
      <c r="C2" s="201" t="s">
        <v>131</v>
      </c>
      <c r="D2" s="271"/>
      <c r="E2" s="271"/>
      <c r="F2" s="271"/>
      <c r="G2" s="271"/>
      <c r="H2" s="271"/>
      <c r="I2" s="103"/>
      <c r="J2" s="103"/>
      <c r="K2" s="103"/>
      <c r="L2" s="103"/>
      <c r="M2" s="103"/>
      <c r="N2" s="103"/>
      <c r="O2" s="103"/>
    </row>
    <row r="3" spans="1:15" ht="15.75">
      <c r="A3" s="256" t="s">
        <v>122</v>
      </c>
      <c r="B3" s="256"/>
      <c r="C3" s="256"/>
      <c r="D3" s="256"/>
      <c r="E3" s="256"/>
      <c r="F3" s="256"/>
      <c r="G3" s="256"/>
      <c r="H3" s="256"/>
      <c r="I3" s="256"/>
      <c r="J3" s="256"/>
      <c r="K3" s="256"/>
      <c r="L3" s="256"/>
      <c r="M3" s="256"/>
      <c r="N3" s="256"/>
      <c r="O3" s="256"/>
    </row>
    <row r="4" spans="1:15" ht="57">
      <c r="A4" s="135" t="s">
        <v>0</v>
      </c>
      <c r="B4" s="135" t="s">
        <v>1</v>
      </c>
      <c r="C4" s="154" t="s">
        <v>2</v>
      </c>
      <c r="D4" s="135" t="s">
        <v>19</v>
      </c>
      <c r="E4" s="135" t="s">
        <v>3</v>
      </c>
      <c r="F4" s="145" t="s">
        <v>4</v>
      </c>
      <c r="G4" s="135" t="s">
        <v>5</v>
      </c>
      <c r="H4" s="135" t="s">
        <v>72</v>
      </c>
      <c r="I4" s="135" t="s">
        <v>6</v>
      </c>
      <c r="J4" s="154" t="s">
        <v>7</v>
      </c>
      <c r="K4" s="135" t="s">
        <v>8</v>
      </c>
      <c r="L4" s="135" t="s">
        <v>10</v>
      </c>
      <c r="M4" s="135" t="s">
        <v>11</v>
      </c>
      <c r="N4" s="135" t="s">
        <v>12</v>
      </c>
      <c r="O4" s="135" t="s">
        <v>46</v>
      </c>
    </row>
    <row r="5" spans="1:15" ht="22.5" customHeight="1">
      <c r="A5" s="148">
        <v>1</v>
      </c>
      <c r="B5" s="305" t="s">
        <v>127</v>
      </c>
      <c r="C5" s="135" t="s">
        <v>73</v>
      </c>
      <c r="D5" s="135" t="s">
        <v>25</v>
      </c>
      <c r="E5" s="136">
        <v>500</v>
      </c>
      <c r="F5" s="151"/>
      <c r="G5" s="121"/>
      <c r="H5" s="151">
        <f>ROUND(F5*1.08,2)</f>
        <v>0</v>
      </c>
      <c r="I5" s="155">
        <f>ROUND(E5*F5,2)</f>
        <v>0</v>
      </c>
      <c r="J5" s="155">
        <f>ROUND(I5*1.08,2)</f>
        <v>0</v>
      </c>
      <c r="K5" s="121"/>
      <c r="L5" s="121"/>
      <c r="M5" s="121"/>
      <c r="N5" s="121"/>
      <c r="O5" s="307" t="s">
        <v>77</v>
      </c>
    </row>
    <row r="6" spans="1:15" ht="22.5" customHeight="1">
      <c r="A6" s="148">
        <v>2</v>
      </c>
      <c r="B6" s="306"/>
      <c r="C6" s="135" t="s">
        <v>74</v>
      </c>
      <c r="D6" s="135" t="s">
        <v>25</v>
      </c>
      <c r="E6" s="136">
        <v>3000</v>
      </c>
      <c r="F6" s="151"/>
      <c r="G6" s="121"/>
      <c r="H6" s="151">
        <f t="shared" ref="H6:H7" si="0">ROUND(F6*1.08,2)</f>
        <v>0</v>
      </c>
      <c r="I6" s="155">
        <f t="shared" ref="I6:I7" si="1">ROUND(E6*F6,2)</f>
        <v>0</v>
      </c>
      <c r="J6" s="155">
        <f t="shared" ref="J6:J7" si="2">ROUND(I6*1.08,2)</f>
        <v>0</v>
      </c>
      <c r="K6" s="123"/>
      <c r="L6" s="123"/>
      <c r="M6" s="123"/>
      <c r="N6" s="123"/>
      <c r="O6" s="308"/>
    </row>
    <row r="7" spans="1:15" ht="39.75" customHeight="1">
      <c r="A7" s="148">
        <v>3</v>
      </c>
      <c r="B7" s="306"/>
      <c r="C7" s="135" t="s">
        <v>75</v>
      </c>
      <c r="D7" s="135" t="s">
        <v>25</v>
      </c>
      <c r="E7" s="136">
        <v>3500</v>
      </c>
      <c r="F7" s="151"/>
      <c r="G7" s="121"/>
      <c r="H7" s="151">
        <f t="shared" si="0"/>
        <v>0</v>
      </c>
      <c r="I7" s="155">
        <f t="shared" si="1"/>
        <v>0</v>
      </c>
      <c r="J7" s="155">
        <f t="shared" si="2"/>
        <v>0</v>
      </c>
      <c r="K7" s="123"/>
      <c r="L7" s="123"/>
      <c r="M7" s="123"/>
      <c r="N7" s="123"/>
      <c r="O7" s="308"/>
    </row>
    <row r="8" spans="1:15" ht="26.25" customHeight="1">
      <c r="A8" s="89"/>
      <c r="B8" s="91"/>
      <c r="C8" s="309" t="s">
        <v>24</v>
      </c>
      <c r="D8" s="310"/>
      <c r="E8" s="310"/>
      <c r="F8" s="310"/>
      <c r="G8" s="310"/>
      <c r="H8" s="311"/>
      <c r="I8" s="92">
        <f>SUM(I5:I7)</f>
        <v>0</v>
      </c>
      <c r="J8" s="92">
        <f>ROUND(I8*1.08,2)</f>
        <v>0</v>
      </c>
      <c r="K8" s="221" t="s">
        <v>9</v>
      </c>
      <c r="L8" s="222"/>
      <c r="M8" s="222"/>
      <c r="N8" s="222"/>
      <c r="O8" s="223"/>
    </row>
    <row r="9" spans="1:15" ht="29.25" customHeight="1">
      <c r="A9" s="93"/>
      <c r="B9" s="94"/>
      <c r="C9" s="95"/>
      <c r="D9" s="96"/>
      <c r="E9" s="96"/>
      <c r="F9" s="97"/>
      <c r="G9" s="96"/>
      <c r="H9" s="97"/>
      <c r="I9" s="90">
        <f>ROUND(I8*0.3,2)</f>
        <v>0</v>
      </c>
      <c r="J9" s="90">
        <f>ROUND(I9*1.08,2)</f>
        <v>0</v>
      </c>
      <c r="K9" s="196" t="s">
        <v>132</v>
      </c>
      <c r="L9" s="197"/>
      <c r="M9" s="197"/>
      <c r="N9" s="197"/>
      <c r="O9" s="218"/>
    </row>
    <row r="10" spans="1:15" ht="39" customHeight="1">
      <c r="A10" s="93"/>
      <c r="B10" s="98"/>
      <c r="C10" s="97"/>
      <c r="D10" s="99"/>
      <c r="E10" s="99"/>
      <c r="F10" s="97"/>
      <c r="G10" s="99"/>
      <c r="H10" s="97"/>
      <c r="I10" s="90">
        <f>ROUND(I8+I9,2)</f>
        <v>0</v>
      </c>
      <c r="J10" s="90">
        <f>ROUND(I10*1.08,2)</f>
        <v>0</v>
      </c>
      <c r="K10" s="196" t="s">
        <v>135</v>
      </c>
      <c r="L10" s="197"/>
      <c r="M10" s="197"/>
      <c r="N10" s="197"/>
      <c r="O10" s="218"/>
    </row>
    <row r="17" spans="9:9">
      <c r="I17" s="12"/>
    </row>
  </sheetData>
  <mergeCells count="9">
    <mergeCell ref="L1:N1"/>
    <mergeCell ref="C2:H2"/>
    <mergeCell ref="K8:O8"/>
    <mergeCell ref="K9:O9"/>
    <mergeCell ref="K10:O10"/>
    <mergeCell ref="A3:O3"/>
    <mergeCell ref="B5:B7"/>
    <mergeCell ref="O5:O7"/>
    <mergeCell ref="C8:H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D5" sqref="D5:E8"/>
    </sheetView>
  </sheetViews>
  <sheetFormatPr defaultRowHeight="15"/>
  <cols>
    <col min="1" max="1" width="4.28515625" style="75" customWidth="1"/>
    <col min="2" max="2" width="68.7109375" style="75" customWidth="1"/>
    <col min="3" max="3" width="14.28515625" style="75" customWidth="1"/>
    <col min="4" max="4" width="10.5703125" style="75" customWidth="1"/>
    <col min="5" max="5" width="7.85546875" style="75" customWidth="1"/>
    <col min="6" max="6" width="9.140625" style="75" customWidth="1"/>
    <col min="7" max="7" width="5.140625" style="75" customWidth="1"/>
    <col min="8" max="8" width="9.5703125" style="75" customWidth="1"/>
    <col min="9" max="9" width="11.28515625" style="75" customWidth="1"/>
    <col min="10" max="10" width="11.85546875" style="75" customWidth="1"/>
    <col min="11" max="12" width="10.7109375" style="75" customWidth="1"/>
    <col min="13" max="13" width="13.28515625" style="75" customWidth="1"/>
    <col min="14" max="14" width="15.140625" style="75" customWidth="1"/>
    <col min="15" max="15" width="13.28515625" style="75" customWidth="1"/>
    <col min="16" max="16384" width="9.140625" style="75"/>
  </cols>
  <sheetData>
    <row r="1" spans="1:15" ht="15.75">
      <c r="A1" s="103"/>
      <c r="B1" s="103"/>
      <c r="C1" s="103"/>
      <c r="D1" s="103"/>
      <c r="E1" s="103"/>
      <c r="F1" s="103"/>
      <c r="G1" s="103"/>
      <c r="H1" s="103"/>
      <c r="I1" s="103"/>
      <c r="J1" s="103"/>
      <c r="K1" s="103"/>
      <c r="L1" s="201" t="s">
        <v>130</v>
      </c>
      <c r="M1" s="201"/>
      <c r="N1" s="201"/>
      <c r="O1" s="103"/>
    </row>
    <row r="2" spans="1:15" ht="15.75">
      <c r="A2" s="103"/>
      <c r="B2" s="103"/>
      <c r="C2" s="201" t="s">
        <v>131</v>
      </c>
      <c r="D2" s="271"/>
      <c r="E2" s="271"/>
      <c r="F2" s="271"/>
      <c r="G2" s="271"/>
      <c r="H2" s="271"/>
      <c r="I2" s="103"/>
      <c r="J2" s="103"/>
      <c r="K2" s="103"/>
      <c r="L2" s="103"/>
      <c r="M2" s="103"/>
      <c r="N2" s="103"/>
      <c r="O2" s="103"/>
    </row>
    <row r="3" spans="1:15" ht="15.75">
      <c r="A3" s="270" t="s">
        <v>123</v>
      </c>
      <c r="B3" s="270"/>
      <c r="C3" s="270"/>
      <c r="D3" s="270"/>
      <c r="E3" s="270"/>
      <c r="F3" s="270"/>
      <c r="G3" s="270"/>
      <c r="H3" s="270"/>
      <c r="I3" s="270"/>
      <c r="J3" s="270"/>
      <c r="K3" s="270"/>
      <c r="L3" s="270"/>
      <c r="M3" s="270"/>
      <c r="N3" s="270"/>
      <c r="O3" s="270"/>
    </row>
    <row r="4" spans="1:15" ht="42.75">
      <c r="A4" s="142" t="s">
        <v>0</v>
      </c>
      <c r="B4" s="143" t="s">
        <v>1</v>
      </c>
      <c r="C4" s="144" t="s">
        <v>2</v>
      </c>
      <c r="D4" s="144" t="s">
        <v>19</v>
      </c>
      <c r="E4" s="145" t="s">
        <v>3</v>
      </c>
      <c r="F4" s="144" t="s">
        <v>4</v>
      </c>
      <c r="G4" s="146" t="s">
        <v>5</v>
      </c>
      <c r="H4" s="146" t="s">
        <v>17</v>
      </c>
      <c r="I4" s="146" t="s">
        <v>6</v>
      </c>
      <c r="J4" s="147" t="s">
        <v>7</v>
      </c>
      <c r="K4" s="146" t="s">
        <v>8</v>
      </c>
      <c r="L4" s="146" t="s">
        <v>10</v>
      </c>
      <c r="M4" s="146" t="s">
        <v>11</v>
      </c>
      <c r="N4" s="146" t="s">
        <v>12</v>
      </c>
      <c r="O4" s="146" t="s">
        <v>46</v>
      </c>
    </row>
    <row r="5" spans="1:15" ht="25.5" customHeight="1">
      <c r="A5" s="148">
        <v>1</v>
      </c>
      <c r="B5" s="313" t="s">
        <v>128</v>
      </c>
      <c r="C5" s="149" t="s">
        <v>76</v>
      </c>
      <c r="D5" s="116" t="s">
        <v>25</v>
      </c>
      <c r="E5" s="116">
        <v>650</v>
      </c>
      <c r="F5" s="151"/>
      <c r="G5" s="150"/>
      <c r="H5" s="152">
        <f>ROUND(F5*1.08,2)</f>
        <v>0</v>
      </c>
      <c r="I5" s="152">
        <f t="shared" ref="I5:I8" si="0">ROUND(E5*F5,2)</f>
        <v>0</v>
      </c>
      <c r="J5" s="152">
        <f t="shared" ref="J5:J8" si="1">ROUND(I5*1.08,2)</f>
        <v>0</v>
      </c>
      <c r="K5" s="123"/>
      <c r="L5" s="123"/>
      <c r="M5" s="123"/>
      <c r="N5" s="123"/>
      <c r="O5" s="248" t="s">
        <v>77</v>
      </c>
    </row>
    <row r="6" spans="1:15" ht="25.5" customHeight="1">
      <c r="A6" s="148">
        <v>2</v>
      </c>
      <c r="B6" s="314"/>
      <c r="C6" s="149" t="s">
        <v>78</v>
      </c>
      <c r="D6" s="116" t="s">
        <v>25</v>
      </c>
      <c r="E6" s="116">
        <v>1150</v>
      </c>
      <c r="F6" s="151"/>
      <c r="G6" s="150"/>
      <c r="H6" s="152">
        <f t="shared" ref="H6:H8" si="2">ROUND(F6*1.08,2)</f>
        <v>0</v>
      </c>
      <c r="I6" s="152">
        <f t="shared" si="0"/>
        <v>0</v>
      </c>
      <c r="J6" s="152">
        <f t="shared" si="1"/>
        <v>0</v>
      </c>
      <c r="K6" s="123"/>
      <c r="L6" s="123"/>
      <c r="M6" s="123"/>
      <c r="N6" s="123"/>
      <c r="O6" s="249"/>
    </row>
    <row r="7" spans="1:15" ht="24.75" customHeight="1">
      <c r="A7" s="148">
        <v>3</v>
      </c>
      <c r="B7" s="313" t="s">
        <v>129</v>
      </c>
      <c r="C7" s="151" t="s">
        <v>76</v>
      </c>
      <c r="D7" s="145" t="s">
        <v>21</v>
      </c>
      <c r="E7" s="189">
        <v>50</v>
      </c>
      <c r="F7" s="151"/>
      <c r="G7" s="150"/>
      <c r="H7" s="152">
        <f t="shared" si="2"/>
        <v>0</v>
      </c>
      <c r="I7" s="152">
        <f t="shared" si="0"/>
        <v>0</v>
      </c>
      <c r="J7" s="152">
        <f t="shared" si="1"/>
        <v>0</v>
      </c>
      <c r="K7" s="123"/>
      <c r="L7" s="123"/>
      <c r="M7" s="123"/>
      <c r="N7" s="153"/>
      <c r="O7" s="248" t="s">
        <v>77</v>
      </c>
    </row>
    <row r="8" spans="1:15" ht="29.25" customHeight="1">
      <c r="A8" s="148">
        <v>4</v>
      </c>
      <c r="B8" s="314"/>
      <c r="C8" s="151" t="s">
        <v>78</v>
      </c>
      <c r="D8" s="145" t="s">
        <v>21</v>
      </c>
      <c r="E8" s="189">
        <v>150</v>
      </c>
      <c r="F8" s="151"/>
      <c r="G8" s="150"/>
      <c r="H8" s="152">
        <f t="shared" si="2"/>
        <v>0</v>
      </c>
      <c r="I8" s="152">
        <f t="shared" si="0"/>
        <v>0</v>
      </c>
      <c r="J8" s="152">
        <f t="shared" si="1"/>
        <v>0</v>
      </c>
      <c r="K8" s="123"/>
      <c r="L8" s="123"/>
      <c r="M8" s="123"/>
      <c r="N8" s="153"/>
      <c r="O8" s="249"/>
    </row>
    <row r="9" spans="1:15" ht="31.5" customHeight="1">
      <c r="A9" s="294" t="s">
        <v>24</v>
      </c>
      <c r="B9" s="295"/>
      <c r="C9" s="295"/>
      <c r="D9" s="295"/>
      <c r="E9" s="295"/>
      <c r="F9" s="295"/>
      <c r="G9" s="295"/>
      <c r="H9" s="296"/>
      <c r="I9" s="81">
        <f>ROUND(SUM(I5:I8),2)</f>
        <v>0</v>
      </c>
      <c r="J9" s="80">
        <f>ROUND(I9*1.08,2)</f>
        <v>0</v>
      </c>
      <c r="K9" s="221" t="s">
        <v>9</v>
      </c>
      <c r="L9" s="222"/>
      <c r="M9" s="222"/>
      <c r="N9" s="222"/>
      <c r="O9" s="218"/>
    </row>
    <row r="10" spans="1:15" ht="38.25" customHeight="1">
      <c r="A10" s="29"/>
      <c r="B10" s="100"/>
      <c r="C10" s="70"/>
      <c r="D10" s="70"/>
      <c r="E10" s="70"/>
      <c r="F10" s="70"/>
      <c r="G10" s="70"/>
      <c r="H10" s="70"/>
      <c r="I10" s="81">
        <f>ROUND(I9*0.3,2)</f>
        <v>0</v>
      </c>
      <c r="J10" s="80">
        <f>ROUND(I10*1.08,2)</f>
        <v>0</v>
      </c>
      <c r="K10" s="196" t="s">
        <v>132</v>
      </c>
      <c r="L10" s="197"/>
      <c r="M10" s="197"/>
      <c r="N10" s="197"/>
      <c r="O10" s="312"/>
    </row>
    <row r="11" spans="1:15" ht="43.5" customHeight="1">
      <c r="A11" s="29"/>
      <c r="B11" s="100"/>
      <c r="C11" s="70"/>
      <c r="D11" s="70"/>
      <c r="E11" s="70"/>
      <c r="F11" s="70"/>
      <c r="G11" s="70"/>
      <c r="H11" s="70"/>
      <c r="I11" s="81">
        <f>ROUND(I9+I10,2)</f>
        <v>0</v>
      </c>
      <c r="J11" s="80">
        <f>ROUND(I11*1.08,2)</f>
        <v>0</v>
      </c>
      <c r="K11" s="196" t="s">
        <v>135</v>
      </c>
      <c r="L11" s="197"/>
      <c r="M11" s="197"/>
      <c r="N11" s="197"/>
      <c r="O11" s="312"/>
    </row>
  </sheetData>
  <mergeCells count="11">
    <mergeCell ref="L1:N1"/>
    <mergeCell ref="C2:H2"/>
    <mergeCell ref="K9:O9"/>
    <mergeCell ref="K10:O10"/>
    <mergeCell ref="K11:O11"/>
    <mergeCell ref="A3:O3"/>
    <mergeCell ref="B5:B6"/>
    <mergeCell ref="O5:O6"/>
    <mergeCell ref="B7:B8"/>
    <mergeCell ref="O7:O8"/>
    <mergeCell ref="A9:H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4" workbookViewId="0">
      <selection activeCell="D5" sqref="D5:E8"/>
    </sheetView>
  </sheetViews>
  <sheetFormatPr defaultRowHeight="15"/>
  <cols>
    <col min="2" max="2" width="63.140625" customWidth="1"/>
    <col min="3" max="3" width="18.140625" style="75" customWidth="1"/>
    <col min="4" max="4" width="13.5703125" style="75" customWidth="1"/>
    <col min="6" max="6" width="9" customWidth="1"/>
    <col min="7" max="7" width="5.140625" customWidth="1"/>
    <col min="8" max="9" width="11.28515625" customWidth="1"/>
    <col min="10" max="10" width="11.85546875" customWidth="1"/>
    <col min="11" max="12" width="10.7109375" customWidth="1"/>
    <col min="13" max="14" width="12.28515625" customWidth="1"/>
    <col min="15" max="15" width="10.7109375" customWidth="1"/>
  </cols>
  <sheetData>
    <row r="1" spans="1:15" s="75" customFormat="1" ht="15.75">
      <c r="A1" s="103"/>
      <c r="B1" s="103"/>
      <c r="C1" s="103"/>
      <c r="D1" s="103"/>
      <c r="E1" s="103"/>
      <c r="F1" s="103"/>
      <c r="G1" s="103"/>
      <c r="H1" s="103"/>
      <c r="I1" s="103"/>
      <c r="J1" s="103"/>
      <c r="K1" s="103"/>
      <c r="L1" s="201" t="s">
        <v>130</v>
      </c>
      <c r="M1" s="201"/>
      <c r="N1" s="201"/>
      <c r="O1" s="103"/>
    </row>
    <row r="2" spans="1:15" s="75" customFormat="1" ht="15.75">
      <c r="A2" s="103"/>
      <c r="B2" s="103"/>
      <c r="C2" s="201" t="s">
        <v>131</v>
      </c>
      <c r="D2" s="271"/>
      <c r="E2" s="271"/>
      <c r="F2" s="271"/>
      <c r="G2" s="271"/>
      <c r="H2" s="271"/>
      <c r="I2" s="103"/>
      <c r="J2" s="103"/>
      <c r="K2" s="103"/>
      <c r="L2" s="103"/>
      <c r="M2" s="103"/>
      <c r="N2" s="103"/>
      <c r="O2" s="103"/>
    </row>
    <row r="3" spans="1:15" ht="15.75">
      <c r="A3" s="202" t="s">
        <v>124</v>
      </c>
      <c r="B3" s="202"/>
      <c r="C3" s="202"/>
      <c r="D3" s="202"/>
      <c r="E3" s="202"/>
      <c r="F3" s="202"/>
      <c r="G3" s="202"/>
      <c r="H3" s="202"/>
      <c r="I3" s="202"/>
      <c r="J3" s="202"/>
      <c r="K3" s="202"/>
      <c r="L3" s="202"/>
      <c r="M3" s="202"/>
      <c r="N3" s="202"/>
      <c r="O3" s="202"/>
    </row>
    <row r="4" spans="1:15" ht="57">
      <c r="A4" s="110" t="s">
        <v>0</v>
      </c>
      <c r="B4" s="110" t="s">
        <v>1</v>
      </c>
      <c r="C4" s="110" t="s">
        <v>2</v>
      </c>
      <c r="D4" s="110" t="s">
        <v>95</v>
      </c>
      <c r="E4" s="110" t="s">
        <v>62</v>
      </c>
      <c r="F4" s="111" t="s">
        <v>4</v>
      </c>
      <c r="G4" s="110" t="s">
        <v>5</v>
      </c>
      <c r="H4" s="110" t="s">
        <v>17</v>
      </c>
      <c r="I4" s="110" t="s">
        <v>6</v>
      </c>
      <c r="J4" s="112" t="s">
        <v>7</v>
      </c>
      <c r="K4" s="110" t="s">
        <v>8</v>
      </c>
      <c r="L4" s="110" t="s">
        <v>10</v>
      </c>
      <c r="M4" s="110" t="s">
        <v>11</v>
      </c>
      <c r="N4" s="110" t="s">
        <v>12</v>
      </c>
      <c r="O4" s="110" t="s">
        <v>18</v>
      </c>
    </row>
    <row r="5" spans="1:15" ht="105" customHeight="1">
      <c r="A5" s="121">
        <v>1</v>
      </c>
      <c r="B5" s="139" t="s">
        <v>97</v>
      </c>
      <c r="C5" s="140" t="s">
        <v>96</v>
      </c>
      <c r="D5" s="182" t="s">
        <v>140</v>
      </c>
      <c r="E5" s="190">
        <v>15</v>
      </c>
      <c r="F5" s="138"/>
      <c r="G5" s="141"/>
      <c r="H5" s="119">
        <f>ROUND(F5*1.08,2)</f>
        <v>0</v>
      </c>
      <c r="I5" s="109">
        <f>ROUND(E5*F5,2)</f>
        <v>0</v>
      </c>
      <c r="J5" s="109">
        <f>ROUND(I5*1.08,2)</f>
        <v>0</v>
      </c>
      <c r="K5" s="113"/>
      <c r="L5" s="113"/>
      <c r="M5" s="113"/>
      <c r="N5" s="113"/>
      <c r="O5" s="113"/>
    </row>
    <row r="6" spans="1:15" ht="122.25" customHeight="1">
      <c r="A6" s="121">
        <v>2</v>
      </c>
      <c r="B6" s="139" t="s">
        <v>100</v>
      </c>
      <c r="C6" s="140" t="s">
        <v>101</v>
      </c>
      <c r="D6" s="182" t="s">
        <v>140</v>
      </c>
      <c r="E6" s="190">
        <v>15</v>
      </c>
      <c r="F6" s="138"/>
      <c r="G6" s="141"/>
      <c r="H6" s="119">
        <f t="shared" ref="H6:H8" si="0">ROUND(F6*1.08,2)</f>
        <v>0</v>
      </c>
      <c r="I6" s="109">
        <f>ROUND(E6*F6,2)</f>
        <v>0</v>
      </c>
      <c r="J6" s="109">
        <f t="shared" ref="J6:J8" si="1">ROUND(I6*1.08,2)</f>
        <v>0</v>
      </c>
      <c r="K6" s="113"/>
      <c r="L6" s="113"/>
      <c r="M6" s="113"/>
      <c r="N6" s="113"/>
      <c r="O6" s="113"/>
    </row>
    <row r="7" spans="1:15" ht="105" customHeight="1">
      <c r="A7" s="121">
        <v>3</v>
      </c>
      <c r="B7" s="139" t="s">
        <v>98</v>
      </c>
      <c r="C7" s="140" t="s">
        <v>102</v>
      </c>
      <c r="D7" s="182" t="s">
        <v>140</v>
      </c>
      <c r="E7" s="190">
        <v>15</v>
      </c>
      <c r="F7" s="138"/>
      <c r="G7" s="141"/>
      <c r="H7" s="119">
        <f t="shared" si="0"/>
        <v>0</v>
      </c>
      <c r="I7" s="109">
        <f>ROUND(E7*F7,2)</f>
        <v>0</v>
      </c>
      <c r="J7" s="109">
        <f t="shared" si="1"/>
        <v>0</v>
      </c>
      <c r="K7" s="121"/>
      <c r="L7" s="121"/>
      <c r="M7" s="121"/>
      <c r="N7" s="121"/>
      <c r="O7" s="121" t="s">
        <v>20</v>
      </c>
    </row>
    <row r="8" spans="1:15" ht="86.25" customHeight="1">
      <c r="A8" s="121">
        <v>4</v>
      </c>
      <c r="B8" s="139" t="s">
        <v>99</v>
      </c>
      <c r="C8" s="140" t="s">
        <v>103</v>
      </c>
      <c r="D8" s="182" t="s">
        <v>141</v>
      </c>
      <c r="E8" s="190">
        <v>50</v>
      </c>
      <c r="F8" s="138"/>
      <c r="G8" s="141"/>
      <c r="H8" s="119">
        <f t="shared" si="0"/>
        <v>0</v>
      </c>
      <c r="I8" s="109">
        <f t="shared" ref="I8" si="2">ROUND(E8*F8,2)</f>
        <v>0</v>
      </c>
      <c r="J8" s="109">
        <f t="shared" si="1"/>
        <v>0</v>
      </c>
      <c r="K8" s="121"/>
      <c r="L8" s="121"/>
      <c r="M8" s="121"/>
      <c r="N8" s="121"/>
      <c r="O8" s="121" t="s">
        <v>20</v>
      </c>
    </row>
    <row r="9" spans="1:15" ht="29.25" customHeight="1">
      <c r="A9" s="10"/>
      <c r="B9" s="252" t="s">
        <v>24</v>
      </c>
      <c r="C9" s="253"/>
      <c r="D9" s="253"/>
      <c r="E9" s="253"/>
      <c r="F9" s="253"/>
      <c r="G9" s="253"/>
      <c r="H9" s="254"/>
      <c r="I9" s="59">
        <f>ROUND(SUM(I5:I8),2)</f>
        <v>0</v>
      </c>
      <c r="J9" s="59">
        <f>ROUND(I9*1.08,2)</f>
        <v>0</v>
      </c>
      <c r="K9" s="221" t="s">
        <v>9</v>
      </c>
      <c r="L9" s="222"/>
      <c r="M9" s="222"/>
      <c r="N9" s="222"/>
      <c r="O9" s="218"/>
    </row>
    <row r="10" spans="1:15" ht="33.75" customHeight="1">
      <c r="A10" s="16"/>
      <c r="B10" s="17"/>
      <c r="C10" s="17"/>
      <c r="D10" s="17"/>
      <c r="E10" s="72"/>
      <c r="F10" s="18"/>
      <c r="G10" s="72"/>
      <c r="H10" s="72"/>
      <c r="I10" s="59">
        <f>ROUND(I9*0.3,2)</f>
        <v>0</v>
      </c>
      <c r="J10" s="59">
        <f>ROUND(I10*1.08,2)</f>
        <v>0</v>
      </c>
      <c r="K10" s="196" t="s">
        <v>132</v>
      </c>
      <c r="L10" s="197"/>
      <c r="M10" s="197"/>
      <c r="N10" s="197"/>
      <c r="O10" s="218"/>
    </row>
    <row r="11" spans="1:15" ht="56.25" customHeight="1">
      <c r="A11" s="75"/>
      <c r="B11" s="17"/>
      <c r="C11" s="17"/>
      <c r="D11" s="17"/>
      <c r="E11" s="72"/>
      <c r="F11" s="18"/>
      <c r="G11" s="72"/>
      <c r="H11" s="72"/>
      <c r="I11" s="59">
        <f>ROUND(I9+I10,2)</f>
        <v>0</v>
      </c>
      <c r="J11" s="59">
        <f>ROUND(I11*1.08,2)</f>
        <v>0</v>
      </c>
      <c r="K11" s="196" t="s">
        <v>135</v>
      </c>
      <c r="L11" s="197"/>
      <c r="M11" s="197"/>
      <c r="N11" s="197"/>
      <c r="O11" s="218"/>
    </row>
  </sheetData>
  <mergeCells count="7">
    <mergeCell ref="L1:N1"/>
    <mergeCell ref="C2:H2"/>
    <mergeCell ref="K9:O9"/>
    <mergeCell ref="K10:O10"/>
    <mergeCell ref="K11:O11"/>
    <mergeCell ref="A3:O3"/>
    <mergeCell ref="B9:H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10" workbookViewId="0">
      <selection activeCell="A15" sqref="A15:A16"/>
    </sheetView>
  </sheetViews>
  <sheetFormatPr defaultRowHeight="15"/>
  <cols>
    <col min="1" max="1" width="4.5703125" customWidth="1"/>
    <col min="2" max="2" width="51.5703125" customWidth="1"/>
    <col min="3" max="3" width="9.42578125" customWidth="1"/>
    <col min="5" max="5" width="10.140625" customWidth="1"/>
    <col min="6" max="6" width="5.7109375" customWidth="1"/>
    <col min="7" max="8" width="11.42578125" customWidth="1"/>
    <col min="9" max="9" width="11.140625" customWidth="1"/>
    <col min="10" max="10" width="10.5703125" customWidth="1"/>
    <col min="11" max="11" width="10" customWidth="1"/>
    <col min="12" max="12" width="13.5703125" customWidth="1"/>
    <col min="13" max="13" width="12.140625" customWidth="1"/>
    <col min="14" max="14" width="8.5703125" customWidth="1"/>
  </cols>
  <sheetData>
    <row r="1" spans="1:14" s="75" customFormat="1">
      <c r="L1" s="216" t="s">
        <v>130</v>
      </c>
      <c r="M1" s="216"/>
      <c r="N1" s="216"/>
    </row>
    <row r="2" spans="1:14" s="75" customFormat="1">
      <c r="C2" s="216" t="s">
        <v>131</v>
      </c>
      <c r="D2" s="217"/>
      <c r="E2" s="217"/>
      <c r="F2" s="217"/>
      <c r="G2" s="217"/>
      <c r="H2" s="217"/>
    </row>
    <row r="3" spans="1:14">
      <c r="A3" s="177"/>
      <c r="B3" s="234" t="s">
        <v>112</v>
      </c>
      <c r="C3" s="235"/>
      <c r="D3" s="235"/>
      <c r="E3" s="235"/>
      <c r="F3" s="235"/>
      <c r="G3" s="235"/>
      <c r="H3" s="235"/>
      <c r="I3" s="235"/>
      <c r="J3" s="235"/>
      <c r="K3" s="235"/>
      <c r="L3" s="235"/>
      <c r="M3" s="235"/>
      <c r="N3" s="235"/>
    </row>
    <row r="4" spans="1:14" ht="57">
      <c r="A4" s="178" t="s">
        <v>79</v>
      </c>
      <c r="B4" s="179" t="s">
        <v>80</v>
      </c>
      <c r="C4" s="180" t="s">
        <v>81</v>
      </c>
      <c r="D4" s="180" t="s">
        <v>82</v>
      </c>
      <c r="E4" s="180" t="s">
        <v>83</v>
      </c>
      <c r="F4" s="180" t="s">
        <v>84</v>
      </c>
      <c r="G4" s="180" t="s">
        <v>85</v>
      </c>
      <c r="H4" s="180" t="s">
        <v>41</v>
      </c>
      <c r="I4" s="180" t="s">
        <v>86</v>
      </c>
      <c r="J4" s="180" t="s">
        <v>8</v>
      </c>
      <c r="K4" s="180" t="s">
        <v>44</v>
      </c>
      <c r="L4" s="181" t="s">
        <v>87</v>
      </c>
      <c r="M4" s="182" t="s">
        <v>45</v>
      </c>
      <c r="N4" s="180" t="s">
        <v>88</v>
      </c>
    </row>
    <row r="5" spans="1:14" ht="39.75" customHeight="1">
      <c r="A5" s="211">
        <v>1</v>
      </c>
      <c r="B5" s="228" t="s">
        <v>138</v>
      </c>
      <c r="C5" s="231" t="s">
        <v>89</v>
      </c>
      <c r="D5" s="226">
        <v>3000</v>
      </c>
      <c r="E5" s="230"/>
      <c r="F5" s="236"/>
      <c r="G5" s="220">
        <f>ROUND(E5*1.08,2)</f>
        <v>0</v>
      </c>
      <c r="H5" s="224">
        <f>ROUND(D5*E5,2)</f>
        <v>0</v>
      </c>
      <c r="I5" s="224">
        <f>ROUND(H5*1.08,2)</f>
        <v>0</v>
      </c>
      <c r="J5" s="211"/>
      <c r="K5" s="211"/>
      <c r="L5" s="237" t="s">
        <v>90</v>
      </c>
      <c r="M5" s="214"/>
      <c r="N5" s="211" t="s">
        <v>91</v>
      </c>
    </row>
    <row r="6" spans="1:14" ht="39.75" customHeight="1">
      <c r="A6" s="212"/>
      <c r="B6" s="229"/>
      <c r="C6" s="232"/>
      <c r="D6" s="226"/>
      <c r="E6" s="230"/>
      <c r="F6" s="211"/>
      <c r="G6" s="220"/>
      <c r="H6" s="224"/>
      <c r="I6" s="224"/>
      <c r="J6" s="211"/>
      <c r="K6" s="211"/>
      <c r="L6" s="237"/>
      <c r="M6" s="215"/>
      <c r="N6" s="211"/>
    </row>
    <row r="7" spans="1:14" ht="39.75" customHeight="1">
      <c r="A7" s="213">
        <v>2</v>
      </c>
      <c r="B7" s="229"/>
      <c r="C7" s="231" t="s">
        <v>92</v>
      </c>
      <c r="D7" s="226">
        <v>8000</v>
      </c>
      <c r="E7" s="230"/>
      <c r="F7" s="239"/>
      <c r="G7" s="220">
        <f t="shared" ref="G7" si="0">ROUND(E7*1.08,2)</f>
        <v>0</v>
      </c>
      <c r="H7" s="224">
        <f t="shared" ref="H7" si="1">ROUND(D7*E7,2)</f>
        <v>0</v>
      </c>
      <c r="I7" s="224">
        <f t="shared" ref="I7" si="2">ROUND(H7*1.08,2)</f>
        <v>0</v>
      </c>
      <c r="J7" s="211"/>
      <c r="K7" s="211"/>
      <c r="L7" s="237"/>
      <c r="M7" s="214"/>
      <c r="N7" s="211"/>
    </row>
    <row r="8" spans="1:14" ht="39.75" customHeight="1">
      <c r="A8" s="212"/>
      <c r="B8" s="229"/>
      <c r="C8" s="232"/>
      <c r="D8" s="226"/>
      <c r="E8" s="230"/>
      <c r="F8" s="239"/>
      <c r="G8" s="220"/>
      <c r="H8" s="224"/>
      <c r="I8" s="224"/>
      <c r="J8" s="211"/>
      <c r="K8" s="211"/>
      <c r="L8" s="237"/>
      <c r="M8" s="215"/>
      <c r="N8" s="211"/>
    </row>
    <row r="9" spans="1:14" ht="39.75" customHeight="1">
      <c r="A9" s="213">
        <v>3</v>
      </c>
      <c r="B9" s="229"/>
      <c r="C9" s="231" t="s">
        <v>93</v>
      </c>
      <c r="D9" s="226">
        <v>11000</v>
      </c>
      <c r="E9" s="233"/>
      <c r="F9" s="219"/>
      <c r="G9" s="220">
        <f t="shared" ref="G9" si="3">ROUND(E9*1.08,2)</f>
        <v>0</v>
      </c>
      <c r="H9" s="224">
        <f t="shared" ref="H9" si="4">ROUND(D9*E9,2)</f>
        <v>0</v>
      </c>
      <c r="I9" s="224">
        <f t="shared" ref="I9" si="5">ROUND(H9*1.08,2)</f>
        <v>0</v>
      </c>
      <c r="J9" s="211"/>
      <c r="K9" s="238"/>
      <c r="L9" s="237"/>
      <c r="M9" s="214"/>
      <c r="N9" s="211"/>
    </row>
    <row r="10" spans="1:14" ht="188.25" customHeight="1">
      <c r="A10" s="212"/>
      <c r="B10" s="229"/>
      <c r="C10" s="232"/>
      <c r="D10" s="226"/>
      <c r="E10" s="233"/>
      <c r="F10" s="219"/>
      <c r="G10" s="220"/>
      <c r="H10" s="224"/>
      <c r="I10" s="224"/>
      <c r="J10" s="211"/>
      <c r="K10" s="238"/>
      <c r="L10" s="237"/>
      <c r="M10" s="215"/>
      <c r="N10" s="211"/>
    </row>
    <row r="11" spans="1:14" ht="36.75" customHeight="1">
      <c r="A11" s="210">
        <v>4</v>
      </c>
      <c r="B11" s="228" t="s">
        <v>139</v>
      </c>
      <c r="C11" s="225" t="s">
        <v>89</v>
      </c>
      <c r="D11" s="226">
        <v>9000</v>
      </c>
      <c r="E11" s="230"/>
      <c r="F11" s="219"/>
      <c r="G11" s="220">
        <f t="shared" ref="G11" si="6">ROUND(E11*1.08,2)</f>
        <v>0</v>
      </c>
      <c r="H11" s="224">
        <f t="shared" ref="H11" si="7">ROUND(D11*E11,2)</f>
        <v>0</v>
      </c>
      <c r="I11" s="224">
        <f t="shared" ref="I11" si="8">ROUND(H11*1.08,2)</f>
        <v>0</v>
      </c>
      <c r="J11" s="211"/>
      <c r="K11" s="211"/>
      <c r="L11" s="211"/>
      <c r="M11" s="208"/>
      <c r="N11" s="211" t="s">
        <v>91</v>
      </c>
    </row>
    <row r="12" spans="1:14" ht="36.75" customHeight="1">
      <c r="A12" s="209"/>
      <c r="B12" s="229"/>
      <c r="C12" s="225"/>
      <c r="D12" s="226"/>
      <c r="E12" s="230"/>
      <c r="F12" s="219"/>
      <c r="G12" s="220"/>
      <c r="H12" s="224"/>
      <c r="I12" s="224"/>
      <c r="J12" s="211"/>
      <c r="K12" s="211"/>
      <c r="L12" s="211"/>
      <c r="M12" s="209"/>
      <c r="N12" s="211"/>
    </row>
    <row r="13" spans="1:14" ht="36.75" customHeight="1">
      <c r="A13" s="210">
        <v>5</v>
      </c>
      <c r="B13" s="229"/>
      <c r="C13" s="225" t="s">
        <v>92</v>
      </c>
      <c r="D13" s="226">
        <v>12000</v>
      </c>
      <c r="E13" s="227"/>
      <c r="F13" s="219"/>
      <c r="G13" s="220">
        <f t="shared" ref="G13" si="9">ROUND(E13*1.08,2)</f>
        <v>0</v>
      </c>
      <c r="H13" s="224">
        <f t="shared" ref="H13" si="10">ROUND(D13*E13,2)</f>
        <v>0</v>
      </c>
      <c r="I13" s="224">
        <f t="shared" ref="I13" si="11">ROUND(H13*1.08,2)</f>
        <v>0</v>
      </c>
      <c r="J13" s="211"/>
      <c r="K13" s="211"/>
      <c r="L13" s="211"/>
      <c r="M13" s="208"/>
      <c r="N13" s="211"/>
    </row>
    <row r="14" spans="1:14" ht="36.75" customHeight="1">
      <c r="A14" s="209"/>
      <c r="B14" s="229"/>
      <c r="C14" s="225"/>
      <c r="D14" s="226"/>
      <c r="E14" s="227"/>
      <c r="F14" s="219"/>
      <c r="G14" s="220"/>
      <c r="H14" s="224"/>
      <c r="I14" s="224"/>
      <c r="J14" s="211"/>
      <c r="K14" s="211"/>
      <c r="L14" s="211"/>
      <c r="M14" s="209"/>
      <c r="N14" s="211"/>
    </row>
    <row r="15" spans="1:14" ht="36.75" customHeight="1">
      <c r="A15" s="210">
        <v>6</v>
      </c>
      <c r="B15" s="229"/>
      <c r="C15" s="225" t="s">
        <v>93</v>
      </c>
      <c r="D15" s="226">
        <v>10000</v>
      </c>
      <c r="E15" s="230"/>
      <c r="F15" s="219"/>
      <c r="G15" s="220">
        <f t="shared" ref="G15" si="12">ROUND(E15*1.08,2)</f>
        <v>0</v>
      </c>
      <c r="H15" s="224">
        <f t="shared" ref="H15" si="13">ROUND(D15*E15,2)</f>
        <v>0</v>
      </c>
      <c r="I15" s="224">
        <f t="shared" ref="I15" si="14">ROUND(H15*1.08,2)</f>
        <v>0</v>
      </c>
      <c r="J15" s="211"/>
      <c r="K15" s="211"/>
      <c r="L15" s="211"/>
      <c r="M15" s="208"/>
      <c r="N15" s="211"/>
    </row>
    <row r="16" spans="1:14" ht="141" customHeight="1">
      <c r="A16" s="209"/>
      <c r="B16" s="229"/>
      <c r="C16" s="225"/>
      <c r="D16" s="226"/>
      <c r="E16" s="230"/>
      <c r="F16" s="219"/>
      <c r="G16" s="220"/>
      <c r="H16" s="224"/>
      <c r="I16" s="224"/>
      <c r="J16" s="211"/>
      <c r="K16" s="211"/>
      <c r="L16" s="211"/>
      <c r="M16" s="209"/>
      <c r="N16" s="211"/>
    </row>
    <row r="17" spans="1:14" ht="24.75" customHeight="1">
      <c r="A17" s="183"/>
      <c r="B17" s="184"/>
      <c r="C17" s="185"/>
      <c r="D17" s="188"/>
      <c r="E17" s="188"/>
      <c r="F17" s="188"/>
      <c r="G17" s="188"/>
      <c r="H17" s="186">
        <f>SUM(H5:H16)</f>
        <v>0</v>
      </c>
      <c r="I17" s="186">
        <f>ROUND(H17*1.08,2)</f>
        <v>0</v>
      </c>
      <c r="J17" s="221" t="s">
        <v>9</v>
      </c>
      <c r="K17" s="222"/>
      <c r="L17" s="222"/>
      <c r="M17" s="222"/>
      <c r="N17" s="223"/>
    </row>
    <row r="18" spans="1:14" ht="25.5" customHeight="1">
      <c r="A18" s="183"/>
      <c r="B18" s="184"/>
      <c r="C18" s="185"/>
      <c r="D18" s="188"/>
      <c r="E18" s="188"/>
      <c r="F18" s="188"/>
      <c r="G18" s="188"/>
      <c r="H18" s="186">
        <f>ROUND(H17*0.3,2)</f>
        <v>0</v>
      </c>
      <c r="I18" s="186">
        <f>ROUND(H18*1.08,2)</f>
        <v>0</v>
      </c>
      <c r="J18" s="196" t="s">
        <v>132</v>
      </c>
      <c r="K18" s="197"/>
      <c r="L18" s="197"/>
      <c r="M18" s="197"/>
      <c r="N18" s="218"/>
    </row>
    <row r="19" spans="1:14" ht="44.25" customHeight="1">
      <c r="A19" s="183"/>
      <c r="B19" s="184"/>
      <c r="C19" s="187"/>
      <c r="D19" s="188"/>
      <c r="E19" s="188"/>
      <c r="F19" s="188"/>
      <c r="G19" s="188"/>
      <c r="H19" s="186">
        <f>ROUND(H18+H17,2)</f>
        <v>0</v>
      </c>
      <c r="I19" s="186">
        <f>ROUND(H19*1.08,2)</f>
        <v>0</v>
      </c>
      <c r="J19" s="196" t="s">
        <v>135</v>
      </c>
      <c r="K19" s="197"/>
      <c r="L19" s="197"/>
      <c r="M19" s="197"/>
      <c r="N19" s="218"/>
    </row>
  </sheetData>
  <mergeCells count="82">
    <mergeCell ref="L9:L10"/>
    <mergeCell ref="F7:F8"/>
    <mergeCell ref="G7:G8"/>
    <mergeCell ref="H7:H8"/>
    <mergeCell ref="I7:I8"/>
    <mergeCell ref="F9:F10"/>
    <mergeCell ref="G9:G10"/>
    <mergeCell ref="B3:N3"/>
    <mergeCell ref="F5:F6"/>
    <mergeCell ref="G5:G6"/>
    <mergeCell ref="H5:H6"/>
    <mergeCell ref="I5:I6"/>
    <mergeCell ref="J5:J6"/>
    <mergeCell ref="K5:K6"/>
    <mergeCell ref="L5:L6"/>
    <mergeCell ref="N5:N10"/>
    <mergeCell ref="J7:J8"/>
    <mergeCell ref="K7:K8"/>
    <mergeCell ref="L7:L8"/>
    <mergeCell ref="H9:H10"/>
    <mergeCell ref="I9:I10"/>
    <mergeCell ref="J9:J10"/>
    <mergeCell ref="K9:K10"/>
    <mergeCell ref="B5:B10"/>
    <mergeCell ref="C5:C6"/>
    <mergeCell ref="D5:D6"/>
    <mergeCell ref="E5:E6"/>
    <mergeCell ref="C9:C10"/>
    <mergeCell ref="D9:D10"/>
    <mergeCell ref="E9:E10"/>
    <mergeCell ref="C7:C8"/>
    <mergeCell ref="D7:D8"/>
    <mergeCell ref="E7:E8"/>
    <mergeCell ref="B11:B16"/>
    <mergeCell ref="C11:C12"/>
    <mergeCell ref="D11:D12"/>
    <mergeCell ref="E11:E12"/>
    <mergeCell ref="C15:C16"/>
    <mergeCell ref="D15:D16"/>
    <mergeCell ref="E15:E16"/>
    <mergeCell ref="F11:F12"/>
    <mergeCell ref="G11:G12"/>
    <mergeCell ref="H11:H12"/>
    <mergeCell ref="I11:I12"/>
    <mergeCell ref="J11:J12"/>
    <mergeCell ref="C13:C14"/>
    <mergeCell ref="D13:D14"/>
    <mergeCell ref="E13:E14"/>
    <mergeCell ref="F13:F14"/>
    <mergeCell ref="G13:G14"/>
    <mergeCell ref="L1:N1"/>
    <mergeCell ref="C2:H2"/>
    <mergeCell ref="J19:N19"/>
    <mergeCell ref="L13:L14"/>
    <mergeCell ref="F15:F16"/>
    <mergeCell ref="G15:G16"/>
    <mergeCell ref="L15:L16"/>
    <mergeCell ref="J17:N17"/>
    <mergeCell ref="J18:N18"/>
    <mergeCell ref="H15:H16"/>
    <mergeCell ref="I15:I16"/>
    <mergeCell ref="J15:J16"/>
    <mergeCell ref="K15:K16"/>
    <mergeCell ref="N11:N16"/>
    <mergeCell ref="H13:H14"/>
    <mergeCell ref="I13:I14"/>
    <mergeCell ref="M15:M16"/>
    <mergeCell ref="A11:A12"/>
    <mergeCell ref="A13:A14"/>
    <mergeCell ref="A15:A16"/>
    <mergeCell ref="A5:A6"/>
    <mergeCell ref="A7:A8"/>
    <mergeCell ref="A9:A10"/>
    <mergeCell ref="M5:M6"/>
    <mergeCell ref="M7:M8"/>
    <mergeCell ref="M9:M10"/>
    <mergeCell ref="M11:M12"/>
    <mergeCell ref="M13:M14"/>
    <mergeCell ref="J13:J14"/>
    <mergeCell ref="K13:K14"/>
    <mergeCell ref="L11:L12"/>
    <mergeCell ref="K11:K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D5" sqref="D5:E8"/>
    </sheetView>
  </sheetViews>
  <sheetFormatPr defaultRowHeight="15"/>
  <cols>
    <col min="2" max="2" width="63.140625" customWidth="1"/>
    <col min="3" max="3" width="17.42578125" customWidth="1"/>
    <col min="4" max="4" width="16.5703125" customWidth="1"/>
    <col min="6" max="6" width="9" customWidth="1"/>
    <col min="7" max="7" width="5.140625" customWidth="1"/>
    <col min="8" max="9" width="11.28515625" customWidth="1"/>
    <col min="10" max="10" width="11.85546875" customWidth="1"/>
    <col min="11" max="12" width="10.7109375" customWidth="1"/>
    <col min="13" max="13" width="12.28515625" customWidth="1"/>
    <col min="14" max="14" width="12" customWidth="1"/>
    <col min="15" max="15" width="10.7109375" customWidth="1"/>
  </cols>
  <sheetData>
    <row r="1" spans="1:15" s="75" customFormat="1">
      <c r="L1" s="216" t="s">
        <v>130</v>
      </c>
      <c r="M1" s="216"/>
      <c r="N1" s="216"/>
    </row>
    <row r="2" spans="1:15" s="75" customFormat="1">
      <c r="C2" s="216" t="s">
        <v>131</v>
      </c>
      <c r="D2" s="217"/>
      <c r="E2" s="217"/>
      <c r="F2" s="217"/>
      <c r="G2" s="217"/>
      <c r="H2" s="217"/>
    </row>
    <row r="3" spans="1:15" ht="15.75">
      <c r="A3" s="240" t="s">
        <v>114</v>
      </c>
      <c r="B3" s="240"/>
      <c r="C3" s="240"/>
      <c r="D3" s="240"/>
      <c r="E3" s="240"/>
      <c r="F3" s="240"/>
      <c r="G3" s="240"/>
      <c r="H3" s="240"/>
      <c r="I3" s="240"/>
      <c r="J3" s="240"/>
      <c r="K3" s="240"/>
      <c r="L3" s="240"/>
      <c r="M3" s="240"/>
      <c r="N3" s="240"/>
      <c r="O3" s="240"/>
    </row>
    <row r="4" spans="1:15" ht="57">
      <c r="A4" s="110" t="s">
        <v>0</v>
      </c>
      <c r="B4" s="110" t="s">
        <v>1</v>
      </c>
      <c r="C4" s="110" t="s">
        <v>2</v>
      </c>
      <c r="D4" s="110" t="s">
        <v>19</v>
      </c>
      <c r="E4" s="110" t="s">
        <v>3</v>
      </c>
      <c r="F4" s="111" t="s">
        <v>4</v>
      </c>
      <c r="G4" s="110" t="s">
        <v>5</v>
      </c>
      <c r="H4" s="110" t="s">
        <v>17</v>
      </c>
      <c r="I4" s="110" t="s">
        <v>6</v>
      </c>
      <c r="J4" s="112" t="s">
        <v>7</v>
      </c>
      <c r="K4" s="110" t="s">
        <v>8</v>
      </c>
      <c r="L4" s="110" t="s">
        <v>10</v>
      </c>
      <c r="M4" s="110" t="s">
        <v>11</v>
      </c>
      <c r="N4" s="110" t="s">
        <v>12</v>
      </c>
      <c r="O4" s="110" t="s">
        <v>18</v>
      </c>
    </row>
    <row r="5" spans="1:15" ht="30">
      <c r="A5" s="113">
        <v>1</v>
      </c>
      <c r="B5" s="241" t="s">
        <v>22</v>
      </c>
      <c r="C5" s="137" t="s">
        <v>13</v>
      </c>
      <c r="D5" s="135" t="s">
        <v>21</v>
      </c>
      <c r="E5" s="135">
        <v>10</v>
      </c>
      <c r="F5" s="6"/>
      <c r="G5" s="163"/>
      <c r="H5" s="119">
        <f>ROUND(F5*1.08,2)</f>
        <v>0</v>
      </c>
      <c r="I5" s="109">
        <f>ROUND(E5*F5,2)</f>
        <v>0</v>
      </c>
      <c r="J5" s="109">
        <f>ROUND(I5*1.08,2)</f>
        <v>0</v>
      </c>
      <c r="K5" s="121"/>
      <c r="L5" s="121"/>
      <c r="M5" s="121"/>
      <c r="N5" s="121"/>
      <c r="O5" s="247" t="s">
        <v>126</v>
      </c>
    </row>
    <row r="6" spans="1:15" ht="30">
      <c r="A6" s="164">
        <v>2</v>
      </c>
      <c r="B6" s="242"/>
      <c r="C6" s="137" t="s">
        <v>14</v>
      </c>
      <c r="D6" s="135" t="s">
        <v>21</v>
      </c>
      <c r="E6" s="135">
        <v>6</v>
      </c>
      <c r="F6" s="6"/>
      <c r="G6" s="163"/>
      <c r="H6" s="119">
        <f t="shared" ref="H6:H8" si="0">ROUND(F6*1.08,2)</f>
        <v>0</v>
      </c>
      <c r="I6" s="109">
        <f>ROUND(E6*F6,2)</f>
        <v>0</v>
      </c>
      <c r="J6" s="109">
        <f t="shared" ref="J6:J8" si="1">ROUND(I6*1.08,2)</f>
        <v>0</v>
      </c>
      <c r="K6" s="121"/>
      <c r="L6" s="121"/>
      <c r="M6" s="121"/>
      <c r="N6" s="121"/>
      <c r="O6" s="248"/>
    </row>
    <row r="7" spans="1:15" ht="30">
      <c r="A7" s="164">
        <v>3</v>
      </c>
      <c r="B7" s="242"/>
      <c r="C7" s="137" t="s">
        <v>15</v>
      </c>
      <c r="D7" s="135" t="s">
        <v>21</v>
      </c>
      <c r="E7" s="135">
        <v>10</v>
      </c>
      <c r="F7" s="6"/>
      <c r="G7" s="163"/>
      <c r="H7" s="119">
        <f t="shared" si="0"/>
        <v>0</v>
      </c>
      <c r="I7" s="109">
        <f>ROUND(E7*F7,2)</f>
        <v>0</v>
      </c>
      <c r="J7" s="109">
        <f t="shared" si="1"/>
        <v>0</v>
      </c>
      <c r="K7" s="121"/>
      <c r="L7" s="121"/>
      <c r="M7" s="121"/>
      <c r="N7" s="121"/>
      <c r="O7" s="248"/>
    </row>
    <row r="8" spans="1:15" ht="30">
      <c r="A8" s="164">
        <v>4</v>
      </c>
      <c r="B8" s="243"/>
      <c r="C8" s="137" t="s">
        <v>16</v>
      </c>
      <c r="D8" s="135" t="s">
        <v>21</v>
      </c>
      <c r="E8" s="135">
        <v>10</v>
      </c>
      <c r="F8" s="6"/>
      <c r="G8" s="163"/>
      <c r="H8" s="119">
        <f t="shared" si="0"/>
        <v>0</v>
      </c>
      <c r="I8" s="109">
        <f>ROUND(E8*F8,2)</f>
        <v>0</v>
      </c>
      <c r="J8" s="109">
        <f t="shared" si="1"/>
        <v>0</v>
      </c>
      <c r="K8" s="121"/>
      <c r="L8" s="121"/>
      <c r="M8" s="121"/>
      <c r="N8" s="121"/>
      <c r="O8" s="249"/>
    </row>
    <row r="9" spans="1:15" ht="27" customHeight="1">
      <c r="A9" s="7"/>
      <c r="B9" s="244" t="s">
        <v>94</v>
      </c>
      <c r="C9" s="245"/>
      <c r="D9" s="245"/>
      <c r="E9" s="245"/>
      <c r="F9" s="245"/>
      <c r="G9" s="245"/>
      <c r="H9" s="246"/>
      <c r="I9" s="59">
        <f>SUM(I5:I8)</f>
        <v>0</v>
      </c>
      <c r="J9" s="59">
        <f>ROUND(I9*1.08,2)</f>
        <v>0</v>
      </c>
      <c r="K9" s="221" t="s">
        <v>9</v>
      </c>
      <c r="L9" s="222"/>
      <c r="M9" s="222"/>
      <c r="N9" s="222"/>
      <c r="O9" s="218"/>
    </row>
    <row r="10" spans="1:15" ht="31.5" customHeight="1">
      <c r="A10" s="8"/>
      <c r="B10" s="2"/>
      <c r="C10" s="3"/>
      <c r="D10" s="3"/>
      <c r="E10" s="3"/>
      <c r="F10" s="4"/>
      <c r="G10" s="3"/>
      <c r="H10" s="3"/>
      <c r="I10" s="59">
        <f>ROUND(I9*0.3,2)</f>
        <v>0</v>
      </c>
      <c r="J10" s="59">
        <f t="shared" ref="J10:J11" si="2">ROUND(I10*1.08,2)</f>
        <v>0</v>
      </c>
      <c r="K10" s="196" t="s">
        <v>132</v>
      </c>
      <c r="L10" s="197"/>
      <c r="M10" s="197"/>
      <c r="N10" s="197"/>
      <c r="O10" s="218"/>
    </row>
    <row r="11" spans="1:15" ht="37.5" customHeight="1">
      <c r="A11" s="9"/>
      <c r="B11" s="2"/>
      <c r="C11" s="3"/>
      <c r="D11" s="3"/>
      <c r="E11" s="3"/>
      <c r="F11" s="4"/>
      <c r="G11" s="3"/>
      <c r="H11" s="3"/>
      <c r="I11" s="59">
        <f>ROUND(I9+I10,2)</f>
        <v>0</v>
      </c>
      <c r="J11" s="59">
        <f t="shared" si="2"/>
        <v>0</v>
      </c>
      <c r="K11" s="196" t="s">
        <v>135</v>
      </c>
      <c r="L11" s="197"/>
      <c r="M11" s="197"/>
      <c r="N11" s="197"/>
      <c r="O11" s="218"/>
    </row>
  </sheetData>
  <mergeCells count="9">
    <mergeCell ref="L1:N1"/>
    <mergeCell ref="C2:H2"/>
    <mergeCell ref="K9:O9"/>
    <mergeCell ref="K10:O10"/>
    <mergeCell ref="K11:O11"/>
    <mergeCell ref="A3:O3"/>
    <mergeCell ref="B5:B8"/>
    <mergeCell ref="B9:H9"/>
    <mergeCell ref="O5:O8"/>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M2" sqref="M1:M1048576"/>
    </sheetView>
  </sheetViews>
  <sheetFormatPr defaultRowHeight="15"/>
  <cols>
    <col min="2" max="2" width="63.140625" customWidth="1"/>
    <col min="3" max="3" width="9.85546875" customWidth="1"/>
    <col min="5" max="5" width="9" customWidth="1"/>
    <col min="6" max="6" width="5.140625" customWidth="1"/>
    <col min="7" max="8" width="11.28515625" customWidth="1"/>
    <col min="9" max="9" width="11.85546875" customWidth="1"/>
    <col min="10" max="11" width="10.7109375" customWidth="1"/>
    <col min="12" max="12" width="12.28515625" customWidth="1"/>
    <col min="13" max="13" width="12" customWidth="1"/>
    <col min="14" max="14" width="10.7109375" customWidth="1"/>
  </cols>
  <sheetData>
    <row r="1" spans="1:14" s="75" customFormat="1">
      <c r="L1" s="216" t="s">
        <v>130</v>
      </c>
      <c r="M1" s="216"/>
      <c r="N1" s="216"/>
    </row>
    <row r="2" spans="1:14" s="75" customFormat="1">
      <c r="C2" s="216" t="s">
        <v>131</v>
      </c>
      <c r="D2" s="217"/>
      <c r="E2" s="217"/>
      <c r="F2" s="217"/>
      <c r="G2" s="217"/>
      <c r="H2" s="217"/>
    </row>
    <row r="3" spans="1:14" ht="15.75">
      <c r="A3" s="250" t="s">
        <v>115</v>
      </c>
      <c r="B3" s="250"/>
      <c r="C3" s="250"/>
      <c r="D3" s="250"/>
      <c r="E3" s="250"/>
      <c r="F3" s="250"/>
      <c r="G3" s="250"/>
      <c r="H3" s="250"/>
      <c r="I3" s="250"/>
      <c r="J3" s="250"/>
      <c r="K3" s="250"/>
      <c r="L3" s="250"/>
      <c r="M3" s="250"/>
      <c r="N3" s="251"/>
    </row>
    <row r="4" spans="1:14" ht="57">
      <c r="A4" s="110" t="s">
        <v>0</v>
      </c>
      <c r="B4" s="110" t="s">
        <v>1</v>
      </c>
      <c r="C4" s="110" t="s">
        <v>19</v>
      </c>
      <c r="D4" s="110" t="s">
        <v>3</v>
      </c>
      <c r="E4" s="111" t="s">
        <v>4</v>
      </c>
      <c r="F4" s="110" t="s">
        <v>5</v>
      </c>
      <c r="G4" s="110" t="s">
        <v>17</v>
      </c>
      <c r="H4" s="110" t="s">
        <v>6</v>
      </c>
      <c r="I4" s="112" t="s">
        <v>7</v>
      </c>
      <c r="J4" s="110" t="s">
        <v>8</v>
      </c>
      <c r="K4" s="110" t="s">
        <v>10</v>
      </c>
      <c r="L4" s="110" t="s">
        <v>11</v>
      </c>
      <c r="M4" s="110" t="s">
        <v>12</v>
      </c>
      <c r="N4" s="110" t="s">
        <v>18</v>
      </c>
    </row>
    <row r="5" spans="1:14" ht="92.25" customHeight="1">
      <c r="A5" s="121">
        <v>1</v>
      </c>
      <c r="B5" s="176" t="s">
        <v>49</v>
      </c>
      <c r="C5" s="135" t="s">
        <v>21</v>
      </c>
      <c r="D5" s="136">
        <v>4000</v>
      </c>
      <c r="E5" s="151"/>
      <c r="F5" s="132"/>
      <c r="G5" s="119">
        <f>ROUND(E5*1.08,2)</f>
        <v>0</v>
      </c>
      <c r="H5" s="109">
        <f>ROUND(D5*E5,2)</f>
        <v>0</v>
      </c>
      <c r="I5" s="109">
        <f>ROUND(H5*1.08,2)</f>
        <v>0</v>
      </c>
      <c r="J5" s="121"/>
      <c r="K5" s="121"/>
      <c r="L5" s="121"/>
      <c r="M5" s="121"/>
      <c r="N5" s="121" t="s">
        <v>20</v>
      </c>
    </row>
    <row r="6" spans="1:14" ht="26.25" customHeight="1">
      <c r="A6" s="10"/>
      <c r="B6" s="252" t="s">
        <v>94</v>
      </c>
      <c r="C6" s="253"/>
      <c r="D6" s="253"/>
      <c r="E6" s="253"/>
      <c r="F6" s="253"/>
      <c r="G6" s="254"/>
      <c r="H6" s="59">
        <f>SUM(H5)</f>
        <v>0</v>
      </c>
      <c r="I6" s="59">
        <f>ROUND(H6*1.08,2)</f>
        <v>0</v>
      </c>
      <c r="J6" s="221" t="s">
        <v>9</v>
      </c>
      <c r="K6" s="222"/>
      <c r="L6" s="222"/>
      <c r="M6" s="222"/>
      <c r="N6" s="218"/>
    </row>
    <row r="7" spans="1:14" ht="24" customHeight="1">
      <c r="A7" s="1"/>
      <c r="B7" s="2"/>
      <c r="C7" s="3"/>
      <c r="D7" s="3"/>
      <c r="E7" s="4"/>
      <c r="F7" s="3"/>
      <c r="G7" s="3"/>
      <c r="H7" s="59">
        <f>ROUND(H6*0.3,2)</f>
        <v>0</v>
      </c>
      <c r="I7" s="59">
        <f t="shared" ref="I7:I8" si="0">ROUND(H7*1.08,2)</f>
        <v>0</v>
      </c>
      <c r="J7" s="196" t="s">
        <v>132</v>
      </c>
      <c r="K7" s="197"/>
      <c r="L7" s="197"/>
      <c r="M7" s="197"/>
      <c r="N7" s="218"/>
    </row>
    <row r="8" spans="1:14" ht="31.5" customHeight="1">
      <c r="B8" s="2"/>
      <c r="C8" s="3"/>
      <c r="D8" s="3"/>
      <c r="E8" s="4"/>
      <c r="F8" s="3"/>
      <c r="G8" s="3"/>
      <c r="H8" s="59">
        <f>ROUND(H6+H7,2)</f>
        <v>0</v>
      </c>
      <c r="I8" s="59">
        <f t="shared" si="0"/>
        <v>0</v>
      </c>
      <c r="J8" s="196" t="s">
        <v>135</v>
      </c>
      <c r="K8" s="197"/>
      <c r="L8" s="197"/>
      <c r="M8" s="197"/>
      <c r="N8" s="218"/>
    </row>
    <row r="27" spans="6:6">
      <c r="F27" s="11"/>
    </row>
  </sheetData>
  <mergeCells count="7">
    <mergeCell ref="L1:N1"/>
    <mergeCell ref="C2:H2"/>
    <mergeCell ref="J6:N6"/>
    <mergeCell ref="J7:N7"/>
    <mergeCell ref="J8:N8"/>
    <mergeCell ref="A3:N3"/>
    <mergeCell ref="B6: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B7" sqref="B7"/>
    </sheetView>
  </sheetViews>
  <sheetFormatPr defaultRowHeight="15"/>
  <cols>
    <col min="1" max="1" width="9.140625" style="13"/>
    <col min="2" max="2" width="63.140625" style="13" customWidth="1"/>
    <col min="3" max="3" width="13.28515625" style="13" customWidth="1"/>
    <col min="4" max="4" width="16.5703125" style="13" customWidth="1"/>
    <col min="5" max="5" width="9.140625" style="28"/>
    <col min="6" max="6" width="9" style="28" customWidth="1"/>
    <col min="7" max="7" width="5.140625" style="13" customWidth="1"/>
    <col min="8" max="8" width="11.28515625" style="13" customWidth="1"/>
    <col min="9" max="9" width="11.28515625" style="28" customWidth="1"/>
    <col min="10" max="10" width="11.85546875" style="28" customWidth="1"/>
    <col min="11" max="15" width="10.7109375" style="13" customWidth="1"/>
    <col min="16" max="16384" width="9.140625" style="13"/>
  </cols>
  <sheetData>
    <row r="1" spans="1:15" ht="15.75">
      <c r="A1" s="103"/>
      <c r="B1" s="103"/>
      <c r="C1" s="103"/>
      <c r="D1" s="103"/>
      <c r="E1" s="103"/>
      <c r="F1" s="103"/>
      <c r="G1" s="103"/>
      <c r="H1" s="103"/>
      <c r="I1" s="103"/>
      <c r="J1" s="103"/>
      <c r="K1" s="103"/>
      <c r="L1" s="201" t="s">
        <v>130</v>
      </c>
      <c r="M1" s="201"/>
      <c r="N1" s="201"/>
    </row>
    <row r="2" spans="1:15" ht="15.75">
      <c r="A2" s="103"/>
      <c r="B2" s="103"/>
      <c r="C2" s="199" t="s">
        <v>131</v>
      </c>
      <c r="D2" s="200"/>
      <c r="E2" s="200"/>
      <c r="F2" s="200"/>
      <c r="G2" s="200"/>
      <c r="H2" s="200"/>
      <c r="I2" s="103"/>
      <c r="J2" s="103"/>
      <c r="K2" s="103"/>
      <c r="L2" s="103"/>
      <c r="M2" s="103"/>
      <c r="N2" s="103"/>
      <c r="O2" s="15"/>
    </row>
    <row r="3" spans="1:15" s="75" customFormat="1" ht="15.75">
      <c r="A3" s="103"/>
      <c r="B3" s="103"/>
      <c r="C3" s="106"/>
      <c r="D3" s="107"/>
      <c r="E3" s="107"/>
      <c r="F3" s="107"/>
      <c r="G3" s="107"/>
      <c r="H3" s="107"/>
      <c r="I3" s="103"/>
      <c r="J3" s="103"/>
      <c r="K3" s="103"/>
      <c r="L3" s="103"/>
      <c r="M3" s="103"/>
      <c r="N3" s="103"/>
      <c r="O3" s="72"/>
    </row>
    <row r="4" spans="1:15" ht="15.75">
      <c r="A4" s="256" t="s">
        <v>116</v>
      </c>
      <c r="B4" s="256"/>
      <c r="C4" s="256"/>
      <c r="D4" s="256"/>
      <c r="E4" s="256"/>
      <c r="F4" s="256"/>
      <c r="G4" s="256"/>
      <c r="H4" s="256"/>
      <c r="I4" s="256"/>
      <c r="J4" s="256"/>
      <c r="K4" s="256"/>
      <c r="L4" s="256"/>
      <c r="M4" s="256"/>
      <c r="N4" s="256"/>
      <c r="O4" s="256"/>
    </row>
    <row r="5" spans="1:15" ht="71.25">
      <c r="A5" s="110" t="s">
        <v>0</v>
      </c>
      <c r="B5" s="110" t="s">
        <v>1</v>
      </c>
      <c r="C5" s="110" t="s">
        <v>2</v>
      </c>
      <c r="D5" s="110" t="s">
        <v>19</v>
      </c>
      <c r="E5" s="110" t="s">
        <v>3</v>
      </c>
      <c r="F5" s="111" t="s">
        <v>4</v>
      </c>
      <c r="G5" s="110" t="s">
        <v>5</v>
      </c>
      <c r="H5" s="110" t="s">
        <v>17</v>
      </c>
      <c r="I5" s="110" t="s">
        <v>6</v>
      </c>
      <c r="J5" s="112" t="s">
        <v>7</v>
      </c>
      <c r="K5" s="110" t="s">
        <v>8</v>
      </c>
      <c r="L5" s="110" t="s">
        <v>10</v>
      </c>
      <c r="M5" s="110" t="s">
        <v>11</v>
      </c>
      <c r="N5" s="110" t="s">
        <v>12</v>
      </c>
      <c r="O5" s="110" t="s">
        <v>18</v>
      </c>
    </row>
    <row r="6" spans="1:15" ht="90">
      <c r="A6" s="113">
        <v>1</v>
      </c>
      <c r="B6" s="114" t="s">
        <v>31</v>
      </c>
      <c r="C6" s="115" t="s">
        <v>20</v>
      </c>
      <c r="D6" s="116" t="s">
        <v>25</v>
      </c>
      <c r="E6" s="108">
        <v>3100</v>
      </c>
      <c r="F6" s="117"/>
      <c r="G6" s="118"/>
      <c r="H6" s="119">
        <f>ROUND(F6*1.08,2)</f>
        <v>0</v>
      </c>
      <c r="I6" s="109">
        <f>ROUND(E6*F6,2)</f>
        <v>0</v>
      </c>
      <c r="J6" s="109">
        <f>ROUND(I6*1.08,2)</f>
        <v>0</v>
      </c>
      <c r="K6" s="120"/>
      <c r="L6" s="121"/>
      <c r="M6" s="121"/>
      <c r="N6" s="122"/>
      <c r="O6" s="123">
        <v>1</v>
      </c>
    </row>
    <row r="7" spans="1:15" ht="32.25" customHeight="1">
      <c r="A7" s="121">
        <v>2</v>
      </c>
      <c r="B7" s="114" t="s">
        <v>104</v>
      </c>
      <c r="C7" s="124" t="s">
        <v>30</v>
      </c>
      <c r="D7" s="116" t="s">
        <v>25</v>
      </c>
      <c r="E7" s="108">
        <v>300</v>
      </c>
      <c r="F7" s="117"/>
      <c r="G7" s="118"/>
      <c r="H7" s="119">
        <f t="shared" ref="H7:H9" si="0">ROUND(F7*1.08,2)</f>
        <v>0</v>
      </c>
      <c r="I7" s="109">
        <f t="shared" ref="I7:I9" si="1">ROUND(E7*F7,2)</f>
        <v>0</v>
      </c>
      <c r="J7" s="109">
        <f t="shared" ref="J7:J9" si="2">ROUND(I7*1.08,2)</f>
        <v>0</v>
      </c>
      <c r="K7" s="125"/>
      <c r="L7" s="126"/>
      <c r="M7" s="126"/>
      <c r="N7" s="122"/>
      <c r="O7" s="123">
        <v>2</v>
      </c>
    </row>
    <row r="8" spans="1:15" ht="29.25" customHeight="1">
      <c r="A8" s="121">
        <v>3</v>
      </c>
      <c r="B8" s="114" t="s">
        <v>29</v>
      </c>
      <c r="C8" s="124" t="s">
        <v>28</v>
      </c>
      <c r="D8" s="116" t="s">
        <v>25</v>
      </c>
      <c r="E8" s="108">
        <v>1000</v>
      </c>
      <c r="F8" s="117"/>
      <c r="G8" s="118"/>
      <c r="H8" s="119">
        <f t="shared" si="0"/>
        <v>0</v>
      </c>
      <c r="I8" s="109">
        <f t="shared" si="1"/>
        <v>0</v>
      </c>
      <c r="J8" s="109">
        <f t="shared" si="2"/>
        <v>0</v>
      </c>
      <c r="K8" s="125"/>
      <c r="L8" s="123"/>
      <c r="M8" s="123"/>
      <c r="N8" s="122"/>
      <c r="O8" s="123">
        <v>2</v>
      </c>
    </row>
    <row r="9" spans="1:15" ht="30">
      <c r="A9" s="121">
        <v>4</v>
      </c>
      <c r="B9" s="114" t="s">
        <v>27</v>
      </c>
      <c r="C9" s="124" t="s">
        <v>26</v>
      </c>
      <c r="D9" s="116" t="s">
        <v>25</v>
      </c>
      <c r="E9" s="108">
        <v>600</v>
      </c>
      <c r="F9" s="117"/>
      <c r="G9" s="118"/>
      <c r="H9" s="119">
        <f t="shared" si="0"/>
        <v>0</v>
      </c>
      <c r="I9" s="109">
        <f t="shared" si="1"/>
        <v>0</v>
      </c>
      <c r="J9" s="109">
        <f t="shared" si="2"/>
        <v>0</v>
      </c>
      <c r="K9" s="125"/>
      <c r="L9" s="123"/>
      <c r="M9" s="123"/>
      <c r="N9" s="122"/>
      <c r="O9" s="123">
        <v>2</v>
      </c>
    </row>
    <row r="10" spans="1:15" ht="24.75" customHeight="1">
      <c r="A10" s="121"/>
      <c r="B10" s="204" t="s">
        <v>24</v>
      </c>
      <c r="C10" s="205"/>
      <c r="D10" s="205"/>
      <c r="E10" s="205"/>
      <c r="F10" s="205"/>
      <c r="G10" s="205"/>
      <c r="H10" s="206"/>
      <c r="I10" s="109">
        <f>SUM(I6:I9)</f>
        <v>0</v>
      </c>
      <c r="J10" s="109">
        <f>ROUND(I10*1.08,2)</f>
        <v>0</v>
      </c>
      <c r="K10" s="221" t="s">
        <v>9</v>
      </c>
      <c r="L10" s="222"/>
      <c r="M10" s="222"/>
      <c r="N10" s="222"/>
      <c r="O10" s="257"/>
    </row>
    <row r="11" spans="1:15" ht="25.5" customHeight="1">
      <c r="A11" s="258"/>
      <c r="B11" s="259"/>
      <c r="C11" s="259"/>
      <c r="D11" s="259"/>
      <c r="E11" s="259"/>
      <c r="F11" s="259"/>
      <c r="G11" s="259"/>
      <c r="H11" s="260"/>
      <c r="I11" s="109">
        <f>ROUND(I10*0.3,2)</f>
        <v>0</v>
      </c>
      <c r="J11" s="109">
        <f t="shared" ref="J11:J12" si="3">ROUND(I11*1.08,2)</f>
        <v>0</v>
      </c>
      <c r="K11" s="196" t="s">
        <v>132</v>
      </c>
      <c r="L11" s="197"/>
      <c r="M11" s="197"/>
      <c r="N11" s="197"/>
      <c r="O11" s="257"/>
    </row>
    <row r="12" spans="1:15" ht="29.25" customHeight="1">
      <c r="A12" s="128"/>
      <c r="B12" s="129"/>
      <c r="C12" s="127"/>
      <c r="D12" s="127"/>
      <c r="E12" s="127"/>
      <c r="F12" s="130"/>
      <c r="G12" s="127"/>
      <c r="H12" s="127"/>
      <c r="I12" s="109">
        <f>ROUND(I10+I11,2)</f>
        <v>0</v>
      </c>
      <c r="J12" s="109">
        <f t="shared" si="3"/>
        <v>0</v>
      </c>
      <c r="K12" s="196" t="s">
        <v>135</v>
      </c>
      <c r="L12" s="197"/>
      <c r="M12" s="197"/>
      <c r="N12" s="197"/>
      <c r="O12" s="257"/>
    </row>
    <row r="13" spans="1:15">
      <c r="A13" s="16"/>
      <c r="B13" s="17"/>
      <c r="C13" s="15"/>
      <c r="D13" s="15"/>
      <c r="E13" s="15"/>
      <c r="F13" s="18"/>
      <c r="G13" s="15"/>
      <c r="H13" s="15"/>
      <c r="I13" s="24"/>
      <c r="J13" s="25"/>
      <c r="K13" s="26"/>
      <c r="L13" s="26"/>
      <c r="M13" s="26"/>
      <c r="N13" s="26"/>
      <c r="O13" s="15"/>
    </row>
    <row r="14" spans="1:15">
      <c r="A14" s="255" t="s">
        <v>23</v>
      </c>
      <c r="B14" s="255"/>
      <c r="C14" s="255"/>
      <c r="D14" s="255"/>
      <c r="E14" s="255"/>
      <c r="F14" s="255"/>
      <c r="G14" s="255"/>
      <c r="H14" s="255"/>
      <c r="I14" s="255"/>
      <c r="J14" s="255"/>
      <c r="K14" s="255"/>
      <c r="L14" s="255"/>
      <c r="M14" s="255"/>
      <c r="N14" s="255"/>
      <c r="O14" s="255"/>
    </row>
    <row r="15" spans="1:15">
      <c r="A15" s="31"/>
      <c r="B15" s="31"/>
      <c r="C15" s="31"/>
      <c r="D15" s="31"/>
      <c r="E15" s="27"/>
      <c r="F15" s="27"/>
      <c r="G15" s="31"/>
      <c r="H15" s="31"/>
      <c r="I15" s="27"/>
      <c r="J15" s="27"/>
      <c r="K15" s="31"/>
      <c r="L15" s="31"/>
      <c r="M15" s="31"/>
      <c r="N15" s="31"/>
      <c r="O15" s="31"/>
    </row>
  </sheetData>
  <mergeCells count="9">
    <mergeCell ref="A14:O14"/>
    <mergeCell ref="A4:O4"/>
    <mergeCell ref="B10:H10"/>
    <mergeCell ref="L1:N1"/>
    <mergeCell ref="C2:H2"/>
    <mergeCell ref="K10:O10"/>
    <mergeCell ref="K11:O11"/>
    <mergeCell ref="K12:O12"/>
    <mergeCell ref="A11:H11"/>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workbookViewId="0">
      <selection activeCell="D6" sqref="D6:E9"/>
    </sheetView>
  </sheetViews>
  <sheetFormatPr defaultRowHeight="15"/>
  <cols>
    <col min="1" max="1" width="9.140625" style="13"/>
    <col min="2" max="2" width="46.28515625" style="13" customWidth="1"/>
    <col min="3" max="3" width="17.42578125" style="13" customWidth="1"/>
    <col min="4" max="4" width="11.7109375" style="13" customWidth="1"/>
    <col min="5" max="5" width="9.140625" style="28"/>
    <col min="6" max="6" width="9" style="28" customWidth="1"/>
    <col min="7" max="7" width="5.140625" style="13" customWidth="1"/>
    <col min="8" max="8" width="11.28515625" style="13" customWidth="1"/>
    <col min="9" max="9" width="11.28515625" style="28" customWidth="1"/>
    <col min="10" max="10" width="11.85546875" style="28" customWidth="1"/>
    <col min="11" max="15" width="10.7109375" style="13" customWidth="1"/>
    <col min="16" max="16384" width="9.140625" style="13"/>
  </cols>
  <sheetData>
    <row r="1" spans="1:15" ht="15.75">
      <c r="A1" s="103"/>
      <c r="B1" s="103"/>
      <c r="C1" s="103"/>
      <c r="D1" s="103"/>
      <c r="E1" s="103"/>
      <c r="F1" s="103"/>
      <c r="G1" s="103"/>
      <c r="H1" s="103"/>
      <c r="I1" s="103"/>
      <c r="J1" s="103"/>
      <c r="K1" s="103"/>
      <c r="L1" s="201" t="s">
        <v>130</v>
      </c>
      <c r="M1" s="201"/>
      <c r="N1" s="201"/>
    </row>
    <row r="2" spans="1:15" ht="15.75">
      <c r="A2" s="103"/>
      <c r="B2" s="103"/>
      <c r="C2" s="199" t="s">
        <v>131</v>
      </c>
      <c r="D2" s="200"/>
      <c r="E2" s="200"/>
      <c r="F2" s="200"/>
      <c r="G2" s="200"/>
      <c r="H2" s="200"/>
      <c r="I2" s="103"/>
      <c r="J2" s="103"/>
      <c r="K2" s="103"/>
      <c r="L2" s="103"/>
      <c r="M2" s="103"/>
      <c r="N2" s="103"/>
      <c r="O2" s="15"/>
    </row>
    <row r="3" spans="1:15" s="75" customFormat="1" ht="15.75">
      <c r="A3" s="103"/>
      <c r="B3" s="103"/>
      <c r="C3" s="106"/>
      <c r="D3" s="107"/>
      <c r="E3" s="107"/>
      <c r="F3" s="107"/>
      <c r="G3" s="107"/>
      <c r="H3" s="107"/>
      <c r="I3" s="103"/>
      <c r="J3" s="103"/>
      <c r="K3" s="103"/>
      <c r="L3" s="103"/>
      <c r="M3" s="103"/>
      <c r="N3" s="103"/>
      <c r="O3" s="72"/>
    </row>
    <row r="4" spans="1:15" ht="15.75">
      <c r="A4" s="240" t="s">
        <v>117</v>
      </c>
      <c r="B4" s="240"/>
      <c r="C4" s="240"/>
      <c r="D4" s="240"/>
      <c r="E4" s="240"/>
      <c r="F4" s="240"/>
      <c r="G4" s="240"/>
      <c r="H4" s="240"/>
      <c r="I4" s="240"/>
      <c r="J4" s="240"/>
      <c r="K4" s="240"/>
      <c r="L4" s="240"/>
      <c r="M4" s="240"/>
      <c r="N4" s="240"/>
      <c r="O4" s="240"/>
    </row>
    <row r="5" spans="1:15" ht="71.25">
      <c r="A5" s="110" t="s">
        <v>0</v>
      </c>
      <c r="B5" s="110" t="s">
        <v>1</v>
      </c>
      <c r="C5" s="110" t="s">
        <v>2</v>
      </c>
      <c r="D5" s="110" t="s">
        <v>19</v>
      </c>
      <c r="E5" s="110" t="s">
        <v>3</v>
      </c>
      <c r="F5" s="111" t="s">
        <v>4</v>
      </c>
      <c r="G5" s="110" t="s">
        <v>5</v>
      </c>
      <c r="H5" s="110" t="s">
        <v>17</v>
      </c>
      <c r="I5" s="110" t="s">
        <v>6</v>
      </c>
      <c r="J5" s="112" t="s">
        <v>7</v>
      </c>
      <c r="K5" s="110" t="s">
        <v>8</v>
      </c>
      <c r="L5" s="110" t="s">
        <v>10</v>
      </c>
      <c r="M5" s="110" t="s">
        <v>11</v>
      </c>
      <c r="N5" s="110" t="s">
        <v>12</v>
      </c>
      <c r="O5" s="110" t="s">
        <v>33</v>
      </c>
    </row>
    <row r="6" spans="1:15" ht="33.75" customHeight="1">
      <c r="A6" s="113">
        <v>1</v>
      </c>
      <c r="B6" s="264" t="s">
        <v>136</v>
      </c>
      <c r="C6" s="137" t="s">
        <v>37</v>
      </c>
      <c r="D6" s="135" t="s">
        <v>25</v>
      </c>
      <c r="E6" s="136">
        <v>100</v>
      </c>
      <c r="F6" s="175"/>
      <c r="G6" s="163"/>
      <c r="H6" s="119">
        <f>ROUND(F6*1.08,2)</f>
        <v>0</v>
      </c>
      <c r="I6" s="109">
        <f>ROUND(E6*F6,2)</f>
        <v>0</v>
      </c>
      <c r="J6" s="109">
        <f>ROUND(I6*1.08,2)</f>
        <v>0</v>
      </c>
      <c r="K6" s="121"/>
      <c r="L6" s="121"/>
      <c r="M6" s="121"/>
      <c r="N6" s="121"/>
      <c r="O6" s="247" t="s">
        <v>77</v>
      </c>
    </row>
    <row r="7" spans="1:15" ht="33.75" customHeight="1">
      <c r="A7" s="121">
        <v>2</v>
      </c>
      <c r="B7" s="264"/>
      <c r="C7" s="137" t="s">
        <v>36</v>
      </c>
      <c r="D7" s="135" t="s">
        <v>25</v>
      </c>
      <c r="E7" s="136">
        <v>10</v>
      </c>
      <c r="F7" s="175"/>
      <c r="G7" s="163"/>
      <c r="H7" s="119">
        <f t="shared" ref="H7:H9" si="0">ROUND(F7*1.08,2)</f>
        <v>0</v>
      </c>
      <c r="I7" s="109">
        <f>ROUND(E7*F7,2)</f>
        <v>0</v>
      </c>
      <c r="J7" s="109">
        <f t="shared" ref="J7:J9" si="1">ROUND(I7*1.08,2)</f>
        <v>0</v>
      </c>
      <c r="K7" s="121"/>
      <c r="L7" s="121"/>
      <c r="M7" s="121"/>
      <c r="N7" s="121"/>
      <c r="O7" s="248"/>
    </row>
    <row r="8" spans="1:15" ht="33.75" customHeight="1">
      <c r="A8" s="121">
        <v>3</v>
      </c>
      <c r="B8" s="264"/>
      <c r="C8" s="164" t="s">
        <v>35</v>
      </c>
      <c r="D8" s="135" t="s">
        <v>25</v>
      </c>
      <c r="E8" s="136">
        <v>10</v>
      </c>
      <c r="F8" s="175"/>
      <c r="G8" s="163"/>
      <c r="H8" s="119">
        <f t="shared" si="0"/>
        <v>0</v>
      </c>
      <c r="I8" s="109">
        <f>ROUND(E8*F8,2)</f>
        <v>0</v>
      </c>
      <c r="J8" s="109">
        <f t="shared" si="1"/>
        <v>0</v>
      </c>
      <c r="K8" s="121"/>
      <c r="L8" s="121"/>
      <c r="M8" s="121"/>
      <c r="N8" s="121"/>
      <c r="O8" s="249"/>
    </row>
    <row r="9" spans="1:15" ht="60" customHeight="1">
      <c r="A9" s="121">
        <v>4</v>
      </c>
      <c r="B9" s="171" t="s">
        <v>137</v>
      </c>
      <c r="C9" s="164" t="s">
        <v>34</v>
      </c>
      <c r="D9" s="135" t="s">
        <v>25</v>
      </c>
      <c r="E9" s="136">
        <v>1200</v>
      </c>
      <c r="F9" s="175"/>
      <c r="G9" s="163"/>
      <c r="H9" s="119">
        <f t="shared" si="0"/>
        <v>0</v>
      </c>
      <c r="I9" s="109">
        <f>ROUND(E9*F9,2)</f>
        <v>0</v>
      </c>
      <c r="J9" s="109">
        <f t="shared" si="1"/>
        <v>0</v>
      </c>
      <c r="K9" s="121"/>
      <c r="L9" s="121"/>
      <c r="M9" s="121"/>
      <c r="N9" s="121"/>
      <c r="O9" s="121">
        <v>2</v>
      </c>
    </row>
    <row r="10" spans="1:15" ht="22.5" customHeight="1">
      <c r="A10" s="14"/>
      <c r="B10" s="261" t="s">
        <v>24</v>
      </c>
      <c r="C10" s="262"/>
      <c r="D10" s="262"/>
      <c r="E10" s="262"/>
      <c r="F10" s="262"/>
      <c r="G10" s="262"/>
      <c r="H10" s="263"/>
      <c r="I10" s="59">
        <f>SUM(I6:I9)</f>
        <v>0</v>
      </c>
      <c r="J10" s="59">
        <f>ROUND(I10*1.08,2)</f>
        <v>0</v>
      </c>
      <c r="K10" s="221" t="s">
        <v>9</v>
      </c>
      <c r="L10" s="222"/>
      <c r="M10" s="222"/>
      <c r="N10" s="222"/>
      <c r="O10" s="257"/>
    </row>
    <row r="11" spans="1:15" ht="21.75" customHeight="1">
      <c r="A11" s="30"/>
      <c r="B11" s="17"/>
      <c r="C11" s="15"/>
      <c r="D11" s="15"/>
      <c r="E11" s="15"/>
      <c r="F11" s="18"/>
      <c r="G11" s="15"/>
      <c r="H11" s="15"/>
      <c r="I11" s="59">
        <f>ROUND(I10*0.3,2)</f>
        <v>0</v>
      </c>
      <c r="J11" s="59">
        <f t="shared" ref="J11:J12" si="2">ROUND(I11*1.08,2)</f>
        <v>0</v>
      </c>
      <c r="K11" s="196" t="s">
        <v>132</v>
      </c>
      <c r="L11" s="197"/>
      <c r="M11" s="197"/>
      <c r="N11" s="197"/>
      <c r="O11" s="257"/>
    </row>
    <row r="12" spans="1:15" ht="33" customHeight="1">
      <c r="A12" s="29"/>
      <c r="B12" s="17"/>
      <c r="C12" s="15"/>
      <c r="D12" s="15"/>
      <c r="E12" s="15"/>
      <c r="F12" s="18"/>
      <c r="G12" s="15"/>
      <c r="H12" s="15"/>
      <c r="I12" s="59">
        <f>ROUND(I10+I11,2)</f>
        <v>0</v>
      </c>
      <c r="J12" s="59">
        <f t="shared" si="2"/>
        <v>0</v>
      </c>
      <c r="K12" s="196" t="s">
        <v>135</v>
      </c>
      <c r="L12" s="197"/>
      <c r="M12" s="197"/>
      <c r="N12" s="197"/>
      <c r="O12" s="257"/>
    </row>
    <row r="13" spans="1:15" ht="15" customHeight="1">
      <c r="A13" s="29"/>
      <c r="B13" s="17"/>
      <c r="C13" s="15"/>
      <c r="D13" s="15"/>
      <c r="E13" s="15"/>
      <c r="F13" s="18"/>
      <c r="G13" s="15"/>
      <c r="H13" s="15"/>
      <c r="I13" s="24"/>
      <c r="J13" s="25"/>
      <c r="K13" s="26"/>
      <c r="L13" s="26"/>
      <c r="M13" s="26"/>
      <c r="N13" s="26"/>
      <c r="O13" s="15"/>
    </row>
  </sheetData>
  <mergeCells count="9">
    <mergeCell ref="L1:N1"/>
    <mergeCell ref="C2:H2"/>
    <mergeCell ref="K10:O10"/>
    <mergeCell ref="K11:O11"/>
    <mergeCell ref="K12:O12"/>
    <mergeCell ref="B10:H10"/>
    <mergeCell ref="A4:O4"/>
    <mergeCell ref="B6:B8"/>
    <mergeCell ref="O6:O8"/>
  </mergeCells>
  <pageMargins left="0.7" right="0.7"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workbookViewId="0">
      <selection activeCell="C6" sqref="C6:D6"/>
    </sheetView>
  </sheetViews>
  <sheetFormatPr defaultRowHeight="15"/>
  <cols>
    <col min="1" max="1" width="4" style="53" customWidth="1"/>
    <col min="2" max="2" width="56.42578125" style="54" customWidth="1"/>
    <col min="3" max="3" width="12.42578125" style="52" customWidth="1"/>
    <col min="4" max="4" width="13.140625" style="48" customWidth="1"/>
    <col min="5" max="5" width="13.140625" style="69" customWidth="1"/>
    <col min="6" max="7" width="10.85546875" style="48" customWidth="1"/>
    <col min="8" max="8" width="13" style="48" customWidth="1"/>
    <col min="9" max="9" width="12.42578125" style="48" customWidth="1"/>
    <col min="10" max="10" width="12.5703125" style="48" customWidth="1"/>
    <col min="11" max="11" width="12.140625" style="48" customWidth="1"/>
    <col min="12" max="12" width="13" style="48" customWidth="1"/>
    <col min="13" max="13" width="12.7109375" style="55" customWidth="1"/>
    <col min="14" max="14" width="13.42578125" style="56" customWidth="1"/>
    <col min="15" max="104" width="10.7109375" style="56" customWidth="1"/>
    <col min="105" max="255" width="9.140625" style="56"/>
    <col min="256" max="256" width="4" style="56" customWidth="1"/>
    <col min="257" max="257" width="56.42578125" style="56" customWidth="1"/>
    <col min="258" max="258" width="11.5703125" style="56" customWidth="1"/>
    <col min="259" max="259" width="12.42578125" style="56" customWidth="1"/>
    <col min="260" max="260" width="13.140625" style="56" customWidth="1"/>
    <col min="261" max="263" width="10.85546875" style="56" customWidth="1"/>
    <col min="264" max="264" width="13" style="56" customWidth="1"/>
    <col min="265" max="265" width="12.42578125" style="56" customWidth="1"/>
    <col min="266" max="266" width="12.5703125" style="56" customWidth="1"/>
    <col min="267" max="267" width="12.140625" style="56" customWidth="1"/>
    <col min="268" max="268" width="13" style="56" customWidth="1"/>
    <col min="269" max="269" width="11.42578125" style="56" customWidth="1"/>
    <col min="270" max="270" width="13.42578125" style="56" customWidth="1"/>
    <col min="271" max="360" width="10.7109375" style="56" customWidth="1"/>
    <col min="361" max="511" width="9.140625" style="56"/>
    <col min="512" max="512" width="4" style="56" customWidth="1"/>
    <col min="513" max="513" width="56.42578125" style="56" customWidth="1"/>
    <col min="514" max="514" width="11.5703125" style="56" customWidth="1"/>
    <col min="515" max="515" width="12.42578125" style="56" customWidth="1"/>
    <col min="516" max="516" width="13.140625" style="56" customWidth="1"/>
    <col min="517" max="519" width="10.85546875" style="56" customWidth="1"/>
    <col min="520" max="520" width="13" style="56" customWidth="1"/>
    <col min="521" max="521" width="12.42578125" style="56" customWidth="1"/>
    <col min="522" max="522" width="12.5703125" style="56" customWidth="1"/>
    <col min="523" max="523" width="12.140625" style="56" customWidth="1"/>
    <col min="524" max="524" width="13" style="56" customWidth="1"/>
    <col min="525" max="525" width="11.42578125" style="56" customWidth="1"/>
    <col min="526" max="526" width="13.42578125" style="56" customWidth="1"/>
    <col min="527" max="616" width="10.7109375" style="56" customWidth="1"/>
    <col min="617" max="767" width="9.140625" style="56"/>
    <col min="768" max="768" width="4" style="56" customWidth="1"/>
    <col min="769" max="769" width="56.42578125" style="56" customWidth="1"/>
    <col min="770" max="770" width="11.5703125" style="56" customWidth="1"/>
    <col min="771" max="771" width="12.42578125" style="56" customWidth="1"/>
    <col min="772" max="772" width="13.140625" style="56" customWidth="1"/>
    <col min="773" max="775" width="10.85546875" style="56" customWidth="1"/>
    <col min="776" max="776" width="13" style="56" customWidth="1"/>
    <col min="777" max="777" width="12.42578125" style="56" customWidth="1"/>
    <col min="778" max="778" width="12.5703125" style="56" customWidth="1"/>
    <col min="779" max="779" width="12.140625" style="56" customWidth="1"/>
    <col min="780" max="780" width="13" style="56" customWidth="1"/>
    <col min="781" max="781" width="11.42578125" style="56" customWidth="1"/>
    <col min="782" max="782" width="13.42578125" style="56" customWidth="1"/>
    <col min="783" max="872" width="10.7109375" style="56" customWidth="1"/>
    <col min="873" max="1023" width="9.140625" style="56"/>
    <col min="1024" max="1024" width="4" style="56" customWidth="1"/>
    <col min="1025" max="1025" width="56.42578125" style="56" customWidth="1"/>
    <col min="1026" max="1026" width="11.5703125" style="56" customWidth="1"/>
    <col min="1027" max="1027" width="12.42578125" style="56" customWidth="1"/>
    <col min="1028" max="1028" width="13.140625" style="56" customWidth="1"/>
    <col min="1029" max="1031" width="10.85546875" style="56" customWidth="1"/>
    <col min="1032" max="1032" width="13" style="56" customWidth="1"/>
    <col min="1033" max="1033" width="12.42578125" style="56" customWidth="1"/>
    <col min="1034" max="1034" width="12.5703125" style="56" customWidth="1"/>
    <col min="1035" max="1035" width="12.140625" style="56" customWidth="1"/>
    <col min="1036" max="1036" width="13" style="56" customWidth="1"/>
    <col min="1037" max="1037" width="11.42578125" style="56" customWidth="1"/>
    <col min="1038" max="1038" width="13.42578125" style="56" customWidth="1"/>
    <col min="1039" max="1128" width="10.7109375" style="56" customWidth="1"/>
    <col min="1129" max="1279" width="9.140625" style="56"/>
    <col min="1280" max="1280" width="4" style="56" customWidth="1"/>
    <col min="1281" max="1281" width="56.42578125" style="56" customWidth="1"/>
    <col min="1282" max="1282" width="11.5703125" style="56" customWidth="1"/>
    <col min="1283" max="1283" width="12.42578125" style="56" customWidth="1"/>
    <col min="1284" max="1284" width="13.140625" style="56" customWidth="1"/>
    <col min="1285" max="1287" width="10.85546875" style="56" customWidth="1"/>
    <col min="1288" max="1288" width="13" style="56" customWidth="1"/>
    <col min="1289" max="1289" width="12.42578125" style="56" customWidth="1"/>
    <col min="1290" max="1290" width="12.5703125" style="56" customWidth="1"/>
    <col min="1291" max="1291" width="12.140625" style="56" customWidth="1"/>
    <col min="1292" max="1292" width="13" style="56" customWidth="1"/>
    <col min="1293" max="1293" width="11.42578125" style="56" customWidth="1"/>
    <col min="1294" max="1294" width="13.42578125" style="56" customWidth="1"/>
    <col min="1295" max="1384" width="10.7109375" style="56" customWidth="1"/>
    <col min="1385" max="1535" width="9.140625" style="56"/>
    <col min="1536" max="1536" width="4" style="56" customWidth="1"/>
    <col min="1537" max="1537" width="56.42578125" style="56" customWidth="1"/>
    <col min="1538" max="1538" width="11.5703125" style="56" customWidth="1"/>
    <col min="1539" max="1539" width="12.42578125" style="56" customWidth="1"/>
    <col min="1540" max="1540" width="13.140625" style="56" customWidth="1"/>
    <col min="1541" max="1543" width="10.85546875" style="56" customWidth="1"/>
    <col min="1544" max="1544" width="13" style="56" customWidth="1"/>
    <col min="1545" max="1545" width="12.42578125" style="56" customWidth="1"/>
    <col min="1546" max="1546" width="12.5703125" style="56" customWidth="1"/>
    <col min="1547" max="1547" width="12.140625" style="56" customWidth="1"/>
    <col min="1548" max="1548" width="13" style="56" customWidth="1"/>
    <col min="1549" max="1549" width="11.42578125" style="56" customWidth="1"/>
    <col min="1550" max="1550" width="13.42578125" style="56" customWidth="1"/>
    <col min="1551" max="1640" width="10.7109375" style="56" customWidth="1"/>
    <col min="1641" max="1791" width="9.140625" style="56"/>
    <col min="1792" max="1792" width="4" style="56" customWidth="1"/>
    <col min="1793" max="1793" width="56.42578125" style="56" customWidth="1"/>
    <col min="1794" max="1794" width="11.5703125" style="56" customWidth="1"/>
    <col min="1795" max="1795" width="12.42578125" style="56" customWidth="1"/>
    <col min="1796" max="1796" width="13.140625" style="56" customWidth="1"/>
    <col min="1797" max="1799" width="10.85546875" style="56" customWidth="1"/>
    <col min="1800" max="1800" width="13" style="56" customWidth="1"/>
    <col min="1801" max="1801" width="12.42578125" style="56" customWidth="1"/>
    <col min="1802" max="1802" width="12.5703125" style="56" customWidth="1"/>
    <col min="1803" max="1803" width="12.140625" style="56" customWidth="1"/>
    <col min="1804" max="1804" width="13" style="56" customWidth="1"/>
    <col min="1805" max="1805" width="11.42578125" style="56" customWidth="1"/>
    <col min="1806" max="1806" width="13.42578125" style="56" customWidth="1"/>
    <col min="1807" max="1896" width="10.7109375" style="56" customWidth="1"/>
    <col min="1897" max="2047" width="9.140625" style="56"/>
    <col min="2048" max="2048" width="4" style="56" customWidth="1"/>
    <col min="2049" max="2049" width="56.42578125" style="56" customWidth="1"/>
    <col min="2050" max="2050" width="11.5703125" style="56" customWidth="1"/>
    <col min="2051" max="2051" width="12.42578125" style="56" customWidth="1"/>
    <col min="2052" max="2052" width="13.140625" style="56" customWidth="1"/>
    <col min="2053" max="2055" width="10.85546875" style="56" customWidth="1"/>
    <col min="2056" max="2056" width="13" style="56" customWidth="1"/>
    <col min="2057" max="2057" width="12.42578125" style="56" customWidth="1"/>
    <col min="2058" max="2058" width="12.5703125" style="56" customWidth="1"/>
    <col min="2059" max="2059" width="12.140625" style="56" customWidth="1"/>
    <col min="2060" max="2060" width="13" style="56" customWidth="1"/>
    <col min="2061" max="2061" width="11.42578125" style="56" customWidth="1"/>
    <col min="2062" max="2062" width="13.42578125" style="56" customWidth="1"/>
    <col min="2063" max="2152" width="10.7109375" style="56" customWidth="1"/>
    <col min="2153" max="2303" width="9.140625" style="56"/>
    <col min="2304" max="2304" width="4" style="56" customWidth="1"/>
    <col min="2305" max="2305" width="56.42578125" style="56" customWidth="1"/>
    <col min="2306" max="2306" width="11.5703125" style="56" customWidth="1"/>
    <col min="2307" max="2307" width="12.42578125" style="56" customWidth="1"/>
    <col min="2308" max="2308" width="13.140625" style="56" customWidth="1"/>
    <col min="2309" max="2311" width="10.85546875" style="56" customWidth="1"/>
    <col min="2312" max="2312" width="13" style="56" customWidth="1"/>
    <col min="2313" max="2313" width="12.42578125" style="56" customWidth="1"/>
    <col min="2314" max="2314" width="12.5703125" style="56" customWidth="1"/>
    <col min="2315" max="2315" width="12.140625" style="56" customWidth="1"/>
    <col min="2316" max="2316" width="13" style="56" customWidth="1"/>
    <col min="2317" max="2317" width="11.42578125" style="56" customWidth="1"/>
    <col min="2318" max="2318" width="13.42578125" style="56" customWidth="1"/>
    <col min="2319" max="2408" width="10.7109375" style="56" customWidth="1"/>
    <col min="2409" max="2559" width="9.140625" style="56"/>
    <col min="2560" max="2560" width="4" style="56" customWidth="1"/>
    <col min="2561" max="2561" width="56.42578125" style="56" customWidth="1"/>
    <col min="2562" max="2562" width="11.5703125" style="56" customWidth="1"/>
    <col min="2563" max="2563" width="12.42578125" style="56" customWidth="1"/>
    <col min="2564" max="2564" width="13.140625" style="56" customWidth="1"/>
    <col min="2565" max="2567" width="10.85546875" style="56" customWidth="1"/>
    <col min="2568" max="2568" width="13" style="56" customWidth="1"/>
    <col min="2569" max="2569" width="12.42578125" style="56" customWidth="1"/>
    <col min="2570" max="2570" width="12.5703125" style="56" customWidth="1"/>
    <col min="2571" max="2571" width="12.140625" style="56" customWidth="1"/>
    <col min="2572" max="2572" width="13" style="56" customWidth="1"/>
    <col min="2573" max="2573" width="11.42578125" style="56" customWidth="1"/>
    <col min="2574" max="2574" width="13.42578125" style="56" customWidth="1"/>
    <col min="2575" max="2664" width="10.7109375" style="56" customWidth="1"/>
    <col min="2665" max="2815" width="9.140625" style="56"/>
    <col min="2816" max="2816" width="4" style="56" customWidth="1"/>
    <col min="2817" max="2817" width="56.42578125" style="56" customWidth="1"/>
    <col min="2818" max="2818" width="11.5703125" style="56" customWidth="1"/>
    <col min="2819" max="2819" width="12.42578125" style="56" customWidth="1"/>
    <col min="2820" max="2820" width="13.140625" style="56" customWidth="1"/>
    <col min="2821" max="2823" width="10.85546875" style="56" customWidth="1"/>
    <col min="2824" max="2824" width="13" style="56" customWidth="1"/>
    <col min="2825" max="2825" width="12.42578125" style="56" customWidth="1"/>
    <col min="2826" max="2826" width="12.5703125" style="56" customWidth="1"/>
    <col min="2827" max="2827" width="12.140625" style="56" customWidth="1"/>
    <col min="2828" max="2828" width="13" style="56" customWidth="1"/>
    <col min="2829" max="2829" width="11.42578125" style="56" customWidth="1"/>
    <col min="2830" max="2830" width="13.42578125" style="56" customWidth="1"/>
    <col min="2831" max="2920" width="10.7109375" style="56" customWidth="1"/>
    <col min="2921" max="3071" width="9.140625" style="56"/>
    <col min="3072" max="3072" width="4" style="56" customWidth="1"/>
    <col min="3073" max="3073" width="56.42578125" style="56" customWidth="1"/>
    <col min="3074" max="3074" width="11.5703125" style="56" customWidth="1"/>
    <col min="3075" max="3075" width="12.42578125" style="56" customWidth="1"/>
    <col min="3076" max="3076" width="13.140625" style="56" customWidth="1"/>
    <col min="3077" max="3079" width="10.85546875" style="56" customWidth="1"/>
    <col min="3080" max="3080" width="13" style="56" customWidth="1"/>
    <col min="3081" max="3081" width="12.42578125" style="56" customWidth="1"/>
    <col min="3082" max="3082" width="12.5703125" style="56" customWidth="1"/>
    <col min="3083" max="3083" width="12.140625" style="56" customWidth="1"/>
    <col min="3084" max="3084" width="13" style="56" customWidth="1"/>
    <col min="3085" max="3085" width="11.42578125" style="56" customWidth="1"/>
    <col min="3086" max="3086" width="13.42578125" style="56" customWidth="1"/>
    <col min="3087" max="3176" width="10.7109375" style="56" customWidth="1"/>
    <col min="3177" max="3327" width="9.140625" style="56"/>
    <col min="3328" max="3328" width="4" style="56" customWidth="1"/>
    <col min="3329" max="3329" width="56.42578125" style="56" customWidth="1"/>
    <col min="3330" max="3330" width="11.5703125" style="56" customWidth="1"/>
    <col min="3331" max="3331" width="12.42578125" style="56" customWidth="1"/>
    <col min="3332" max="3332" width="13.140625" style="56" customWidth="1"/>
    <col min="3333" max="3335" width="10.85546875" style="56" customWidth="1"/>
    <col min="3336" max="3336" width="13" style="56" customWidth="1"/>
    <col min="3337" max="3337" width="12.42578125" style="56" customWidth="1"/>
    <col min="3338" max="3338" width="12.5703125" style="56" customWidth="1"/>
    <col min="3339" max="3339" width="12.140625" style="56" customWidth="1"/>
    <col min="3340" max="3340" width="13" style="56" customWidth="1"/>
    <col min="3341" max="3341" width="11.42578125" style="56" customWidth="1"/>
    <col min="3342" max="3342" width="13.42578125" style="56" customWidth="1"/>
    <col min="3343" max="3432" width="10.7109375" style="56" customWidth="1"/>
    <col min="3433" max="3583" width="9.140625" style="56"/>
    <col min="3584" max="3584" width="4" style="56" customWidth="1"/>
    <col min="3585" max="3585" width="56.42578125" style="56" customWidth="1"/>
    <col min="3586" max="3586" width="11.5703125" style="56" customWidth="1"/>
    <col min="3587" max="3587" width="12.42578125" style="56" customWidth="1"/>
    <col min="3588" max="3588" width="13.140625" style="56" customWidth="1"/>
    <col min="3589" max="3591" width="10.85546875" style="56" customWidth="1"/>
    <col min="3592" max="3592" width="13" style="56" customWidth="1"/>
    <col min="3593" max="3593" width="12.42578125" style="56" customWidth="1"/>
    <col min="3594" max="3594" width="12.5703125" style="56" customWidth="1"/>
    <col min="3595" max="3595" width="12.140625" style="56" customWidth="1"/>
    <col min="3596" max="3596" width="13" style="56" customWidth="1"/>
    <col min="3597" max="3597" width="11.42578125" style="56" customWidth="1"/>
    <col min="3598" max="3598" width="13.42578125" style="56" customWidth="1"/>
    <col min="3599" max="3688" width="10.7109375" style="56" customWidth="1"/>
    <col min="3689" max="3839" width="9.140625" style="56"/>
    <col min="3840" max="3840" width="4" style="56" customWidth="1"/>
    <col min="3841" max="3841" width="56.42578125" style="56" customWidth="1"/>
    <col min="3842" max="3842" width="11.5703125" style="56" customWidth="1"/>
    <col min="3843" max="3843" width="12.42578125" style="56" customWidth="1"/>
    <col min="3844" max="3844" width="13.140625" style="56" customWidth="1"/>
    <col min="3845" max="3847" width="10.85546875" style="56" customWidth="1"/>
    <col min="3848" max="3848" width="13" style="56" customWidth="1"/>
    <col min="3849" max="3849" width="12.42578125" style="56" customWidth="1"/>
    <col min="3850" max="3850" width="12.5703125" style="56" customWidth="1"/>
    <col min="3851" max="3851" width="12.140625" style="56" customWidth="1"/>
    <col min="3852" max="3852" width="13" style="56" customWidth="1"/>
    <col min="3853" max="3853" width="11.42578125" style="56" customWidth="1"/>
    <col min="3854" max="3854" width="13.42578125" style="56" customWidth="1"/>
    <col min="3855" max="3944" width="10.7109375" style="56" customWidth="1"/>
    <col min="3945" max="4095" width="9.140625" style="56"/>
    <col min="4096" max="4096" width="4" style="56" customWidth="1"/>
    <col min="4097" max="4097" width="56.42578125" style="56" customWidth="1"/>
    <col min="4098" max="4098" width="11.5703125" style="56" customWidth="1"/>
    <col min="4099" max="4099" width="12.42578125" style="56" customWidth="1"/>
    <col min="4100" max="4100" width="13.140625" style="56" customWidth="1"/>
    <col min="4101" max="4103" width="10.85546875" style="56" customWidth="1"/>
    <col min="4104" max="4104" width="13" style="56" customWidth="1"/>
    <col min="4105" max="4105" width="12.42578125" style="56" customWidth="1"/>
    <col min="4106" max="4106" width="12.5703125" style="56" customWidth="1"/>
    <col min="4107" max="4107" width="12.140625" style="56" customWidth="1"/>
    <col min="4108" max="4108" width="13" style="56" customWidth="1"/>
    <col min="4109" max="4109" width="11.42578125" style="56" customWidth="1"/>
    <col min="4110" max="4110" width="13.42578125" style="56" customWidth="1"/>
    <col min="4111" max="4200" width="10.7109375" style="56" customWidth="1"/>
    <col min="4201" max="4351" width="9.140625" style="56"/>
    <col min="4352" max="4352" width="4" style="56" customWidth="1"/>
    <col min="4353" max="4353" width="56.42578125" style="56" customWidth="1"/>
    <col min="4354" max="4354" width="11.5703125" style="56" customWidth="1"/>
    <col min="4355" max="4355" width="12.42578125" style="56" customWidth="1"/>
    <col min="4356" max="4356" width="13.140625" style="56" customWidth="1"/>
    <col min="4357" max="4359" width="10.85546875" style="56" customWidth="1"/>
    <col min="4360" max="4360" width="13" style="56" customWidth="1"/>
    <col min="4361" max="4361" width="12.42578125" style="56" customWidth="1"/>
    <col min="4362" max="4362" width="12.5703125" style="56" customWidth="1"/>
    <col min="4363" max="4363" width="12.140625" style="56" customWidth="1"/>
    <col min="4364" max="4364" width="13" style="56" customWidth="1"/>
    <col min="4365" max="4365" width="11.42578125" style="56" customWidth="1"/>
    <col min="4366" max="4366" width="13.42578125" style="56" customWidth="1"/>
    <col min="4367" max="4456" width="10.7109375" style="56" customWidth="1"/>
    <col min="4457" max="4607" width="9.140625" style="56"/>
    <col min="4608" max="4608" width="4" style="56" customWidth="1"/>
    <col min="4609" max="4609" width="56.42578125" style="56" customWidth="1"/>
    <col min="4610" max="4610" width="11.5703125" style="56" customWidth="1"/>
    <col min="4611" max="4611" width="12.42578125" style="56" customWidth="1"/>
    <col min="4612" max="4612" width="13.140625" style="56" customWidth="1"/>
    <col min="4613" max="4615" width="10.85546875" style="56" customWidth="1"/>
    <col min="4616" max="4616" width="13" style="56" customWidth="1"/>
    <col min="4617" max="4617" width="12.42578125" style="56" customWidth="1"/>
    <col min="4618" max="4618" width="12.5703125" style="56" customWidth="1"/>
    <col min="4619" max="4619" width="12.140625" style="56" customWidth="1"/>
    <col min="4620" max="4620" width="13" style="56" customWidth="1"/>
    <col min="4621" max="4621" width="11.42578125" style="56" customWidth="1"/>
    <col min="4622" max="4622" width="13.42578125" style="56" customWidth="1"/>
    <col min="4623" max="4712" width="10.7109375" style="56" customWidth="1"/>
    <col min="4713" max="4863" width="9.140625" style="56"/>
    <col min="4864" max="4864" width="4" style="56" customWidth="1"/>
    <col min="4865" max="4865" width="56.42578125" style="56" customWidth="1"/>
    <col min="4866" max="4866" width="11.5703125" style="56" customWidth="1"/>
    <col min="4867" max="4867" width="12.42578125" style="56" customWidth="1"/>
    <col min="4868" max="4868" width="13.140625" style="56" customWidth="1"/>
    <col min="4869" max="4871" width="10.85546875" style="56" customWidth="1"/>
    <col min="4872" max="4872" width="13" style="56" customWidth="1"/>
    <col min="4873" max="4873" width="12.42578125" style="56" customWidth="1"/>
    <col min="4874" max="4874" width="12.5703125" style="56" customWidth="1"/>
    <col min="4875" max="4875" width="12.140625" style="56" customWidth="1"/>
    <col min="4876" max="4876" width="13" style="56" customWidth="1"/>
    <col min="4877" max="4877" width="11.42578125" style="56" customWidth="1"/>
    <col min="4878" max="4878" width="13.42578125" style="56" customWidth="1"/>
    <col min="4879" max="4968" width="10.7109375" style="56" customWidth="1"/>
    <col min="4969" max="5119" width="9.140625" style="56"/>
    <col min="5120" max="5120" width="4" style="56" customWidth="1"/>
    <col min="5121" max="5121" width="56.42578125" style="56" customWidth="1"/>
    <col min="5122" max="5122" width="11.5703125" style="56" customWidth="1"/>
    <col min="5123" max="5123" width="12.42578125" style="56" customWidth="1"/>
    <col min="5124" max="5124" width="13.140625" style="56" customWidth="1"/>
    <col min="5125" max="5127" width="10.85546875" style="56" customWidth="1"/>
    <col min="5128" max="5128" width="13" style="56" customWidth="1"/>
    <col min="5129" max="5129" width="12.42578125" style="56" customWidth="1"/>
    <col min="5130" max="5130" width="12.5703125" style="56" customWidth="1"/>
    <col min="5131" max="5131" width="12.140625" style="56" customWidth="1"/>
    <col min="5132" max="5132" width="13" style="56" customWidth="1"/>
    <col min="5133" max="5133" width="11.42578125" style="56" customWidth="1"/>
    <col min="5134" max="5134" width="13.42578125" style="56" customWidth="1"/>
    <col min="5135" max="5224" width="10.7109375" style="56" customWidth="1"/>
    <col min="5225" max="5375" width="9.140625" style="56"/>
    <col min="5376" max="5376" width="4" style="56" customWidth="1"/>
    <col min="5377" max="5377" width="56.42578125" style="56" customWidth="1"/>
    <col min="5378" max="5378" width="11.5703125" style="56" customWidth="1"/>
    <col min="5379" max="5379" width="12.42578125" style="56" customWidth="1"/>
    <col min="5380" max="5380" width="13.140625" style="56" customWidth="1"/>
    <col min="5381" max="5383" width="10.85546875" style="56" customWidth="1"/>
    <col min="5384" max="5384" width="13" style="56" customWidth="1"/>
    <col min="5385" max="5385" width="12.42578125" style="56" customWidth="1"/>
    <col min="5386" max="5386" width="12.5703125" style="56" customWidth="1"/>
    <col min="5387" max="5387" width="12.140625" style="56" customWidth="1"/>
    <col min="5388" max="5388" width="13" style="56" customWidth="1"/>
    <col min="5389" max="5389" width="11.42578125" style="56" customWidth="1"/>
    <col min="5390" max="5390" width="13.42578125" style="56" customWidth="1"/>
    <col min="5391" max="5480" width="10.7109375" style="56" customWidth="1"/>
    <col min="5481" max="5631" width="9.140625" style="56"/>
    <col min="5632" max="5632" width="4" style="56" customWidth="1"/>
    <col min="5633" max="5633" width="56.42578125" style="56" customWidth="1"/>
    <col min="5634" max="5634" width="11.5703125" style="56" customWidth="1"/>
    <col min="5635" max="5635" width="12.42578125" style="56" customWidth="1"/>
    <col min="5636" max="5636" width="13.140625" style="56" customWidth="1"/>
    <col min="5637" max="5639" width="10.85546875" style="56" customWidth="1"/>
    <col min="5640" max="5640" width="13" style="56" customWidth="1"/>
    <col min="5641" max="5641" width="12.42578125" style="56" customWidth="1"/>
    <col min="5642" max="5642" width="12.5703125" style="56" customWidth="1"/>
    <col min="5643" max="5643" width="12.140625" style="56" customWidth="1"/>
    <col min="5644" max="5644" width="13" style="56" customWidth="1"/>
    <col min="5645" max="5645" width="11.42578125" style="56" customWidth="1"/>
    <col min="5646" max="5646" width="13.42578125" style="56" customWidth="1"/>
    <col min="5647" max="5736" width="10.7109375" style="56" customWidth="1"/>
    <col min="5737" max="5887" width="9.140625" style="56"/>
    <col min="5888" max="5888" width="4" style="56" customWidth="1"/>
    <col min="5889" max="5889" width="56.42578125" style="56" customWidth="1"/>
    <col min="5890" max="5890" width="11.5703125" style="56" customWidth="1"/>
    <col min="5891" max="5891" width="12.42578125" style="56" customWidth="1"/>
    <col min="5892" max="5892" width="13.140625" style="56" customWidth="1"/>
    <col min="5893" max="5895" width="10.85546875" style="56" customWidth="1"/>
    <col min="5896" max="5896" width="13" style="56" customWidth="1"/>
    <col min="5897" max="5897" width="12.42578125" style="56" customWidth="1"/>
    <col min="5898" max="5898" width="12.5703125" style="56" customWidth="1"/>
    <col min="5899" max="5899" width="12.140625" style="56" customWidth="1"/>
    <col min="5900" max="5900" width="13" style="56" customWidth="1"/>
    <col min="5901" max="5901" width="11.42578125" style="56" customWidth="1"/>
    <col min="5902" max="5902" width="13.42578125" style="56" customWidth="1"/>
    <col min="5903" max="5992" width="10.7109375" style="56" customWidth="1"/>
    <col min="5993" max="6143" width="9.140625" style="56"/>
    <col min="6144" max="6144" width="4" style="56" customWidth="1"/>
    <col min="6145" max="6145" width="56.42578125" style="56" customWidth="1"/>
    <col min="6146" max="6146" width="11.5703125" style="56" customWidth="1"/>
    <col min="6147" max="6147" width="12.42578125" style="56" customWidth="1"/>
    <col min="6148" max="6148" width="13.140625" style="56" customWidth="1"/>
    <col min="6149" max="6151" width="10.85546875" style="56" customWidth="1"/>
    <col min="6152" max="6152" width="13" style="56" customWidth="1"/>
    <col min="6153" max="6153" width="12.42578125" style="56" customWidth="1"/>
    <col min="6154" max="6154" width="12.5703125" style="56" customWidth="1"/>
    <col min="6155" max="6155" width="12.140625" style="56" customWidth="1"/>
    <col min="6156" max="6156" width="13" style="56" customWidth="1"/>
    <col min="6157" max="6157" width="11.42578125" style="56" customWidth="1"/>
    <col min="6158" max="6158" width="13.42578125" style="56" customWidth="1"/>
    <col min="6159" max="6248" width="10.7109375" style="56" customWidth="1"/>
    <col min="6249" max="6399" width="9.140625" style="56"/>
    <col min="6400" max="6400" width="4" style="56" customWidth="1"/>
    <col min="6401" max="6401" width="56.42578125" style="56" customWidth="1"/>
    <col min="6402" max="6402" width="11.5703125" style="56" customWidth="1"/>
    <col min="6403" max="6403" width="12.42578125" style="56" customWidth="1"/>
    <col min="6404" max="6404" width="13.140625" style="56" customWidth="1"/>
    <col min="6405" max="6407" width="10.85546875" style="56" customWidth="1"/>
    <col min="6408" max="6408" width="13" style="56" customWidth="1"/>
    <col min="6409" max="6409" width="12.42578125" style="56" customWidth="1"/>
    <col min="6410" max="6410" width="12.5703125" style="56" customWidth="1"/>
    <col min="6411" max="6411" width="12.140625" style="56" customWidth="1"/>
    <col min="6412" max="6412" width="13" style="56" customWidth="1"/>
    <col min="6413" max="6413" width="11.42578125" style="56" customWidth="1"/>
    <col min="6414" max="6414" width="13.42578125" style="56" customWidth="1"/>
    <col min="6415" max="6504" width="10.7109375" style="56" customWidth="1"/>
    <col min="6505" max="6655" width="9.140625" style="56"/>
    <col min="6656" max="6656" width="4" style="56" customWidth="1"/>
    <col min="6657" max="6657" width="56.42578125" style="56" customWidth="1"/>
    <col min="6658" max="6658" width="11.5703125" style="56" customWidth="1"/>
    <col min="6659" max="6659" width="12.42578125" style="56" customWidth="1"/>
    <col min="6660" max="6660" width="13.140625" style="56" customWidth="1"/>
    <col min="6661" max="6663" width="10.85546875" style="56" customWidth="1"/>
    <col min="6664" max="6664" width="13" style="56" customWidth="1"/>
    <col min="6665" max="6665" width="12.42578125" style="56" customWidth="1"/>
    <col min="6666" max="6666" width="12.5703125" style="56" customWidth="1"/>
    <col min="6667" max="6667" width="12.140625" style="56" customWidth="1"/>
    <col min="6668" max="6668" width="13" style="56" customWidth="1"/>
    <col min="6669" max="6669" width="11.42578125" style="56" customWidth="1"/>
    <col min="6670" max="6670" width="13.42578125" style="56" customWidth="1"/>
    <col min="6671" max="6760" width="10.7109375" style="56" customWidth="1"/>
    <col min="6761" max="6911" width="9.140625" style="56"/>
    <col min="6912" max="6912" width="4" style="56" customWidth="1"/>
    <col min="6913" max="6913" width="56.42578125" style="56" customWidth="1"/>
    <col min="6914" max="6914" width="11.5703125" style="56" customWidth="1"/>
    <col min="6915" max="6915" width="12.42578125" style="56" customWidth="1"/>
    <col min="6916" max="6916" width="13.140625" style="56" customWidth="1"/>
    <col min="6917" max="6919" width="10.85546875" style="56" customWidth="1"/>
    <col min="6920" max="6920" width="13" style="56" customWidth="1"/>
    <col min="6921" max="6921" width="12.42578125" style="56" customWidth="1"/>
    <col min="6922" max="6922" width="12.5703125" style="56" customWidth="1"/>
    <col min="6923" max="6923" width="12.140625" style="56" customWidth="1"/>
    <col min="6924" max="6924" width="13" style="56" customWidth="1"/>
    <col min="6925" max="6925" width="11.42578125" style="56" customWidth="1"/>
    <col min="6926" max="6926" width="13.42578125" style="56" customWidth="1"/>
    <col min="6927" max="7016" width="10.7109375" style="56" customWidth="1"/>
    <col min="7017" max="7167" width="9.140625" style="56"/>
    <col min="7168" max="7168" width="4" style="56" customWidth="1"/>
    <col min="7169" max="7169" width="56.42578125" style="56" customWidth="1"/>
    <col min="7170" max="7170" width="11.5703125" style="56" customWidth="1"/>
    <col min="7171" max="7171" width="12.42578125" style="56" customWidth="1"/>
    <col min="7172" max="7172" width="13.140625" style="56" customWidth="1"/>
    <col min="7173" max="7175" width="10.85546875" style="56" customWidth="1"/>
    <col min="7176" max="7176" width="13" style="56" customWidth="1"/>
    <col min="7177" max="7177" width="12.42578125" style="56" customWidth="1"/>
    <col min="7178" max="7178" width="12.5703125" style="56" customWidth="1"/>
    <col min="7179" max="7179" width="12.140625" style="56" customWidth="1"/>
    <col min="7180" max="7180" width="13" style="56" customWidth="1"/>
    <col min="7181" max="7181" width="11.42578125" style="56" customWidth="1"/>
    <col min="7182" max="7182" width="13.42578125" style="56" customWidth="1"/>
    <col min="7183" max="7272" width="10.7109375" style="56" customWidth="1"/>
    <col min="7273" max="7423" width="9.140625" style="56"/>
    <col min="7424" max="7424" width="4" style="56" customWidth="1"/>
    <col min="7425" max="7425" width="56.42578125" style="56" customWidth="1"/>
    <col min="7426" max="7426" width="11.5703125" style="56" customWidth="1"/>
    <col min="7427" max="7427" width="12.42578125" style="56" customWidth="1"/>
    <col min="7428" max="7428" width="13.140625" style="56" customWidth="1"/>
    <col min="7429" max="7431" width="10.85546875" style="56" customWidth="1"/>
    <col min="7432" max="7432" width="13" style="56" customWidth="1"/>
    <col min="7433" max="7433" width="12.42578125" style="56" customWidth="1"/>
    <col min="7434" max="7434" width="12.5703125" style="56" customWidth="1"/>
    <col min="7435" max="7435" width="12.140625" style="56" customWidth="1"/>
    <col min="7436" max="7436" width="13" style="56" customWidth="1"/>
    <col min="7437" max="7437" width="11.42578125" style="56" customWidth="1"/>
    <col min="7438" max="7438" width="13.42578125" style="56" customWidth="1"/>
    <col min="7439" max="7528" width="10.7109375" style="56" customWidth="1"/>
    <col min="7529" max="7679" width="9.140625" style="56"/>
    <col min="7680" max="7680" width="4" style="56" customWidth="1"/>
    <col min="7681" max="7681" width="56.42578125" style="56" customWidth="1"/>
    <col min="7682" max="7682" width="11.5703125" style="56" customWidth="1"/>
    <col min="7683" max="7683" width="12.42578125" style="56" customWidth="1"/>
    <col min="7684" max="7684" width="13.140625" style="56" customWidth="1"/>
    <col min="7685" max="7687" width="10.85546875" style="56" customWidth="1"/>
    <col min="7688" max="7688" width="13" style="56" customWidth="1"/>
    <col min="7689" max="7689" width="12.42578125" style="56" customWidth="1"/>
    <col min="7690" max="7690" width="12.5703125" style="56" customWidth="1"/>
    <col min="7691" max="7691" width="12.140625" style="56" customWidth="1"/>
    <col min="7692" max="7692" width="13" style="56" customWidth="1"/>
    <col min="7693" max="7693" width="11.42578125" style="56" customWidth="1"/>
    <col min="7694" max="7694" width="13.42578125" style="56" customWidth="1"/>
    <col min="7695" max="7784" width="10.7109375" style="56" customWidth="1"/>
    <col min="7785" max="7935" width="9.140625" style="56"/>
    <col min="7936" max="7936" width="4" style="56" customWidth="1"/>
    <col min="7937" max="7937" width="56.42578125" style="56" customWidth="1"/>
    <col min="7938" max="7938" width="11.5703125" style="56" customWidth="1"/>
    <col min="7939" max="7939" width="12.42578125" style="56" customWidth="1"/>
    <col min="7940" max="7940" width="13.140625" style="56" customWidth="1"/>
    <col min="7941" max="7943" width="10.85546875" style="56" customWidth="1"/>
    <col min="7944" max="7944" width="13" style="56" customWidth="1"/>
    <col min="7945" max="7945" width="12.42578125" style="56" customWidth="1"/>
    <col min="7946" max="7946" width="12.5703125" style="56" customWidth="1"/>
    <col min="7947" max="7947" width="12.140625" style="56" customWidth="1"/>
    <col min="7948" max="7948" width="13" style="56" customWidth="1"/>
    <col min="7949" max="7949" width="11.42578125" style="56" customWidth="1"/>
    <col min="7950" max="7950" width="13.42578125" style="56" customWidth="1"/>
    <col min="7951" max="8040" width="10.7109375" style="56" customWidth="1"/>
    <col min="8041" max="8191" width="9.140625" style="56"/>
    <col min="8192" max="8192" width="4" style="56" customWidth="1"/>
    <col min="8193" max="8193" width="56.42578125" style="56" customWidth="1"/>
    <col min="8194" max="8194" width="11.5703125" style="56" customWidth="1"/>
    <col min="8195" max="8195" width="12.42578125" style="56" customWidth="1"/>
    <col min="8196" max="8196" width="13.140625" style="56" customWidth="1"/>
    <col min="8197" max="8199" width="10.85546875" style="56" customWidth="1"/>
    <col min="8200" max="8200" width="13" style="56" customWidth="1"/>
    <col min="8201" max="8201" width="12.42578125" style="56" customWidth="1"/>
    <col min="8202" max="8202" width="12.5703125" style="56" customWidth="1"/>
    <col min="8203" max="8203" width="12.140625" style="56" customWidth="1"/>
    <col min="8204" max="8204" width="13" style="56" customWidth="1"/>
    <col min="8205" max="8205" width="11.42578125" style="56" customWidth="1"/>
    <col min="8206" max="8206" width="13.42578125" style="56" customWidth="1"/>
    <col min="8207" max="8296" width="10.7109375" style="56" customWidth="1"/>
    <col min="8297" max="8447" width="9.140625" style="56"/>
    <col min="8448" max="8448" width="4" style="56" customWidth="1"/>
    <col min="8449" max="8449" width="56.42578125" style="56" customWidth="1"/>
    <col min="8450" max="8450" width="11.5703125" style="56" customWidth="1"/>
    <col min="8451" max="8451" width="12.42578125" style="56" customWidth="1"/>
    <col min="8452" max="8452" width="13.140625" style="56" customWidth="1"/>
    <col min="8453" max="8455" width="10.85546875" style="56" customWidth="1"/>
    <col min="8456" max="8456" width="13" style="56" customWidth="1"/>
    <col min="8457" max="8457" width="12.42578125" style="56" customWidth="1"/>
    <col min="8458" max="8458" width="12.5703125" style="56" customWidth="1"/>
    <col min="8459" max="8459" width="12.140625" style="56" customWidth="1"/>
    <col min="8460" max="8460" width="13" style="56" customWidth="1"/>
    <col min="8461" max="8461" width="11.42578125" style="56" customWidth="1"/>
    <col min="8462" max="8462" width="13.42578125" style="56" customWidth="1"/>
    <col min="8463" max="8552" width="10.7109375" style="56" customWidth="1"/>
    <col min="8553" max="8703" width="9.140625" style="56"/>
    <col min="8704" max="8704" width="4" style="56" customWidth="1"/>
    <col min="8705" max="8705" width="56.42578125" style="56" customWidth="1"/>
    <col min="8706" max="8706" width="11.5703125" style="56" customWidth="1"/>
    <col min="8707" max="8707" width="12.42578125" style="56" customWidth="1"/>
    <col min="8708" max="8708" width="13.140625" style="56" customWidth="1"/>
    <col min="8709" max="8711" width="10.85546875" style="56" customWidth="1"/>
    <col min="8712" max="8712" width="13" style="56" customWidth="1"/>
    <col min="8713" max="8713" width="12.42578125" style="56" customWidth="1"/>
    <col min="8714" max="8714" width="12.5703125" style="56" customWidth="1"/>
    <col min="8715" max="8715" width="12.140625" style="56" customWidth="1"/>
    <col min="8716" max="8716" width="13" style="56" customWidth="1"/>
    <col min="8717" max="8717" width="11.42578125" style="56" customWidth="1"/>
    <col min="8718" max="8718" width="13.42578125" style="56" customWidth="1"/>
    <col min="8719" max="8808" width="10.7109375" style="56" customWidth="1"/>
    <col min="8809" max="8959" width="9.140625" style="56"/>
    <col min="8960" max="8960" width="4" style="56" customWidth="1"/>
    <col min="8961" max="8961" width="56.42578125" style="56" customWidth="1"/>
    <col min="8962" max="8962" width="11.5703125" style="56" customWidth="1"/>
    <col min="8963" max="8963" width="12.42578125" style="56" customWidth="1"/>
    <col min="8964" max="8964" width="13.140625" style="56" customWidth="1"/>
    <col min="8965" max="8967" width="10.85546875" style="56" customWidth="1"/>
    <col min="8968" max="8968" width="13" style="56" customWidth="1"/>
    <col min="8969" max="8969" width="12.42578125" style="56" customWidth="1"/>
    <col min="8970" max="8970" width="12.5703125" style="56" customWidth="1"/>
    <col min="8971" max="8971" width="12.140625" style="56" customWidth="1"/>
    <col min="8972" max="8972" width="13" style="56" customWidth="1"/>
    <col min="8973" max="8973" width="11.42578125" style="56" customWidth="1"/>
    <col min="8974" max="8974" width="13.42578125" style="56" customWidth="1"/>
    <col min="8975" max="9064" width="10.7109375" style="56" customWidth="1"/>
    <col min="9065" max="9215" width="9.140625" style="56"/>
    <col min="9216" max="9216" width="4" style="56" customWidth="1"/>
    <col min="9217" max="9217" width="56.42578125" style="56" customWidth="1"/>
    <col min="9218" max="9218" width="11.5703125" style="56" customWidth="1"/>
    <col min="9219" max="9219" width="12.42578125" style="56" customWidth="1"/>
    <col min="9220" max="9220" width="13.140625" style="56" customWidth="1"/>
    <col min="9221" max="9223" width="10.85546875" style="56" customWidth="1"/>
    <col min="9224" max="9224" width="13" style="56" customWidth="1"/>
    <col min="9225" max="9225" width="12.42578125" style="56" customWidth="1"/>
    <col min="9226" max="9226" width="12.5703125" style="56" customWidth="1"/>
    <col min="9227" max="9227" width="12.140625" style="56" customWidth="1"/>
    <col min="9228" max="9228" width="13" style="56" customWidth="1"/>
    <col min="9229" max="9229" width="11.42578125" style="56" customWidth="1"/>
    <col min="9230" max="9230" width="13.42578125" style="56" customWidth="1"/>
    <col min="9231" max="9320" width="10.7109375" style="56" customWidth="1"/>
    <col min="9321" max="9471" width="9.140625" style="56"/>
    <col min="9472" max="9472" width="4" style="56" customWidth="1"/>
    <col min="9473" max="9473" width="56.42578125" style="56" customWidth="1"/>
    <col min="9474" max="9474" width="11.5703125" style="56" customWidth="1"/>
    <col min="9475" max="9475" width="12.42578125" style="56" customWidth="1"/>
    <col min="9476" max="9476" width="13.140625" style="56" customWidth="1"/>
    <col min="9477" max="9479" width="10.85546875" style="56" customWidth="1"/>
    <col min="9480" max="9480" width="13" style="56" customWidth="1"/>
    <col min="9481" max="9481" width="12.42578125" style="56" customWidth="1"/>
    <col min="9482" max="9482" width="12.5703125" style="56" customWidth="1"/>
    <col min="9483" max="9483" width="12.140625" style="56" customWidth="1"/>
    <col min="9484" max="9484" width="13" style="56" customWidth="1"/>
    <col min="9485" max="9485" width="11.42578125" style="56" customWidth="1"/>
    <col min="9486" max="9486" width="13.42578125" style="56" customWidth="1"/>
    <col min="9487" max="9576" width="10.7109375" style="56" customWidth="1"/>
    <col min="9577" max="9727" width="9.140625" style="56"/>
    <col min="9728" max="9728" width="4" style="56" customWidth="1"/>
    <col min="9729" max="9729" width="56.42578125" style="56" customWidth="1"/>
    <col min="9730" max="9730" width="11.5703125" style="56" customWidth="1"/>
    <col min="9731" max="9731" width="12.42578125" style="56" customWidth="1"/>
    <col min="9732" max="9732" width="13.140625" style="56" customWidth="1"/>
    <col min="9733" max="9735" width="10.85546875" style="56" customWidth="1"/>
    <col min="9736" max="9736" width="13" style="56" customWidth="1"/>
    <col min="9737" max="9737" width="12.42578125" style="56" customWidth="1"/>
    <col min="9738" max="9738" width="12.5703125" style="56" customWidth="1"/>
    <col min="9739" max="9739" width="12.140625" style="56" customWidth="1"/>
    <col min="9740" max="9740" width="13" style="56" customWidth="1"/>
    <col min="9741" max="9741" width="11.42578125" style="56" customWidth="1"/>
    <col min="9742" max="9742" width="13.42578125" style="56" customWidth="1"/>
    <col min="9743" max="9832" width="10.7109375" style="56" customWidth="1"/>
    <col min="9833" max="9983" width="9.140625" style="56"/>
    <col min="9984" max="9984" width="4" style="56" customWidth="1"/>
    <col min="9985" max="9985" width="56.42578125" style="56" customWidth="1"/>
    <col min="9986" max="9986" width="11.5703125" style="56" customWidth="1"/>
    <col min="9987" max="9987" width="12.42578125" style="56" customWidth="1"/>
    <col min="9988" max="9988" width="13.140625" style="56" customWidth="1"/>
    <col min="9989" max="9991" width="10.85546875" style="56" customWidth="1"/>
    <col min="9992" max="9992" width="13" style="56" customWidth="1"/>
    <col min="9993" max="9993" width="12.42578125" style="56" customWidth="1"/>
    <col min="9994" max="9994" width="12.5703125" style="56" customWidth="1"/>
    <col min="9995" max="9995" width="12.140625" style="56" customWidth="1"/>
    <col min="9996" max="9996" width="13" style="56" customWidth="1"/>
    <col min="9997" max="9997" width="11.42578125" style="56" customWidth="1"/>
    <col min="9998" max="9998" width="13.42578125" style="56" customWidth="1"/>
    <col min="9999" max="10088" width="10.7109375" style="56" customWidth="1"/>
    <col min="10089" max="10239" width="9.140625" style="56"/>
    <col min="10240" max="10240" width="4" style="56" customWidth="1"/>
    <col min="10241" max="10241" width="56.42578125" style="56" customWidth="1"/>
    <col min="10242" max="10242" width="11.5703125" style="56" customWidth="1"/>
    <col min="10243" max="10243" width="12.42578125" style="56" customWidth="1"/>
    <col min="10244" max="10244" width="13.140625" style="56" customWidth="1"/>
    <col min="10245" max="10247" width="10.85546875" style="56" customWidth="1"/>
    <col min="10248" max="10248" width="13" style="56" customWidth="1"/>
    <col min="10249" max="10249" width="12.42578125" style="56" customWidth="1"/>
    <col min="10250" max="10250" width="12.5703125" style="56" customWidth="1"/>
    <col min="10251" max="10251" width="12.140625" style="56" customWidth="1"/>
    <col min="10252" max="10252" width="13" style="56" customWidth="1"/>
    <col min="10253" max="10253" width="11.42578125" style="56" customWidth="1"/>
    <col min="10254" max="10254" width="13.42578125" style="56" customWidth="1"/>
    <col min="10255" max="10344" width="10.7109375" style="56" customWidth="1"/>
    <col min="10345" max="10495" width="9.140625" style="56"/>
    <col min="10496" max="10496" width="4" style="56" customWidth="1"/>
    <col min="10497" max="10497" width="56.42578125" style="56" customWidth="1"/>
    <col min="10498" max="10498" width="11.5703125" style="56" customWidth="1"/>
    <col min="10499" max="10499" width="12.42578125" style="56" customWidth="1"/>
    <col min="10500" max="10500" width="13.140625" style="56" customWidth="1"/>
    <col min="10501" max="10503" width="10.85546875" style="56" customWidth="1"/>
    <col min="10504" max="10504" width="13" style="56" customWidth="1"/>
    <col min="10505" max="10505" width="12.42578125" style="56" customWidth="1"/>
    <col min="10506" max="10506" width="12.5703125" style="56" customWidth="1"/>
    <col min="10507" max="10507" width="12.140625" style="56" customWidth="1"/>
    <col min="10508" max="10508" width="13" style="56" customWidth="1"/>
    <col min="10509" max="10509" width="11.42578125" style="56" customWidth="1"/>
    <col min="10510" max="10510" width="13.42578125" style="56" customWidth="1"/>
    <col min="10511" max="10600" width="10.7109375" style="56" customWidth="1"/>
    <col min="10601" max="10751" width="9.140625" style="56"/>
    <col min="10752" max="10752" width="4" style="56" customWidth="1"/>
    <col min="10753" max="10753" width="56.42578125" style="56" customWidth="1"/>
    <col min="10754" max="10754" width="11.5703125" style="56" customWidth="1"/>
    <col min="10755" max="10755" width="12.42578125" style="56" customWidth="1"/>
    <col min="10756" max="10756" width="13.140625" style="56" customWidth="1"/>
    <col min="10757" max="10759" width="10.85546875" style="56" customWidth="1"/>
    <col min="10760" max="10760" width="13" style="56" customWidth="1"/>
    <col min="10761" max="10761" width="12.42578125" style="56" customWidth="1"/>
    <col min="10762" max="10762" width="12.5703125" style="56" customWidth="1"/>
    <col min="10763" max="10763" width="12.140625" style="56" customWidth="1"/>
    <col min="10764" max="10764" width="13" style="56" customWidth="1"/>
    <col min="10765" max="10765" width="11.42578125" style="56" customWidth="1"/>
    <col min="10766" max="10766" width="13.42578125" style="56" customWidth="1"/>
    <col min="10767" max="10856" width="10.7109375" style="56" customWidth="1"/>
    <col min="10857" max="11007" width="9.140625" style="56"/>
    <col min="11008" max="11008" width="4" style="56" customWidth="1"/>
    <col min="11009" max="11009" width="56.42578125" style="56" customWidth="1"/>
    <col min="11010" max="11010" width="11.5703125" style="56" customWidth="1"/>
    <col min="11011" max="11011" width="12.42578125" style="56" customWidth="1"/>
    <col min="11012" max="11012" width="13.140625" style="56" customWidth="1"/>
    <col min="11013" max="11015" width="10.85546875" style="56" customWidth="1"/>
    <col min="11016" max="11016" width="13" style="56" customWidth="1"/>
    <col min="11017" max="11017" width="12.42578125" style="56" customWidth="1"/>
    <col min="11018" max="11018" width="12.5703125" style="56" customWidth="1"/>
    <col min="11019" max="11019" width="12.140625" style="56" customWidth="1"/>
    <col min="11020" max="11020" width="13" style="56" customWidth="1"/>
    <col min="11021" max="11021" width="11.42578125" style="56" customWidth="1"/>
    <col min="11022" max="11022" width="13.42578125" style="56" customWidth="1"/>
    <col min="11023" max="11112" width="10.7109375" style="56" customWidth="1"/>
    <col min="11113" max="11263" width="9.140625" style="56"/>
    <col min="11264" max="11264" width="4" style="56" customWidth="1"/>
    <col min="11265" max="11265" width="56.42578125" style="56" customWidth="1"/>
    <col min="11266" max="11266" width="11.5703125" style="56" customWidth="1"/>
    <col min="11267" max="11267" width="12.42578125" style="56" customWidth="1"/>
    <col min="11268" max="11268" width="13.140625" style="56" customWidth="1"/>
    <col min="11269" max="11271" width="10.85546875" style="56" customWidth="1"/>
    <col min="11272" max="11272" width="13" style="56" customWidth="1"/>
    <col min="11273" max="11273" width="12.42578125" style="56" customWidth="1"/>
    <col min="11274" max="11274" width="12.5703125" style="56" customWidth="1"/>
    <col min="11275" max="11275" width="12.140625" style="56" customWidth="1"/>
    <col min="11276" max="11276" width="13" style="56" customWidth="1"/>
    <col min="11277" max="11277" width="11.42578125" style="56" customWidth="1"/>
    <col min="11278" max="11278" width="13.42578125" style="56" customWidth="1"/>
    <col min="11279" max="11368" width="10.7109375" style="56" customWidth="1"/>
    <col min="11369" max="11519" width="9.140625" style="56"/>
    <col min="11520" max="11520" width="4" style="56" customWidth="1"/>
    <col min="11521" max="11521" width="56.42578125" style="56" customWidth="1"/>
    <col min="11522" max="11522" width="11.5703125" style="56" customWidth="1"/>
    <col min="11523" max="11523" width="12.42578125" style="56" customWidth="1"/>
    <col min="11524" max="11524" width="13.140625" style="56" customWidth="1"/>
    <col min="11525" max="11527" width="10.85546875" style="56" customWidth="1"/>
    <col min="11528" max="11528" width="13" style="56" customWidth="1"/>
    <col min="11529" max="11529" width="12.42578125" style="56" customWidth="1"/>
    <col min="11530" max="11530" width="12.5703125" style="56" customWidth="1"/>
    <col min="11531" max="11531" width="12.140625" style="56" customWidth="1"/>
    <col min="11532" max="11532" width="13" style="56" customWidth="1"/>
    <col min="11533" max="11533" width="11.42578125" style="56" customWidth="1"/>
    <col min="11534" max="11534" width="13.42578125" style="56" customWidth="1"/>
    <col min="11535" max="11624" width="10.7109375" style="56" customWidth="1"/>
    <col min="11625" max="11775" width="9.140625" style="56"/>
    <col min="11776" max="11776" width="4" style="56" customWidth="1"/>
    <col min="11777" max="11777" width="56.42578125" style="56" customWidth="1"/>
    <col min="11778" max="11778" width="11.5703125" style="56" customWidth="1"/>
    <col min="11779" max="11779" width="12.42578125" style="56" customWidth="1"/>
    <col min="11780" max="11780" width="13.140625" style="56" customWidth="1"/>
    <col min="11781" max="11783" width="10.85546875" style="56" customWidth="1"/>
    <col min="11784" max="11784" width="13" style="56" customWidth="1"/>
    <col min="11785" max="11785" width="12.42578125" style="56" customWidth="1"/>
    <col min="11786" max="11786" width="12.5703125" style="56" customWidth="1"/>
    <col min="11787" max="11787" width="12.140625" style="56" customWidth="1"/>
    <col min="11788" max="11788" width="13" style="56" customWidth="1"/>
    <col min="11789" max="11789" width="11.42578125" style="56" customWidth="1"/>
    <col min="11790" max="11790" width="13.42578125" style="56" customWidth="1"/>
    <col min="11791" max="11880" width="10.7109375" style="56" customWidth="1"/>
    <col min="11881" max="12031" width="9.140625" style="56"/>
    <col min="12032" max="12032" width="4" style="56" customWidth="1"/>
    <col min="12033" max="12033" width="56.42578125" style="56" customWidth="1"/>
    <col min="12034" max="12034" width="11.5703125" style="56" customWidth="1"/>
    <col min="12035" max="12035" width="12.42578125" style="56" customWidth="1"/>
    <col min="12036" max="12036" width="13.140625" style="56" customWidth="1"/>
    <col min="12037" max="12039" width="10.85546875" style="56" customWidth="1"/>
    <col min="12040" max="12040" width="13" style="56" customWidth="1"/>
    <col min="12041" max="12041" width="12.42578125" style="56" customWidth="1"/>
    <col min="12042" max="12042" width="12.5703125" style="56" customWidth="1"/>
    <col min="12043" max="12043" width="12.140625" style="56" customWidth="1"/>
    <col min="12044" max="12044" width="13" style="56" customWidth="1"/>
    <col min="12045" max="12045" width="11.42578125" style="56" customWidth="1"/>
    <col min="12046" max="12046" width="13.42578125" style="56" customWidth="1"/>
    <col min="12047" max="12136" width="10.7109375" style="56" customWidth="1"/>
    <col min="12137" max="12287" width="9.140625" style="56"/>
    <col min="12288" max="12288" width="4" style="56" customWidth="1"/>
    <col min="12289" max="12289" width="56.42578125" style="56" customWidth="1"/>
    <col min="12290" max="12290" width="11.5703125" style="56" customWidth="1"/>
    <col min="12291" max="12291" width="12.42578125" style="56" customWidth="1"/>
    <col min="12292" max="12292" width="13.140625" style="56" customWidth="1"/>
    <col min="12293" max="12295" width="10.85546875" style="56" customWidth="1"/>
    <col min="12296" max="12296" width="13" style="56" customWidth="1"/>
    <col min="12297" max="12297" width="12.42578125" style="56" customWidth="1"/>
    <col min="12298" max="12298" width="12.5703125" style="56" customWidth="1"/>
    <col min="12299" max="12299" width="12.140625" style="56" customWidth="1"/>
    <col min="12300" max="12300" width="13" style="56" customWidth="1"/>
    <col min="12301" max="12301" width="11.42578125" style="56" customWidth="1"/>
    <col min="12302" max="12302" width="13.42578125" style="56" customWidth="1"/>
    <col min="12303" max="12392" width="10.7109375" style="56" customWidth="1"/>
    <col min="12393" max="12543" width="9.140625" style="56"/>
    <col min="12544" max="12544" width="4" style="56" customWidth="1"/>
    <col min="12545" max="12545" width="56.42578125" style="56" customWidth="1"/>
    <col min="12546" max="12546" width="11.5703125" style="56" customWidth="1"/>
    <col min="12547" max="12547" width="12.42578125" style="56" customWidth="1"/>
    <col min="12548" max="12548" width="13.140625" style="56" customWidth="1"/>
    <col min="12549" max="12551" width="10.85546875" style="56" customWidth="1"/>
    <col min="12552" max="12552" width="13" style="56" customWidth="1"/>
    <col min="12553" max="12553" width="12.42578125" style="56" customWidth="1"/>
    <col min="12554" max="12554" width="12.5703125" style="56" customWidth="1"/>
    <col min="12555" max="12555" width="12.140625" style="56" customWidth="1"/>
    <col min="12556" max="12556" width="13" style="56" customWidth="1"/>
    <col min="12557" max="12557" width="11.42578125" style="56" customWidth="1"/>
    <col min="12558" max="12558" width="13.42578125" style="56" customWidth="1"/>
    <col min="12559" max="12648" width="10.7109375" style="56" customWidth="1"/>
    <col min="12649" max="12799" width="9.140625" style="56"/>
    <col min="12800" max="12800" width="4" style="56" customWidth="1"/>
    <col min="12801" max="12801" width="56.42578125" style="56" customWidth="1"/>
    <col min="12802" max="12802" width="11.5703125" style="56" customWidth="1"/>
    <col min="12803" max="12803" width="12.42578125" style="56" customWidth="1"/>
    <col min="12804" max="12804" width="13.140625" style="56" customWidth="1"/>
    <col min="12805" max="12807" width="10.85546875" style="56" customWidth="1"/>
    <col min="12808" max="12808" width="13" style="56" customWidth="1"/>
    <col min="12809" max="12809" width="12.42578125" style="56" customWidth="1"/>
    <col min="12810" max="12810" width="12.5703125" style="56" customWidth="1"/>
    <col min="12811" max="12811" width="12.140625" style="56" customWidth="1"/>
    <col min="12812" max="12812" width="13" style="56" customWidth="1"/>
    <col min="12813" max="12813" width="11.42578125" style="56" customWidth="1"/>
    <col min="12814" max="12814" width="13.42578125" style="56" customWidth="1"/>
    <col min="12815" max="12904" width="10.7109375" style="56" customWidth="1"/>
    <col min="12905" max="13055" width="9.140625" style="56"/>
    <col min="13056" max="13056" width="4" style="56" customWidth="1"/>
    <col min="13057" max="13057" width="56.42578125" style="56" customWidth="1"/>
    <col min="13058" max="13058" width="11.5703125" style="56" customWidth="1"/>
    <col min="13059" max="13059" width="12.42578125" style="56" customWidth="1"/>
    <col min="13060" max="13060" width="13.140625" style="56" customWidth="1"/>
    <col min="13061" max="13063" width="10.85546875" style="56" customWidth="1"/>
    <col min="13064" max="13064" width="13" style="56" customWidth="1"/>
    <col min="13065" max="13065" width="12.42578125" style="56" customWidth="1"/>
    <col min="13066" max="13066" width="12.5703125" style="56" customWidth="1"/>
    <col min="13067" max="13067" width="12.140625" style="56" customWidth="1"/>
    <col min="13068" max="13068" width="13" style="56" customWidth="1"/>
    <col min="13069" max="13069" width="11.42578125" style="56" customWidth="1"/>
    <col min="13070" max="13070" width="13.42578125" style="56" customWidth="1"/>
    <col min="13071" max="13160" width="10.7109375" style="56" customWidth="1"/>
    <col min="13161" max="13311" width="9.140625" style="56"/>
    <col min="13312" max="13312" width="4" style="56" customWidth="1"/>
    <col min="13313" max="13313" width="56.42578125" style="56" customWidth="1"/>
    <col min="13314" max="13314" width="11.5703125" style="56" customWidth="1"/>
    <col min="13315" max="13315" width="12.42578125" style="56" customWidth="1"/>
    <col min="13316" max="13316" width="13.140625" style="56" customWidth="1"/>
    <col min="13317" max="13319" width="10.85546875" style="56" customWidth="1"/>
    <col min="13320" max="13320" width="13" style="56" customWidth="1"/>
    <col min="13321" max="13321" width="12.42578125" style="56" customWidth="1"/>
    <col min="13322" max="13322" width="12.5703125" style="56" customWidth="1"/>
    <col min="13323" max="13323" width="12.140625" style="56" customWidth="1"/>
    <col min="13324" max="13324" width="13" style="56" customWidth="1"/>
    <col min="13325" max="13325" width="11.42578125" style="56" customWidth="1"/>
    <col min="13326" max="13326" width="13.42578125" style="56" customWidth="1"/>
    <col min="13327" max="13416" width="10.7109375" style="56" customWidth="1"/>
    <col min="13417" max="13567" width="9.140625" style="56"/>
    <col min="13568" max="13568" width="4" style="56" customWidth="1"/>
    <col min="13569" max="13569" width="56.42578125" style="56" customWidth="1"/>
    <col min="13570" max="13570" width="11.5703125" style="56" customWidth="1"/>
    <col min="13571" max="13571" width="12.42578125" style="56" customWidth="1"/>
    <col min="13572" max="13572" width="13.140625" style="56" customWidth="1"/>
    <col min="13573" max="13575" width="10.85546875" style="56" customWidth="1"/>
    <col min="13576" max="13576" width="13" style="56" customWidth="1"/>
    <col min="13577" max="13577" width="12.42578125" style="56" customWidth="1"/>
    <col min="13578" max="13578" width="12.5703125" style="56" customWidth="1"/>
    <col min="13579" max="13579" width="12.140625" style="56" customWidth="1"/>
    <col min="13580" max="13580" width="13" style="56" customWidth="1"/>
    <col min="13581" max="13581" width="11.42578125" style="56" customWidth="1"/>
    <col min="13582" max="13582" width="13.42578125" style="56" customWidth="1"/>
    <col min="13583" max="13672" width="10.7109375" style="56" customWidth="1"/>
    <col min="13673" max="13823" width="9.140625" style="56"/>
    <col min="13824" max="13824" width="4" style="56" customWidth="1"/>
    <col min="13825" max="13825" width="56.42578125" style="56" customWidth="1"/>
    <col min="13826" max="13826" width="11.5703125" style="56" customWidth="1"/>
    <col min="13827" max="13827" width="12.42578125" style="56" customWidth="1"/>
    <col min="13828" max="13828" width="13.140625" style="56" customWidth="1"/>
    <col min="13829" max="13831" width="10.85546875" style="56" customWidth="1"/>
    <col min="13832" max="13832" width="13" style="56" customWidth="1"/>
    <col min="13833" max="13833" width="12.42578125" style="56" customWidth="1"/>
    <col min="13834" max="13834" width="12.5703125" style="56" customWidth="1"/>
    <col min="13835" max="13835" width="12.140625" style="56" customWidth="1"/>
    <col min="13836" max="13836" width="13" style="56" customWidth="1"/>
    <col min="13837" max="13837" width="11.42578125" style="56" customWidth="1"/>
    <col min="13838" max="13838" width="13.42578125" style="56" customWidth="1"/>
    <col min="13839" max="13928" width="10.7109375" style="56" customWidth="1"/>
    <col min="13929" max="14079" width="9.140625" style="56"/>
    <col min="14080" max="14080" width="4" style="56" customWidth="1"/>
    <col min="14081" max="14081" width="56.42578125" style="56" customWidth="1"/>
    <col min="14082" max="14082" width="11.5703125" style="56" customWidth="1"/>
    <col min="14083" max="14083" width="12.42578125" style="56" customWidth="1"/>
    <col min="14084" max="14084" width="13.140625" style="56" customWidth="1"/>
    <col min="14085" max="14087" width="10.85546875" style="56" customWidth="1"/>
    <col min="14088" max="14088" width="13" style="56" customWidth="1"/>
    <col min="14089" max="14089" width="12.42578125" style="56" customWidth="1"/>
    <col min="14090" max="14090" width="12.5703125" style="56" customWidth="1"/>
    <col min="14091" max="14091" width="12.140625" style="56" customWidth="1"/>
    <col min="14092" max="14092" width="13" style="56" customWidth="1"/>
    <col min="14093" max="14093" width="11.42578125" style="56" customWidth="1"/>
    <col min="14094" max="14094" width="13.42578125" style="56" customWidth="1"/>
    <col min="14095" max="14184" width="10.7109375" style="56" customWidth="1"/>
    <col min="14185" max="14335" width="9.140625" style="56"/>
    <col min="14336" max="14336" width="4" style="56" customWidth="1"/>
    <col min="14337" max="14337" width="56.42578125" style="56" customWidth="1"/>
    <col min="14338" max="14338" width="11.5703125" style="56" customWidth="1"/>
    <col min="14339" max="14339" width="12.42578125" style="56" customWidth="1"/>
    <col min="14340" max="14340" width="13.140625" style="56" customWidth="1"/>
    <col min="14341" max="14343" width="10.85546875" style="56" customWidth="1"/>
    <col min="14344" max="14344" width="13" style="56" customWidth="1"/>
    <col min="14345" max="14345" width="12.42578125" style="56" customWidth="1"/>
    <col min="14346" max="14346" width="12.5703125" style="56" customWidth="1"/>
    <col min="14347" max="14347" width="12.140625" style="56" customWidth="1"/>
    <col min="14348" max="14348" width="13" style="56" customWidth="1"/>
    <col min="14349" max="14349" width="11.42578125" style="56" customWidth="1"/>
    <col min="14350" max="14350" width="13.42578125" style="56" customWidth="1"/>
    <col min="14351" max="14440" width="10.7109375" style="56" customWidth="1"/>
    <col min="14441" max="14591" width="9.140625" style="56"/>
    <col min="14592" max="14592" width="4" style="56" customWidth="1"/>
    <col min="14593" max="14593" width="56.42578125" style="56" customWidth="1"/>
    <col min="14594" max="14594" width="11.5703125" style="56" customWidth="1"/>
    <col min="14595" max="14595" width="12.42578125" style="56" customWidth="1"/>
    <col min="14596" max="14596" width="13.140625" style="56" customWidth="1"/>
    <col min="14597" max="14599" width="10.85546875" style="56" customWidth="1"/>
    <col min="14600" max="14600" width="13" style="56" customWidth="1"/>
    <col min="14601" max="14601" width="12.42578125" style="56" customWidth="1"/>
    <col min="14602" max="14602" width="12.5703125" style="56" customWidth="1"/>
    <col min="14603" max="14603" width="12.140625" style="56" customWidth="1"/>
    <col min="14604" max="14604" width="13" style="56" customWidth="1"/>
    <col min="14605" max="14605" width="11.42578125" style="56" customWidth="1"/>
    <col min="14606" max="14606" width="13.42578125" style="56" customWidth="1"/>
    <col min="14607" max="14696" width="10.7109375" style="56" customWidth="1"/>
    <col min="14697" max="14847" width="9.140625" style="56"/>
    <col min="14848" max="14848" width="4" style="56" customWidth="1"/>
    <col min="14849" max="14849" width="56.42578125" style="56" customWidth="1"/>
    <col min="14850" max="14850" width="11.5703125" style="56" customWidth="1"/>
    <col min="14851" max="14851" width="12.42578125" style="56" customWidth="1"/>
    <col min="14852" max="14852" width="13.140625" style="56" customWidth="1"/>
    <col min="14853" max="14855" width="10.85546875" style="56" customWidth="1"/>
    <col min="14856" max="14856" width="13" style="56" customWidth="1"/>
    <col min="14857" max="14857" width="12.42578125" style="56" customWidth="1"/>
    <col min="14858" max="14858" width="12.5703125" style="56" customWidth="1"/>
    <col min="14859" max="14859" width="12.140625" style="56" customWidth="1"/>
    <col min="14860" max="14860" width="13" style="56" customWidth="1"/>
    <col min="14861" max="14861" width="11.42578125" style="56" customWidth="1"/>
    <col min="14862" max="14862" width="13.42578125" style="56" customWidth="1"/>
    <col min="14863" max="14952" width="10.7109375" style="56" customWidth="1"/>
    <col min="14953" max="15103" width="9.140625" style="56"/>
    <col min="15104" max="15104" width="4" style="56" customWidth="1"/>
    <col min="15105" max="15105" width="56.42578125" style="56" customWidth="1"/>
    <col min="15106" max="15106" width="11.5703125" style="56" customWidth="1"/>
    <col min="15107" max="15107" width="12.42578125" style="56" customWidth="1"/>
    <col min="15108" max="15108" width="13.140625" style="56" customWidth="1"/>
    <col min="15109" max="15111" width="10.85546875" style="56" customWidth="1"/>
    <col min="15112" max="15112" width="13" style="56" customWidth="1"/>
    <col min="15113" max="15113" width="12.42578125" style="56" customWidth="1"/>
    <col min="15114" max="15114" width="12.5703125" style="56" customWidth="1"/>
    <col min="15115" max="15115" width="12.140625" style="56" customWidth="1"/>
    <col min="15116" max="15116" width="13" style="56" customWidth="1"/>
    <col min="15117" max="15117" width="11.42578125" style="56" customWidth="1"/>
    <col min="15118" max="15118" width="13.42578125" style="56" customWidth="1"/>
    <col min="15119" max="15208" width="10.7109375" style="56" customWidth="1"/>
    <col min="15209" max="15359" width="9.140625" style="56"/>
    <col min="15360" max="15360" width="4" style="56" customWidth="1"/>
    <col min="15361" max="15361" width="56.42578125" style="56" customWidth="1"/>
    <col min="15362" max="15362" width="11.5703125" style="56" customWidth="1"/>
    <col min="15363" max="15363" width="12.42578125" style="56" customWidth="1"/>
    <col min="15364" max="15364" width="13.140625" style="56" customWidth="1"/>
    <col min="15365" max="15367" width="10.85546875" style="56" customWidth="1"/>
    <col min="15368" max="15368" width="13" style="56" customWidth="1"/>
    <col min="15369" max="15369" width="12.42578125" style="56" customWidth="1"/>
    <col min="15370" max="15370" width="12.5703125" style="56" customWidth="1"/>
    <col min="15371" max="15371" width="12.140625" style="56" customWidth="1"/>
    <col min="15372" max="15372" width="13" style="56" customWidth="1"/>
    <col min="15373" max="15373" width="11.42578125" style="56" customWidth="1"/>
    <col min="15374" max="15374" width="13.42578125" style="56" customWidth="1"/>
    <col min="15375" max="15464" width="10.7109375" style="56" customWidth="1"/>
    <col min="15465" max="15615" width="9.140625" style="56"/>
    <col min="15616" max="15616" width="4" style="56" customWidth="1"/>
    <col min="15617" max="15617" width="56.42578125" style="56" customWidth="1"/>
    <col min="15618" max="15618" width="11.5703125" style="56" customWidth="1"/>
    <col min="15619" max="15619" width="12.42578125" style="56" customWidth="1"/>
    <col min="15620" max="15620" width="13.140625" style="56" customWidth="1"/>
    <col min="15621" max="15623" width="10.85546875" style="56" customWidth="1"/>
    <col min="15624" max="15624" width="13" style="56" customWidth="1"/>
    <col min="15625" max="15625" width="12.42578125" style="56" customWidth="1"/>
    <col min="15626" max="15626" width="12.5703125" style="56" customWidth="1"/>
    <col min="15627" max="15627" width="12.140625" style="56" customWidth="1"/>
    <col min="15628" max="15628" width="13" style="56" customWidth="1"/>
    <col min="15629" max="15629" width="11.42578125" style="56" customWidth="1"/>
    <col min="15630" max="15630" width="13.42578125" style="56" customWidth="1"/>
    <col min="15631" max="15720" width="10.7109375" style="56" customWidth="1"/>
    <col min="15721" max="15871" width="9.140625" style="56"/>
    <col min="15872" max="15872" width="4" style="56" customWidth="1"/>
    <col min="15873" max="15873" width="56.42578125" style="56" customWidth="1"/>
    <col min="15874" max="15874" width="11.5703125" style="56" customWidth="1"/>
    <col min="15875" max="15875" width="12.42578125" style="56" customWidth="1"/>
    <col min="15876" max="15876" width="13.140625" style="56" customWidth="1"/>
    <col min="15877" max="15879" width="10.85546875" style="56" customWidth="1"/>
    <col min="15880" max="15880" width="13" style="56" customWidth="1"/>
    <col min="15881" max="15881" width="12.42578125" style="56" customWidth="1"/>
    <col min="15882" max="15882" width="12.5703125" style="56" customWidth="1"/>
    <col min="15883" max="15883" width="12.140625" style="56" customWidth="1"/>
    <col min="15884" max="15884" width="13" style="56" customWidth="1"/>
    <col min="15885" max="15885" width="11.42578125" style="56" customWidth="1"/>
    <col min="15886" max="15886" width="13.42578125" style="56" customWidth="1"/>
    <col min="15887" max="15976" width="10.7109375" style="56" customWidth="1"/>
    <col min="15977" max="16127" width="9.140625" style="56"/>
    <col min="16128" max="16128" width="4" style="56" customWidth="1"/>
    <col min="16129" max="16129" width="56.42578125" style="56" customWidth="1"/>
    <col min="16130" max="16130" width="11.5703125" style="56" customWidth="1"/>
    <col min="16131" max="16131" width="12.42578125" style="56" customWidth="1"/>
    <col min="16132" max="16132" width="13.140625" style="56" customWidth="1"/>
    <col min="16133" max="16135" width="10.85546875" style="56" customWidth="1"/>
    <col min="16136" max="16136" width="13" style="56" customWidth="1"/>
    <col min="16137" max="16137" width="12.42578125" style="56" customWidth="1"/>
    <col min="16138" max="16138" width="12.5703125" style="56" customWidth="1"/>
    <col min="16139" max="16139" width="12.140625" style="56" customWidth="1"/>
    <col min="16140" max="16140" width="13" style="56" customWidth="1"/>
    <col min="16141" max="16141" width="11.42578125" style="56" customWidth="1"/>
    <col min="16142" max="16142" width="13.42578125" style="56" customWidth="1"/>
    <col min="16143" max="16232" width="10.7109375" style="56" customWidth="1"/>
    <col min="16233" max="16384" width="9.140625" style="56"/>
  </cols>
  <sheetData>
    <row r="1" spans="1:17" ht="15.75">
      <c r="A1" s="103"/>
      <c r="B1" s="103"/>
      <c r="C1" s="103"/>
      <c r="D1" s="103"/>
      <c r="E1" s="103"/>
      <c r="F1" s="103"/>
      <c r="G1" s="103"/>
      <c r="H1" s="103"/>
      <c r="I1" s="103"/>
      <c r="J1" s="103"/>
      <c r="K1" s="201" t="s">
        <v>130</v>
      </c>
      <c r="L1" s="201"/>
      <c r="M1" s="201"/>
    </row>
    <row r="2" spans="1:17" ht="15.75">
      <c r="A2" s="103"/>
      <c r="B2" s="103"/>
      <c r="C2" s="200"/>
      <c r="D2" s="200"/>
      <c r="E2" s="200"/>
      <c r="F2" s="200"/>
      <c r="G2" s="200"/>
      <c r="H2" s="103"/>
      <c r="I2" s="103"/>
      <c r="J2" s="103"/>
      <c r="K2" s="103"/>
      <c r="L2" s="103"/>
      <c r="M2" s="103"/>
    </row>
    <row r="3" spans="1:17" ht="15.75">
      <c r="A3" s="103"/>
      <c r="B3" s="103"/>
      <c r="C3" s="107"/>
      <c r="D3" s="107"/>
      <c r="E3" s="107"/>
      <c r="F3" s="107"/>
      <c r="G3" s="107"/>
      <c r="H3" s="103"/>
      <c r="I3" s="103"/>
      <c r="J3" s="103"/>
      <c r="K3" s="103"/>
      <c r="L3" s="103"/>
      <c r="M3" s="103"/>
    </row>
    <row r="4" spans="1:17" s="32" customFormat="1" ht="30" customHeight="1">
      <c r="A4" s="265" t="s">
        <v>118</v>
      </c>
      <c r="B4" s="266"/>
      <c r="C4" s="266"/>
      <c r="D4" s="266"/>
      <c r="E4" s="266"/>
      <c r="F4" s="266"/>
      <c r="G4" s="266"/>
      <c r="H4" s="266"/>
      <c r="I4" s="266"/>
      <c r="J4" s="266"/>
      <c r="K4" s="266"/>
      <c r="L4" s="266"/>
      <c r="M4" s="266"/>
    </row>
    <row r="5" spans="1:17" s="36" customFormat="1" ht="80.099999999999994" customHeight="1">
      <c r="A5" s="33" t="s">
        <v>0</v>
      </c>
      <c r="B5" s="33" t="s">
        <v>1</v>
      </c>
      <c r="C5" s="33" t="s">
        <v>19</v>
      </c>
      <c r="D5" s="33" t="s">
        <v>38</v>
      </c>
      <c r="E5" s="67" t="s">
        <v>4</v>
      </c>
      <c r="F5" s="33" t="s">
        <v>39</v>
      </c>
      <c r="G5" s="34" t="s">
        <v>40</v>
      </c>
      <c r="H5" s="34" t="s">
        <v>41</v>
      </c>
      <c r="I5" s="34" t="s">
        <v>42</v>
      </c>
      <c r="J5" s="34" t="s">
        <v>43</v>
      </c>
      <c r="K5" s="33" t="s">
        <v>44</v>
      </c>
      <c r="L5" s="34" t="s">
        <v>11</v>
      </c>
      <c r="M5" s="33" t="s">
        <v>45</v>
      </c>
      <c r="N5" s="35" t="s">
        <v>46</v>
      </c>
    </row>
    <row r="6" spans="1:17" s="39" customFormat="1" ht="90.75" customHeight="1">
      <c r="A6" s="20">
        <v>1</v>
      </c>
      <c r="B6" s="37" t="s">
        <v>108</v>
      </c>
      <c r="C6" s="193" t="s">
        <v>142</v>
      </c>
      <c r="D6" s="194">
        <v>6</v>
      </c>
      <c r="E6" s="71"/>
      <c r="F6" s="23"/>
      <c r="G6" s="57">
        <f>ROUND(E6*1.08,2)</f>
        <v>0</v>
      </c>
      <c r="H6" s="58">
        <f>ROUND(D6*E6,2)</f>
        <v>0</v>
      </c>
      <c r="I6" s="58">
        <f>ROUND(H6*1.08,2)</f>
        <v>0</v>
      </c>
      <c r="J6" s="21"/>
      <c r="K6" s="21"/>
      <c r="L6" s="22"/>
      <c r="M6" s="21"/>
      <c r="N6" s="38"/>
    </row>
    <row r="7" spans="1:17" s="39" customFormat="1" ht="90.75" customHeight="1">
      <c r="A7" s="20">
        <v>2</v>
      </c>
      <c r="B7" s="37" t="s">
        <v>109</v>
      </c>
      <c r="C7" s="193" t="s">
        <v>142</v>
      </c>
      <c r="D7" s="194">
        <v>10</v>
      </c>
      <c r="E7" s="71"/>
      <c r="F7" s="23"/>
      <c r="G7" s="57">
        <f t="shared" ref="G7:G12" si="0">ROUND(E7*1.08,2)</f>
        <v>0</v>
      </c>
      <c r="H7" s="79">
        <f t="shared" ref="H7:H12" si="1">ROUND(D7*E7,2)</f>
        <v>0</v>
      </c>
      <c r="I7" s="79">
        <f t="shared" ref="I7:I12" si="2">ROUND(H7*1.08,2)</f>
        <v>0</v>
      </c>
      <c r="J7" s="21"/>
      <c r="K7" s="21"/>
      <c r="L7" s="22"/>
      <c r="M7" s="21"/>
      <c r="N7" s="38"/>
    </row>
    <row r="8" spans="1:17" s="39" customFormat="1" ht="90.75" customHeight="1">
      <c r="A8" s="20">
        <v>3</v>
      </c>
      <c r="B8" s="40" t="s">
        <v>47</v>
      </c>
      <c r="C8" s="193" t="s">
        <v>142</v>
      </c>
      <c r="D8" s="194">
        <v>25</v>
      </c>
      <c r="E8" s="71"/>
      <c r="F8" s="23"/>
      <c r="G8" s="57">
        <f t="shared" si="0"/>
        <v>0</v>
      </c>
      <c r="H8" s="79">
        <f t="shared" si="1"/>
        <v>0</v>
      </c>
      <c r="I8" s="79">
        <f t="shared" si="2"/>
        <v>0</v>
      </c>
      <c r="J8" s="21"/>
      <c r="K8" s="19"/>
      <c r="L8" s="22"/>
      <c r="M8" s="21"/>
      <c r="N8" s="38"/>
    </row>
    <row r="9" spans="1:17" s="39" customFormat="1" ht="48.75" customHeight="1">
      <c r="A9" s="20">
        <v>4</v>
      </c>
      <c r="B9" s="37" t="s">
        <v>48</v>
      </c>
      <c r="C9" s="195" t="s">
        <v>32</v>
      </c>
      <c r="D9" s="194">
        <v>150</v>
      </c>
      <c r="E9" s="71"/>
      <c r="F9" s="23"/>
      <c r="G9" s="57">
        <f t="shared" si="0"/>
        <v>0</v>
      </c>
      <c r="H9" s="79">
        <f t="shared" si="1"/>
        <v>0</v>
      </c>
      <c r="I9" s="79">
        <f t="shared" si="2"/>
        <v>0</v>
      </c>
      <c r="J9" s="21"/>
      <c r="K9" s="21"/>
      <c r="L9" s="22"/>
      <c r="M9" s="21"/>
      <c r="N9" s="41">
        <v>1</v>
      </c>
    </row>
    <row r="10" spans="1:17" s="43" customFormat="1" ht="110.25" customHeight="1">
      <c r="A10" s="20">
        <v>5</v>
      </c>
      <c r="B10" s="40" t="s">
        <v>110</v>
      </c>
      <c r="C10" s="195" t="s">
        <v>32</v>
      </c>
      <c r="D10" s="194">
        <v>10</v>
      </c>
      <c r="E10" s="71"/>
      <c r="F10" s="23"/>
      <c r="G10" s="57">
        <f t="shared" si="0"/>
        <v>0</v>
      </c>
      <c r="H10" s="79">
        <f t="shared" si="1"/>
        <v>0</v>
      </c>
      <c r="I10" s="79">
        <f t="shared" si="2"/>
        <v>0</v>
      </c>
      <c r="J10" s="21"/>
      <c r="K10" s="19"/>
      <c r="L10" s="42"/>
      <c r="M10" s="21"/>
      <c r="N10" s="38"/>
    </row>
    <row r="11" spans="1:17" s="43" customFormat="1" ht="75.75" customHeight="1">
      <c r="A11" s="20">
        <v>6</v>
      </c>
      <c r="B11" s="40" t="s">
        <v>105</v>
      </c>
      <c r="C11" s="195" t="s">
        <v>25</v>
      </c>
      <c r="D11" s="194">
        <v>10</v>
      </c>
      <c r="E11" s="71"/>
      <c r="F11" s="23"/>
      <c r="G11" s="57">
        <f t="shared" si="0"/>
        <v>0</v>
      </c>
      <c r="H11" s="79">
        <f t="shared" si="1"/>
        <v>0</v>
      </c>
      <c r="I11" s="79">
        <f t="shared" si="2"/>
        <v>0</v>
      </c>
      <c r="J11" s="21"/>
      <c r="K11" s="19"/>
      <c r="L11" s="42"/>
      <c r="M11" s="21"/>
      <c r="N11" s="38"/>
    </row>
    <row r="12" spans="1:17" s="39" customFormat="1" ht="103.5" customHeight="1">
      <c r="A12" s="20">
        <v>7</v>
      </c>
      <c r="B12" s="37" t="s">
        <v>111</v>
      </c>
      <c r="C12" s="195" t="s">
        <v>32</v>
      </c>
      <c r="D12" s="194">
        <v>75</v>
      </c>
      <c r="E12" s="71"/>
      <c r="F12" s="23"/>
      <c r="G12" s="57">
        <f t="shared" si="0"/>
        <v>0</v>
      </c>
      <c r="H12" s="79">
        <f t="shared" si="1"/>
        <v>0</v>
      </c>
      <c r="I12" s="79">
        <f t="shared" si="2"/>
        <v>0</v>
      </c>
      <c r="J12" s="21"/>
      <c r="K12" s="21"/>
      <c r="L12" s="22"/>
      <c r="M12" s="21"/>
      <c r="N12" s="41">
        <v>1</v>
      </c>
    </row>
    <row r="13" spans="1:17" s="39" customFormat="1" ht="27.75" customHeight="1">
      <c r="A13" s="267" t="s">
        <v>24</v>
      </c>
      <c r="B13" s="268"/>
      <c r="C13" s="268"/>
      <c r="D13" s="268"/>
      <c r="E13" s="268"/>
      <c r="F13" s="268"/>
      <c r="G13" s="269"/>
      <c r="H13" s="59">
        <f>SUM(H6:H12)</f>
        <v>0</v>
      </c>
      <c r="I13" s="59">
        <f>ROUND(H13*1.08,2)</f>
        <v>0</v>
      </c>
      <c r="J13" s="221" t="s">
        <v>9</v>
      </c>
      <c r="K13" s="222"/>
      <c r="L13" s="222"/>
      <c r="M13" s="222"/>
      <c r="N13" s="223"/>
    </row>
    <row r="14" spans="1:17" s="39" customFormat="1" ht="27" customHeight="1">
      <c r="A14" s="44"/>
      <c r="B14" s="45"/>
      <c r="C14" s="46"/>
      <c r="D14" s="47"/>
      <c r="E14" s="68"/>
      <c r="F14" s="47"/>
      <c r="G14" s="47"/>
      <c r="H14" s="59">
        <f>ROUND(H13*0.3,2)</f>
        <v>0</v>
      </c>
      <c r="I14" s="59">
        <f t="shared" ref="I14:I15" si="3">ROUND(H14*1.08,2)</f>
        <v>0</v>
      </c>
      <c r="J14" s="196" t="s">
        <v>132</v>
      </c>
      <c r="K14" s="197"/>
      <c r="L14" s="197"/>
      <c r="M14" s="197"/>
      <c r="N14" s="218"/>
      <c r="O14" s="48"/>
      <c r="P14" s="48"/>
      <c r="Q14" s="49"/>
    </row>
    <row r="15" spans="1:17" s="39" customFormat="1" ht="33" customHeight="1">
      <c r="A15" s="44"/>
      <c r="B15" s="45"/>
      <c r="C15" s="46"/>
      <c r="D15" s="47"/>
      <c r="E15" s="68"/>
      <c r="F15" s="47"/>
      <c r="G15" s="47"/>
      <c r="H15" s="59">
        <f>ROUND(H13+H14,2)</f>
        <v>0</v>
      </c>
      <c r="I15" s="59">
        <f t="shared" si="3"/>
        <v>0</v>
      </c>
      <c r="J15" s="196" t="s">
        <v>135</v>
      </c>
      <c r="K15" s="197"/>
      <c r="L15" s="197"/>
      <c r="M15" s="197"/>
      <c r="N15" s="218"/>
      <c r="O15" s="48"/>
      <c r="P15" s="48"/>
      <c r="Q15" s="49"/>
    </row>
    <row r="16" spans="1:17" s="39" customFormat="1" ht="37.5" customHeight="1">
      <c r="A16" s="50"/>
      <c r="B16" s="51"/>
      <c r="C16" s="52"/>
      <c r="D16" s="48"/>
      <c r="E16" s="69"/>
      <c r="F16" s="48"/>
      <c r="G16" s="48"/>
      <c r="H16" s="48"/>
      <c r="I16" s="48"/>
      <c r="J16" s="48"/>
      <c r="K16" s="48"/>
      <c r="L16" s="48"/>
      <c r="M16" s="49"/>
    </row>
    <row r="17" spans="1:14" s="39" customFormat="1" ht="51" customHeight="1">
      <c r="A17" s="50"/>
      <c r="B17" s="51"/>
      <c r="C17" s="52"/>
      <c r="D17" s="48"/>
      <c r="E17" s="69"/>
      <c r="F17" s="48"/>
      <c r="G17" s="48"/>
      <c r="H17" s="48"/>
      <c r="I17" s="48"/>
      <c r="J17" s="48"/>
      <c r="K17" s="48"/>
      <c r="L17" s="48"/>
      <c r="M17" s="49"/>
    </row>
    <row r="18" spans="1:14" s="39" customFormat="1" ht="35.25" customHeight="1">
      <c r="A18" s="50"/>
      <c r="B18" s="51"/>
      <c r="C18" s="52"/>
      <c r="D18" s="48"/>
      <c r="E18" s="69"/>
      <c r="F18" s="48"/>
      <c r="G18" s="48"/>
      <c r="H18" s="48"/>
      <c r="I18" s="48"/>
      <c r="J18" s="48"/>
      <c r="K18" s="48"/>
      <c r="L18" s="48"/>
      <c r="M18" s="49"/>
    </row>
    <row r="19" spans="1:14" s="39" customFormat="1" ht="60" customHeight="1">
      <c r="A19" s="50"/>
      <c r="B19" s="51"/>
      <c r="C19" s="52"/>
      <c r="D19" s="48"/>
      <c r="E19" s="69"/>
      <c r="F19" s="48"/>
      <c r="G19" s="48"/>
      <c r="H19" s="48"/>
      <c r="I19" s="48"/>
      <c r="J19" s="48"/>
      <c r="K19" s="48"/>
      <c r="L19" s="48"/>
      <c r="M19" s="49"/>
    </row>
    <row r="20" spans="1:14" s="39" customFormat="1" ht="86.25" customHeight="1">
      <c r="A20" s="50"/>
      <c r="B20" s="51"/>
      <c r="C20" s="52"/>
      <c r="D20" s="48"/>
      <c r="E20" s="69"/>
      <c r="F20" s="48"/>
      <c r="G20" s="48"/>
      <c r="H20" s="48"/>
      <c r="I20" s="48"/>
      <c r="J20" s="48"/>
      <c r="K20" s="48"/>
      <c r="L20" s="48"/>
      <c r="M20" s="49"/>
    </row>
    <row r="21" spans="1:14" s="39" customFormat="1" ht="35.25" customHeight="1">
      <c r="A21" s="50"/>
      <c r="B21" s="51"/>
      <c r="C21" s="52"/>
      <c r="D21" s="48"/>
      <c r="E21" s="69"/>
      <c r="F21" s="48"/>
      <c r="G21" s="48"/>
      <c r="H21" s="48"/>
      <c r="I21" s="48"/>
      <c r="J21" s="48"/>
      <c r="K21" s="48"/>
      <c r="L21" s="48"/>
      <c r="M21" s="49"/>
    </row>
    <row r="22" spans="1:14" s="39" customFormat="1" ht="35.25" customHeight="1">
      <c r="A22" s="53"/>
      <c r="B22" s="54"/>
      <c r="C22" s="52"/>
      <c r="D22" s="48"/>
      <c r="E22" s="69"/>
      <c r="F22" s="48"/>
      <c r="G22" s="48"/>
      <c r="H22" s="48"/>
      <c r="I22" s="48"/>
      <c r="J22" s="48"/>
      <c r="K22" s="48"/>
      <c r="L22" s="48"/>
      <c r="M22" s="55"/>
    </row>
    <row r="23" spans="1:14" ht="35.25" customHeight="1">
      <c r="N23" s="39"/>
    </row>
    <row r="24" spans="1:14" ht="36.75" customHeight="1">
      <c r="N24" s="39"/>
    </row>
    <row r="26" spans="1:14">
      <c r="A26" s="50"/>
      <c r="B26" s="51"/>
      <c r="M26" s="49"/>
    </row>
    <row r="27" spans="1:14">
      <c r="A27" s="50"/>
      <c r="B27" s="51"/>
      <c r="M27" s="49"/>
    </row>
    <row r="28" spans="1:14">
      <c r="A28" s="50"/>
      <c r="B28" s="51"/>
      <c r="M28" s="49"/>
    </row>
    <row r="29" spans="1:14">
      <c r="A29" s="50"/>
      <c r="B29" s="51"/>
      <c r="M29" s="49"/>
    </row>
    <row r="30" spans="1:14">
      <c r="A30" s="50"/>
      <c r="B30" s="51"/>
      <c r="M30" s="49"/>
    </row>
    <row r="31" spans="1:14">
      <c r="A31" s="50"/>
      <c r="B31" s="51"/>
      <c r="M31" s="49"/>
    </row>
    <row r="32" spans="1:14">
      <c r="A32" s="50"/>
      <c r="B32" s="51"/>
      <c r="M32" s="49"/>
    </row>
    <row r="33" spans="1:13">
      <c r="A33" s="50"/>
      <c r="B33" s="51"/>
      <c r="M33" s="49"/>
    </row>
    <row r="34" spans="1:13">
      <c r="A34" s="50"/>
      <c r="B34" s="51"/>
      <c r="M34" s="49"/>
    </row>
    <row r="35" spans="1:13">
      <c r="A35" s="50"/>
      <c r="B35" s="51"/>
      <c r="M35" s="49"/>
    </row>
    <row r="36" spans="1:13">
      <c r="A36" s="50"/>
      <c r="B36" s="51"/>
      <c r="M36" s="49"/>
    </row>
    <row r="37" spans="1:13">
      <c r="A37" s="50"/>
      <c r="B37" s="51"/>
      <c r="M37" s="49"/>
    </row>
    <row r="38" spans="1:13">
      <c r="A38" s="50"/>
      <c r="B38" s="51"/>
      <c r="M38" s="49"/>
    </row>
    <row r="39" spans="1:13">
      <c r="A39" s="50"/>
      <c r="B39" s="51"/>
      <c r="M39" s="49"/>
    </row>
    <row r="40" spans="1:13">
      <c r="A40" s="50"/>
      <c r="B40" s="51"/>
      <c r="M40" s="49"/>
    </row>
    <row r="41" spans="1:13">
      <c r="A41" s="50"/>
      <c r="B41" s="51"/>
      <c r="M41" s="49"/>
    </row>
    <row r="42" spans="1:13">
      <c r="A42" s="50"/>
      <c r="B42" s="51"/>
      <c r="M42" s="49"/>
    </row>
    <row r="43" spans="1:13">
      <c r="A43" s="50"/>
      <c r="B43" s="51"/>
      <c r="M43" s="49"/>
    </row>
    <row r="44" spans="1:13">
      <c r="A44" s="50"/>
      <c r="B44" s="51"/>
      <c r="M44" s="49"/>
    </row>
    <row r="45" spans="1:13">
      <c r="A45" s="50"/>
      <c r="B45" s="51"/>
      <c r="M45" s="49"/>
    </row>
    <row r="46" spans="1:13">
      <c r="A46" s="50"/>
      <c r="B46" s="51"/>
      <c r="M46" s="49"/>
    </row>
    <row r="47" spans="1:13">
      <c r="A47" s="50"/>
      <c r="B47" s="51"/>
      <c r="M47" s="49"/>
    </row>
    <row r="48" spans="1:13">
      <c r="A48" s="50"/>
      <c r="B48" s="51"/>
      <c r="M48" s="49"/>
    </row>
    <row r="49" spans="1:13">
      <c r="A49" s="50"/>
      <c r="B49" s="51"/>
      <c r="M49" s="49"/>
    </row>
    <row r="50" spans="1:13">
      <c r="A50" s="50"/>
      <c r="B50" s="51"/>
      <c r="M50" s="49"/>
    </row>
    <row r="51" spans="1:13">
      <c r="A51" s="50"/>
      <c r="B51" s="51"/>
      <c r="M51" s="49"/>
    </row>
    <row r="52" spans="1:13">
      <c r="A52" s="50"/>
      <c r="B52" s="51"/>
      <c r="M52" s="49"/>
    </row>
    <row r="53" spans="1:13">
      <c r="A53" s="50"/>
      <c r="B53" s="51"/>
      <c r="M53" s="49"/>
    </row>
    <row r="54" spans="1:13">
      <c r="A54" s="50"/>
      <c r="B54" s="51"/>
      <c r="M54" s="49"/>
    </row>
    <row r="55" spans="1:13">
      <c r="A55" s="50"/>
      <c r="B55" s="51"/>
      <c r="M55" s="49"/>
    </row>
    <row r="56" spans="1:13">
      <c r="A56" s="50"/>
      <c r="B56" s="51"/>
      <c r="M56" s="49"/>
    </row>
    <row r="57" spans="1:13">
      <c r="A57" s="50"/>
      <c r="B57" s="51"/>
      <c r="M57" s="49"/>
    </row>
    <row r="58" spans="1:13">
      <c r="A58" s="50"/>
      <c r="B58" s="51"/>
      <c r="M58" s="49"/>
    </row>
    <row r="59" spans="1:13">
      <c r="A59" s="50"/>
      <c r="B59" s="51"/>
      <c r="M59" s="49"/>
    </row>
    <row r="60" spans="1:13">
      <c r="A60" s="50"/>
      <c r="B60" s="51"/>
      <c r="M60" s="49"/>
    </row>
    <row r="61" spans="1:13">
      <c r="A61" s="50"/>
      <c r="B61" s="51"/>
      <c r="M61" s="49"/>
    </row>
    <row r="62" spans="1:13">
      <c r="A62" s="50"/>
      <c r="B62" s="51"/>
      <c r="M62" s="49"/>
    </row>
    <row r="63" spans="1:13">
      <c r="A63" s="50"/>
      <c r="B63" s="51"/>
      <c r="M63" s="49"/>
    </row>
    <row r="64" spans="1:13">
      <c r="A64" s="50"/>
      <c r="B64" s="51"/>
      <c r="M64" s="49"/>
    </row>
    <row r="65" spans="1:13">
      <c r="A65" s="50"/>
      <c r="B65" s="51"/>
      <c r="M65" s="49"/>
    </row>
    <row r="66" spans="1:13">
      <c r="A66" s="50"/>
      <c r="B66" s="51"/>
      <c r="M66" s="49"/>
    </row>
    <row r="67" spans="1:13">
      <c r="A67" s="50"/>
      <c r="B67" s="51"/>
      <c r="M67" s="49"/>
    </row>
    <row r="68" spans="1:13">
      <c r="A68" s="50"/>
      <c r="B68" s="51"/>
      <c r="M68" s="49"/>
    </row>
    <row r="69" spans="1:13">
      <c r="A69" s="50"/>
      <c r="B69" s="51"/>
      <c r="M69" s="49"/>
    </row>
    <row r="70" spans="1:13">
      <c r="A70" s="50"/>
      <c r="B70" s="51"/>
      <c r="M70" s="49"/>
    </row>
    <row r="71" spans="1:13">
      <c r="A71" s="50"/>
      <c r="B71" s="51"/>
      <c r="M71" s="49"/>
    </row>
    <row r="72" spans="1:13">
      <c r="A72" s="50"/>
      <c r="B72" s="51"/>
      <c r="M72" s="49"/>
    </row>
    <row r="73" spans="1:13">
      <c r="A73" s="50"/>
      <c r="B73" s="51"/>
      <c r="M73" s="49"/>
    </row>
    <row r="74" spans="1:13">
      <c r="A74" s="50"/>
      <c r="B74" s="51"/>
      <c r="M74" s="49"/>
    </row>
    <row r="75" spans="1:13">
      <c r="A75" s="50"/>
      <c r="B75" s="51"/>
      <c r="M75" s="49"/>
    </row>
    <row r="76" spans="1:13">
      <c r="A76" s="50"/>
      <c r="B76" s="51"/>
      <c r="M76" s="49"/>
    </row>
    <row r="77" spans="1:13">
      <c r="A77" s="50"/>
      <c r="B77" s="51"/>
      <c r="M77" s="49"/>
    </row>
    <row r="78" spans="1:13">
      <c r="A78" s="50"/>
      <c r="B78" s="51"/>
      <c r="M78" s="49"/>
    </row>
    <row r="79" spans="1:13">
      <c r="A79" s="50"/>
      <c r="B79" s="51"/>
      <c r="M79" s="49"/>
    </row>
    <row r="80" spans="1:13">
      <c r="A80" s="50"/>
      <c r="B80" s="51"/>
      <c r="M80" s="49"/>
    </row>
    <row r="81" spans="1:13">
      <c r="A81" s="50"/>
      <c r="B81" s="51"/>
      <c r="M81" s="49"/>
    </row>
    <row r="82" spans="1:13">
      <c r="A82" s="50"/>
      <c r="B82" s="51"/>
      <c r="M82" s="49"/>
    </row>
    <row r="83" spans="1:13">
      <c r="A83" s="50"/>
      <c r="B83" s="51"/>
      <c r="M83" s="49"/>
    </row>
    <row r="84" spans="1:13">
      <c r="A84" s="50"/>
      <c r="B84" s="51"/>
      <c r="M84" s="49"/>
    </row>
    <row r="85" spans="1:13">
      <c r="A85" s="50"/>
      <c r="B85" s="51"/>
      <c r="M85" s="49"/>
    </row>
    <row r="86" spans="1:13">
      <c r="A86" s="50"/>
      <c r="B86" s="51"/>
      <c r="M86" s="49"/>
    </row>
    <row r="87" spans="1:13">
      <c r="A87" s="50"/>
      <c r="B87" s="51"/>
      <c r="M87" s="49"/>
    </row>
    <row r="88" spans="1:13">
      <c r="A88" s="50"/>
      <c r="B88" s="51"/>
      <c r="M88" s="49"/>
    </row>
    <row r="89" spans="1:13">
      <c r="A89" s="50"/>
      <c r="B89" s="51"/>
      <c r="M89" s="49"/>
    </row>
    <row r="90" spans="1:13">
      <c r="A90" s="50"/>
      <c r="B90" s="51"/>
      <c r="M90" s="49"/>
    </row>
    <row r="91" spans="1:13">
      <c r="A91" s="50"/>
      <c r="B91" s="51"/>
      <c r="M91" s="49"/>
    </row>
    <row r="92" spans="1:13">
      <c r="A92" s="50"/>
      <c r="B92" s="51"/>
      <c r="M92" s="49"/>
    </row>
    <row r="93" spans="1:13">
      <c r="A93" s="50"/>
      <c r="B93" s="51"/>
      <c r="M93" s="49"/>
    </row>
    <row r="94" spans="1:13">
      <c r="A94" s="50"/>
      <c r="B94" s="51"/>
      <c r="M94" s="49"/>
    </row>
    <row r="95" spans="1:13">
      <c r="A95" s="50"/>
      <c r="B95" s="51"/>
      <c r="M95" s="49"/>
    </row>
    <row r="96" spans="1:13">
      <c r="A96" s="50"/>
      <c r="B96" s="51"/>
      <c r="M96" s="49"/>
    </row>
    <row r="97" spans="1:13">
      <c r="A97" s="50"/>
      <c r="B97" s="51"/>
      <c r="M97" s="49"/>
    </row>
    <row r="98" spans="1:13">
      <c r="A98" s="50"/>
      <c r="B98" s="51"/>
      <c r="M98" s="49"/>
    </row>
    <row r="99" spans="1:13">
      <c r="A99" s="50"/>
      <c r="B99" s="51"/>
      <c r="M99" s="49"/>
    </row>
    <row r="100" spans="1:13">
      <c r="A100" s="50"/>
      <c r="B100" s="51"/>
      <c r="M100" s="49"/>
    </row>
    <row r="101" spans="1:13">
      <c r="A101" s="50"/>
      <c r="B101" s="51"/>
      <c r="M101" s="49"/>
    </row>
    <row r="102" spans="1:13">
      <c r="A102" s="50"/>
      <c r="B102" s="51"/>
      <c r="M102" s="49"/>
    </row>
    <row r="103" spans="1:13">
      <c r="A103" s="50"/>
      <c r="B103" s="51"/>
      <c r="M103" s="49"/>
    </row>
    <row r="104" spans="1:13">
      <c r="A104" s="50"/>
      <c r="B104" s="51"/>
      <c r="M104" s="49"/>
    </row>
    <row r="105" spans="1:13">
      <c r="A105" s="50"/>
      <c r="B105" s="51"/>
      <c r="M105" s="49"/>
    </row>
    <row r="106" spans="1:13">
      <c r="A106" s="50"/>
      <c r="B106" s="51"/>
      <c r="M106" s="49"/>
    </row>
    <row r="107" spans="1:13">
      <c r="A107" s="50"/>
      <c r="B107" s="51"/>
      <c r="M107" s="49"/>
    </row>
    <row r="108" spans="1:13">
      <c r="A108" s="50"/>
      <c r="B108" s="51"/>
      <c r="M108" s="49"/>
    </row>
    <row r="109" spans="1:13">
      <c r="A109" s="50"/>
      <c r="B109" s="51"/>
      <c r="M109" s="49"/>
    </row>
    <row r="110" spans="1:13">
      <c r="A110" s="50"/>
      <c r="B110" s="51"/>
      <c r="M110" s="49"/>
    </row>
    <row r="111" spans="1:13">
      <c r="A111" s="50"/>
      <c r="B111" s="51"/>
      <c r="M111" s="49"/>
    </row>
    <row r="112" spans="1:13">
      <c r="A112" s="50"/>
      <c r="B112" s="51"/>
      <c r="M112" s="49"/>
    </row>
    <row r="113" spans="1:13">
      <c r="A113" s="50"/>
      <c r="B113" s="51"/>
      <c r="M113" s="49"/>
    </row>
    <row r="114" spans="1:13">
      <c r="A114" s="50"/>
      <c r="B114" s="51"/>
      <c r="M114" s="49"/>
    </row>
    <row r="115" spans="1:13">
      <c r="A115" s="50"/>
      <c r="B115" s="51"/>
      <c r="M115" s="49"/>
    </row>
    <row r="116" spans="1:13">
      <c r="A116" s="50"/>
      <c r="B116" s="51"/>
      <c r="M116" s="49"/>
    </row>
    <row r="117" spans="1:13">
      <c r="A117" s="50"/>
      <c r="B117" s="51"/>
      <c r="M117" s="49"/>
    </row>
    <row r="118" spans="1:13">
      <c r="A118" s="50"/>
      <c r="B118" s="51"/>
      <c r="M118" s="49"/>
    </row>
    <row r="119" spans="1:13">
      <c r="A119" s="50"/>
      <c r="B119" s="51"/>
      <c r="M119" s="49"/>
    </row>
    <row r="120" spans="1:13">
      <c r="A120" s="50"/>
      <c r="B120" s="51"/>
      <c r="M120" s="49"/>
    </row>
    <row r="121" spans="1:13">
      <c r="A121" s="50"/>
      <c r="B121" s="51"/>
      <c r="M121" s="49"/>
    </row>
    <row r="122" spans="1:13">
      <c r="A122" s="50"/>
      <c r="B122" s="51"/>
      <c r="M122" s="49"/>
    </row>
    <row r="123" spans="1:13">
      <c r="A123" s="50"/>
      <c r="B123" s="51"/>
      <c r="M123" s="49"/>
    </row>
    <row r="124" spans="1:13">
      <c r="A124" s="50"/>
      <c r="B124" s="51"/>
      <c r="M124" s="49"/>
    </row>
    <row r="125" spans="1:13">
      <c r="A125" s="50"/>
      <c r="B125" s="51"/>
      <c r="M125" s="49"/>
    </row>
    <row r="126" spans="1:13">
      <c r="A126" s="50"/>
      <c r="B126" s="51"/>
      <c r="M126" s="49"/>
    </row>
    <row r="127" spans="1:13">
      <c r="A127" s="50"/>
      <c r="B127" s="51"/>
      <c r="M127" s="49"/>
    </row>
    <row r="128" spans="1:13">
      <c r="A128" s="50"/>
      <c r="B128" s="51"/>
      <c r="M128" s="49"/>
    </row>
    <row r="129" spans="1:13">
      <c r="A129" s="50"/>
      <c r="B129" s="51"/>
      <c r="M129" s="49"/>
    </row>
    <row r="130" spans="1:13">
      <c r="A130" s="50"/>
      <c r="B130" s="51"/>
      <c r="M130" s="49"/>
    </row>
    <row r="131" spans="1:13">
      <c r="A131" s="50"/>
      <c r="B131" s="51"/>
      <c r="M131" s="49"/>
    </row>
    <row r="132" spans="1:13">
      <c r="A132" s="50"/>
      <c r="B132" s="51"/>
      <c r="M132" s="49"/>
    </row>
    <row r="133" spans="1:13">
      <c r="A133" s="50"/>
      <c r="B133" s="51"/>
      <c r="M133" s="49"/>
    </row>
    <row r="134" spans="1:13">
      <c r="A134" s="50"/>
      <c r="B134" s="51"/>
      <c r="M134" s="49"/>
    </row>
    <row r="135" spans="1:13">
      <c r="A135" s="50"/>
      <c r="B135" s="51"/>
      <c r="M135" s="49"/>
    </row>
    <row r="136" spans="1:13">
      <c r="A136" s="50"/>
      <c r="B136" s="51"/>
      <c r="M136" s="49"/>
    </row>
    <row r="137" spans="1:13">
      <c r="A137" s="50"/>
      <c r="B137" s="51"/>
      <c r="M137" s="49"/>
    </row>
    <row r="138" spans="1:13">
      <c r="A138" s="50"/>
      <c r="B138" s="51"/>
      <c r="M138" s="49"/>
    </row>
    <row r="139" spans="1:13">
      <c r="A139" s="50"/>
      <c r="B139" s="51"/>
      <c r="M139" s="49"/>
    </row>
    <row r="140" spans="1:13">
      <c r="A140" s="50"/>
      <c r="B140" s="51"/>
      <c r="M140" s="49"/>
    </row>
    <row r="141" spans="1:13">
      <c r="A141" s="50"/>
      <c r="B141" s="51"/>
      <c r="M141" s="49"/>
    </row>
    <row r="142" spans="1:13">
      <c r="A142" s="50"/>
      <c r="B142" s="51"/>
      <c r="M142" s="49"/>
    </row>
    <row r="143" spans="1:13">
      <c r="A143" s="50"/>
      <c r="B143" s="51"/>
      <c r="M143" s="49"/>
    </row>
    <row r="144" spans="1:13">
      <c r="A144" s="50"/>
      <c r="B144" s="51"/>
      <c r="M144" s="49"/>
    </row>
    <row r="145" spans="1:13">
      <c r="A145" s="50"/>
      <c r="B145" s="51"/>
      <c r="M145" s="49"/>
    </row>
    <row r="146" spans="1:13">
      <c r="A146" s="50"/>
      <c r="B146" s="51"/>
      <c r="M146" s="49"/>
    </row>
    <row r="147" spans="1:13">
      <c r="A147" s="50"/>
      <c r="B147" s="51"/>
      <c r="M147" s="49"/>
    </row>
    <row r="148" spans="1:13">
      <c r="A148" s="50"/>
      <c r="B148" s="51"/>
      <c r="M148" s="49"/>
    </row>
    <row r="149" spans="1:13">
      <c r="A149" s="50"/>
      <c r="B149" s="51"/>
      <c r="M149" s="49"/>
    </row>
    <row r="150" spans="1:13">
      <c r="A150" s="50"/>
      <c r="B150" s="51"/>
      <c r="M150" s="49"/>
    </row>
    <row r="151" spans="1:13">
      <c r="A151" s="50"/>
      <c r="B151" s="51"/>
      <c r="M151" s="49"/>
    </row>
    <row r="152" spans="1:13">
      <c r="A152" s="50"/>
      <c r="B152" s="51"/>
      <c r="M152" s="49"/>
    </row>
    <row r="153" spans="1:13">
      <c r="A153" s="50"/>
      <c r="B153" s="51"/>
      <c r="M153" s="49"/>
    </row>
    <row r="154" spans="1:13">
      <c r="A154" s="50"/>
      <c r="B154" s="51"/>
      <c r="M154" s="49"/>
    </row>
    <row r="155" spans="1:13">
      <c r="A155" s="50"/>
      <c r="B155" s="51"/>
      <c r="M155" s="49"/>
    </row>
    <row r="156" spans="1:13">
      <c r="A156" s="50"/>
      <c r="B156" s="51"/>
      <c r="M156" s="49"/>
    </row>
    <row r="157" spans="1:13">
      <c r="A157" s="50"/>
      <c r="B157" s="51"/>
      <c r="M157" s="49"/>
    </row>
    <row r="158" spans="1:13">
      <c r="A158" s="50"/>
      <c r="B158" s="51"/>
      <c r="M158" s="49"/>
    </row>
    <row r="159" spans="1:13">
      <c r="A159" s="50"/>
      <c r="B159" s="51"/>
      <c r="M159" s="49"/>
    </row>
    <row r="160" spans="1:13">
      <c r="A160" s="50"/>
      <c r="B160" s="51"/>
      <c r="M160" s="49"/>
    </row>
    <row r="161" spans="1:13">
      <c r="A161" s="50"/>
      <c r="B161" s="51"/>
      <c r="M161" s="49"/>
    </row>
    <row r="162" spans="1:13">
      <c r="A162" s="50"/>
      <c r="B162" s="51"/>
      <c r="M162" s="49"/>
    </row>
    <row r="163" spans="1:13">
      <c r="A163" s="50"/>
      <c r="B163" s="51"/>
      <c r="M163" s="49"/>
    </row>
    <row r="164" spans="1:13">
      <c r="A164" s="50"/>
      <c r="B164" s="51"/>
      <c r="M164" s="49"/>
    </row>
    <row r="165" spans="1:13">
      <c r="A165" s="50"/>
      <c r="B165" s="51"/>
      <c r="M165" s="49"/>
    </row>
    <row r="166" spans="1:13">
      <c r="A166" s="50"/>
      <c r="B166" s="51"/>
      <c r="M166" s="49"/>
    </row>
    <row r="167" spans="1:13">
      <c r="A167" s="50"/>
      <c r="B167" s="51"/>
      <c r="M167" s="49"/>
    </row>
    <row r="168" spans="1:13">
      <c r="A168" s="50"/>
      <c r="B168" s="51"/>
      <c r="M168" s="49"/>
    </row>
    <row r="169" spans="1:13">
      <c r="A169" s="50"/>
      <c r="B169" s="51"/>
      <c r="M169" s="49"/>
    </row>
    <row r="170" spans="1:13">
      <c r="A170" s="50"/>
      <c r="B170" s="51"/>
      <c r="M170" s="49"/>
    </row>
    <row r="171" spans="1:13">
      <c r="A171" s="50"/>
      <c r="B171" s="51"/>
      <c r="M171" s="49"/>
    </row>
    <row r="172" spans="1:13">
      <c r="A172" s="50"/>
      <c r="B172" s="51"/>
      <c r="M172" s="49"/>
    </row>
    <row r="173" spans="1:13">
      <c r="A173" s="50"/>
      <c r="B173" s="51"/>
      <c r="M173" s="49"/>
    </row>
    <row r="174" spans="1:13">
      <c r="A174" s="50"/>
      <c r="B174" s="51"/>
      <c r="M174" s="49"/>
    </row>
    <row r="175" spans="1:13">
      <c r="A175" s="50"/>
      <c r="B175" s="51"/>
      <c r="M175" s="49"/>
    </row>
    <row r="176" spans="1:13">
      <c r="A176" s="50"/>
      <c r="B176" s="51"/>
      <c r="M176" s="49"/>
    </row>
    <row r="177" spans="1:13">
      <c r="A177" s="50"/>
      <c r="B177" s="51"/>
      <c r="M177" s="49"/>
    </row>
    <row r="178" spans="1:13">
      <c r="A178" s="50"/>
      <c r="B178" s="51"/>
      <c r="M178" s="49"/>
    </row>
    <row r="179" spans="1:13">
      <c r="A179" s="50"/>
      <c r="B179" s="51"/>
      <c r="M179" s="49"/>
    </row>
    <row r="180" spans="1:13">
      <c r="A180" s="50"/>
      <c r="B180" s="51"/>
      <c r="M180" s="49"/>
    </row>
    <row r="181" spans="1:13">
      <c r="A181" s="50"/>
      <c r="B181" s="51"/>
      <c r="M181" s="49"/>
    </row>
    <row r="182" spans="1:13">
      <c r="A182" s="50"/>
      <c r="B182" s="51"/>
      <c r="M182" s="49"/>
    </row>
    <row r="183" spans="1:13">
      <c r="A183" s="50"/>
      <c r="B183" s="51"/>
      <c r="M183" s="49"/>
    </row>
    <row r="184" spans="1:13">
      <c r="A184" s="50"/>
      <c r="B184" s="51"/>
      <c r="M184" s="49"/>
    </row>
    <row r="185" spans="1:13">
      <c r="A185" s="50"/>
      <c r="B185" s="51"/>
      <c r="M185" s="49"/>
    </row>
    <row r="186" spans="1:13">
      <c r="A186" s="50"/>
      <c r="B186" s="51"/>
      <c r="M186" s="49"/>
    </row>
    <row r="187" spans="1:13">
      <c r="A187" s="50"/>
      <c r="B187" s="51"/>
      <c r="M187" s="49"/>
    </row>
    <row r="188" spans="1:13">
      <c r="A188" s="50"/>
      <c r="B188" s="51"/>
      <c r="M188" s="49"/>
    </row>
    <row r="189" spans="1:13">
      <c r="A189" s="50"/>
      <c r="B189" s="51"/>
      <c r="M189" s="49"/>
    </row>
    <row r="190" spans="1:13">
      <c r="A190" s="50"/>
      <c r="B190" s="51"/>
      <c r="M190" s="49"/>
    </row>
    <row r="191" spans="1:13">
      <c r="A191" s="50"/>
      <c r="B191" s="51"/>
      <c r="M191" s="49"/>
    </row>
    <row r="192" spans="1:13">
      <c r="A192" s="50"/>
      <c r="B192" s="51"/>
      <c r="M192" s="49"/>
    </row>
    <row r="193" spans="1:13">
      <c r="A193" s="50"/>
      <c r="B193" s="51"/>
      <c r="M193" s="49"/>
    </row>
    <row r="194" spans="1:13">
      <c r="A194" s="50"/>
      <c r="B194" s="51"/>
      <c r="M194" s="49"/>
    </row>
    <row r="195" spans="1:13">
      <c r="A195" s="50"/>
      <c r="B195" s="51"/>
      <c r="M195" s="49"/>
    </row>
    <row r="196" spans="1:13">
      <c r="A196" s="50"/>
      <c r="B196" s="51"/>
      <c r="M196" s="49"/>
    </row>
    <row r="197" spans="1:13">
      <c r="A197" s="50"/>
      <c r="B197" s="51"/>
      <c r="M197" s="49"/>
    </row>
    <row r="198" spans="1:13">
      <c r="A198" s="50"/>
      <c r="B198" s="51"/>
      <c r="M198" s="49"/>
    </row>
    <row r="199" spans="1:13">
      <c r="A199" s="50"/>
      <c r="B199" s="51"/>
      <c r="M199" s="49"/>
    </row>
    <row r="200" spans="1:13">
      <c r="A200" s="50"/>
      <c r="B200" s="51"/>
      <c r="M200" s="49"/>
    </row>
    <row r="201" spans="1:13">
      <c r="A201" s="50"/>
      <c r="B201" s="51"/>
      <c r="M201" s="49"/>
    </row>
    <row r="202" spans="1:13">
      <c r="A202" s="50"/>
      <c r="B202" s="51"/>
      <c r="M202" s="49"/>
    </row>
    <row r="203" spans="1:13">
      <c r="A203" s="50"/>
      <c r="B203" s="51"/>
      <c r="M203" s="49"/>
    </row>
    <row r="204" spans="1:13">
      <c r="A204" s="50"/>
      <c r="B204" s="51"/>
      <c r="M204" s="49"/>
    </row>
    <row r="205" spans="1:13">
      <c r="A205" s="50"/>
      <c r="B205" s="51"/>
      <c r="M205" s="49"/>
    </row>
    <row r="206" spans="1:13">
      <c r="A206" s="50"/>
      <c r="B206" s="51"/>
      <c r="M206" s="49"/>
    </row>
    <row r="207" spans="1:13">
      <c r="A207" s="50"/>
      <c r="B207" s="51"/>
      <c r="M207" s="49"/>
    </row>
    <row r="208" spans="1:13">
      <c r="A208" s="50"/>
      <c r="B208" s="51"/>
      <c r="M208" s="49"/>
    </row>
    <row r="209" spans="1:13">
      <c r="A209" s="50"/>
      <c r="B209" s="51"/>
      <c r="M209" s="49"/>
    </row>
    <row r="210" spans="1:13">
      <c r="A210" s="50"/>
      <c r="B210" s="51"/>
      <c r="M210" s="49"/>
    </row>
    <row r="211" spans="1:13">
      <c r="A211" s="50"/>
      <c r="B211" s="51"/>
      <c r="M211" s="49"/>
    </row>
    <row r="212" spans="1:13">
      <c r="A212" s="50"/>
      <c r="B212" s="51"/>
      <c r="M212" s="49"/>
    </row>
    <row r="213" spans="1:13">
      <c r="A213" s="50"/>
      <c r="B213" s="51"/>
      <c r="M213" s="49"/>
    </row>
    <row r="214" spans="1:13">
      <c r="A214" s="50"/>
      <c r="B214" s="51"/>
      <c r="M214" s="49"/>
    </row>
    <row r="215" spans="1:13">
      <c r="A215" s="50"/>
      <c r="B215" s="51"/>
      <c r="M215" s="49"/>
    </row>
    <row r="216" spans="1:13">
      <c r="A216" s="50"/>
      <c r="B216" s="51"/>
      <c r="M216" s="49"/>
    </row>
    <row r="217" spans="1:13">
      <c r="A217" s="50"/>
      <c r="B217" s="51"/>
      <c r="M217" s="49"/>
    </row>
    <row r="218" spans="1:13">
      <c r="A218" s="50"/>
      <c r="B218" s="51"/>
      <c r="M218" s="49"/>
    </row>
    <row r="219" spans="1:13">
      <c r="A219" s="50"/>
      <c r="B219" s="51"/>
      <c r="M219" s="49"/>
    </row>
    <row r="220" spans="1:13">
      <c r="A220" s="50"/>
      <c r="B220" s="51"/>
      <c r="M220" s="49"/>
    </row>
    <row r="221" spans="1:13">
      <c r="A221" s="50"/>
      <c r="B221" s="51"/>
      <c r="M221" s="49"/>
    </row>
    <row r="222" spans="1:13">
      <c r="A222" s="50"/>
      <c r="B222" s="51"/>
      <c r="M222" s="49"/>
    </row>
    <row r="223" spans="1:13">
      <c r="A223" s="50"/>
      <c r="B223" s="51"/>
      <c r="M223" s="49"/>
    </row>
    <row r="224" spans="1:13">
      <c r="A224" s="50"/>
      <c r="B224" s="51"/>
      <c r="M224" s="49"/>
    </row>
    <row r="225" spans="1:13">
      <c r="A225" s="50"/>
      <c r="B225" s="51"/>
      <c r="M225" s="49"/>
    </row>
    <row r="226" spans="1:13">
      <c r="A226" s="50"/>
      <c r="B226" s="51"/>
      <c r="M226" s="49"/>
    </row>
  </sheetData>
  <mergeCells count="7">
    <mergeCell ref="K1:M1"/>
    <mergeCell ref="C2:G2"/>
    <mergeCell ref="J13:N13"/>
    <mergeCell ref="J14:N14"/>
    <mergeCell ref="J15:N15"/>
    <mergeCell ref="A4:M4"/>
    <mergeCell ref="A13:G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C6" sqref="C6:D10"/>
    </sheetView>
  </sheetViews>
  <sheetFormatPr defaultRowHeight="15"/>
  <cols>
    <col min="2" max="2" width="63.140625" customWidth="1"/>
    <col min="3" max="3" width="16.5703125" customWidth="1"/>
    <col min="5" max="5" width="9" customWidth="1"/>
    <col min="6" max="6" width="5.140625" customWidth="1"/>
    <col min="7" max="8" width="11.28515625" customWidth="1"/>
    <col min="9" max="9" width="11.85546875" customWidth="1"/>
    <col min="10" max="14" width="10.7109375" customWidth="1"/>
  </cols>
  <sheetData>
    <row r="1" spans="1:15" s="75" customFormat="1" ht="15.75">
      <c r="A1" s="103"/>
      <c r="B1" s="103"/>
      <c r="C1" s="103"/>
      <c r="D1" s="103"/>
      <c r="E1" s="103"/>
      <c r="F1" s="103"/>
      <c r="G1" s="103"/>
      <c r="H1" s="103"/>
      <c r="I1" s="103"/>
      <c r="J1" s="103"/>
      <c r="K1" s="103"/>
      <c r="L1" s="201" t="s">
        <v>130</v>
      </c>
      <c r="M1" s="201"/>
      <c r="N1" s="201"/>
    </row>
    <row r="2" spans="1:15" s="75" customFormat="1" ht="13.5" customHeight="1">
      <c r="A2" s="103"/>
      <c r="B2" s="103"/>
      <c r="C2" s="199" t="s">
        <v>131</v>
      </c>
      <c r="D2" s="200"/>
      <c r="E2" s="200"/>
      <c r="F2" s="200"/>
      <c r="G2" s="200"/>
      <c r="H2" s="200"/>
      <c r="I2" s="103"/>
      <c r="J2" s="103"/>
      <c r="K2" s="103"/>
      <c r="L2" s="103"/>
      <c r="M2" s="103"/>
      <c r="N2" s="103"/>
    </row>
    <row r="3" spans="1:15" s="75" customFormat="1" ht="13.5" customHeight="1">
      <c r="A3" s="103"/>
      <c r="B3" s="103"/>
      <c r="C3" s="106"/>
      <c r="D3" s="107"/>
      <c r="E3" s="107"/>
      <c r="F3" s="107"/>
      <c r="G3" s="107"/>
      <c r="H3" s="107"/>
      <c r="I3" s="103"/>
      <c r="J3" s="103"/>
      <c r="K3" s="103"/>
      <c r="L3" s="103"/>
      <c r="M3" s="103"/>
      <c r="N3" s="103"/>
    </row>
    <row r="4" spans="1:15" ht="15.75">
      <c r="A4" s="202" t="s">
        <v>119</v>
      </c>
      <c r="B4" s="202"/>
      <c r="C4" s="202"/>
      <c r="D4" s="202"/>
      <c r="E4" s="202"/>
      <c r="F4" s="202"/>
      <c r="G4" s="202"/>
      <c r="H4" s="202"/>
      <c r="I4" s="202"/>
      <c r="J4" s="202"/>
      <c r="K4" s="202"/>
      <c r="L4" s="202"/>
      <c r="M4" s="202"/>
      <c r="N4" s="202"/>
      <c r="O4" s="101"/>
    </row>
    <row r="5" spans="1:15" ht="71.25">
      <c r="A5" s="110" t="s">
        <v>0</v>
      </c>
      <c r="B5" s="110" t="s">
        <v>1</v>
      </c>
      <c r="C5" s="110" t="s">
        <v>19</v>
      </c>
      <c r="D5" s="110" t="s">
        <v>3</v>
      </c>
      <c r="E5" s="111" t="s">
        <v>4</v>
      </c>
      <c r="F5" s="110" t="s">
        <v>5</v>
      </c>
      <c r="G5" s="110" t="s">
        <v>17</v>
      </c>
      <c r="H5" s="110" t="s">
        <v>6</v>
      </c>
      <c r="I5" s="112" t="s">
        <v>7</v>
      </c>
      <c r="J5" s="110" t="s">
        <v>8</v>
      </c>
      <c r="K5" s="110" t="s">
        <v>10</v>
      </c>
      <c r="L5" s="110" t="s">
        <v>11</v>
      </c>
      <c r="M5" s="110" t="s">
        <v>12</v>
      </c>
      <c r="N5" s="110" t="s">
        <v>18</v>
      </c>
    </row>
    <row r="6" spans="1:15" s="75" customFormat="1" ht="40.5" customHeight="1">
      <c r="A6" s="121">
        <v>1</v>
      </c>
      <c r="B6" s="170" t="s">
        <v>60</v>
      </c>
      <c r="C6" s="315" t="s">
        <v>21</v>
      </c>
      <c r="D6" s="316">
        <v>180</v>
      </c>
      <c r="E6" s="138"/>
      <c r="F6" s="141"/>
      <c r="G6" s="119">
        <f>ROUND(E6*1.08,2)</f>
        <v>0</v>
      </c>
      <c r="H6" s="109">
        <f>ROUND(D6*E6,2)</f>
        <v>0</v>
      </c>
      <c r="I6" s="109">
        <f>ROUND(H6*1.08,2)</f>
        <v>0</v>
      </c>
      <c r="J6" s="113"/>
      <c r="K6" s="113"/>
      <c r="L6" s="113"/>
      <c r="M6" s="113"/>
      <c r="N6" s="113"/>
    </row>
    <row r="7" spans="1:15" s="75" customFormat="1" ht="39" customHeight="1">
      <c r="A7" s="121">
        <v>2</v>
      </c>
      <c r="B7" s="170" t="s">
        <v>57</v>
      </c>
      <c r="C7" s="315" t="s">
        <v>21</v>
      </c>
      <c r="D7" s="110">
        <v>170</v>
      </c>
      <c r="E7" s="138"/>
      <c r="F7" s="141"/>
      <c r="G7" s="119">
        <f t="shared" ref="G7:G10" si="0">ROUND(E7*1.08,2)</f>
        <v>0</v>
      </c>
      <c r="H7" s="109">
        <f>ROUND(D7*E7,2)</f>
        <v>0</v>
      </c>
      <c r="I7" s="109">
        <f t="shared" ref="I7:I10" si="1">ROUND(H7*1.08,2)</f>
        <v>0</v>
      </c>
      <c r="J7" s="113"/>
      <c r="K7" s="113"/>
      <c r="L7" s="113"/>
      <c r="M7" s="113"/>
      <c r="N7" s="113"/>
    </row>
    <row r="8" spans="1:15" ht="42.75" customHeight="1">
      <c r="A8" s="121">
        <v>3</v>
      </c>
      <c r="B8" s="171" t="s">
        <v>59</v>
      </c>
      <c r="C8" s="316" t="s">
        <v>21</v>
      </c>
      <c r="D8" s="317">
        <v>490</v>
      </c>
      <c r="E8" s="138"/>
      <c r="F8" s="141"/>
      <c r="G8" s="119">
        <f t="shared" si="0"/>
        <v>0</v>
      </c>
      <c r="H8" s="109">
        <f>ROUND(D8*E8,2)</f>
        <v>0</v>
      </c>
      <c r="I8" s="109">
        <f t="shared" si="1"/>
        <v>0</v>
      </c>
      <c r="J8" s="121"/>
      <c r="K8" s="121"/>
      <c r="L8" s="121"/>
      <c r="M8" s="121"/>
      <c r="N8" s="121" t="s">
        <v>20</v>
      </c>
    </row>
    <row r="9" spans="1:15" ht="51.75" customHeight="1">
      <c r="A9" s="121">
        <v>4</v>
      </c>
      <c r="B9" s="171" t="s">
        <v>58</v>
      </c>
      <c r="C9" s="315" t="s">
        <v>21</v>
      </c>
      <c r="D9" s="318">
        <v>480</v>
      </c>
      <c r="E9" s="138"/>
      <c r="F9" s="141"/>
      <c r="G9" s="119">
        <f t="shared" si="0"/>
        <v>0</v>
      </c>
      <c r="H9" s="109">
        <f t="shared" ref="H9" si="2">ROUND(D9*E9,2)</f>
        <v>0</v>
      </c>
      <c r="I9" s="109">
        <f t="shared" si="1"/>
        <v>0</v>
      </c>
      <c r="J9" s="121"/>
      <c r="K9" s="121"/>
      <c r="L9" s="121"/>
      <c r="M9" s="121"/>
      <c r="N9" s="121" t="s">
        <v>20</v>
      </c>
    </row>
    <row r="10" spans="1:15" ht="36.75" customHeight="1">
      <c r="A10" s="121">
        <v>5</v>
      </c>
      <c r="B10" s="172" t="s">
        <v>56</v>
      </c>
      <c r="C10" s="316" t="s">
        <v>21</v>
      </c>
      <c r="D10" s="317">
        <v>10</v>
      </c>
      <c r="E10" s="173"/>
      <c r="F10" s="141"/>
      <c r="G10" s="119">
        <f t="shared" si="0"/>
        <v>0</v>
      </c>
      <c r="H10" s="109">
        <f>ROUND(D10*E10,2)</f>
        <v>0</v>
      </c>
      <c r="I10" s="109">
        <f t="shared" si="1"/>
        <v>0</v>
      </c>
      <c r="J10" s="174"/>
      <c r="K10" s="174"/>
      <c r="L10" s="174"/>
      <c r="M10" s="174"/>
      <c r="N10" s="174"/>
    </row>
    <row r="11" spans="1:15" ht="29.25" customHeight="1">
      <c r="A11" s="10"/>
      <c r="B11" s="252" t="s">
        <v>24</v>
      </c>
      <c r="C11" s="253"/>
      <c r="D11" s="253"/>
      <c r="E11" s="253"/>
      <c r="F11" s="253"/>
      <c r="G11" s="254"/>
      <c r="H11" s="59">
        <f>ROUND(SUM(H6:H10),2)</f>
        <v>0</v>
      </c>
      <c r="I11" s="59">
        <f>ROUND(H11*1.08,2)</f>
        <v>0</v>
      </c>
      <c r="J11" s="221" t="s">
        <v>9</v>
      </c>
      <c r="K11" s="222"/>
      <c r="L11" s="222"/>
      <c r="M11" s="222"/>
      <c r="N11" s="257"/>
    </row>
    <row r="12" spans="1:15" ht="31.5" customHeight="1">
      <c r="A12" s="1"/>
      <c r="B12" s="2"/>
      <c r="C12" s="3"/>
      <c r="D12" s="3"/>
      <c r="E12" s="4"/>
      <c r="F12" s="3"/>
      <c r="G12" s="3"/>
      <c r="H12" s="59">
        <f>ROUND(H11*0.3,2)</f>
        <v>0</v>
      </c>
      <c r="I12" s="59">
        <f>ROUND(H12*1.08,2)</f>
        <v>0</v>
      </c>
      <c r="J12" s="196" t="s">
        <v>132</v>
      </c>
      <c r="K12" s="197"/>
      <c r="L12" s="197"/>
      <c r="M12" s="197"/>
      <c r="N12" s="257"/>
    </row>
    <row r="13" spans="1:15" ht="59.25" customHeight="1">
      <c r="B13" s="2"/>
      <c r="C13" s="3"/>
      <c r="D13" s="3"/>
      <c r="E13" s="4"/>
      <c r="F13" s="3"/>
      <c r="G13" s="3"/>
      <c r="H13" s="59">
        <f>ROUND(H11+H12,2)</f>
        <v>0</v>
      </c>
      <c r="I13" s="59">
        <f>ROUND(H13*1.08,2)</f>
        <v>0</v>
      </c>
      <c r="J13" s="196" t="s">
        <v>135</v>
      </c>
      <c r="K13" s="197"/>
      <c r="L13" s="197"/>
      <c r="M13" s="197"/>
      <c r="N13" s="257"/>
    </row>
    <row r="32" spans="6:6">
      <c r="F32" s="11"/>
    </row>
  </sheetData>
  <mergeCells count="7">
    <mergeCell ref="L1:N1"/>
    <mergeCell ref="C2:H2"/>
    <mergeCell ref="J11:N11"/>
    <mergeCell ref="J12:N12"/>
    <mergeCell ref="J13:N13"/>
    <mergeCell ref="A4:N4"/>
    <mergeCell ref="B11:G11"/>
  </mergeCells>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C5" sqref="C5:D5"/>
    </sheetView>
  </sheetViews>
  <sheetFormatPr defaultRowHeight="15"/>
  <cols>
    <col min="2" max="2" width="63.140625" customWidth="1"/>
    <col min="8" max="9" width="9.85546875" bestFit="1" customWidth="1"/>
    <col min="10" max="10" width="10.42578125" customWidth="1"/>
    <col min="11" max="11" width="14.42578125" customWidth="1"/>
    <col min="12" max="12" width="11.7109375" customWidth="1"/>
    <col min="13" max="13" width="14.140625" customWidth="1"/>
    <col min="14" max="14" width="12.85546875" customWidth="1"/>
  </cols>
  <sheetData>
    <row r="1" spans="1:14" s="75" customFormat="1" ht="15.75">
      <c r="A1" s="103"/>
      <c r="B1" s="103"/>
      <c r="C1" s="103"/>
      <c r="D1" s="103"/>
      <c r="E1" s="103"/>
      <c r="F1" s="103"/>
      <c r="G1" s="103"/>
      <c r="H1" s="103"/>
      <c r="I1" s="103"/>
      <c r="J1" s="103"/>
      <c r="K1" s="103"/>
      <c r="L1" s="201" t="s">
        <v>130</v>
      </c>
      <c r="M1" s="201"/>
      <c r="N1" s="201"/>
    </row>
    <row r="2" spans="1:14" s="75" customFormat="1" ht="15.75">
      <c r="A2" s="103"/>
      <c r="B2" s="103"/>
      <c r="C2" s="201" t="s">
        <v>131</v>
      </c>
      <c r="D2" s="271"/>
      <c r="E2" s="271"/>
      <c r="F2" s="271"/>
      <c r="G2" s="271"/>
      <c r="H2" s="271"/>
      <c r="I2" s="103"/>
      <c r="J2" s="103"/>
      <c r="K2" s="103"/>
      <c r="L2" s="103"/>
      <c r="M2" s="103"/>
      <c r="N2" s="103"/>
    </row>
    <row r="3" spans="1:14" ht="15.75">
      <c r="A3" s="270" t="s">
        <v>120</v>
      </c>
      <c r="B3" s="270"/>
      <c r="C3" s="270"/>
      <c r="D3" s="270"/>
      <c r="E3" s="270"/>
      <c r="F3" s="270"/>
      <c r="G3" s="270"/>
      <c r="H3" s="270"/>
      <c r="I3" s="270"/>
      <c r="J3" s="270"/>
      <c r="K3" s="270"/>
      <c r="L3" s="270"/>
      <c r="M3" s="270"/>
      <c r="N3" s="270"/>
    </row>
    <row r="4" spans="1:14" ht="53.25" customHeight="1">
      <c r="A4" s="144" t="s">
        <v>0</v>
      </c>
      <c r="B4" s="144" t="s">
        <v>1</v>
      </c>
      <c r="C4" s="144" t="s">
        <v>19</v>
      </c>
      <c r="D4" s="144" t="s">
        <v>3</v>
      </c>
      <c r="E4" s="144" t="s">
        <v>4</v>
      </c>
      <c r="F4" s="146" t="s">
        <v>5</v>
      </c>
      <c r="G4" s="146" t="s">
        <v>17</v>
      </c>
      <c r="H4" s="146" t="s">
        <v>6</v>
      </c>
      <c r="I4" s="147" t="s">
        <v>7</v>
      </c>
      <c r="J4" s="146" t="s">
        <v>8</v>
      </c>
      <c r="K4" s="146" t="s">
        <v>10</v>
      </c>
      <c r="L4" s="146" t="s">
        <v>11</v>
      </c>
      <c r="M4" s="146" t="s">
        <v>12</v>
      </c>
      <c r="N4" s="146" t="s">
        <v>46</v>
      </c>
    </row>
    <row r="5" spans="1:14" ht="89.25" customHeight="1">
      <c r="A5" s="164">
        <v>1</v>
      </c>
      <c r="B5" s="165" t="s">
        <v>50</v>
      </c>
      <c r="C5" s="191" t="s">
        <v>21</v>
      </c>
      <c r="D5" s="192">
        <v>500</v>
      </c>
      <c r="E5" s="166"/>
      <c r="F5" s="167"/>
      <c r="G5" s="138"/>
      <c r="H5" s="138"/>
      <c r="I5" s="138"/>
      <c r="J5" s="73"/>
      <c r="K5" s="74"/>
      <c r="L5" s="73"/>
      <c r="M5" s="168"/>
      <c r="N5" s="169"/>
    </row>
    <row r="6" spans="1:14" ht="24.75" customHeight="1">
      <c r="A6" s="272" t="s">
        <v>24</v>
      </c>
      <c r="B6" s="272"/>
      <c r="C6" s="272"/>
      <c r="D6" s="272"/>
      <c r="E6" s="272"/>
      <c r="F6" s="272"/>
      <c r="G6" s="272"/>
      <c r="H6" s="62">
        <f>SUM(H5)</f>
        <v>0</v>
      </c>
      <c r="I6" s="62">
        <f>ROUND(H6*1.08,2)</f>
        <v>0</v>
      </c>
      <c r="J6" s="273" t="s">
        <v>9</v>
      </c>
      <c r="K6" s="274"/>
      <c r="L6" s="274"/>
      <c r="M6" s="274"/>
      <c r="N6" s="275"/>
    </row>
    <row r="7" spans="1:14" ht="24" customHeight="1">
      <c r="A7" s="63"/>
      <c r="B7" s="63"/>
      <c r="C7" s="63"/>
      <c r="D7" s="63"/>
      <c r="E7" s="64"/>
      <c r="F7" s="64"/>
      <c r="G7" s="64"/>
      <c r="H7" s="65">
        <f>ROUND(H6*0.3,2)</f>
        <v>0</v>
      </c>
      <c r="I7" s="65">
        <f>ROUND(H7*1.08,2)</f>
        <v>0</v>
      </c>
      <c r="J7" s="196" t="s">
        <v>132</v>
      </c>
      <c r="K7" s="197"/>
      <c r="L7" s="197"/>
      <c r="M7" s="197"/>
      <c r="N7" s="218"/>
    </row>
    <row r="8" spans="1:14" ht="39.75" customHeight="1">
      <c r="A8" s="63"/>
      <c r="B8" s="63"/>
      <c r="C8" s="63"/>
      <c r="D8" s="63"/>
      <c r="E8" s="63"/>
      <c r="F8" s="63"/>
      <c r="G8" s="63"/>
      <c r="H8" s="65">
        <f>ROUND(H6+H7,2)</f>
        <v>0</v>
      </c>
      <c r="I8" s="65">
        <f>ROUND(H8*1.08,2)</f>
        <v>0</v>
      </c>
      <c r="J8" s="196" t="s">
        <v>135</v>
      </c>
      <c r="K8" s="197"/>
      <c r="L8" s="197"/>
      <c r="M8" s="197"/>
      <c r="N8" s="218"/>
    </row>
    <row r="10" spans="1:14">
      <c r="A10" s="61"/>
      <c r="B10" s="102"/>
      <c r="C10" s="61"/>
      <c r="D10" s="61"/>
      <c r="E10" s="61"/>
      <c r="F10" s="61"/>
      <c r="G10" s="61"/>
      <c r="H10" s="61"/>
      <c r="I10" s="61"/>
      <c r="J10" s="61"/>
      <c r="K10" s="61"/>
      <c r="L10" s="61"/>
      <c r="M10" s="61"/>
      <c r="N10" s="61"/>
    </row>
  </sheetData>
  <mergeCells count="7">
    <mergeCell ref="J8:N8"/>
    <mergeCell ref="A3:N3"/>
    <mergeCell ref="L1:N1"/>
    <mergeCell ref="C2:H2"/>
    <mergeCell ref="A6:G6"/>
    <mergeCell ref="J6:N6"/>
    <mergeCell ref="J7:N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Część nr 1</vt:lpstr>
      <vt:lpstr>Część nr 2</vt:lpstr>
      <vt:lpstr>Część nr 3</vt:lpstr>
      <vt:lpstr>Część nr 4</vt:lpstr>
      <vt:lpstr>Część nr 5</vt:lpstr>
      <vt:lpstr>Część nr 6</vt:lpstr>
      <vt:lpstr>Część nr 7</vt:lpstr>
      <vt:lpstr>Część nr 8</vt:lpstr>
      <vt:lpstr>Część nr 9</vt:lpstr>
      <vt:lpstr>Część nr 10</vt:lpstr>
      <vt:lpstr>Część nr 11</vt:lpstr>
      <vt:lpstr>Część nr 12</vt:lpstr>
      <vt:lpstr>Część nr 13</vt:lpstr>
      <vt:lpstr>Część nr 14</vt:lpstr>
      <vt:lpstr>'Część nr 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Smętek</dc:creator>
  <cp:lastModifiedBy>Krystyna Kubiak</cp:lastModifiedBy>
  <cp:lastPrinted>2021-08-11T12:34:23Z</cp:lastPrinted>
  <dcterms:created xsi:type="dcterms:W3CDTF">2021-04-15T09:33:44Z</dcterms:created>
  <dcterms:modified xsi:type="dcterms:W3CDTF">2023-06-07T11:18:19Z</dcterms:modified>
</cp:coreProperties>
</file>