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żący\RODO\SPRAWDZANIE PODMIOTÓW PRZETWARZAJĄCYCH\"/>
    </mc:Choice>
  </mc:AlternateContent>
  <xr:revisionPtr revIDLastSave="0" documentId="13_ncr:1_{15122C80-1435-40DF-9D96-1CA7E0D7C72A}" xr6:coauthVersionLast="47" xr6:coauthVersionMax="47" xr10:uidLastSave="{00000000-0000-0000-0000-000000000000}"/>
  <workbookProtection workbookPassword="CA9B" lockStructure="1"/>
  <bookViews>
    <workbookView xWindow="-98" yWindow="-98" windowWidth="19396" windowHeight="11475" xr2:uid="{00000000-000D-0000-FFFF-FFFF00000000}"/>
  </bookViews>
  <sheets>
    <sheet name="Ankieta zgodności" sheetId="1" r:id="rId1"/>
    <sheet name="Dane " sheetId="4" state="hidden" r:id="rId2"/>
    <sheet name="Arkusz1" sheetId="5" state="hidden" r:id="rId3"/>
  </sheets>
  <definedNames>
    <definedName name="lista" localSheetId="0">Arkusz1!$B$3:$B$6</definedName>
    <definedName name="Lista">'Dane '!$A$9:$A$12</definedName>
    <definedName name="Lista1" localSheetId="0">'Dane '!$B$10:$B$11</definedName>
    <definedName name="_xlnm.Print_Area" localSheetId="0">'Ankieta zgodności'!$A$1:$E$55</definedName>
    <definedName name="Poziom_zgodnści">'Dane '!$A$2:$A$4</definedName>
    <definedName name="Zakres" localSheetId="0">'Dane '!$A$10:$A$12</definedName>
    <definedName name="Zakres">'Dane '!$A$9:$A$12</definedName>
    <definedName name="Zgodność" localSheetId="1">'Dane '!$A$2:$A$4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8" i="1" s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40" i="1"/>
  <c r="D39" i="1"/>
  <c r="D12" i="1"/>
  <c r="C42" i="1"/>
  <c r="C43" i="1"/>
  <c r="C44" i="1"/>
  <c r="C45" i="1"/>
  <c r="C47" i="1" l="1"/>
  <c r="C50" i="1" s="1"/>
  <c r="C49" i="1"/>
</calcChain>
</file>

<file path=xl/sharedStrings.xml><?xml version="1.0" encoding="utf-8"?>
<sst xmlns="http://schemas.openxmlformats.org/spreadsheetml/2006/main" count="73" uniqueCount="57">
  <si>
    <t>Lp.</t>
  </si>
  <si>
    <t xml:space="preserve">Pytanie </t>
  </si>
  <si>
    <t>Odpowiedź</t>
  </si>
  <si>
    <t>Poziom zgodnści</t>
  </si>
  <si>
    <t>Uwagi</t>
  </si>
  <si>
    <t>Wybierz poziom zgodności</t>
  </si>
  <si>
    <t xml:space="preserve">Czy podmiot przetwarzający dba o bieżące doskonalenie wiedzy swoich pracowników poprzez cykliczne szkolenia oraz inne działania mające na celu uświadamianie pracowników w zakresie zagadnień dotyczących ochrony danych osobowych? </t>
  </si>
  <si>
    <t>Czy podmiot przetwarzający korzysta z usług tylko takich podmiotów zewnętrznych/podwykonawców, którzy zostali wcześniej przez niego sprawdzeni pod kątem zapewnienia odpowiedniego poziomu ochrony danych osobowych?</t>
  </si>
  <si>
    <t>Czy dane osobowe gromadzone w formie papierowej, po godzinach pracy organizacji, przechowywane są w zamykanych szafach/szafkach/szufladach bez możliwości dostępu do nich osób nieupoważnionych?</t>
  </si>
  <si>
    <t>Zgodność</t>
  </si>
  <si>
    <t>Częściowa zgodność</t>
  </si>
  <si>
    <t>Niezgodność</t>
  </si>
  <si>
    <t>Tak</t>
  </si>
  <si>
    <t>Nie</t>
  </si>
  <si>
    <t>N.D.</t>
  </si>
  <si>
    <t>Czy podmiot przetwarzający prowadzi rejestr kategorii czynności przetwarzania zawierający wszystkie informacje wskazane w art. 30 ust. 2 RODO?</t>
  </si>
  <si>
    <t>Poziom zgodności</t>
  </si>
  <si>
    <t>Wypełnić w przypadku odpowiedzi "Nie" na wszystkie pytania 1-3</t>
  </si>
  <si>
    <t>niezgodność</t>
  </si>
  <si>
    <t>częściowa zgodność</t>
  </si>
  <si>
    <t xml:space="preserve">zgodność </t>
  </si>
  <si>
    <t xml:space="preserve">Czy podmiot wdrożył inne zasady, standardy, regulaminy, procedury, polityki, biblioteki lub zbiory najlepszych praktyk mające znaczenie dla ochrony informacji/danych osobowych? </t>
  </si>
  <si>
    <t>Czy podmiot przetwarzający dobrał zabezpieczenia zapewniające bezpieczeństwo przetwarzanych danych osobowych w odniesieniu do oceny skutków ich przetwarzania dla praw i wolności osób, których dane dotyczą?</t>
  </si>
  <si>
    <t>Czy podmiot przetwarzający prowadzi regularnie audyty dotyczące zasad bezpieczeństwa informacji, w tym danych osobowych, w celu weryfikacji spełniania wymogów polityki ochrony danych lub innej wewnętrznej procedury, w tym ocena skuteczności środków technicznych i organizacyjnych mających zapewnić bezpieczeństwo przetwarzania?</t>
  </si>
  <si>
    <t>Czy wnioski z audytów zostały udokumentowane, np. w raporcie audytowym?</t>
  </si>
  <si>
    <t>Czy podmiot przetwarzający jest przygotowany do poddania się audytowi przeprowadzonemu przez administratora danych lub audytora upoważnionego przez administratora danych?</t>
  </si>
  <si>
    <t>pseudonimizację i szyfrowanie danych osobowych?</t>
  </si>
  <si>
    <t>zdolność do ciągłego zapewnienia poufności, integralności, dostępności i odporności systemów i usług przetwarzania?</t>
  </si>
  <si>
    <t>zdolność do szybkiego przywrócenia dostępności danych osobowych i dostępu do nich w razie incydentu fizycznego lub technicznego?</t>
  </si>
  <si>
    <t>regularne testowanie, mierzenie i ocenianie skuteczności środków technicznych i organizacyjnych mających zapewnić bezpieczeństwo przetwarzania?</t>
  </si>
  <si>
    <t>14 a)</t>
  </si>
  <si>
    <t>14 b)</t>
  </si>
  <si>
    <t>14 c)</t>
  </si>
  <si>
    <t>14 d)</t>
  </si>
  <si>
    <t>Czy podmiot przetwarzający posiada certyfikat zgodny art. 42 RODO?</t>
  </si>
  <si>
    <t>Czy podmiot przetwarzający stosuje zatwierdzony kodeks postępowania, o którym mowa w art. 40 RODO i jest on zgodny z przedmiotem postępowaniem?</t>
  </si>
  <si>
    <t>Czy w ciągu dwóch ostatnich lat podmiot przetwarzający poddawał zewnętrznej kontroli niezależnych audytorów funkcjonujący w jego organizacji system ochrony danych osobowych i uzyskał ocenę pozytywną?</t>
  </si>
  <si>
    <t>Czy podmiot przetwarzający okresowo dokonuje przeglądu ryzyk związanych z przetwarzaniem danych osobowych?</t>
  </si>
  <si>
    <t xml:space="preserve">Czy podmiot przetwarzający wdrożył odpowiednie środki techniczne i organizacyjne, aby zapewnić stopień bezpieczeństwa odpowiadający ryzyku związanemu z ich przetwarzaniem, w tym: </t>
  </si>
  <si>
    <t>Czy zapewniono zdolności do szybkiego przywrócenia dostępności danych osobowych i dostępu do nich w razie incydentu?</t>
  </si>
  <si>
    <t>Czy podmiot zapewnia fizyczne oddzielenie  powierzonych mu danych  przez Zamawiającego od danych innych podmiotów w tym danych własnych?</t>
  </si>
  <si>
    <t>Czy zgodnie z art. 29 RODO osoby wykonujące operacje na danych osobowych otrzymały od podmiotu przetwarzającego stosowne upoważnienia do przetwarzania danych, w których zostały sprecyzowane działania na nich wykonywane?</t>
  </si>
  <si>
    <t xml:space="preserve">Czy podmiot przetwarzający zapewnia, aby nowozatrudniony pracownik przed podjęciem czynności związanych z przetwarzaniem danych osobowych został odpowiednio przeszkolony w tym zakresie i zapoznany z obowiązującymi przepisami prawa?  </t>
  </si>
  <si>
    <t xml:space="preserve">Czy pracownicy podmiotu przetwarzającego, którzy będą uczestniczyć w operacjach przetwarzania danych osobowych Zamawiajacego zostaną zobowiązani do zachowania ich w tajemnicy? </t>
  </si>
  <si>
    <t xml:space="preserve">Czy dostęp do pomieszczeń pozostających w dyspozycji podmiotu przetwarzającego po godzinach pracy nie jest możliwy dla osób trzecich (firma sprzątająca, ochrona), bądź dostęp ten jest szczegółowo nadzorowany? </t>
  </si>
  <si>
    <t>Czy podmiot przetwarzajacy ewidencjonuje dostęp do systemów informatycznych w których  przetwarzane będą dane osobowe powierzone przez Zamawiajacego?</t>
  </si>
  <si>
    <t>Czy podmiot przetwarzajacy jest w stanie wykazać rozliczalność podjętych działań na danych osobowych powierzonych przez Zamawiajacego?</t>
  </si>
  <si>
    <t>Czy organizacja posiada procedury odtwarzania systemu po awarii oraz procedury ich testowania, oraz stosuje je w praktyce?</t>
  </si>
  <si>
    <t>Czy w przypadku zmiany poziomu ryzyka podmiot postępując z ryzykiem dobiera nowe/odpowiednie środki techniczne i organizacyjne zabezpieczające dane, stosownie do wyników analizy?</t>
  </si>
  <si>
    <r>
      <t>Uwagi 
(</t>
    </r>
    <r>
      <rPr>
        <b/>
        <sz val="10"/>
        <rFont val="Calibri"/>
        <family val="2"/>
        <charset val="238"/>
        <scheme val="minor"/>
      </rPr>
      <t>wypełnić w przypadku udzielenia odpowiedzi N.D.)</t>
    </r>
  </si>
  <si>
    <r>
      <t>Prawdziwość powyższych danych potwierdzam świadom odpowiedzialności karnej z art. 297 kodeksu karnego.</t>
    </r>
    <r>
      <rPr>
        <b/>
        <i/>
        <u/>
        <sz val="11"/>
        <color theme="1"/>
        <rFont val="Times New Roman"/>
        <family val="1"/>
        <charset val="238"/>
      </rPr>
      <t xml:space="preserve"> </t>
    </r>
  </si>
  <si>
    <t>Uwaga! Oświadczenie należy podpisać przy użyciu kwalifikowanego podpisu elektronicznego</t>
  </si>
  <si>
    <r>
      <t>Ankieta dla podmiotu przetwarzającego (procesora)</t>
    </r>
    <r>
      <rPr>
        <b/>
        <vertAlign val="superscript"/>
        <sz val="14"/>
        <color rgb="FFFF0000"/>
        <rFont val="Calibri"/>
        <family val="2"/>
        <charset val="238"/>
        <scheme val="minor"/>
      </rPr>
      <t>1</t>
    </r>
  </si>
  <si>
    <t>Czy podmiot przetwarzający jest w stanie wykazać przestrzeganie zasad ochrony danych osobowych  m. in. poprzez przedstawienie obowiązujących w jego organizacji procedur i dokumentacji ochrony danych?</t>
  </si>
  <si>
    <t>Czy podmiot przetwarzający prowadzi rejestr czynności przetwarzania zawierający wszystkie informacje wskazane   w art. 30 ust. 1 RODO?</t>
  </si>
  <si>
    <t>Czy podmiot przetwarzający zapewnia, że pracownik dedykowany do realizacji przedmiotu zamówienia jest odpowiednio przeszkolony w tym zakresie i zapoznany z obowiązującymi przepisami prawa?</t>
  </si>
  <si>
    <t>Czy każdy pracownik podmiotu przetwarzającego otrzymuje imienny identyfikator do systemów informatycznych?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</si>
</sst>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zcionka tekstu podstawowego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4"/>
      <name val="Calibri"/>
      <family val="2"/>
      <charset val="238"/>
      <scheme val="minor"/>
    </font>
    <font>
      <b/>
      <sz val="11"/>
      <name val="Czcionka tekstu podstawowego"/>
      <charset val="238"/>
    </font>
    <font>
      <b/>
      <sz val="10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vertAlign val="superscript"/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3" fillId="0" borderId="0" xfId="1"/>
    <xf numFmtId="1" fontId="3" fillId="0" borderId="0" xfId="1" applyNumberFormat="1"/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0" fontId="12" fillId="0" borderId="0" xfId="0" applyFont="1"/>
    <xf numFmtId="0" fontId="9" fillId="0" borderId="0" xfId="0" applyFont="1" applyAlignment="1">
      <alignment horizontal="justify"/>
    </xf>
    <xf numFmtId="0" fontId="0" fillId="0" borderId="0" xfId="0"/>
    <xf numFmtId="0" fontId="11" fillId="0" borderId="0" xfId="0" applyFont="1" applyAlignment="1">
      <alignment horizontal="justify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distributed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distributed" wrapText="1"/>
    </xf>
  </cellXfs>
  <cellStyles count="2">
    <cellStyle name="Normalny" xfId="0" builtinId="0"/>
    <cellStyle name="Normalny 2" xfId="1" xr:uid="{00000000-0005-0000-0000-000001000000}"/>
  </cellStyles>
  <dxfs count="27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4"/>
  <sheetViews>
    <sheetView showGridLines="0" tabSelected="1" view="pageBreakPreview" zoomScale="82" zoomScaleNormal="80" zoomScaleSheetLayoutView="82" workbookViewId="0">
      <selection activeCell="E8" sqref="E8"/>
    </sheetView>
  </sheetViews>
  <sheetFormatPr defaultRowHeight="13.5"/>
  <cols>
    <col min="1" max="1" width="6.125" style="22" customWidth="1"/>
    <col min="2" max="2" width="100.375" style="3" customWidth="1"/>
    <col min="3" max="3" width="13.625" style="3" customWidth="1"/>
    <col min="4" max="4" width="17.875" style="3" hidden="1" customWidth="1"/>
    <col min="5" max="5" width="30.625" style="3" customWidth="1"/>
    <col min="6" max="16384" width="9" style="3"/>
  </cols>
  <sheetData>
    <row r="1" spans="1:5" ht="7.5" customHeight="1"/>
    <row r="2" spans="1:5" ht="23.25">
      <c r="A2" s="29" t="s">
        <v>52</v>
      </c>
      <c r="B2" s="30"/>
      <c r="C2" s="31"/>
      <c r="D2" s="32"/>
      <c r="E2" s="33"/>
    </row>
    <row r="3" spans="1:5" ht="18">
      <c r="A3" s="34" t="s">
        <v>0</v>
      </c>
      <c r="B3" s="35" t="s">
        <v>1</v>
      </c>
      <c r="C3" s="36" t="s">
        <v>2</v>
      </c>
      <c r="D3" s="36" t="s">
        <v>3</v>
      </c>
      <c r="E3" s="34" t="s">
        <v>4</v>
      </c>
    </row>
    <row r="4" spans="1:5" ht="15.75">
      <c r="A4" s="6">
        <v>1</v>
      </c>
      <c r="B4" s="5" t="s">
        <v>34</v>
      </c>
      <c r="C4" s="11"/>
      <c r="D4" s="4"/>
      <c r="E4" s="12"/>
    </row>
    <row r="5" spans="1:5" ht="31.5">
      <c r="A5" s="6">
        <v>2</v>
      </c>
      <c r="B5" s="5" t="s">
        <v>35</v>
      </c>
      <c r="C5" s="11"/>
      <c r="D5" s="4"/>
      <c r="E5" s="12"/>
    </row>
    <row r="6" spans="1:5" ht="31.5">
      <c r="A6" s="6">
        <v>3</v>
      </c>
      <c r="B6" s="5" t="s">
        <v>36</v>
      </c>
      <c r="C6" s="11"/>
      <c r="D6" s="4"/>
      <c r="E6" s="12"/>
    </row>
    <row r="7" spans="1:5" ht="15.75" hidden="1">
      <c r="A7" s="15"/>
      <c r="B7" s="14"/>
      <c r="C7" s="11">
        <f>COUNTIF($C$4:$C$6,"tak")</f>
        <v>0</v>
      </c>
      <c r="D7" s="13"/>
      <c r="E7" s="14"/>
    </row>
    <row r="8" spans="1:5" ht="35.25" customHeight="1">
      <c r="A8" s="21"/>
      <c r="B8" s="20"/>
      <c r="C8" s="21" t="str">
        <f>IF(C7&gt;=1, "zgodny", "wypełnij ankietę")</f>
        <v>wypełnij ankietę</v>
      </c>
      <c r="D8" s="19"/>
      <c r="E8" s="20"/>
    </row>
    <row r="9" spans="1:5" ht="9" customHeight="1">
      <c r="A9" s="18"/>
      <c r="B9" s="17"/>
      <c r="C9" s="16"/>
      <c r="D9" s="16"/>
      <c r="E9" s="17"/>
    </row>
    <row r="10" spans="1:5" ht="18">
      <c r="A10" s="37" t="s">
        <v>17</v>
      </c>
      <c r="B10" s="37"/>
      <c r="C10" s="37"/>
      <c r="D10" s="37"/>
      <c r="E10" s="37"/>
    </row>
    <row r="11" spans="1:5" ht="49.15">
      <c r="A11" s="35" t="s">
        <v>0</v>
      </c>
      <c r="B11" s="35" t="s">
        <v>1</v>
      </c>
      <c r="C11" s="35" t="s">
        <v>2</v>
      </c>
      <c r="D11" s="35" t="s">
        <v>3</v>
      </c>
      <c r="E11" s="38" t="s">
        <v>49</v>
      </c>
    </row>
    <row r="12" spans="1:5" ht="31.5">
      <c r="A12" s="6">
        <v>4</v>
      </c>
      <c r="B12" s="24" t="s">
        <v>53</v>
      </c>
      <c r="C12" s="11"/>
      <c r="D12" s="6">
        <f>IF(C12="tak",1,0)</f>
        <v>0</v>
      </c>
      <c r="E12" s="12"/>
    </row>
    <row r="13" spans="1:5" ht="31.5">
      <c r="A13" s="6">
        <v>5</v>
      </c>
      <c r="B13" s="5" t="s">
        <v>54</v>
      </c>
      <c r="C13" s="11"/>
      <c r="D13" s="6">
        <f t="shared" ref="D13:D40" si="0">IF(C13="tak",1,0)</f>
        <v>0</v>
      </c>
      <c r="E13" s="12"/>
    </row>
    <row r="14" spans="1:5" ht="31.5">
      <c r="A14" s="6">
        <v>6</v>
      </c>
      <c r="B14" s="5" t="s">
        <v>15</v>
      </c>
      <c r="C14" s="11"/>
      <c r="D14" s="6">
        <f t="shared" si="0"/>
        <v>0</v>
      </c>
      <c r="E14" s="12"/>
    </row>
    <row r="15" spans="1:5" ht="31.5">
      <c r="A15" s="6">
        <v>7</v>
      </c>
      <c r="B15" s="5" t="s">
        <v>7</v>
      </c>
      <c r="C15" s="11"/>
      <c r="D15" s="6">
        <f t="shared" si="0"/>
        <v>0</v>
      </c>
      <c r="E15" s="12"/>
    </row>
    <row r="16" spans="1:5" ht="31.5">
      <c r="A16" s="6">
        <v>8</v>
      </c>
      <c r="B16" s="24" t="s">
        <v>21</v>
      </c>
      <c r="C16" s="11"/>
      <c r="D16" s="6">
        <f t="shared" si="0"/>
        <v>0</v>
      </c>
      <c r="E16" s="12"/>
    </row>
    <row r="17" spans="1:5" ht="31.5">
      <c r="A17" s="6">
        <v>9</v>
      </c>
      <c r="B17" s="5" t="s">
        <v>55</v>
      </c>
      <c r="C17" s="11"/>
      <c r="D17" s="6">
        <f t="shared" si="0"/>
        <v>0</v>
      </c>
      <c r="E17" s="12"/>
    </row>
    <row r="18" spans="1:5" ht="31.5">
      <c r="A18" s="6">
        <v>10</v>
      </c>
      <c r="B18" s="5" t="s">
        <v>22</v>
      </c>
      <c r="C18" s="11"/>
      <c r="D18" s="6">
        <f t="shared" si="0"/>
        <v>0</v>
      </c>
      <c r="E18" s="12"/>
    </row>
    <row r="19" spans="1:5" ht="15.75">
      <c r="A19" s="6">
        <v>11</v>
      </c>
      <c r="B19" s="24" t="s">
        <v>56</v>
      </c>
      <c r="C19" s="11"/>
      <c r="D19" s="6">
        <f t="shared" si="0"/>
        <v>0</v>
      </c>
      <c r="E19" s="12"/>
    </row>
    <row r="20" spans="1:5" ht="15.75">
      <c r="A20" s="6">
        <v>12</v>
      </c>
      <c r="B20" s="24" t="s">
        <v>37</v>
      </c>
      <c r="C20" s="11"/>
      <c r="D20" s="6">
        <f t="shared" si="0"/>
        <v>0</v>
      </c>
      <c r="E20" s="12"/>
    </row>
    <row r="21" spans="1:5" ht="31.5">
      <c r="A21" s="6">
        <v>13</v>
      </c>
      <c r="B21" s="24" t="s">
        <v>48</v>
      </c>
      <c r="C21" s="11"/>
      <c r="D21" s="6">
        <f t="shared" si="0"/>
        <v>0</v>
      </c>
      <c r="E21" s="12"/>
    </row>
    <row r="22" spans="1:5" ht="31.5">
      <c r="A22" s="6">
        <v>14</v>
      </c>
      <c r="B22" s="24" t="s">
        <v>38</v>
      </c>
      <c r="C22" s="5"/>
      <c r="D22" s="6">
        <f t="shared" si="0"/>
        <v>0</v>
      </c>
      <c r="E22" s="12"/>
    </row>
    <row r="23" spans="1:5" ht="15.75">
      <c r="A23" s="6" t="s">
        <v>30</v>
      </c>
      <c r="B23" s="24" t="s">
        <v>26</v>
      </c>
      <c r="C23" s="11"/>
      <c r="D23" s="6">
        <f t="shared" si="0"/>
        <v>0</v>
      </c>
      <c r="E23" s="12"/>
    </row>
    <row r="24" spans="1:5" ht="15.75">
      <c r="A24" s="6" t="s">
        <v>31</v>
      </c>
      <c r="B24" s="24" t="s">
        <v>27</v>
      </c>
      <c r="C24" s="11"/>
      <c r="D24" s="6">
        <f t="shared" si="0"/>
        <v>0</v>
      </c>
      <c r="E24" s="12"/>
    </row>
    <row r="25" spans="1:5" ht="31.5">
      <c r="A25" s="6" t="s">
        <v>32</v>
      </c>
      <c r="B25" s="24" t="s">
        <v>28</v>
      </c>
      <c r="C25" s="11"/>
      <c r="D25" s="6">
        <f t="shared" si="0"/>
        <v>0</v>
      </c>
      <c r="E25" s="12"/>
    </row>
    <row r="26" spans="1:5" ht="31.5">
      <c r="A26" s="6" t="s">
        <v>33</v>
      </c>
      <c r="B26" s="24" t="s">
        <v>29</v>
      </c>
      <c r="C26" s="11"/>
      <c r="D26" s="6">
        <f t="shared" si="0"/>
        <v>0</v>
      </c>
      <c r="E26" s="12"/>
    </row>
    <row r="27" spans="1:5" ht="47.25">
      <c r="A27" s="6">
        <v>15</v>
      </c>
      <c r="B27" s="24" t="s">
        <v>23</v>
      </c>
      <c r="C27" s="11"/>
      <c r="D27" s="6">
        <f t="shared" si="0"/>
        <v>0</v>
      </c>
      <c r="E27" s="12"/>
    </row>
    <row r="28" spans="1:5" ht="15.75">
      <c r="A28" s="6">
        <v>16</v>
      </c>
      <c r="B28" s="24" t="s">
        <v>24</v>
      </c>
      <c r="C28" s="11"/>
      <c r="D28" s="6">
        <f t="shared" si="0"/>
        <v>0</v>
      </c>
      <c r="E28" s="12"/>
    </row>
    <row r="29" spans="1:5" ht="31.5">
      <c r="A29" s="6">
        <v>17</v>
      </c>
      <c r="B29" s="24" t="s">
        <v>25</v>
      </c>
      <c r="C29" s="11"/>
      <c r="D29" s="6">
        <f t="shared" si="0"/>
        <v>0</v>
      </c>
      <c r="E29" s="12"/>
    </row>
    <row r="30" spans="1:5" ht="31.5">
      <c r="A30" s="6">
        <v>18</v>
      </c>
      <c r="B30" s="5" t="s">
        <v>39</v>
      </c>
      <c r="C30" s="11"/>
      <c r="D30" s="6">
        <f t="shared" si="0"/>
        <v>0</v>
      </c>
      <c r="E30" s="12"/>
    </row>
    <row r="31" spans="1:5" ht="31.5">
      <c r="A31" s="6">
        <v>19</v>
      </c>
      <c r="B31" s="5" t="s">
        <v>47</v>
      </c>
      <c r="C31" s="11"/>
      <c r="D31" s="6">
        <f t="shared" si="0"/>
        <v>0</v>
      </c>
      <c r="E31" s="12"/>
    </row>
    <row r="32" spans="1:5" ht="31.5">
      <c r="A32" s="6">
        <v>20</v>
      </c>
      <c r="B32" s="5" t="s">
        <v>40</v>
      </c>
      <c r="C32" s="11"/>
      <c r="D32" s="6">
        <f t="shared" si="0"/>
        <v>0</v>
      </c>
      <c r="E32" s="12"/>
    </row>
    <row r="33" spans="1:5" ht="31.5">
      <c r="A33" s="6">
        <v>21</v>
      </c>
      <c r="B33" s="5" t="s">
        <v>41</v>
      </c>
      <c r="C33" s="11"/>
      <c r="D33" s="6">
        <f t="shared" si="0"/>
        <v>0</v>
      </c>
      <c r="E33" s="12"/>
    </row>
    <row r="34" spans="1:5" ht="47.25">
      <c r="A34" s="6">
        <v>22</v>
      </c>
      <c r="B34" s="5" t="s">
        <v>42</v>
      </c>
      <c r="C34" s="11"/>
      <c r="D34" s="6">
        <f t="shared" si="0"/>
        <v>0</v>
      </c>
      <c r="E34" s="12"/>
    </row>
    <row r="35" spans="1:5" ht="39" customHeight="1">
      <c r="A35" s="6">
        <v>23</v>
      </c>
      <c r="B35" s="5" t="s">
        <v>6</v>
      </c>
      <c r="C35" s="11"/>
      <c r="D35" s="6">
        <f t="shared" si="0"/>
        <v>0</v>
      </c>
      <c r="E35" s="12"/>
    </row>
    <row r="36" spans="1:5" ht="31.5">
      <c r="A36" s="6">
        <v>24</v>
      </c>
      <c r="B36" s="5" t="s">
        <v>43</v>
      </c>
      <c r="C36" s="11"/>
      <c r="D36" s="6">
        <f t="shared" si="0"/>
        <v>0</v>
      </c>
      <c r="E36" s="12"/>
    </row>
    <row r="37" spans="1:5" ht="31.5">
      <c r="A37" s="6">
        <v>25</v>
      </c>
      <c r="B37" s="5" t="s">
        <v>45</v>
      </c>
      <c r="C37" s="11"/>
      <c r="D37" s="6"/>
      <c r="E37" s="12"/>
    </row>
    <row r="38" spans="1:5" ht="31.5">
      <c r="A38" s="6">
        <v>26</v>
      </c>
      <c r="B38" s="5" t="s">
        <v>46</v>
      </c>
      <c r="C38" s="11"/>
      <c r="D38" s="6"/>
      <c r="E38" s="12"/>
    </row>
    <row r="39" spans="1:5" ht="31.5">
      <c r="A39" s="6">
        <v>27</v>
      </c>
      <c r="B39" s="5" t="s">
        <v>44</v>
      </c>
      <c r="C39" s="11"/>
      <c r="D39" s="6">
        <f>IF(C39="tak",1,0)</f>
        <v>0</v>
      </c>
      <c r="E39" s="12"/>
    </row>
    <row r="40" spans="1:5" ht="31.5">
      <c r="A40" s="6">
        <v>28</v>
      </c>
      <c r="B40" s="5" t="s">
        <v>8</v>
      </c>
      <c r="C40" s="11"/>
      <c r="D40" s="6">
        <f t="shared" si="0"/>
        <v>0</v>
      </c>
      <c r="E40" s="12"/>
    </row>
    <row r="41" spans="1:5" hidden="1"/>
    <row r="42" spans="1:5" hidden="1">
      <c r="C42" s="3">
        <f>COUNTA($C$12:$C$40)</f>
        <v>0</v>
      </c>
    </row>
    <row r="43" spans="1:5" hidden="1">
      <c r="B43" s="7" t="s">
        <v>12</v>
      </c>
      <c r="C43" s="3">
        <f>COUNTIF($C$12:$C$40,B43)</f>
        <v>0</v>
      </c>
    </row>
    <row r="44" spans="1:5" hidden="1">
      <c r="B44" s="7" t="s">
        <v>13</v>
      </c>
      <c r="C44" s="3">
        <f>COUNTIF($C$12:$C$40,B44)</f>
        <v>0</v>
      </c>
    </row>
    <row r="45" spans="1:5" hidden="1">
      <c r="B45" s="7" t="s">
        <v>14</v>
      </c>
      <c r="C45" s="3">
        <f>COUNTIF($C$12:$C$40,B45)</f>
        <v>0</v>
      </c>
    </row>
    <row r="47" spans="1:5" ht="27.75">
      <c r="C47" s="8" t="str">
        <f>IF(C8="zgodny","ankieta kompletna",IF(C42&lt;28,"ankieta niekompletna","ankieta kompletna"))</f>
        <v>ankieta niekompletna</v>
      </c>
    </row>
    <row r="48" spans="1:5" ht="9.75" customHeight="1">
      <c r="C48" s="22"/>
    </row>
    <row r="49" spans="1:4" hidden="1">
      <c r="C49" s="23" t="e">
        <f>C43/(C42-C45)*100%</f>
        <v>#DIV/0!</v>
      </c>
    </row>
    <row r="50" spans="1:4" ht="27.75">
      <c r="B50" s="9" t="s">
        <v>16</v>
      </c>
      <c r="C50" s="8" t="str">
        <f>IF(C8="zgodny","zgodny",IF(C47="ankieta niekompletna","wypełnij ankietę",IF(C49&lt;0.6,"niezgodny",IF(C49&gt;=0.8,"zgodny","częściowo zgodny"))))</f>
        <v>wypełnij ankietę</v>
      </c>
    </row>
    <row r="51" spans="1:4" ht="69" customHeight="1"/>
    <row r="52" spans="1:4" ht="46.5" customHeight="1">
      <c r="B52" s="26" t="s">
        <v>50</v>
      </c>
      <c r="C52" s="27"/>
      <c r="D52" s="27"/>
    </row>
    <row r="53" spans="1:4" ht="13.9">
      <c r="A53" s="10"/>
      <c r="B53" s="28" t="s">
        <v>51</v>
      </c>
      <c r="C53" s="28"/>
      <c r="D53" s="28"/>
    </row>
    <row r="54" spans="1:4">
      <c r="B54" s="25"/>
      <c r="C54"/>
      <c r="D54"/>
    </row>
  </sheetData>
  <mergeCells count="4">
    <mergeCell ref="A10:E10"/>
    <mergeCell ref="A2:B2"/>
    <mergeCell ref="B52:D52"/>
    <mergeCell ref="B53:D53"/>
  </mergeCells>
  <conditionalFormatting sqref="C8:C9 D4:D9 D12:D40">
    <cfRule type="cellIs" dxfId="26" priority="27" operator="equal">
      <formula>"Częściowa zgodność"</formula>
    </cfRule>
    <cfRule type="containsText" dxfId="25" priority="28" operator="containsText" text="Zgodność">
      <formula>NOT(ISERROR(SEARCH("Zgodność",C4)))</formula>
    </cfRule>
    <cfRule type="containsText" dxfId="24" priority="29" operator="containsText" text="Zgodność">
      <formula>NOT(ISERROR(SEARCH("Zgodność",C4)))</formula>
    </cfRule>
    <cfRule type="containsText" dxfId="23" priority="30" operator="containsText" text="Wybierz poziom zgodności">
      <formula>NOT(ISERROR(SEARCH("Wybierz poziom zgodności",C4)))</formula>
    </cfRule>
    <cfRule type="containsText" dxfId="22" priority="31" operator="containsText" text="Zgodność">
      <formula>NOT(ISERROR(SEARCH("Zgodność",C4)))</formula>
    </cfRule>
    <cfRule type="containsText" dxfId="21" priority="32" operator="containsText" text="Niezgodność">
      <formula>NOT(ISERROR(SEARCH("Niezgodność",C4)))</formula>
    </cfRule>
    <cfRule type="cellIs" dxfId="20" priority="33" operator="equal">
      <formula>"Zgodność"</formula>
    </cfRule>
    <cfRule type="containsText" dxfId="19" priority="34" operator="containsText" text="Częściowa zgodność">
      <formula>NOT(ISERROR(SEARCH("Częściowa zgodność",C4)))</formula>
    </cfRule>
  </conditionalFormatting>
  <conditionalFormatting sqref="C8:C9 D4:D9 D12:D40">
    <cfRule type="cellIs" dxfId="18" priority="26" operator="equal">
      <formula>"Niezgodność"</formula>
    </cfRule>
  </conditionalFormatting>
  <conditionalFormatting sqref="C8">
    <cfRule type="cellIs" dxfId="17" priority="11" operator="equal">
      <formula>"wypełnij ankietę"</formula>
    </cfRule>
    <cfRule type="cellIs" dxfId="16" priority="14" operator="equal">
      <formula>"zgodny"</formula>
    </cfRule>
    <cfRule type="cellIs" dxfId="15" priority="15" operator="equal">
      <formula>"zgodny"</formula>
    </cfRule>
    <cfRule type="containsText" dxfId="14" priority="16" operator="containsText" text="&quot;zgodny&quot;">
      <formula>NOT(ISERROR(SEARCH("""zgodny""",C8)))</formula>
    </cfRule>
  </conditionalFormatting>
  <conditionalFormatting sqref="C47">
    <cfRule type="cellIs" dxfId="13" priority="2" operator="equal">
      <formula>"ankieta kompletna"</formula>
    </cfRule>
    <cfRule type="cellIs" dxfId="12" priority="3" operator="equal">
      <formula>"ankieta niekompletna"</formula>
    </cfRule>
    <cfRule type="cellIs" dxfId="11" priority="12" operator="equal">
      <formula>"uzupełnij wszystkie pola"</formula>
    </cfRule>
    <cfRule type="cellIs" dxfId="10" priority="13" operator="equal">
      <formula>"ankieta kompletna"</formula>
    </cfRule>
  </conditionalFormatting>
  <conditionalFormatting sqref="D4">
    <cfRule type="cellIs" dxfId="9" priority="10" operator="equal">
      <formula>"$C$3=""tak"""</formula>
    </cfRule>
  </conditionalFormatting>
  <conditionalFormatting sqref="C50">
    <cfRule type="cellIs" dxfId="8" priority="1" operator="equal">
      <formula>"wypełnij ankietę"</formula>
    </cfRule>
    <cfRule type="cellIs" dxfId="7" priority="4" operator="equal">
      <formula>"ankieta niekompletna"</formula>
    </cfRule>
    <cfRule type="cellIs" dxfId="6" priority="5" operator="equal">
      <formula>"niezgodny"</formula>
    </cfRule>
    <cfRule type="cellIs" dxfId="5" priority="7" operator="equal">
      <formula>"częściowo zgodny"</formula>
    </cfRule>
    <cfRule type="cellIs" dxfId="4" priority="8" operator="equal">
      <formula>"zgodny"</formula>
    </cfRule>
  </conditionalFormatting>
  <conditionalFormatting sqref="C51">
    <cfRule type="cellIs" dxfId="3" priority="6" operator="equal">
      <formula>"niezgodny"</formula>
    </cfRule>
  </conditionalFormatting>
  <dataValidations count="5">
    <dataValidation type="list" allowBlank="1" showInputMessage="1" showErrorMessage="1" promptTitle="Wybierz odpowiedź" sqref="C7" xr:uid="{00000000-0002-0000-0000-000000000000}">
      <formula1>lista</formula1>
    </dataValidation>
    <dataValidation type="list" allowBlank="1" showInputMessage="1" showErrorMessage="1" sqref="H5" xr:uid="{00000000-0002-0000-0000-000001000000}">
      <formula1 xml:space="preserve"> lista</formula1>
    </dataValidation>
    <dataValidation type="list" showInputMessage="1" showErrorMessage="1" errorTitle="niepoprawna dana" error="Niepoprawne dane" promptTitle="Wybierz odpowiedź" sqref="C4:C6" xr:uid="{00000000-0002-0000-0000-000002000000}">
      <formula1>Lista1</formula1>
    </dataValidation>
    <dataValidation type="list" showInputMessage="1" showErrorMessage="1" errorTitle="niepoprawna dana" error="Niepoprawne dane" promptTitle="Wybierz odpowiedź" sqref="C12:C21" xr:uid="{00000000-0002-0000-0000-000003000000}">
      <formula1>lista</formula1>
    </dataValidation>
    <dataValidation type="list" allowBlank="1" showInputMessage="1" showErrorMessage="1" errorTitle="Niepoprawne dane" error="Niepoprawne dane" promptTitle="Wybierz odpowiedź" sqref="C23:C40" xr:uid="{00000000-0002-0000-0000-000004000000}">
      <formula1>lista</formula1>
    </dataValidation>
  </dataValidations>
  <pageMargins left="0.23622047244094491" right="0.23622047244094491" top="0.74803149606299213" bottom="0.74803149606299213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workbookViewId="0">
      <selection activeCell="A10" sqref="A10:A12"/>
    </sheetView>
  </sheetViews>
  <sheetFormatPr defaultRowHeight="14.25"/>
  <cols>
    <col min="1" max="1" width="25.875" style="1" customWidth="1"/>
    <col min="2" max="4" width="9" style="1"/>
    <col min="5" max="5" width="23.125" style="1" customWidth="1"/>
    <col min="6" max="16384" width="9" style="1"/>
  </cols>
  <sheetData>
    <row r="1" spans="1:6">
      <c r="A1" s="1" t="s">
        <v>5</v>
      </c>
      <c r="E1" s="1" t="s">
        <v>18</v>
      </c>
      <c r="F1" s="1">
        <v>0</v>
      </c>
    </row>
    <row r="2" spans="1:6">
      <c r="A2" s="1" t="s">
        <v>9</v>
      </c>
      <c r="B2" s="1">
        <v>1</v>
      </c>
      <c r="E2" s="1" t="s">
        <v>18</v>
      </c>
      <c r="F2" s="1">
        <v>0.6</v>
      </c>
    </row>
    <row r="3" spans="1:6">
      <c r="A3" s="1" t="s">
        <v>10</v>
      </c>
      <c r="B3" s="1">
        <v>0.8</v>
      </c>
      <c r="E3" s="1" t="s">
        <v>19</v>
      </c>
      <c r="F3" s="1">
        <v>0.8</v>
      </c>
    </row>
    <row r="4" spans="1:6">
      <c r="A4" s="1" t="s">
        <v>11</v>
      </c>
      <c r="B4" s="1">
        <v>0.6</v>
      </c>
      <c r="E4" s="1" t="s">
        <v>20</v>
      </c>
      <c r="F4" s="1">
        <v>1</v>
      </c>
    </row>
    <row r="6" spans="1:6">
      <c r="A6" s="1" t="s">
        <v>9</v>
      </c>
      <c r="B6" s="2"/>
    </row>
    <row r="7" spans="1:6">
      <c r="A7" s="1" t="s">
        <v>10</v>
      </c>
      <c r="B7" s="2"/>
    </row>
    <row r="8" spans="1:6">
      <c r="A8" s="1" t="s">
        <v>11</v>
      </c>
      <c r="B8" s="2"/>
    </row>
    <row r="10" spans="1:6">
      <c r="A10" s="1" t="s">
        <v>12</v>
      </c>
      <c r="B10" s="1" t="s">
        <v>12</v>
      </c>
    </row>
    <row r="11" spans="1:6">
      <c r="A11" s="1" t="s">
        <v>13</v>
      </c>
      <c r="B11" s="1" t="s">
        <v>13</v>
      </c>
    </row>
    <row r="12" spans="1:6">
      <c r="A12" s="1" t="s">
        <v>14</v>
      </c>
    </row>
  </sheetData>
  <conditionalFormatting sqref="A1:A4">
    <cfRule type="containsText" dxfId="2" priority="1" operator="containsText" text="Niezgodność">
      <formula>NOT(ISERROR(SEARCH("Niezgodność",A1)))</formula>
    </cfRule>
    <cfRule type="containsText" dxfId="1" priority="2" operator="containsText" text="Częściowa zgodność">
      <formula>NOT(ISERROR(SEARCH("Częściowa zgodność",A1)))</formula>
    </cfRule>
    <cfRule type="containsText" dxfId="0" priority="3" operator="containsText" text="Zgodność">
      <formula>NOT(ISERROR(SEARCH("Zgodność",A1)))</formula>
    </cfRule>
  </conditionalFormatting>
  <dataValidations count="2">
    <dataValidation type="list" allowBlank="1" showInputMessage="1" showErrorMessage="1" sqref="A10" xr:uid="{00000000-0002-0000-0100-000000000000}">
      <formula1>$A$10:$A$12</formula1>
    </dataValidation>
    <dataValidation type="list" allowBlank="1" showInputMessage="1" showErrorMessage="1" sqref="B10:B11" xr:uid="{00000000-0002-0000-0100-000001000000}">
      <formula1>$B$10:$B$11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B6"/>
  <sheetViews>
    <sheetView workbookViewId="0">
      <selection activeCell="B3" sqref="B3:B6"/>
    </sheetView>
  </sheetViews>
  <sheetFormatPr defaultRowHeight="13.5"/>
  <sheetData>
    <row r="4" spans="2:2">
      <c r="B4" t="s">
        <v>12</v>
      </c>
    </row>
    <row r="5" spans="2:2">
      <c r="B5" t="s">
        <v>13</v>
      </c>
    </row>
    <row r="6" spans="2:2">
      <c r="B6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6C5F96339A2743B5427E5E22BD258D" ma:contentTypeVersion="0" ma:contentTypeDescription="Utwórz nowy dokument." ma:contentTypeScope="" ma:versionID="1a9f183dae054f0fcee21d51e0e0d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a4808c853e9eb948d4d7c462f60bb1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A49CCF-DD74-4A65-BF8B-2847C1F05F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FDD84F-2DB1-4E19-A03B-573E4690AE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5CE102-6D2C-47A4-A2DB-BDD2BB68BE1F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8</vt:i4>
      </vt:variant>
    </vt:vector>
  </HeadingPairs>
  <TitlesOfParts>
    <vt:vector size="11" baseType="lpstr">
      <vt:lpstr>Ankieta zgodności</vt:lpstr>
      <vt:lpstr>Dane </vt:lpstr>
      <vt:lpstr>Arkusz1</vt:lpstr>
      <vt:lpstr>'Ankieta zgodności'!lista</vt:lpstr>
      <vt:lpstr>Lista</vt:lpstr>
      <vt:lpstr>'Ankieta zgodności'!Lista1</vt:lpstr>
      <vt:lpstr>'Ankieta zgodności'!Obszar_wydruku</vt:lpstr>
      <vt:lpstr>Poziom_zgodnści</vt:lpstr>
      <vt:lpstr>'Ankieta zgodności'!Zakres</vt:lpstr>
      <vt:lpstr>Zakres</vt:lpstr>
      <vt:lpstr>'Dane '!Zgodność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Kozyra Marta</dc:creator>
  <cp:lastModifiedBy>Beata Duch-Kosiorek</cp:lastModifiedBy>
  <cp:lastPrinted>2020-02-11T13:30:56Z</cp:lastPrinted>
  <dcterms:created xsi:type="dcterms:W3CDTF">2020-07-31T07:08:59Z</dcterms:created>
  <dcterms:modified xsi:type="dcterms:W3CDTF">2022-10-11T10:14:13Z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0x0101002B6C5F96339A2743B5427E5E22BD258D</vt:lpwstr>
  </property>
</Properties>
</file>