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lokalizacje" sheetId="6" r:id="rId6"/>
    <sheet name="osp" sheetId="7" r:id="rId7"/>
    <sheet name="szkodowość" sheetId="8" r:id="rId8"/>
  </sheets>
  <definedNames>
    <definedName name="_xlnm.Print_Area" localSheetId="1">'budynki'!$A$1:$W$66</definedName>
    <definedName name="_xlnm.Print_Area" localSheetId="2">'elektronika '!$A$1:$D$269</definedName>
    <definedName name="_xlnm.Print_Area" localSheetId="3">'środki trwałe'!$A$1:$C$13</definedName>
  </definedNames>
  <calcPr fullCalcOnLoad="1"/>
</workbook>
</file>

<file path=xl/sharedStrings.xml><?xml version="1.0" encoding="utf-8"?>
<sst xmlns="http://schemas.openxmlformats.org/spreadsheetml/2006/main" count="1881" uniqueCount="702">
  <si>
    <t>RAZEM</t>
  </si>
  <si>
    <t>Nazwa jednostki</t>
  </si>
  <si>
    <t>NIP</t>
  </si>
  <si>
    <t>REGON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</si>
  <si>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</si>
  <si>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</si>
  <si>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</si>
  <si>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</si>
  <si>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</si>
  <si>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</si>
  <si>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</si>
  <si>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lp.</t>
  </si>
  <si>
    <t>czy budynek jest użytkowany? (TAK/NIE)</t>
  </si>
  <si>
    <t>czy jest to budynkek zabytkowy, podlegający nadzorowi konserwatora zabytków?</t>
  </si>
  <si>
    <t>rok budowy</t>
  </si>
  <si>
    <t>ilość kondygnacji</t>
  </si>
  <si>
    <t>Urząd Gminy</t>
  </si>
  <si>
    <t>czy budynek jest przeznaczony do rozbiórki? (TAK/NIE)</t>
  </si>
  <si>
    <t>Adres</t>
  </si>
  <si>
    <t>NIE</t>
  </si>
  <si>
    <t>-</t>
  </si>
  <si>
    <t>Gminny Ośrodek Pomocy Społecznej</t>
  </si>
  <si>
    <t>tak</t>
  </si>
  <si>
    <t>nie</t>
  </si>
  <si>
    <t>nie dotyczy</t>
  </si>
  <si>
    <t>Przedszkole</t>
  </si>
  <si>
    <t>Budynek gospodarczy</t>
  </si>
  <si>
    <t>Budynek szkoły</t>
  </si>
  <si>
    <t>brak</t>
  </si>
  <si>
    <t>Tabela nr 2 - Wykaz budynków i budowli w Gminie Sokolniki</t>
  </si>
  <si>
    <t>Tabela nr 3 - Wykaz sprzętu elektronicznego w Gminie Sokolniki</t>
  </si>
  <si>
    <t>000543663</t>
  </si>
  <si>
    <t>Sokolniki</t>
  </si>
  <si>
    <t>Budynek strażnicy</t>
  </si>
  <si>
    <t>Tyble</t>
  </si>
  <si>
    <t>Walichnowy</t>
  </si>
  <si>
    <t>Stacja uzdatniania wody</t>
  </si>
  <si>
    <t>1967/2009</t>
  </si>
  <si>
    <t>Stary Ochędzin</t>
  </si>
  <si>
    <t>Ryś</t>
  </si>
  <si>
    <t>Obiekt Walichnowy</t>
  </si>
  <si>
    <t>Obiekt Wiktorówek</t>
  </si>
  <si>
    <t>Wiktorówek</t>
  </si>
  <si>
    <t>1+poddasze</t>
  </si>
  <si>
    <t>Garaż</t>
  </si>
  <si>
    <t>Pichlice</t>
  </si>
  <si>
    <t>Kontener mieszkalny z wyposażeniem</t>
  </si>
  <si>
    <t>Biblioteka Publiczna</t>
  </si>
  <si>
    <t>Biblioetka Publiczna</t>
  </si>
  <si>
    <t xml:space="preserve">Gminny Ośrodek Kultury, Sporku i Turystyki </t>
  </si>
  <si>
    <t>gaśnice-8szt., hydranty wewnętrzne-2szt., kraty na oknach</t>
  </si>
  <si>
    <t>Sokolniki, ul. Parkowa 1</t>
  </si>
  <si>
    <t>jedna + poddasze użytkowe</t>
  </si>
  <si>
    <t>OSP Ochędzyn - sala</t>
  </si>
  <si>
    <t>Stary Ochędzyn 45 A</t>
  </si>
  <si>
    <t>OSP Ochędzyn - biuro</t>
  </si>
  <si>
    <t>Stary Ochędzyn 44 A</t>
  </si>
  <si>
    <t>jedna</t>
  </si>
  <si>
    <t>Amfitetar</t>
  </si>
  <si>
    <t xml:space="preserve">Gminny Ośrodek Pomocy Społecznej </t>
  </si>
  <si>
    <t>Zespół Szkół w Ochędzynie</t>
  </si>
  <si>
    <t>Zespół Szkół w Sokolnikach</t>
  </si>
  <si>
    <t>Zespół Szkół w Walichnowach</t>
  </si>
  <si>
    <t>Zespół Szkół w Pichlicach</t>
  </si>
  <si>
    <t>budynek szkoły</t>
  </si>
  <si>
    <t>Stary Ochędzyn 55</t>
  </si>
  <si>
    <t>edukacja</t>
  </si>
  <si>
    <t>Pichlice 1 98-420 Sokolniki</t>
  </si>
  <si>
    <t>magazyny, garaże</t>
  </si>
  <si>
    <t>Sala gimnastyczna</t>
  </si>
  <si>
    <t>Przedszkole Sokolniki</t>
  </si>
  <si>
    <t>Szkoła Podstawowa</t>
  </si>
  <si>
    <t>Gimnazjum z salą gimnastyczną i wyposażeniem</t>
  </si>
  <si>
    <t>Tyble 50 A 98- 420 Sokolniki</t>
  </si>
  <si>
    <t>budynek gospodarczy</t>
  </si>
  <si>
    <t>Siatka</t>
  </si>
  <si>
    <t>Gimnazjum</t>
  </si>
  <si>
    <t>Walichnowy, ul. Szkolna 28A 98-420 Sokolniki</t>
  </si>
  <si>
    <t>Boisko</t>
  </si>
  <si>
    <t>Wartość księgowa brutto (łączna wartość wszystkich środków ewidencjonowanych)</t>
  </si>
  <si>
    <t>Przystanek</t>
  </si>
  <si>
    <t>Przystanek - 3 szt.</t>
  </si>
  <si>
    <t>Pichlice-Ryś</t>
  </si>
  <si>
    <t>Malanów</t>
  </si>
  <si>
    <t>Bagatelka</t>
  </si>
  <si>
    <t>Przystanek - 2 szt.</t>
  </si>
  <si>
    <t>Sokolniki przy kiosku</t>
  </si>
  <si>
    <t>Sokolniki przy parku</t>
  </si>
  <si>
    <t>Sokolniki obok GS</t>
  </si>
  <si>
    <t>Borki</t>
  </si>
  <si>
    <t>Razem:</t>
  </si>
  <si>
    <t>gospodarczy</t>
  </si>
  <si>
    <t>boisko</t>
  </si>
  <si>
    <t>ogrodzenie</t>
  </si>
  <si>
    <t xml:space="preserve">Gminny Ośrodek Kultury, Sportu i Turystyki </t>
  </si>
  <si>
    <t>administracja</t>
  </si>
  <si>
    <t>mieszkalny</t>
  </si>
  <si>
    <t>garaż, biuro</t>
  </si>
  <si>
    <t>świetlica, remiza OSP</t>
  </si>
  <si>
    <t>stacja uzdatniania wody</t>
  </si>
  <si>
    <t>mieszkalny/
świetlica</t>
  </si>
  <si>
    <t>garaż</t>
  </si>
  <si>
    <t>przystanek autobusowy</t>
  </si>
  <si>
    <t>przełom lat 70-tych 
i 80-tych XX w.</t>
  </si>
  <si>
    <t>garaż, kulturalno-rozrywkowy</t>
  </si>
  <si>
    <t>kulturalno-rozrywkowy</t>
  </si>
  <si>
    <t>biuro, gospodarczy</t>
  </si>
  <si>
    <t>amfiteatr</t>
  </si>
  <si>
    <t>lata 60-te XX w.</t>
  </si>
  <si>
    <t>Sokolniki, przy ul.Kaliskiej</t>
  </si>
  <si>
    <t xml:space="preserve">NOTEBOOK LENOVO </t>
  </si>
  <si>
    <t>Tabela nr 1 - Informacje ogólne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</si>
  <si>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</si>
  <si>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</si>
  <si>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1.</t>
  </si>
  <si>
    <t>2.</t>
  </si>
  <si>
    <t>3.</t>
  </si>
  <si>
    <t>4.</t>
  </si>
  <si>
    <t xml:space="preserve">Projekor multimedialny </t>
  </si>
  <si>
    <t>L.p.</t>
  </si>
  <si>
    <t>Rodzaj prowadzonej działalności (opisowo)</t>
  </si>
  <si>
    <t>Liczba pracowników</t>
  </si>
  <si>
    <t>Liczba uczniów/ wychowanków/ pensjonariuszy</t>
  </si>
  <si>
    <t>Wysokość rocznego budżetu</t>
  </si>
  <si>
    <t>Planowane imprezy w ciągu roku (nie biletowane i nie podlegające ubezpieczeniu obowiązkowemu OC)</t>
  </si>
  <si>
    <t xml:space="preserve">Elementy mające wpływ na ocenę ryzyka </t>
  </si>
  <si>
    <t xml:space="preserve">Czy w konstrukcji budynków występuje płyta warstwowa? </t>
  </si>
  <si>
    <t xml:space="preserve">Czy od 1997 r. wystąpiło w jednostce ryzyko powodzi? </t>
  </si>
  <si>
    <t>8411Z</t>
  </si>
  <si>
    <t>Kierowanie podstawowymi rodzajami dzialalności publicznej</t>
  </si>
  <si>
    <t>X</t>
  </si>
  <si>
    <t>plac zabaw, siłownia zewnętrzna</t>
  </si>
  <si>
    <t>nazwa budynku/ budowli</t>
  </si>
  <si>
    <t>przeznaczenie budynku/ budowli</t>
  </si>
  <si>
    <t>lokalizacja (adres)</t>
  </si>
  <si>
    <t>Rodzaj materiałów budowlanych, z jakich wykonano budynek</t>
  </si>
  <si>
    <t>informacja o przeprowadzonych remontach i modernizacji budynków starszych niż 50 lat (data remontu, czego dotyczył remont, wielkość poniesionych nakładów na remont)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</si>
  <si>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</si>
  <si>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powierzchnia użytkowa (w m²) (3)</t>
  </si>
  <si>
    <t>czy budynek jest podpiwniczony?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</si>
  <si>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</si>
  <si>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</si>
  <si>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</si>
  <si>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</si>
  <si>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</si>
  <si>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</si>
  <si>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</si>
  <si>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</si>
  <si>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</si>
  <si>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pustk żużlowy</t>
  </si>
  <si>
    <t>żelbetonowe</t>
  </si>
  <si>
    <t>drewno + blacha</t>
  </si>
  <si>
    <t>dobry</t>
  </si>
  <si>
    <t>bardzo dobry</t>
  </si>
  <si>
    <t>Budynek mieszkalny (Agronomówka)</t>
  </si>
  <si>
    <t>stropodach, papa</t>
  </si>
  <si>
    <t>1999 r. - wartość rem.28.529,00 zł  remont pomieszczeń piwnicznych 2000 r. - wartość rem.21.109,00 zł,  instalacja c.o.                                    2007 r. wartość rem. 269.178,00 instalacja elektryczna sceny, chłodni, pom.socjalnych, kuchni, sanit</t>
  </si>
  <si>
    <t>5.</t>
  </si>
  <si>
    <t>cegła</t>
  </si>
  <si>
    <t>konstrukcja stalowa z ociepleniem</t>
  </si>
  <si>
    <t>6.</t>
  </si>
  <si>
    <t>7.</t>
  </si>
  <si>
    <t>stropodach, blacha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</si>
  <si>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</si>
  <si>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</si>
  <si>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</si>
  <si>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</si>
  <si>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</si>
  <si>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</si>
  <si>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</si>
  <si>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</si>
  <si>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</si>
  <si>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elementy betonowe</t>
  </si>
  <si>
    <t>dostateczne</t>
  </si>
  <si>
    <t>17.</t>
  </si>
  <si>
    <t>18.</t>
  </si>
  <si>
    <t>19.</t>
  </si>
  <si>
    <t>20.</t>
  </si>
  <si>
    <t>21.</t>
  </si>
  <si>
    <t>stalowy kształtownik + blacha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</si>
  <si>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</si>
  <si>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</si>
  <si>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</si>
  <si>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</si>
  <si>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</si>
  <si>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</si>
  <si>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</si>
  <si>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</si>
  <si>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</si>
  <si>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</si>
  <si>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</si>
  <si>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</si>
  <si>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</si>
  <si>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płyta warstwowa</t>
  </si>
  <si>
    <t>35.</t>
  </si>
  <si>
    <t>Boisko sportowe z ogrodzeniem wraz z kompletem do nawadniania (pompa pionowa, falownik, wózek deszczujący, agregat prądotwórczy) i przyłącze energetyczne. Powierzchnia użytkowa 6.426 m2.</t>
  </si>
  <si>
    <t>Doprowadzone przyłącze energetyczne</t>
  </si>
  <si>
    <t>36.</t>
  </si>
  <si>
    <t>37.</t>
  </si>
  <si>
    <t>38.</t>
  </si>
  <si>
    <t>39.</t>
  </si>
  <si>
    <t>w tym księgozbiory</t>
  </si>
  <si>
    <t>9004Z</t>
  </si>
  <si>
    <t>działalnosć kulturalna</t>
  </si>
  <si>
    <r>
      <t xml:space="preserve">Dom Kultury </t>
    </r>
    <r>
      <rPr>
        <sz val="8"/>
        <rFont val="Arial"/>
        <family val="2"/>
      </rPr>
      <t>(w tym klimatyzacja 35.273 zł)</t>
    </r>
  </si>
  <si>
    <t>pustk żużl.</t>
  </si>
  <si>
    <t>żelbet.</t>
  </si>
  <si>
    <t>częściowo</t>
  </si>
  <si>
    <t>działalność bibliotek</t>
  </si>
  <si>
    <t>9101A</t>
  </si>
  <si>
    <t>WYKAZ WSZYSTKICH LOKALIZACJI, W KTÓRYCH PROWADZONA JEST DZIAŁALNOŚĆ ORAZ LOKALIZACJI, GDZIE ZNAJDUJE SIĘ MIENIE NALEŻĄCE DO PAŃSTWA JEDNOSTKI (nie wykazane w tabeli dotyczacej budynków i budowli)</t>
  </si>
  <si>
    <t>Lokalizacja (adres)</t>
  </si>
  <si>
    <t>Zabezpieczenia (znane zabezpieczenia p-poż i przeciw kradzieżowe)</t>
  </si>
  <si>
    <t>GOKSiT w Sokolnikach, ul.Parkowa 1, 98-420 Sokolniki</t>
  </si>
  <si>
    <t>PKD lub EKD</t>
  </si>
  <si>
    <t>plac zabaw, szatnia, stołówka, boisko trawiaste</t>
  </si>
  <si>
    <t>pustak ALFA</t>
  </si>
  <si>
    <t>płyty kanałowe</t>
  </si>
  <si>
    <t>drewno blacha</t>
  </si>
  <si>
    <t>plac zabaw, szatnia, stołówka</t>
  </si>
  <si>
    <t>nad salą gimnastyczną, typ TERMONT -ISOWALL</t>
  </si>
  <si>
    <t>cegła, bet ZW</t>
  </si>
  <si>
    <t>TYP DZ-3</t>
  </si>
  <si>
    <t>stropodach</t>
  </si>
  <si>
    <t>pustaki + cegła</t>
  </si>
  <si>
    <t>papa na deskach</t>
  </si>
  <si>
    <t>konstrukcja drewniana, jednospadowy z wysuniętym okapem</t>
  </si>
  <si>
    <t>jest  częściowo</t>
  </si>
  <si>
    <t>bloczki Yong</t>
  </si>
  <si>
    <t>płyty kanał.</t>
  </si>
  <si>
    <t>płyta warstwowa+blacha</t>
  </si>
  <si>
    <t>8560Z</t>
  </si>
  <si>
    <t>drewniany</t>
  </si>
  <si>
    <t>blacha</t>
  </si>
  <si>
    <t>dostateczny</t>
  </si>
  <si>
    <t>betonowe</t>
  </si>
  <si>
    <t>b. dobry</t>
  </si>
  <si>
    <t>8560 Z</t>
  </si>
  <si>
    <t>plac zabaw</t>
  </si>
  <si>
    <t xml:space="preserve">Pustak żużl – bet , modernizacja </t>
  </si>
  <si>
    <t>blach tropez</t>
  </si>
  <si>
    <t>Modernizacja budynku, ocieplenie zewnetrzne, elewacja i wymiana okien, założenie kostki brukowej 2015 r. koszt 273501,39</t>
  </si>
  <si>
    <t>dobra</t>
  </si>
  <si>
    <t>bardzo dobra</t>
  </si>
  <si>
    <t>pustak żuzl – bet</t>
  </si>
  <si>
    <t>stropodach papa</t>
  </si>
  <si>
    <t>dostateczna</t>
  </si>
  <si>
    <t>8899Z</t>
  </si>
  <si>
    <t>Pozostała Pomoc Społeczna bez zakwaterowania ,gdzie indziej niesklasyfikowana</t>
  </si>
  <si>
    <t>ul.Parkowa 1, 
98-420 Sokolniki</t>
  </si>
  <si>
    <t>Stary Ochędzyn 55
98-420 Sokolniki</t>
  </si>
  <si>
    <t>Pichlice 1 
98-420 Sokolniki</t>
  </si>
  <si>
    <t>ul. Szkolna 1
98-420 Sokolniki</t>
  </si>
  <si>
    <t>Tyble 50 A
 98- 420 Sokolniki</t>
  </si>
  <si>
    <t>Walichnowy, ul. Szkolna 28A
 98-420 Sokolniki</t>
  </si>
  <si>
    <t>działalnosć wspomagająca edukację</t>
  </si>
  <si>
    <t>wartość księgowa brutto</t>
  </si>
  <si>
    <t>komputer  1SUS</t>
  </si>
  <si>
    <t>tablica interaktywna</t>
  </si>
  <si>
    <t>Zespół Szkół w Starym Ochędzynie</t>
  </si>
  <si>
    <t>Tablica interaktywna z osprzętem</t>
  </si>
  <si>
    <t>40.</t>
  </si>
  <si>
    <t>41.</t>
  </si>
  <si>
    <t xml:space="preserve">Oczyszczalnia ścieków </t>
  </si>
  <si>
    <t>oczyszczalnia ścieków</t>
  </si>
  <si>
    <t>Zestaw Grandstream DP 750 baza + DP 720 słuchawki, Switch TP Link TL-SG105</t>
  </si>
  <si>
    <t>Zestaw komputerowy (jednostk,mysz, klawiatura)  (8 szt)</t>
  </si>
  <si>
    <t>Zestaw komputerowy  (jednosta, klawiatura, mysz, monitor) 2 szt.</t>
  </si>
  <si>
    <t>Laptop DELL</t>
  </si>
  <si>
    <t>Altana z drewna sosnowego</t>
  </si>
  <si>
    <t>Rekreacyjny</t>
  </si>
  <si>
    <t xml:space="preserve">tak </t>
  </si>
  <si>
    <t>Gumnisko. Obiekt rekreacyjny "OKOŃ"</t>
  </si>
  <si>
    <t>Dom seniora</t>
  </si>
  <si>
    <t xml:space="preserve">Walichnowy </t>
  </si>
  <si>
    <t>Drukarka HP Color LaserJet Pro M254dw Printer</t>
  </si>
  <si>
    <t>Komputer Handheld</t>
  </si>
  <si>
    <t>Zestaw komputerowy</t>
  </si>
  <si>
    <t>Laptop Lenovo V330-15 i5-8250U</t>
  </si>
  <si>
    <t>Tablet Lenovo TAB 10(TB-X304L) + etui 16 szt po 684,00 zł</t>
  </si>
  <si>
    <t>Laptop Lenovo V330-15IKB i5-7200U</t>
  </si>
  <si>
    <t>Laptop Lenovo V330-15IKB</t>
  </si>
  <si>
    <t>Telewizor Manta 55LUA57L</t>
  </si>
  <si>
    <t>Aparat fotograficzny i karta pamięci</t>
  </si>
  <si>
    <t>Monitor Philips</t>
  </si>
  <si>
    <t>Urządzenie wielofunkcyjne</t>
  </si>
  <si>
    <t>Laptop</t>
  </si>
  <si>
    <t>Tablica interaktywna, projektor, głośniki</t>
  </si>
  <si>
    <t>Laptop Lenovo</t>
  </si>
  <si>
    <t>Laptopy (3 sztuki po 2.500,00 )</t>
  </si>
  <si>
    <t>Laptop (4 szt x 2 500,00)</t>
  </si>
  <si>
    <t>Laptop (9 szt po 2 500,00)</t>
  </si>
  <si>
    <t xml:space="preserve">Laptop </t>
  </si>
  <si>
    <t>Szkoła Podstawowa Specjalna w Tyblach</t>
  </si>
  <si>
    <t>Laptop (7 szt po 2 500,00 )</t>
  </si>
  <si>
    <t>Szkoła Podstawowa Specjalna  w Tyblach</t>
  </si>
  <si>
    <t>Tabela nr 4 - Informacja o majątku trwałym w Gminie Sokolniki</t>
  </si>
  <si>
    <t>remiza OSP</t>
  </si>
  <si>
    <t>obiekt sportowca</t>
  </si>
  <si>
    <t>Dzienny Punkt Seniora</t>
  </si>
  <si>
    <t>pustak żużlowy</t>
  </si>
  <si>
    <t>teriva</t>
  </si>
  <si>
    <t>drewno + dachówka</t>
  </si>
  <si>
    <t>nie dotyczny</t>
  </si>
  <si>
    <t>drewno</t>
  </si>
  <si>
    <t>drewno + papa</t>
  </si>
  <si>
    <t>żelbetonowy</t>
  </si>
  <si>
    <t xml:space="preserve">W latach 2018/2019 przeprowadzono gruntowną modernizację na wartość: 229.903,01 zł w 2018 roku i 560.108,70 zł w 2019 roku. Modernizacja dotyczyła ścian, podłóg, stolarki dachowej, okiennej, drzwiowej, pokrycia dachowego, instalacji elektrycznej, c.o., kanalizacyjnej i wodnej, wentylacyjnej i kominowej. Rozbudowano o taras i zagospodarowano przyległy teren </t>
  </si>
  <si>
    <t>96.56</t>
  </si>
  <si>
    <t>Komputer z oprogramowaniem</t>
  </si>
  <si>
    <t>Monitor iiyama</t>
  </si>
  <si>
    <t xml:space="preserve">Zasilacz Ever </t>
  </si>
  <si>
    <t>Ekran elektryczny Cinema Electric 200</t>
  </si>
  <si>
    <t>Projektor Optoma HD27e</t>
  </si>
  <si>
    <t>Drukarka MEFA 18</t>
  </si>
  <si>
    <t>Urządzenie zabezpieczające FortiGate-30E</t>
  </si>
  <si>
    <t>Aparat Panasonic DMC-SZ10EP10</t>
  </si>
  <si>
    <t>Laptop HP 250G7</t>
  </si>
  <si>
    <t>kserokopiarka Brother kolor</t>
  </si>
  <si>
    <t>komputer Dell Vostro 3470SFF i5-9400</t>
  </si>
  <si>
    <t>urzadzenie Ricoh IM2702, RADF</t>
  </si>
  <si>
    <t>gasnice, hydrant wewnętrzny</t>
  </si>
  <si>
    <t>gaśnice, hydranty wewnętrzne i zewnętrzny, kraty w pracowni komputerowej i drzwi antywłamaniowe.</t>
  </si>
  <si>
    <t xml:space="preserve">hydranty wewenętrzne i zewnętrzny, drzwi antywłamaniowe do pracowni komp. </t>
  </si>
  <si>
    <t>Telewizor Samsung 52'</t>
  </si>
  <si>
    <t>Zestaw komputerowy MSI</t>
  </si>
  <si>
    <t>Drukarka ECOSYS P2040dn</t>
  </si>
  <si>
    <t xml:space="preserve">Urządzenie wielofunkcyjne Canon Pixima </t>
  </si>
  <si>
    <t xml:space="preserve">Laptop HP </t>
  </si>
  <si>
    <t>laptop Lenovo  15,6'</t>
  </si>
  <si>
    <t>gaśnice 3 sztuki, hydrant wewnętrzny 1 sztuka</t>
  </si>
  <si>
    <t>zgodne z ppoż</t>
  </si>
  <si>
    <t>Mixer audio</t>
  </si>
  <si>
    <t>Tablica interaktywna</t>
  </si>
  <si>
    <t>laptop Dell</t>
  </si>
  <si>
    <t>gaśnice6kg 7szt.,hydranty4szt.,kraty w piwnicy</t>
  </si>
  <si>
    <t>gaśnice, hudranty, kraty w oknach</t>
  </si>
  <si>
    <t>gasnice, hydranty, kraty w oknach</t>
  </si>
  <si>
    <t>Laptop (4 szt po 2 500)</t>
  </si>
  <si>
    <t>Laptopy (4 sztuki po 2.500,00 )</t>
  </si>
  <si>
    <t>Notebook Dell Vostro 3590 i5-10210U     3 szt.</t>
  </si>
  <si>
    <t>Laptop HP 250 G7                                 3 szt.</t>
  </si>
  <si>
    <t>Drukarka HP LASERJET</t>
  </si>
  <si>
    <t>Laptopy Toshiba Dynabook Satellite Pro (5 szt. po 3217,68)</t>
  </si>
  <si>
    <t>Laptop HP G7 255  (5 szt x 3179,55</t>
  </si>
  <si>
    <t xml:space="preserve">laptop Toshiba Dynabook Satellite </t>
  </si>
  <si>
    <t>aparat SONY DSC-RX 100 BLACK</t>
  </si>
  <si>
    <t>laptop HP G7255 (5 szt po 3179,55)</t>
  </si>
  <si>
    <t>Laptop Toshiba Dynabook C-50H-10W</t>
  </si>
  <si>
    <t>Laptop Lenovo  Idepad</t>
  </si>
  <si>
    <t>Wizualizer</t>
  </si>
  <si>
    <t>LabDisc (5 szt po 2800 )</t>
  </si>
  <si>
    <t xml:space="preserve">Osprzęt do LabDisc </t>
  </si>
  <si>
    <t>Laptop ( 5 szt po 2 500)</t>
  </si>
  <si>
    <t>Scena z zadaszeniem</t>
  </si>
  <si>
    <t>scena</t>
  </si>
  <si>
    <t>Stary Ochędzyn 44A</t>
  </si>
  <si>
    <t>Urządzenie wielofunkcyjne HP COLOR Laser Jet Pro M28fdw</t>
  </si>
  <si>
    <t xml:space="preserve">Laptop ACER Aspire3 A315-42G-R7RH </t>
  </si>
  <si>
    <t>Laptop TOSHIBA dynabook</t>
  </si>
  <si>
    <t>laptop hp - ilość 6 sztuk</t>
  </si>
  <si>
    <t>Garaż blaszany</t>
  </si>
  <si>
    <t>Sokolniki przy Urzędzie Gminy</t>
  </si>
  <si>
    <t>kształtownik stalowy + blacha</t>
  </si>
  <si>
    <t>Altana ogrodowa</t>
  </si>
  <si>
    <t>Pichlice. Plac przy OSP</t>
  </si>
  <si>
    <t>Drukarka Canon Pixma TR150</t>
  </si>
  <si>
    <t xml:space="preserve">Kamera Reolink + statyw </t>
  </si>
  <si>
    <t>Drukarka Brother MFC-L2712DN</t>
  </si>
  <si>
    <t xml:space="preserve">Drukarka HP Laser Jet  </t>
  </si>
  <si>
    <t>Drukarka Brother mono</t>
  </si>
  <si>
    <t>Komputer stacjonarny - RFP Golec</t>
  </si>
  <si>
    <t>Komputer stacjonarny - RO Kos</t>
  </si>
  <si>
    <t>Komputer stacjonarny - RFP Mączka</t>
  </si>
  <si>
    <t>Monitor Iiyama G-master</t>
  </si>
  <si>
    <t>Monitor Iiyama ProLine</t>
  </si>
  <si>
    <t>Notebook Dell Vostro 3500</t>
  </si>
  <si>
    <t>Urządzenie wielofunkcyjne Brother MFC-L8900C DW</t>
  </si>
  <si>
    <t>Komputer Dell Vostro 3888MT szt.3</t>
  </si>
  <si>
    <t>Drukarka HP LaserJet Pro M428fdw</t>
  </si>
  <si>
    <t>Monitory kompiterowe sz 2</t>
  </si>
  <si>
    <t>Asus RT-AX88U</t>
  </si>
  <si>
    <t>UPS Power Walker szt 2</t>
  </si>
  <si>
    <t>Laptop Dell Vostro3500</t>
  </si>
  <si>
    <t>Rzutnik Optoma EH335</t>
  </si>
  <si>
    <t>Kamera komputerowa Logitech HD Pro C930e</t>
  </si>
  <si>
    <t>Pamięć zewnętrzna Samsung Portable SSD T7</t>
  </si>
  <si>
    <t>Kamera</t>
  </si>
  <si>
    <t>Router</t>
  </si>
  <si>
    <t>Mikrofony SHURE 2 szt. BLX Wireless system, combo system</t>
  </si>
  <si>
    <t xml:space="preserve">Lampy 4 szt. Mega profile </t>
  </si>
  <si>
    <t>Wykaz monitoringu wizyjnego</t>
  </si>
  <si>
    <t>Kamera (montaż na zewnątrz budynku)</t>
  </si>
  <si>
    <t>Niszczarka Fellowes 75Cs</t>
  </si>
  <si>
    <t>Ruter ASUS RT-AX86U</t>
  </si>
  <si>
    <t>Tablet Lenovo Yoga Smart Tab</t>
  </si>
  <si>
    <t>Mikroport zestaw 4 mikrofonów do zestawów nagłośnieniowych</t>
  </si>
  <si>
    <t>Kolumna mobilna z mikrofonem i mikroportem</t>
  </si>
  <si>
    <t>Teleskop standard z akcesoriami</t>
  </si>
  <si>
    <t>Aparat cyfrowy z funkcją kamery przenośnej standard</t>
  </si>
  <si>
    <t>Dyktafon</t>
  </si>
  <si>
    <t>Zestaw mikrofonów firmy DNA</t>
  </si>
  <si>
    <t>Dash and dot Pakiet na start - zestaw robotów</t>
  </si>
  <si>
    <t>Mikroport do aparatu</t>
  </si>
  <si>
    <t>Mikrokontroler Lofi z funkcją robota - 2 szt.</t>
  </si>
  <si>
    <t>Drukarka 3D prenium Makerbot Sketch</t>
  </si>
  <si>
    <t xml:space="preserve">Podłoga interaktywna - magiczny dywan </t>
  </si>
  <si>
    <t>MAC Monitor 65 4K Android 8.0 - 2 szt.</t>
  </si>
  <si>
    <t>MAC Monitor 65 4K Andriid 8.0 - 2 sztuki</t>
  </si>
  <si>
    <t>podłoga ineraktywna -magiczny dywan</t>
  </si>
  <si>
    <t>drukarka 3D premium Makerbot Sketch</t>
  </si>
  <si>
    <t xml:space="preserve">NOTEBOOK LENOWO V130-15IKB- </t>
  </si>
  <si>
    <t>Aparat cyfrowyz funkcja kamery przenosnej standard</t>
  </si>
  <si>
    <t>kolumna mobilna z mikrofonem i mikriportem-2 szt</t>
  </si>
  <si>
    <t>zestaw mikrofonów firmy DNA</t>
  </si>
  <si>
    <t>dyktafon</t>
  </si>
  <si>
    <t>Mikrokontroler Lofi z funkcją robota -2 szt</t>
  </si>
  <si>
    <t>Mikroport zestaw 4 mikrofonów do zest. Nagłośnieniowych</t>
  </si>
  <si>
    <t>dash and dot-pakiet startowy robotów</t>
  </si>
  <si>
    <t>Monitor interaktywny SMART BoardSBID GX-175</t>
  </si>
  <si>
    <t>Mac Monitor 65' 4k Android</t>
  </si>
  <si>
    <t>Drukarka 3D SkriLab</t>
  </si>
  <si>
    <t>Podłoga interaktywna - magiczny dywan</t>
  </si>
  <si>
    <t>Monitor interaktywny</t>
  </si>
  <si>
    <t>drukarka 3D</t>
  </si>
  <si>
    <t>Magiczny dywan</t>
  </si>
  <si>
    <t>Razem monitoring wizyjny</t>
  </si>
  <si>
    <t xml:space="preserve">Drukarka 3D – bambino Sygnis EduLab 3D </t>
  </si>
  <si>
    <t xml:space="preserve">Mikrofon kierunkowy Saramonic Vmic-Mini </t>
  </si>
  <si>
    <t xml:space="preserve">Mikroport Saramonic Blink 500B1 </t>
  </si>
  <si>
    <t xml:space="preserve">Zestaw oświtleniowy: Lampa SOFTBOX ze statywem i żarówką </t>
  </si>
  <si>
    <t xml:space="preserve">Aparat fotograficzny Canon PowerShot G7X Mark II </t>
  </si>
  <si>
    <t xml:space="preserve">Kamera przenośna cyfrowa Sony 4K FDR – AX53 </t>
  </si>
  <si>
    <t xml:space="preserve">Stacja lutownicza HOTAIR z grotem 2w1 ST – 8802 </t>
  </si>
  <si>
    <t xml:space="preserve">Laptop AcerTravelMate P2i34GB 256SSD </t>
  </si>
  <si>
    <t xml:space="preserve">Robot wielofunkcyjny </t>
  </si>
  <si>
    <t xml:space="preserve">Urządzenie wielofunkcyjne EPSON L3151 </t>
  </si>
  <si>
    <t>Marka</t>
  </si>
  <si>
    <t>Typ, model</t>
  </si>
  <si>
    <t>Nr podw./ nadw.</t>
  </si>
  <si>
    <t>Nr rej.</t>
  </si>
  <si>
    <t xml:space="preserve">Rodzaj </t>
  </si>
  <si>
    <t>Pojemność</t>
  </si>
  <si>
    <t>Data I rejestracji</t>
  </si>
  <si>
    <t>Ilość miejsc</t>
  </si>
  <si>
    <t>Ładowność</t>
  </si>
  <si>
    <t>Dopuszczalna masa całkowita</t>
  </si>
  <si>
    <t>Czy pojazd służy do nauki jazdy?</t>
  </si>
  <si>
    <t>Zabezpieczenia przeciwkradzieżowe</t>
  </si>
  <si>
    <t>Suma ubezpieczenia (wartość pojazdu z VAT)</t>
  </si>
  <si>
    <t>Okres ubezpieczenia OC i NW</t>
  </si>
  <si>
    <t>Okres ubezpieczenia AC i KR</t>
  </si>
  <si>
    <t>Ryzyka objęte ochroną</t>
  </si>
  <si>
    <t>Od</t>
  </si>
  <si>
    <t>Do</t>
  </si>
  <si>
    <t>OC</t>
  </si>
  <si>
    <t>NNW</t>
  </si>
  <si>
    <t>AC</t>
  </si>
  <si>
    <t>Ubezpieczony: Urząd Gminy Sokolniki; ul. Marszałka J. Piłsudskiego 1; 98-420 ; REGON: 000543663</t>
  </si>
  <si>
    <t>Renault/Carpol</t>
  </si>
  <si>
    <t xml:space="preserve"> JLBH/N Trafic</t>
  </si>
  <si>
    <t>VE1JLBHB69V336586</t>
  </si>
  <si>
    <t>EWE 30FJ</t>
  </si>
  <si>
    <t>osobowy/przewóz osób niepełnosprawnych</t>
  </si>
  <si>
    <t>2009.01.06</t>
  </si>
  <si>
    <t>autoalarm + immobilizer</t>
  </si>
  <si>
    <t>Autosan</t>
  </si>
  <si>
    <t>skrzynia</t>
  </si>
  <si>
    <t>KPW 3127</t>
  </si>
  <si>
    <t>przyczepa</t>
  </si>
  <si>
    <t>nd</t>
  </si>
  <si>
    <t xml:space="preserve"> -</t>
  </si>
  <si>
    <t>D55-01</t>
  </si>
  <si>
    <t>KPR 3596</t>
  </si>
  <si>
    <t>1991.06.27</t>
  </si>
  <si>
    <t>New Holland</t>
  </si>
  <si>
    <t>TD60D</t>
  </si>
  <si>
    <t>HJD11539100000000</t>
  </si>
  <si>
    <t>EWE 88MK</t>
  </si>
  <si>
    <t>ciągnik rolniczy</t>
  </si>
  <si>
    <t>2008.06.11</t>
  </si>
  <si>
    <t>immobilizer</t>
  </si>
  <si>
    <t>Rydwan</t>
  </si>
  <si>
    <t>A1300</t>
  </si>
  <si>
    <t>SYBB130G760000043</t>
  </si>
  <si>
    <t>EWE 33PF</t>
  </si>
  <si>
    <t>2006.06.21</t>
  </si>
  <si>
    <t>Pronar</t>
  </si>
  <si>
    <t>T653</t>
  </si>
  <si>
    <t>SZB6530XXB1X03871</t>
  </si>
  <si>
    <t>EWE 88PL</t>
  </si>
  <si>
    <t>2008.07.10</t>
  </si>
  <si>
    <t>Mercedes</t>
  </si>
  <si>
    <t>Sprinter 211 CDI</t>
  </si>
  <si>
    <t>WDB9026611R920113</t>
  </si>
  <si>
    <t>EWE 98TG</t>
  </si>
  <si>
    <t>ciężarowy, do przewozu towarów</t>
  </si>
  <si>
    <t>2006.03.30</t>
  </si>
  <si>
    <t>JCB</t>
  </si>
  <si>
    <t>JCB 3CX Turbo Plus ECO</t>
  </si>
  <si>
    <t>JCB3CX4TH02260189</t>
  </si>
  <si>
    <t>b/n</t>
  </si>
  <si>
    <t>koparko-ładowarka</t>
  </si>
  <si>
    <t>immobilizer + GPS</t>
  </si>
  <si>
    <t>SZB6531XXG1X08643</t>
  </si>
  <si>
    <t>EWE05RV</t>
  </si>
  <si>
    <t>przyczepa dwuosiowa</t>
  </si>
  <si>
    <t>04-04-2016</t>
  </si>
  <si>
    <t>Mercus</t>
  </si>
  <si>
    <t>MB Sprinter</t>
  </si>
  <si>
    <t>WDB9066571P567773</t>
  </si>
  <si>
    <t>EWE2F44</t>
  </si>
  <si>
    <t>specjalny do przewozu osób</t>
  </si>
  <si>
    <t>27.12.2017</t>
  </si>
  <si>
    <t>T5.110</t>
  </si>
  <si>
    <t>HLRT5110AJLO06419</t>
  </si>
  <si>
    <t>EWE1M70</t>
  </si>
  <si>
    <t>17.07.2018</t>
  </si>
  <si>
    <t>Volkswagen</t>
  </si>
  <si>
    <t>T4</t>
  </si>
  <si>
    <t>WV1ZZZ70ZVH055584</t>
  </si>
  <si>
    <t>EWE5W15</t>
  </si>
  <si>
    <t>ciężarowy do 3,5 T</t>
  </si>
  <si>
    <t>19.11.1996</t>
  </si>
  <si>
    <t>Ubezpieczony: OSP Pichlice, Pichlice, 98-420 Sokolniki, REGON: 731636261</t>
  </si>
  <si>
    <t>FSC Starachowice</t>
  </si>
  <si>
    <t>Star P244L</t>
  </si>
  <si>
    <t>SUS0244GHS0012516</t>
  </si>
  <si>
    <t>KPC 6400</t>
  </si>
  <si>
    <t>pożarniczy</t>
  </si>
  <si>
    <t>1995.07.10</t>
  </si>
  <si>
    <t xml:space="preserve">Opel </t>
  </si>
  <si>
    <t>Movano</t>
  </si>
  <si>
    <t>WOLMRFABACB037276</t>
  </si>
  <si>
    <t>EWE4L98</t>
  </si>
  <si>
    <t>28.04.2013</t>
  </si>
  <si>
    <t>Ubezpieczony: OSP Tyble, Tyble 50, 98-420 Sokolniki, REGON: 731636226</t>
  </si>
  <si>
    <t>Ford</t>
  </si>
  <si>
    <t>Transit, 350 M 2,4 TDCI</t>
  </si>
  <si>
    <t>WF0NXXTTFN7J54502</t>
  </si>
  <si>
    <t>EWE 98CT</t>
  </si>
  <si>
    <t>2008.01.11</t>
  </si>
  <si>
    <t xml:space="preserve">
10.01.2024
</t>
  </si>
  <si>
    <t>Ubezpieczony: OSP Walichnowy, Aleja Wyzwolenia 8a Walichnowy, 98-420 Sokolniki, REGON: 731637591</t>
  </si>
  <si>
    <t>Atego</t>
  </si>
  <si>
    <t>WDB9676371L877153</t>
  </si>
  <si>
    <t>EWE 98VR</t>
  </si>
  <si>
    <t>17.12.2014</t>
  </si>
  <si>
    <t>Mitsubishi</t>
  </si>
  <si>
    <t>Outlander</t>
  </si>
  <si>
    <t>JMBXJCW8WAF503956</t>
  </si>
  <si>
    <t>EWE98HT</t>
  </si>
  <si>
    <t>osobowy (pożarniczy)</t>
  </si>
  <si>
    <t xml:space="preserve">  -</t>
  </si>
  <si>
    <t>Ubezpieczony: OSP Sokolniki, ul. Warszawska 54, 98-420 Sokolniki, REGON: 731643203</t>
  </si>
  <si>
    <t>Transit, 350M</t>
  </si>
  <si>
    <t>WF0LXXBDFL4Y89876</t>
  </si>
  <si>
    <t>EWE N998</t>
  </si>
  <si>
    <t>2005.02.03</t>
  </si>
  <si>
    <t>WDB9763641L795081</t>
  </si>
  <si>
    <t>EWE 98UA</t>
  </si>
  <si>
    <t>2013.12.10</t>
  </si>
  <si>
    <t>Ubezpieczony: OSP Ochędzyn, Ochędzyn 45A, 98-420 Sokolniki, REGON: 731636278</t>
  </si>
  <si>
    <t>Transit</t>
  </si>
  <si>
    <t>WFQAXXGBVAVK818Q7</t>
  </si>
  <si>
    <t>EWE 3E98</t>
  </si>
  <si>
    <t xml:space="preserve"> - </t>
  </si>
  <si>
    <t>Rok</t>
  </si>
  <si>
    <t>Liczba szkód</t>
  </si>
  <si>
    <t>Suma wypłaconych odszkodowań</t>
  </si>
  <si>
    <t>Ryzyko</t>
  </si>
  <si>
    <t>SZ - wybicie szyby we wiacie przystankowej</t>
  </si>
  <si>
    <t>KR -kradzież paneli ogrodzenia</t>
  </si>
  <si>
    <t>Tabela nr 6</t>
  </si>
  <si>
    <t>OG - Urząd Gminy - pożar instalacji elektrycznej budynku</t>
  </si>
  <si>
    <t>OG - ZS Pichlice -  zalanie pomieszczeń wskutek deszczu ulewnego</t>
  </si>
  <si>
    <t>KR - ZS Sokolniki - zniszczenie furtki i kradzież paneli ogrodzenia</t>
  </si>
  <si>
    <t>OG - GOKSiT - zniszczenie małej architektury wskutek wichury</t>
  </si>
  <si>
    <t>RAZEM 2019</t>
  </si>
  <si>
    <t>AC - Urząd Gminy - Uszkodzenie pojazdu (szyby) wskutek uderzenia kamieniem podczas wykaszania traw</t>
  </si>
  <si>
    <t>OG - Urząd Gminy - Zniszczenie skrzynki energetycznej zewnętrznej wraz z zamontowanymi w niej urządzeniami wskutek uderzenia przez spadający konar drzewa podczas krótkotrwałej wichury</t>
  </si>
  <si>
    <t>OG - ZS Ohędzyn - Zalanie pomieszczeń w budynku szkoły wskutek awarii wod-kan</t>
  </si>
  <si>
    <t>OC działalności - Urząd Gminy - Uraz ciała wskutek potknięcia się o wystającą kostkę chodnikową.</t>
  </si>
  <si>
    <t>OG - Urząd Gminy - Uszkodzenie szyb w  wiacie przystankowej</t>
  </si>
  <si>
    <t>OC działalności - Urząd Gminy -Uszkodzenie pojazdu podczas wykaszania traw</t>
  </si>
  <si>
    <t>OG - Urząd Gminy -Uszkodzenie bramy wjazdowej do budynku OSP wskutek awarii automatu opuszczania bramy podczas wyjeżdżania pojazdu pożarniczego</t>
  </si>
  <si>
    <t>OG - Urząd Gminy - Uszkodzenie instalacji elektrycznej trzech ledowych lamp oświetlenia ulicznego  w wyniku wyładowania atmosferycznego podczas burzy</t>
  </si>
  <si>
    <t>OG - GOKSiT - Uszkodzenie elementów pokrycia zadaszenia sceny zewnętrznej w wyniku wichury</t>
  </si>
  <si>
    <t>OG - Urząd Gminy - Uszkodzenie konstrukcji dachu wiaty przystanku autobusowego wskutek prawdopodobnie zahaczenia przez pojazd cieżarowy</t>
  </si>
  <si>
    <t>RAZEM 2020</t>
  </si>
  <si>
    <t>RAZEM 2021</t>
  </si>
  <si>
    <t>RAZEM 2022</t>
  </si>
  <si>
    <t>Szkodowość obejmuje wszystkie jednostki organizacyjne zamawiającego. 
W roku 2023 - BRAK SZKÓD
REZERWY - BRAK</t>
  </si>
  <si>
    <t>zabezpieczenia</t>
  </si>
  <si>
    <t>5szt.GP4xABC, 1szt.GP2xABC, 1szt.GP-6xABC, 1szt.UGSE-2x, 1szt.hydrant z wężem wewnętrzny, suchy pion na wszystkich kondygnacjach, okna piwniczne okratowane, drzwi metalowe piwniczne z podwójnym zamkiem, wejście na każdą kondygnację zabezpieczone drzwiami z podwójnym zamkiem, w piwnicy czujniki alarmowe, dozór zdalny agencji ochrony</t>
  </si>
  <si>
    <t>Budynek administracyjny po mleczarni</t>
  </si>
  <si>
    <t>Drzwi wejściowe z podwójnym zamkiem, od zaplecza metalowe z podwójnym zamkiem 2szt.GP4xABC</t>
  </si>
  <si>
    <t>drzwi wejściowe z podwójnym zamkiem, 2szt.GP4xABC,</t>
  </si>
  <si>
    <t>Obiekt zewnętrzny murowany. Na scsenie konstrukcja metalowa obciągnięta plandeką (rodzaj wiaty z murowaną sceną)</t>
  </si>
  <si>
    <t>Drzwi metalowe z podwójnym zamkiem, 2szt.GP4xABC.</t>
  </si>
  <si>
    <t>Drzwi z podwójnym zamkiem, 3szt.GP4xABC.</t>
  </si>
  <si>
    <t>Drzwi z podwójnym zamkiem, 6szt.GP4xABC.</t>
  </si>
  <si>
    <t>drzwi wejściowe z pojedynczym zamkiem, gaśnica GP6xABC</t>
  </si>
  <si>
    <t>drzwi wejściowe z podwójnym zamkiem, gaśnica GP6xABC</t>
  </si>
  <si>
    <t>Obiekt murowany kryty blachą, drzwi z podwójnym zamkiem, 1szt.gaśnica GP4xABC</t>
  </si>
  <si>
    <t>drzwi z podwójnym zamkiem, 1szt.gaśnica GP4xABC</t>
  </si>
  <si>
    <t>drzwi z pojedynczym zamkiem, gaśnica GP6xABC</t>
  </si>
  <si>
    <t>drzwi wejściowe z pojedynczym zamkiem</t>
  </si>
  <si>
    <t>boisko ogrodzone jest płotem z siatkowych paneli metalowych, bramy wjazdowe zamykane</t>
  </si>
  <si>
    <t>Drzwi wejściowe główne i od tarasu zabezpieczone podwójnym zamkiem, 2szt.GP4xABC, 1szt.GP-6xABC,</t>
  </si>
  <si>
    <t>Gaśnica GP-6xABC, GŚ-5, drzwi wejściowe z zamkiem</t>
  </si>
  <si>
    <t>Garaż zamykany</t>
  </si>
  <si>
    <t>Monitor mac 65" 4K Android 8.0</t>
  </si>
  <si>
    <t>Zestaw konferencyjny (mikrofony…)</t>
  </si>
  <si>
    <t>Serwer DELL Precision 5820 Tower XCTO Base</t>
  </si>
  <si>
    <t>Przełaczniki sieciowe Cisco CBS350-48T-4X-EU</t>
  </si>
  <si>
    <t>Kamera z podwójnym obiektywem + osprzęt</t>
  </si>
  <si>
    <t>Drukarka EPSON XP-15000</t>
  </si>
  <si>
    <t>Kamera do transmisji obrad Rady Gminy</t>
  </si>
  <si>
    <t>NAS QNAPTS-231P3-2G</t>
  </si>
  <si>
    <t>NAS QNAPTS-673A-8G</t>
  </si>
  <si>
    <t>Przełaczniki sieciowe 3 szt (pok.10, 17 1)</t>
  </si>
  <si>
    <t>UTM FortiGate 40F  (pok.10)</t>
  </si>
  <si>
    <t>Router ASUS RT-AX58U</t>
  </si>
  <si>
    <t>Komputer stacjionarny PC</t>
  </si>
  <si>
    <t>Cyfrowy system domofonowy</t>
  </si>
  <si>
    <t>WARIANT BEZIMIENNY</t>
  </si>
  <si>
    <t>Jednostka OSP</t>
  </si>
  <si>
    <t>Liczba członków OSP</t>
  </si>
  <si>
    <t>Liczba członków MDP</t>
  </si>
  <si>
    <t>OSP Pichlic</t>
  </si>
  <si>
    <t>Pichlice, 98-420 Sokolniki</t>
  </si>
  <si>
    <t>OSP Tyble</t>
  </si>
  <si>
    <t>Tyble 50, 98-420 Sokolniki</t>
  </si>
  <si>
    <t>OSP Walichnowy</t>
  </si>
  <si>
    <t xml:space="preserve"> Aleja Wyzwolenia 8a Walichnowy, 
98-420 Sokolniki</t>
  </si>
  <si>
    <t>OSP Sokolniki</t>
  </si>
  <si>
    <t>ul. Warszawska 54, 98-420 Sokolniki,</t>
  </si>
  <si>
    <t>OSP Ochędzyn</t>
  </si>
  <si>
    <t>Ochędzyn 45A, 98-420 Sokolniki</t>
  </si>
  <si>
    <t>hydrant zewnętrzny, hydranty wewnętrzne 2 szt, gaśnice – 8 szt., kraty częściowo</t>
  </si>
  <si>
    <t>hydrant zewnętrzny, gaśnice – 4 szt., kamera na zewnątrz budynku</t>
  </si>
  <si>
    <t>Gaśnica 1 szt.</t>
  </si>
  <si>
    <t xml:space="preserve">kamera </t>
  </si>
  <si>
    <t>Laptop 6 szt. Acer Aspire 3</t>
  </si>
  <si>
    <t>ul. Marszałka Piłsudskiego 1
98-420 Sokolniki</t>
  </si>
  <si>
    <t>Urządzenie wielofunkcyjne KYOCERA ECOSYS M2040DN</t>
  </si>
  <si>
    <t>Monitor Samsung 24" F24T350 VGA HDMI</t>
  </si>
  <si>
    <t>Notebook HP250G9</t>
  </si>
  <si>
    <t>Notebook HP 250 G9 (+torba i mysz)</t>
  </si>
  <si>
    <t>5500,00 zl</t>
  </si>
  <si>
    <t>Notebook/Laptop 15,6' HP 15s i3</t>
  </si>
  <si>
    <t xml:space="preserve">Notebook HP250 G9 </t>
  </si>
  <si>
    <t xml:space="preserve">Aparat fotograficzny Canon </t>
  </si>
  <si>
    <t xml:space="preserve">
09.01.2025
</t>
  </si>
  <si>
    <t xml:space="preserve">
31.12.2025
</t>
  </si>
  <si>
    <t xml:space="preserve">
12.02.2025
</t>
  </si>
  <si>
    <t xml:space="preserve">
10.06.2025
</t>
  </si>
  <si>
    <t xml:space="preserve">
21.06.2025
</t>
  </si>
  <si>
    <t xml:space="preserve">
09.07.2025
</t>
  </si>
  <si>
    <t xml:space="preserve">
22.05.2025
</t>
  </si>
  <si>
    <t>03.04.2025</t>
  </si>
  <si>
    <t>16.07.2025</t>
  </si>
  <si>
    <t>23.06.2025</t>
  </si>
  <si>
    <t xml:space="preserve">
18.05.2025
</t>
  </si>
  <si>
    <t>07.05.2025</t>
  </si>
  <si>
    <t xml:space="preserve">
10.01.2025
</t>
  </si>
  <si>
    <t>22.02.2025</t>
  </si>
  <si>
    <t xml:space="preserve">
02.02.2025
</t>
  </si>
  <si>
    <t>25.03.2025</t>
  </si>
  <si>
    <t xml:space="preserve">
01.01.2024
</t>
  </si>
  <si>
    <t xml:space="preserve">
13.02.2024
</t>
  </si>
  <si>
    <t xml:space="preserve">
11.06.2024
</t>
  </si>
  <si>
    <t xml:space="preserve">
22.06.2024
</t>
  </si>
  <si>
    <t xml:space="preserve">
10.07.2024
</t>
  </si>
  <si>
    <t xml:space="preserve">
23.05.2024
</t>
  </si>
  <si>
    <t xml:space="preserve">
23.12.2024
</t>
  </si>
  <si>
    <t>04.04.2024</t>
  </si>
  <si>
    <t>26.12.2024</t>
  </si>
  <si>
    <t>17.07.2024</t>
  </si>
  <si>
    <t>24.06.2024</t>
  </si>
  <si>
    <t xml:space="preserve">
19.05.2024
</t>
  </si>
  <si>
    <t>08.05.2024</t>
  </si>
  <si>
    <t xml:space="preserve">
11.01.2024
</t>
  </si>
  <si>
    <t xml:space="preserve">
17.12.2024
</t>
  </si>
  <si>
    <t>23.02.2024</t>
  </si>
  <si>
    <t xml:space="preserve">
03.02.2024
</t>
  </si>
  <si>
    <t xml:space="preserve">
10.12.2024
</t>
  </si>
  <si>
    <t>26.03.2024</t>
  </si>
  <si>
    <t xml:space="preserve">
24.12.2023
</t>
  </si>
  <si>
    <t xml:space="preserve">
24.12.2023
 </t>
  </si>
  <si>
    <t>27.12.2023</t>
  </si>
  <si>
    <t xml:space="preserve">
18.12.2023
</t>
  </si>
  <si>
    <t xml:space="preserve">
11.12.2023
</t>
  </si>
  <si>
    <t>Komputer Lenovo V55t R5-560G/16/512GB/W11P + minitor Iiyama XB2481HS-B1 (7 kompletów)</t>
  </si>
  <si>
    <t>Notebook HP250 G9 15,6"/i3-1215u/8GB/512GB/W11P - 3 szt</t>
  </si>
  <si>
    <t>Zasilacz UPS - 6 szt.</t>
  </si>
  <si>
    <t>Tabela nr 5 Wykaz pojazów Gminy -  
Ubezpieczającym we wszystkich polisach będzie: 
Gmina Sokolniki; ul. Marszałka J. Piłsudskiego 1; 98-420 Sokolniki
REGON: 250855133</t>
  </si>
  <si>
    <t>Tabela nr 7 - NNW OSP</t>
  </si>
  <si>
    <t>Tabela nr 8 - Informacja o szkodach w Gminie Sokolniki</t>
  </si>
  <si>
    <t>Budynek administracyjny w tym:       
kotłowni 42 305,00, klimatyzacja 55.000,00, instalacja fotowoltaiczna 123.615,09, winda 284.608,64</t>
  </si>
  <si>
    <t>Informacje o szkodach w ostatnich 3 latach
na dzień 2.06.2023 r.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</si>
</sst>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yy/mm/dd;@"/>
    <numFmt numFmtId="184" formatCode="#,###.00"/>
    <numFmt numFmtId="185" formatCode="yy/mm/dd"/>
    <numFmt numFmtId="186" formatCode="#,##0.00&quot; zł&quot;;[Red]\-#,##0.00&quot; zł&quot;"/>
    <numFmt numFmtId="187" formatCode="#,##0.00&quot; zł&quot;"/>
    <numFmt numFmtId="188" formatCode="0.000"/>
    <numFmt numFmtId="189" formatCode="#,##0_ ;\-#,##0\ "/>
    <numFmt numFmtId="190" formatCode="#,##0.00\ [$zł-415];\-#,##0.00\ [$zł-415]"/>
    <numFmt numFmtId="191" formatCode="_-* #,##0.00\ &quot;zł&quot;_-;\-* #,##0.00\ &quot;zł&quot;_-;_-* \-??&quot; zł&quot;_-;_-@_-"/>
    <numFmt numFmtId="192" formatCode="_-* #,##0.00,&quot;zł&quot;_-;\-* #,##0.00,&quot;zł&quot;_-;_-* \-??&quot; zł&quot;_-;_-@_-"/>
    <numFmt numFmtId="193" formatCode="[$-415]dddd\,\ d\ mmmm\ yyyy"/>
    <numFmt numFmtId="194" formatCode="#,##0.00&quot; zł &quot;;#,##0.00&quot; zł &quot;;&quot;-&quot;#&quot; zł &quot;;&quot; &quot;@&quot; &quot;"/>
    <numFmt numFmtId="195" formatCode="#,##0.00&quot; &quot;[$zł-415];&quot;-&quot;#,##0.00&quot; &quot;[$zł-415]"/>
    <numFmt numFmtId="196" formatCode="yyyy\-mm\-dd;@"/>
    <numFmt numFmtId="197" formatCode="#,##0.00&quot; zł &quot;;#,##0.00&quot; zł &quot;;\-#&quot; zł &quot;;\ @\ "/>
    <numFmt numFmtId="198" formatCode="\ * #,##0.00&quot; zł &quot;;\-* #,##0.00&quot; zł &quot;;\ * \-#&quot; zł &quot;;\ @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4" fontId="48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191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1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0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7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0" fontId="1" fillId="33" borderId="10" xfId="0" applyNumberFormat="1" applyFont="1" applyFill="1" applyBorder="1" applyAlignment="1">
      <alignment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8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33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8" fontId="0" fillId="0" borderId="0" xfId="0" applyNumberFormat="1" applyFont="1" applyFill="1" applyAlignment="1">
      <alignment/>
    </xf>
    <xf numFmtId="8" fontId="0" fillId="0" borderId="0" xfId="0" applyNumberFormat="1" applyAlignment="1">
      <alignment/>
    </xf>
    <xf numFmtId="44" fontId="1" fillId="0" borderId="0" xfId="73" applyFont="1" applyAlignment="1">
      <alignment horizontal="right" vertical="center" wrapText="1"/>
    </xf>
    <xf numFmtId="44" fontId="0" fillId="0" borderId="0" xfId="73" applyFont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vertical="center" wrapText="1"/>
    </xf>
    <xf numFmtId="1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4" fontId="1" fillId="37" borderId="10" xfId="73" applyFont="1" applyFill="1" applyBorder="1" applyAlignment="1">
      <alignment horizontal="center" vertical="center" wrapText="1"/>
    </xf>
    <xf numFmtId="190" fontId="1" fillId="37" borderId="10" xfId="73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/>
    </xf>
    <xf numFmtId="44" fontId="1" fillId="35" borderId="10" xfId="73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0" borderId="10" xfId="0" applyFont="1" applyFill="1" applyBorder="1" applyAlignment="1">
      <alignment/>
    </xf>
    <xf numFmtId="0" fontId="1" fillId="38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34" borderId="10" xfId="59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44" fontId="0" fillId="34" borderId="10" xfId="79" applyFont="1" applyFill="1" applyBorder="1" applyAlignment="1">
      <alignment horizontal="right" vertical="center" wrapText="1"/>
    </xf>
    <xf numFmtId="0" fontId="0" fillId="34" borderId="10" xfId="59" applyFont="1" applyFill="1" applyBorder="1" applyAlignment="1">
      <alignment horizontal="left" vertical="center" wrapText="1"/>
      <protection/>
    </xf>
    <xf numFmtId="0" fontId="0" fillId="34" borderId="10" xfId="79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0" fillId="0" borderId="10" xfId="79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70" fontId="0" fillId="0" borderId="11" xfId="79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4" fontId="0" fillId="34" borderId="10" xfId="7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 quotePrefix="1">
      <alignment horizontal="center" vertical="center" wrapText="1"/>
    </xf>
    <xf numFmtId="190" fontId="1" fillId="30" borderId="10" xfId="73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175" fontId="0" fillId="39" borderId="15" xfId="0" applyNumberFormat="1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44" fontId="0" fillId="36" borderId="10" xfId="79" applyFont="1" applyFill="1" applyBorder="1" applyAlignment="1" applyProtection="1">
      <alignment vertical="center" wrapText="1"/>
      <protection/>
    </xf>
    <xf numFmtId="181" fontId="0" fillId="36" borderId="10" xfId="0" applyNumberFormat="1" applyFont="1" applyFill="1" applyBorder="1" applyAlignment="1">
      <alignment vertical="center"/>
    </xf>
    <xf numFmtId="44" fontId="4" fillId="0" borderId="10" xfId="79" applyFont="1" applyBorder="1" applyAlignment="1" applyProtection="1">
      <alignment horizontal="center" vertical="center" wrapText="1"/>
      <protection/>
    </xf>
    <xf numFmtId="0" fontId="0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44" fontId="0" fillId="36" borderId="11" xfId="79" applyFont="1" applyFill="1" applyBorder="1" applyAlignment="1" applyProtection="1">
      <alignment vertical="center" wrapText="1"/>
      <protection/>
    </xf>
    <xf numFmtId="0" fontId="0" fillId="40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1" fontId="0" fillId="40" borderId="10" xfId="0" applyNumberFormat="1" applyFont="1" applyFill="1" applyBorder="1" applyAlignment="1">
      <alignment horizontal="center" vertical="center" wrapText="1"/>
    </xf>
    <xf numFmtId="44" fontId="0" fillId="40" borderId="10" xfId="79" applyFont="1" applyFill="1" applyBorder="1" applyAlignment="1" applyProtection="1">
      <alignment vertical="center" wrapText="1"/>
      <protection/>
    </xf>
    <xf numFmtId="175" fontId="0" fillId="40" borderId="10" xfId="0" applyNumberFormat="1" applyFont="1" applyFill="1" applyBorder="1" applyAlignment="1">
      <alignment horizontal="center" vertical="center" wrapText="1"/>
    </xf>
    <xf numFmtId="175" fontId="0" fillId="41" borderId="15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175" fontId="0" fillId="40" borderId="10" xfId="0" applyNumberFormat="1" applyFill="1" applyBorder="1" applyAlignment="1">
      <alignment horizontal="center" vertical="center" wrapText="1"/>
    </xf>
    <xf numFmtId="175" fontId="0" fillId="40" borderId="10" xfId="0" applyNumberFormat="1" applyFont="1" applyFill="1" applyBorder="1" applyAlignment="1">
      <alignment horizontal="center" vertical="center" wrapText="1"/>
    </xf>
    <xf numFmtId="44" fontId="4" fillId="42" borderId="10" xfId="73" applyFont="1" applyFill="1" applyBorder="1" applyAlignment="1">
      <alignment horizontal="center" vertical="center" wrapText="1"/>
    </xf>
    <xf numFmtId="44" fontId="4" fillId="0" borderId="10" xfId="73" applyFont="1" applyFill="1" applyBorder="1" applyAlignment="1">
      <alignment vertical="center"/>
    </xf>
    <xf numFmtId="44" fontId="4" fillId="34" borderId="10" xfId="73" applyFont="1" applyFill="1" applyBorder="1" applyAlignment="1">
      <alignment horizontal="right" vertical="center"/>
    </xf>
    <xf numFmtId="44" fontId="4" fillId="34" borderId="10" xfId="73" applyFont="1" applyFill="1" applyBorder="1" applyAlignment="1">
      <alignment vertical="center"/>
    </xf>
    <xf numFmtId="170" fontId="4" fillId="0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4" fontId="4" fillId="0" borderId="11" xfId="0" applyNumberFormat="1" applyFont="1" applyBorder="1" applyAlignment="1">
      <alignment horizontal="right" vertical="center" wrapText="1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170" fontId="4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2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horizontal="center" vertical="center" wrapText="1"/>
    </xf>
    <xf numFmtId="44" fontId="4" fillId="34" borderId="10" xfId="79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/>
    </xf>
    <xf numFmtId="196" fontId="4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0" fillId="0" borderId="0" xfId="63" applyFont="1" applyAlignment="1">
      <alignment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vertical="center" wrapText="1"/>
      <protection/>
    </xf>
    <xf numFmtId="0" fontId="0" fillId="0" borderId="0" xfId="63" applyAlignment="1">
      <alignment horizontal="center"/>
      <protection/>
    </xf>
    <xf numFmtId="0" fontId="1" fillId="30" borderId="10" xfId="63" applyFont="1" applyFill="1" applyBorder="1" applyAlignment="1">
      <alignment horizontal="center" vertical="center" wrapText="1"/>
      <protection/>
    </xf>
    <xf numFmtId="170" fontId="1" fillId="43" borderId="10" xfId="63" applyNumberFormat="1" applyFont="1" applyFill="1" applyBorder="1" applyAlignment="1">
      <alignment horizontal="center" vertical="center" wrapText="1"/>
      <protection/>
    </xf>
    <xf numFmtId="170" fontId="0" fillId="34" borderId="10" xfId="63" applyNumberFormat="1" applyFont="1" applyFill="1" applyBorder="1" applyAlignment="1">
      <alignment horizontal="center" vertical="center" wrapText="1"/>
      <protection/>
    </xf>
    <xf numFmtId="2" fontId="0" fillId="0" borderId="11" xfId="63" applyNumberFormat="1" applyFont="1" applyBorder="1" applyAlignment="1">
      <alignment horizontal="left" vertical="center" wrapText="1"/>
      <protection/>
    </xf>
    <xf numFmtId="0" fontId="0" fillId="0" borderId="0" xfId="63" applyFont="1" applyAlignment="1">
      <alignment vertical="center"/>
      <protection/>
    </xf>
    <xf numFmtId="0" fontId="0" fillId="0" borderId="11" xfId="63" applyFont="1" applyBorder="1" applyAlignment="1">
      <alignment horizontal="left" vertical="center" wrapText="1"/>
      <protection/>
    </xf>
    <xf numFmtId="0" fontId="55" fillId="0" borderId="10" xfId="62" applyNumberFormat="1" applyBorder="1" applyAlignment="1">
      <alignment vertical="center" wrapText="1"/>
      <protection/>
    </xf>
    <xf numFmtId="170" fontId="4" fillId="0" borderId="11" xfId="0" applyNumberFormat="1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42" borderId="10" xfId="59" applyFont="1" applyFill="1" applyBorder="1" applyAlignment="1">
      <alignment horizontal="center" vertical="center" wrapText="1"/>
      <protection/>
    </xf>
    <xf numFmtId="0" fontId="10" fillId="36" borderId="10" xfId="0" applyFont="1" applyFill="1" applyBorder="1" applyAlignment="1">
      <alignment horizontal="center" vertical="center" wrapText="1"/>
    </xf>
    <xf numFmtId="4" fontId="0" fillId="42" borderId="11" xfId="60" applyNumberFormat="1" applyFill="1" applyBorder="1" applyAlignment="1">
      <alignment vertical="center" wrapText="1"/>
      <protection/>
    </xf>
    <xf numFmtId="0" fontId="0" fillId="30" borderId="16" xfId="0" applyFont="1" applyFill="1" applyBorder="1" applyAlignment="1">
      <alignment/>
    </xf>
    <xf numFmtId="0" fontId="0" fillId="30" borderId="17" xfId="0" applyFont="1" applyFill="1" applyBorder="1" applyAlignment="1">
      <alignment/>
    </xf>
    <xf numFmtId="0" fontId="62" fillId="44" borderId="18" xfId="58" applyFont="1" applyFill="1" applyBorder="1" applyAlignment="1">
      <alignment horizontal="center" vertical="center" wrapText="1"/>
      <protection/>
    </xf>
    <xf numFmtId="0" fontId="62" fillId="44" borderId="19" xfId="58" applyFont="1" applyFill="1" applyBorder="1" applyAlignment="1">
      <alignment horizontal="center" vertical="center" wrapText="1"/>
      <protection/>
    </xf>
    <xf numFmtId="0" fontId="0" fillId="0" borderId="11" xfId="58" applyBorder="1" applyAlignment="1">
      <alignment horizontal="center" vertical="center"/>
      <protection/>
    </xf>
    <xf numFmtId="0" fontId="63" fillId="0" borderId="11" xfId="58" applyFont="1" applyBorder="1" applyAlignment="1">
      <alignment horizontal="center" vertical="center"/>
      <protection/>
    </xf>
    <xf numFmtId="0" fontId="64" fillId="45" borderId="11" xfId="58" applyFont="1" applyFill="1" applyBorder="1" applyAlignment="1">
      <alignment horizontal="center" vertical="center"/>
      <protection/>
    </xf>
    <xf numFmtId="0" fontId="65" fillId="0" borderId="11" xfId="58" applyFont="1" applyBorder="1" applyAlignment="1">
      <alignment horizontal="center" vertical="center"/>
      <protection/>
    </xf>
    <xf numFmtId="0" fontId="0" fillId="0" borderId="10" xfId="58" applyBorder="1" applyAlignment="1">
      <alignment horizontal="center" vertical="center"/>
      <protection/>
    </xf>
    <xf numFmtId="0" fontId="63" fillId="0" borderId="10" xfId="58" applyFont="1" applyBorder="1" applyAlignment="1">
      <alignment horizontal="center" vertical="center" wrapText="1"/>
      <protection/>
    </xf>
    <xf numFmtId="0" fontId="64" fillId="45" borderId="10" xfId="58" applyFont="1" applyFill="1" applyBorder="1" applyAlignment="1">
      <alignment horizontal="center" vertical="center" wrapText="1"/>
      <protection/>
    </xf>
    <xf numFmtId="0" fontId="65" fillId="0" borderId="10" xfId="58" applyFont="1" applyBorder="1" applyAlignment="1">
      <alignment horizontal="center" vertical="center" wrapText="1"/>
      <protection/>
    </xf>
    <xf numFmtId="0" fontId="63" fillId="0" borderId="10" xfId="58" applyFont="1" applyBorder="1" applyAlignment="1">
      <alignment horizontal="center" vertical="center"/>
      <protection/>
    </xf>
    <xf numFmtId="0" fontId="66" fillId="0" borderId="10" xfId="58" applyFont="1" applyBorder="1" applyAlignment="1">
      <alignment horizontal="center" vertical="center"/>
      <protection/>
    </xf>
    <xf numFmtId="0" fontId="65" fillId="0" borderId="10" xfId="58" applyFont="1" applyBorder="1" applyAlignment="1">
      <alignment horizontal="center" vertical="center"/>
      <protection/>
    </xf>
    <xf numFmtId="175" fontId="0" fillId="36" borderId="10" xfId="0" applyNumberFormat="1" applyFill="1" applyBorder="1" applyAlignment="1">
      <alignment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87" fontId="4" fillId="0" borderId="11" xfId="0" applyNumberFormat="1" applyFont="1" applyBorder="1" applyAlignment="1">
      <alignment vertical="center" wrapText="1"/>
    </xf>
    <xf numFmtId="170" fontId="0" fillId="34" borderId="10" xfId="0" applyNumberFormat="1" applyFont="1" applyFill="1" applyBorder="1" applyAlignment="1">
      <alignment vertical="center" wrapText="1"/>
    </xf>
    <xf numFmtId="170" fontId="0" fillId="0" borderId="10" xfId="79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75" fontId="4" fillId="0" borderId="21" xfId="0" applyNumberFormat="1" applyFont="1" applyBorder="1" applyAlignment="1">
      <alignment vertical="center" wrapText="1"/>
    </xf>
    <xf numFmtId="0" fontId="4" fillId="0" borderId="0" xfId="0" applyFont="1" applyFill="1" applyAlignment="1">
      <alignment/>
    </xf>
    <xf numFmtId="175" fontId="4" fillId="0" borderId="10" xfId="0" applyNumberFormat="1" applyFont="1" applyBorder="1" applyAlignment="1">
      <alignment vertical="center" wrapText="1"/>
    </xf>
    <xf numFmtId="175" fontId="4" fillId="0" borderId="10" xfId="73" applyNumberFormat="1" applyFont="1" applyBorder="1" applyAlignment="1" applyProtection="1">
      <alignment vertical="center" wrapText="1"/>
      <protection/>
    </xf>
    <xf numFmtId="175" fontId="4" fillId="34" borderId="10" xfId="73" applyNumberFormat="1" applyFont="1" applyFill="1" applyBorder="1" applyAlignment="1" applyProtection="1">
      <alignment vertical="center" wrapText="1"/>
      <protection/>
    </xf>
    <xf numFmtId="175" fontId="4" fillId="0" borderId="10" xfId="79" applyNumberFormat="1" applyFont="1" applyBorder="1" applyAlignment="1" applyProtection="1">
      <alignment vertical="center" wrapText="1"/>
      <protection/>
    </xf>
    <xf numFmtId="0" fontId="67" fillId="46" borderId="22" xfId="0" applyFont="1" applyFill="1" applyBorder="1" applyAlignment="1">
      <alignment horizontal="center" vertical="center" wrapText="1"/>
    </xf>
    <xf numFmtId="170" fontId="67" fillId="46" borderId="23" xfId="0" applyNumberFormat="1" applyFont="1" applyFill="1" applyBorder="1" applyAlignment="1">
      <alignment vertical="center" wrapText="1"/>
    </xf>
    <xf numFmtId="170" fontId="4" fillId="0" borderId="10" xfId="0" applyNumberFormat="1" applyFont="1" applyBorder="1" applyAlignment="1">
      <alignment vertical="center" wrapText="1"/>
    </xf>
    <xf numFmtId="44" fontId="4" fillId="0" borderId="10" xfId="0" applyNumberFormat="1" applyFont="1" applyBorder="1" applyAlignment="1">
      <alignment horizontal="right" vertical="center" wrapText="1"/>
    </xf>
    <xf numFmtId="4" fontId="0" fillId="42" borderId="11" xfId="60" applyNumberFormat="1" applyFill="1" applyBorder="1" applyAlignment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26" xfId="0" applyFont="1" applyFill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1" fillId="38" borderId="23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8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horizontal="center" vertical="center" wrapText="1"/>
    </xf>
    <xf numFmtId="44" fontId="1" fillId="33" borderId="14" xfId="0" applyNumberFormat="1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0" borderId="30" xfId="0" applyFont="1" applyFill="1" applyBorder="1" applyAlignment="1">
      <alignment horizontal="left" vertical="center" wrapText="1"/>
    </xf>
    <xf numFmtId="0" fontId="1" fillId="30" borderId="13" xfId="0" applyFont="1" applyFill="1" applyBorder="1" applyAlignment="1">
      <alignment horizontal="left" vertical="center" wrapText="1"/>
    </xf>
    <xf numFmtId="44" fontId="1" fillId="32" borderId="10" xfId="73" applyFont="1" applyFill="1" applyBorder="1" applyAlignment="1">
      <alignment horizontal="left" vertical="center" wrapText="1"/>
    </xf>
    <xf numFmtId="44" fontId="1" fillId="32" borderId="14" xfId="73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44" fontId="1" fillId="30" borderId="10" xfId="0" applyNumberFormat="1" applyFont="1" applyFill="1" applyBorder="1" applyAlignment="1">
      <alignment horizontal="center" vertical="center" wrapText="1"/>
    </xf>
    <xf numFmtId="44" fontId="1" fillId="30" borderId="14" xfId="0" applyNumberFormat="1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170" fontId="4" fillId="0" borderId="12" xfId="0" applyNumberFormat="1" applyFont="1" applyBorder="1" applyAlignment="1">
      <alignment horizontal="right" vertical="center" wrapText="1"/>
    </xf>
    <xf numFmtId="170" fontId="4" fillId="0" borderId="11" xfId="0" applyNumberFormat="1" applyFont="1" applyBorder="1" applyAlignment="1">
      <alignment horizontal="right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7" fillId="47" borderId="10" xfId="0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left" vertical="center" wrapText="1"/>
    </xf>
    <xf numFmtId="170" fontId="4" fillId="30" borderId="14" xfId="0" applyNumberFormat="1" applyFont="1" applyFill="1" applyBorder="1" applyAlignment="1">
      <alignment horizontal="center" vertical="center" wrapText="1"/>
    </xf>
    <xf numFmtId="170" fontId="4" fillId="30" borderId="32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left" vertical="center" wrapText="1"/>
    </xf>
    <xf numFmtId="0" fontId="7" fillId="35" borderId="26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" fillId="30" borderId="14" xfId="0" applyFont="1" applyFill="1" applyBorder="1" applyAlignment="1">
      <alignment horizontal="center" vertical="center"/>
    </xf>
    <xf numFmtId="0" fontId="1" fillId="30" borderId="32" xfId="0" applyFont="1" applyFill="1" applyBorder="1" applyAlignment="1">
      <alignment horizontal="center" vertical="center"/>
    </xf>
    <xf numFmtId="0" fontId="1" fillId="30" borderId="33" xfId="0" applyFont="1" applyFill="1" applyBorder="1" applyAlignment="1">
      <alignment horizontal="center" vertical="center"/>
    </xf>
    <xf numFmtId="0" fontId="68" fillId="44" borderId="22" xfId="58" applyFont="1" applyFill="1" applyBorder="1" applyAlignment="1">
      <alignment horizontal="center" vertical="center"/>
      <protection/>
    </xf>
    <xf numFmtId="0" fontId="68" fillId="44" borderId="28" xfId="58" applyFont="1" applyFill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1" fillId="35" borderId="10" xfId="0" applyFont="1" applyFill="1" applyBorder="1" applyAlignment="1">
      <alignment horizontal="center"/>
    </xf>
    <xf numFmtId="0" fontId="1" fillId="0" borderId="10" xfId="63" applyFont="1" applyBorder="1" applyAlignment="1">
      <alignment horizontal="center" vertical="center" wrapText="1"/>
      <protection/>
    </xf>
    <xf numFmtId="0" fontId="1" fillId="35" borderId="10" xfId="63" applyFont="1" applyFill="1" applyBorder="1" applyAlignment="1">
      <alignment horizontal="left" vertical="center" wrapText="1"/>
      <protection/>
    </xf>
    <xf numFmtId="0" fontId="1" fillId="30" borderId="10" xfId="63" applyFont="1" applyFill="1" applyBorder="1" applyAlignment="1">
      <alignment horizontal="center" vertical="center" wrapText="1"/>
      <protection/>
    </xf>
    <xf numFmtId="0" fontId="1" fillId="43" borderId="10" xfId="63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_BuiltIn_Currency" xfId="45"/>
    <cellStyle name="Hyperlink" xfId="46"/>
    <cellStyle name="Hiperłącze 2" xfId="47"/>
    <cellStyle name="Hiperłącze 3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2 2" xfId="57"/>
    <cellStyle name="Normalny 3" xfId="58"/>
    <cellStyle name="Normalny 3 2" xfId="59"/>
    <cellStyle name="Normalny 4" xfId="60"/>
    <cellStyle name="Normalny 4 2" xfId="61"/>
    <cellStyle name="Normalny 5" xfId="62"/>
    <cellStyle name="Normalny 6" xfId="63"/>
    <cellStyle name="Obliczenia" xfId="64"/>
    <cellStyle name="Followed Hyperlink" xfId="65"/>
    <cellStyle name="Percent" xfId="66"/>
    <cellStyle name="Suma" xfId="67"/>
    <cellStyle name="TableStyleLight1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2 3" xfId="77"/>
    <cellStyle name="Walutowy 2 4" xfId="78"/>
    <cellStyle name="Walutowy 3" xfId="79"/>
    <cellStyle name="Walutowy 4" xfId="80"/>
    <cellStyle name="Walutowy 5" xfId="81"/>
    <cellStyle name="Walutowy 6" xfId="82"/>
    <cellStyle name="Zły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3.57421875" style="0" customWidth="1"/>
    <col min="2" max="2" width="36.57421875" style="0" customWidth="1"/>
    <col min="3" max="3" width="32.00390625" style="0" customWidth="1"/>
    <col min="4" max="5" width="17.7109375" style="0" customWidth="1"/>
    <col min="6" max="6" width="11.421875" style="5" customWidth="1"/>
    <col min="7" max="7" width="24.7109375" style="5" customWidth="1"/>
    <col min="8" max="8" width="16.57421875" style="0" customWidth="1"/>
    <col min="9" max="9" width="17.8515625" style="0" customWidth="1"/>
    <col min="10" max="14" width="22.421875" style="0" customWidth="1"/>
  </cols>
  <sheetData>
    <row r="1" spans="1:7" s="11" customFormat="1" ht="21" customHeight="1">
      <c r="A1" s="236" t="s">
        <v>111</v>
      </c>
      <c r="B1" s="236"/>
      <c r="C1" s="236"/>
      <c r="D1" s="236"/>
      <c r="G1" s="12"/>
    </row>
    <row r="2" spans="6:7" s="11" customFormat="1" ht="21" customHeight="1">
      <c r="F2" s="12"/>
      <c r="G2" s="12"/>
    </row>
    <row r="3" spans="1:14" ht="47.25" customHeight="1">
      <c r="A3" s="63" t="s">
        <v>119</v>
      </c>
      <c r="B3" s="63" t="s">
        <v>1</v>
      </c>
      <c r="C3" s="124" t="s">
        <v>18</v>
      </c>
      <c r="D3" s="63" t="s">
        <v>2</v>
      </c>
      <c r="E3" s="63" t="s">
        <v>3</v>
      </c>
      <c r="F3" s="63" t="s">
        <v>214</v>
      </c>
      <c r="G3" s="189" t="s">
        <v>120</v>
      </c>
      <c r="H3" s="62" t="s">
        <v>121</v>
      </c>
      <c r="I3" s="62" t="s">
        <v>122</v>
      </c>
      <c r="J3" s="62" t="s">
        <v>125</v>
      </c>
      <c r="K3" s="62" t="s">
        <v>126</v>
      </c>
      <c r="L3" s="62" t="s">
        <v>127</v>
      </c>
      <c r="M3" s="62" t="s">
        <v>123</v>
      </c>
      <c r="N3" s="62" t="s">
        <v>124</v>
      </c>
    </row>
    <row r="4" spans="1:14" s="11" customFormat="1" ht="51" customHeight="1">
      <c r="A4" s="13">
        <v>1</v>
      </c>
      <c r="B4" s="125" t="s">
        <v>16</v>
      </c>
      <c r="C4" s="125" t="s">
        <v>645</v>
      </c>
      <c r="D4" s="64">
        <v>6190021220</v>
      </c>
      <c r="E4" s="65" t="s">
        <v>31</v>
      </c>
      <c r="F4" s="14" t="s">
        <v>128</v>
      </c>
      <c r="G4" s="13" t="s">
        <v>129</v>
      </c>
      <c r="H4" s="13">
        <v>33</v>
      </c>
      <c r="I4" s="13" t="s">
        <v>130</v>
      </c>
      <c r="J4" s="13" t="s">
        <v>131</v>
      </c>
      <c r="K4" s="13" t="s">
        <v>23</v>
      </c>
      <c r="L4" s="13" t="s">
        <v>23</v>
      </c>
      <c r="M4" s="66">
        <v>25732274.14</v>
      </c>
      <c r="N4" s="13">
        <v>3</v>
      </c>
    </row>
    <row r="5" spans="1:14" s="15" customFormat="1" ht="39.75" customHeight="1">
      <c r="A5" s="9">
        <v>2</v>
      </c>
      <c r="B5" s="125" t="s">
        <v>47</v>
      </c>
      <c r="C5" s="125" t="s">
        <v>249</v>
      </c>
      <c r="D5" s="64">
        <v>9970044528</v>
      </c>
      <c r="E5" s="9">
        <v>731494358</v>
      </c>
      <c r="F5" s="14" t="s">
        <v>209</v>
      </c>
      <c r="G5" s="9" t="s">
        <v>208</v>
      </c>
      <c r="H5" s="9">
        <v>2</v>
      </c>
      <c r="I5" s="13" t="s">
        <v>130</v>
      </c>
      <c r="J5" s="13" t="s">
        <v>130</v>
      </c>
      <c r="K5" s="13" t="s">
        <v>24</v>
      </c>
      <c r="L5" s="13" t="s">
        <v>23</v>
      </c>
      <c r="M5" s="66">
        <v>90000</v>
      </c>
      <c r="N5" s="9">
        <v>6</v>
      </c>
    </row>
    <row r="6" spans="1:14" s="15" customFormat="1" ht="39.75" customHeight="1">
      <c r="A6" s="13">
        <v>3</v>
      </c>
      <c r="B6" s="125" t="s">
        <v>94</v>
      </c>
      <c r="C6" s="125" t="s">
        <v>249</v>
      </c>
      <c r="D6" s="64">
        <v>6191000473</v>
      </c>
      <c r="E6" s="9">
        <v>731494393</v>
      </c>
      <c r="F6" s="10" t="s">
        <v>202</v>
      </c>
      <c r="G6" s="9" t="s">
        <v>203</v>
      </c>
      <c r="H6" s="13">
        <v>3</v>
      </c>
      <c r="I6" s="13" t="s">
        <v>130</v>
      </c>
      <c r="J6" s="13" t="s">
        <v>130</v>
      </c>
      <c r="K6" s="13" t="s">
        <v>23</v>
      </c>
      <c r="L6" s="13" t="s">
        <v>23</v>
      </c>
      <c r="M6" s="66">
        <v>517000</v>
      </c>
      <c r="N6" s="9">
        <v>40</v>
      </c>
    </row>
    <row r="7" spans="1:14" s="15" customFormat="1" ht="65.25" customHeight="1">
      <c r="A7" s="9">
        <v>4</v>
      </c>
      <c r="B7" s="125" t="s">
        <v>59</v>
      </c>
      <c r="C7" s="125" t="s">
        <v>645</v>
      </c>
      <c r="D7" s="64">
        <v>9970062928</v>
      </c>
      <c r="E7" s="9">
        <v>731507990</v>
      </c>
      <c r="F7" s="16" t="s">
        <v>247</v>
      </c>
      <c r="G7" s="9" t="s">
        <v>248</v>
      </c>
      <c r="H7" s="13">
        <v>8</v>
      </c>
      <c r="I7" s="13" t="s">
        <v>130</v>
      </c>
      <c r="J7" s="13" t="s">
        <v>130</v>
      </c>
      <c r="K7" s="13" t="s">
        <v>24</v>
      </c>
      <c r="L7" s="13" t="s">
        <v>23</v>
      </c>
      <c r="M7" s="66">
        <v>2848230</v>
      </c>
      <c r="N7" s="13" t="s">
        <v>130</v>
      </c>
    </row>
    <row r="8" spans="1:14" s="15" customFormat="1" ht="39.75" customHeight="1">
      <c r="A8" s="13">
        <v>5</v>
      </c>
      <c r="B8" s="125" t="s">
        <v>259</v>
      </c>
      <c r="C8" s="125" t="s">
        <v>250</v>
      </c>
      <c r="D8" s="64">
        <v>9970024655</v>
      </c>
      <c r="E8" s="9">
        <v>731625955</v>
      </c>
      <c r="F8" s="126" t="s">
        <v>231</v>
      </c>
      <c r="G8" s="9" t="s">
        <v>255</v>
      </c>
      <c r="H8" s="9">
        <v>19</v>
      </c>
      <c r="I8" s="9">
        <v>84</v>
      </c>
      <c r="J8" s="9" t="s">
        <v>215</v>
      </c>
      <c r="K8" s="13" t="s">
        <v>23</v>
      </c>
      <c r="L8" s="13" t="s">
        <v>23</v>
      </c>
      <c r="M8" s="66">
        <v>2000000</v>
      </c>
      <c r="N8" s="13" t="s">
        <v>130</v>
      </c>
    </row>
    <row r="9" spans="1:14" s="15" customFormat="1" ht="39.75" customHeight="1">
      <c r="A9" s="9">
        <v>6</v>
      </c>
      <c r="B9" s="125" t="s">
        <v>63</v>
      </c>
      <c r="C9" s="125" t="s">
        <v>251</v>
      </c>
      <c r="D9" s="64">
        <v>9970024649</v>
      </c>
      <c r="E9" s="9">
        <v>731625932</v>
      </c>
      <c r="F9" s="126" t="s">
        <v>231</v>
      </c>
      <c r="G9" s="9" t="s">
        <v>255</v>
      </c>
      <c r="H9" s="9">
        <v>19</v>
      </c>
      <c r="I9" s="9">
        <v>102</v>
      </c>
      <c r="J9" s="9" t="s">
        <v>219</v>
      </c>
      <c r="K9" s="13" t="s">
        <v>220</v>
      </c>
      <c r="L9" s="13" t="s">
        <v>23</v>
      </c>
      <c r="M9" s="66">
        <v>2000000</v>
      </c>
      <c r="N9" s="13" t="s">
        <v>130</v>
      </c>
    </row>
    <row r="10" spans="1:14" s="11" customFormat="1" ht="39.75" customHeight="1">
      <c r="A10" s="13">
        <v>7</v>
      </c>
      <c r="B10" s="125" t="s">
        <v>61</v>
      </c>
      <c r="C10" s="125" t="s">
        <v>252</v>
      </c>
      <c r="D10" s="64">
        <v>9970021697</v>
      </c>
      <c r="E10" s="13">
        <v>731627138</v>
      </c>
      <c r="F10" s="17" t="s">
        <v>231</v>
      </c>
      <c r="G10" s="9" t="s">
        <v>255</v>
      </c>
      <c r="H10" s="13">
        <v>40</v>
      </c>
      <c r="I10" s="13">
        <v>291</v>
      </c>
      <c r="J10" s="9" t="s">
        <v>219</v>
      </c>
      <c r="K10" s="13" t="s">
        <v>23</v>
      </c>
      <c r="L10" s="13" t="s">
        <v>23</v>
      </c>
      <c r="M10" s="66">
        <v>4235984</v>
      </c>
      <c r="N10" s="13">
        <v>1</v>
      </c>
    </row>
    <row r="11" spans="1:14" s="15" customFormat="1" ht="39.75" customHeight="1">
      <c r="A11" s="9">
        <v>8</v>
      </c>
      <c r="B11" s="125" t="s">
        <v>293</v>
      </c>
      <c r="C11" s="125" t="s">
        <v>253</v>
      </c>
      <c r="D11" s="64">
        <v>9970033499</v>
      </c>
      <c r="E11" s="9">
        <v>100027272</v>
      </c>
      <c r="F11" s="14" t="s">
        <v>237</v>
      </c>
      <c r="G11" s="9" t="s">
        <v>255</v>
      </c>
      <c r="H11" s="9">
        <v>12</v>
      </c>
      <c r="I11" s="9">
        <v>22</v>
      </c>
      <c r="J11" s="9" t="s">
        <v>238</v>
      </c>
      <c r="K11" s="13" t="s">
        <v>23</v>
      </c>
      <c r="L11" s="13" t="s">
        <v>23</v>
      </c>
      <c r="M11" s="66">
        <v>1000000</v>
      </c>
      <c r="N11" s="13" t="s">
        <v>130</v>
      </c>
    </row>
    <row r="12" spans="1:14" s="15" customFormat="1" ht="39.75" customHeight="1">
      <c r="A12" s="13">
        <v>9</v>
      </c>
      <c r="B12" s="125" t="s">
        <v>62</v>
      </c>
      <c r="C12" s="125" t="s">
        <v>254</v>
      </c>
      <c r="D12" s="64">
        <v>9970033565</v>
      </c>
      <c r="E12" s="9">
        <v>731625984</v>
      </c>
      <c r="F12" s="14" t="s">
        <v>237</v>
      </c>
      <c r="G12" s="9" t="s">
        <v>255</v>
      </c>
      <c r="H12" s="9">
        <v>25</v>
      </c>
      <c r="I12" s="9">
        <v>164</v>
      </c>
      <c r="J12" s="9" t="s">
        <v>238</v>
      </c>
      <c r="K12" s="13" t="s">
        <v>23</v>
      </c>
      <c r="L12" s="13" t="s">
        <v>23</v>
      </c>
      <c r="M12" s="66">
        <v>2000000</v>
      </c>
      <c r="N12" s="13" t="s">
        <v>130</v>
      </c>
    </row>
  </sheetData>
  <sheetProtection/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zoomScale="80" zoomScaleNormal="80" zoomScaleSheetLayoutView="85" workbookViewId="0" topLeftCell="A53">
      <selection activeCell="G8" sqref="G8"/>
    </sheetView>
  </sheetViews>
  <sheetFormatPr defaultColWidth="9.140625" defaultRowHeight="12.75"/>
  <cols>
    <col min="1" max="1" width="3.8515625" style="12" customWidth="1"/>
    <col min="2" max="2" width="45.421875" style="11" customWidth="1"/>
    <col min="3" max="3" width="17.140625" style="12" customWidth="1"/>
    <col min="4" max="5" width="17.140625" style="19" customWidth="1"/>
    <col min="6" max="6" width="17.140625" style="18" customWidth="1"/>
    <col min="7" max="7" width="21.8515625" style="12" customWidth="1"/>
    <col min="8" max="8" width="22.00390625" style="11" customWidth="1"/>
    <col min="9" max="9" width="27.28125" style="12" customWidth="1"/>
    <col min="10" max="10" width="43.7109375" style="12" customWidth="1"/>
    <col min="11" max="11" width="24.8515625" style="52" customWidth="1"/>
    <col min="12" max="12" width="25.7109375" style="12" customWidth="1"/>
    <col min="13" max="13" width="31.28125" style="25" customWidth="1"/>
    <col min="14" max="14" width="41.421875" style="0" customWidth="1"/>
    <col min="15" max="22" width="14.00390625" style="0" customWidth="1"/>
    <col min="23" max="23" width="15.28125" style="0" customWidth="1"/>
  </cols>
  <sheetData>
    <row r="1" spans="1:13" s="31" customFormat="1" ht="21" customHeight="1" thickBot="1">
      <c r="A1" s="237" t="s">
        <v>29</v>
      </c>
      <c r="B1" s="238"/>
      <c r="C1" s="238"/>
      <c r="D1" s="239"/>
      <c r="E1" s="27"/>
      <c r="F1" s="35"/>
      <c r="G1" s="27"/>
      <c r="H1" s="36"/>
      <c r="I1" s="28"/>
      <c r="J1" s="28"/>
      <c r="K1" s="48"/>
      <c r="L1" s="28"/>
      <c r="M1" s="37"/>
    </row>
    <row r="2" spans="1:13" s="2" customFormat="1" ht="21" customHeight="1" thickBot="1">
      <c r="A2" s="28"/>
      <c r="B2" s="36"/>
      <c r="C2" s="28"/>
      <c r="D2" s="39"/>
      <c r="E2" s="39"/>
      <c r="F2" s="35"/>
      <c r="G2" s="29"/>
      <c r="H2" s="40"/>
      <c r="I2" s="29"/>
      <c r="J2" s="29"/>
      <c r="K2" s="49"/>
      <c r="L2" s="29"/>
      <c r="M2" s="41"/>
    </row>
    <row r="3" spans="1:23" ht="40.5" customHeight="1" thickBot="1">
      <c r="A3" s="242" t="s">
        <v>11</v>
      </c>
      <c r="B3" s="241" t="s">
        <v>132</v>
      </c>
      <c r="C3" s="241" t="s">
        <v>133</v>
      </c>
      <c r="D3" s="241" t="s">
        <v>12</v>
      </c>
      <c r="E3" s="243" t="s">
        <v>17</v>
      </c>
      <c r="F3" s="241" t="s">
        <v>13</v>
      </c>
      <c r="G3" s="241" t="s">
        <v>14</v>
      </c>
      <c r="H3" s="241" t="s">
        <v>256</v>
      </c>
      <c r="I3" s="241" t="s">
        <v>134</v>
      </c>
      <c r="J3" s="257" t="s">
        <v>593</v>
      </c>
      <c r="K3" s="247" t="s">
        <v>135</v>
      </c>
      <c r="L3" s="247"/>
      <c r="M3" s="247"/>
      <c r="N3" s="243" t="s">
        <v>136</v>
      </c>
      <c r="O3" s="244" t="s">
        <v>137</v>
      </c>
      <c r="P3" s="244"/>
      <c r="Q3" s="244"/>
      <c r="R3" s="244"/>
      <c r="S3" s="244"/>
      <c r="T3" s="244"/>
      <c r="U3" s="243" t="s">
        <v>138</v>
      </c>
      <c r="V3" s="243" t="s">
        <v>15</v>
      </c>
      <c r="W3" s="240" t="s">
        <v>139</v>
      </c>
    </row>
    <row r="4" spans="1:23" ht="64.5" customHeight="1" thickBot="1">
      <c r="A4" s="242"/>
      <c r="B4" s="241"/>
      <c r="C4" s="241"/>
      <c r="D4" s="241"/>
      <c r="E4" s="243"/>
      <c r="F4" s="241"/>
      <c r="G4" s="241"/>
      <c r="H4" s="241"/>
      <c r="I4" s="241"/>
      <c r="J4" s="258"/>
      <c r="K4" s="88" t="s">
        <v>140</v>
      </c>
      <c r="L4" s="88" t="s">
        <v>141</v>
      </c>
      <c r="M4" s="88" t="s">
        <v>142</v>
      </c>
      <c r="N4" s="243"/>
      <c r="O4" s="89" t="s">
        <v>143</v>
      </c>
      <c r="P4" s="89" t="s">
        <v>144</v>
      </c>
      <c r="Q4" s="89" t="s">
        <v>145</v>
      </c>
      <c r="R4" s="89" t="s">
        <v>146</v>
      </c>
      <c r="S4" s="89" t="s">
        <v>147</v>
      </c>
      <c r="T4" s="89" t="s">
        <v>148</v>
      </c>
      <c r="U4" s="243"/>
      <c r="V4" s="243"/>
      <c r="W4" s="240"/>
    </row>
    <row r="5" spans="1:24" s="32" customFormat="1" ht="15" customHeight="1" thickBot="1">
      <c r="A5" s="249" t="s">
        <v>16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198"/>
      <c r="O5" s="198"/>
      <c r="P5" s="198"/>
      <c r="Q5" s="198"/>
      <c r="R5" s="198"/>
      <c r="S5" s="198"/>
      <c r="T5" s="198"/>
      <c r="U5" s="198"/>
      <c r="V5" s="198"/>
      <c r="W5" s="199"/>
      <c r="X5"/>
    </row>
    <row r="6" spans="1:23" ht="133.5" customHeight="1">
      <c r="A6" s="121" t="s">
        <v>114</v>
      </c>
      <c r="B6" s="137" t="s">
        <v>700</v>
      </c>
      <c r="C6" s="138" t="s">
        <v>95</v>
      </c>
      <c r="D6" s="138" t="s">
        <v>22</v>
      </c>
      <c r="E6" s="139" t="s">
        <v>23</v>
      </c>
      <c r="F6" s="139" t="s">
        <v>23</v>
      </c>
      <c r="G6" s="138">
        <v>1979</v>
      </c>
      <c r="H6" s="140">
        <v>1050768.73</v>
      </c>
      <c r="I6" s="138" t="s">
        <v>32</v>
      </c>
      <c r="J6" s="232" t="s">
        <v>594</v>
      </c>
      <c r="K6" s="138" t="s">
        <v>149</v>
      </c>
      <c r="L6" s="138" t="s">
        <v>150</v>
      </c>
      <c r="M6" s="138" t="s">
        <v>151</v>
      </c>
      <c r="N6" s="138" t="s">
        <v>24</v>
      </c>
      <c r="O6" s="138" t="s">
        <v>152</v>
      </c>
      <c r="P6" s="138" t="s">
        <v>152</v>
      </c>
      <c r="Q6" s="138" t="s">
        <v>152</v>
      </c>
      <c r="R6" s="138" t="s">
        <v>153</v>
      </c>
      <c r="S6" s="138" t="s">
        <v>24</v>
      </c>
      <c r="T6" s="138" t="s">
        <v>153</v>
      </c>
      <c r="U6" s="138">
        <v>315</v>
      </c>
      <c r="V6" s="138">
        <v>4</v>
      </c>
      <c r="W6" s="138" t="s">
        <v>22</v>
      </c>
    </row>
    <row r="7" spans="1:23" ht="46.5" customHeight="1">
      <c r="A7" s="121" t="s">
        <v>115</v>
      </c>
      <c r="B7" s="137" t="s">
        <v>595</v>
      </c>
      <c r="C7" s="138" t="s">
        <v>95</v>
      </c>
      <c r="D7" s="138" t="s">
        <v>22</v>
      </c>
      <c r="E7" s="139" t="s">
        <v>23</v>
      </c>
      <c r="F7" s="139" t="s">
        <v>23</v>
      </c>
      <c r="G7" s="138">
        <v>1983</v>
      </c>
      <c r="H7" s="140">
        <v>217274.43</v>
      </c>
      <c r="I7" s="138" t="s">
        <v>32</v>
      </c>
      <c r="J7" s="138" t="s">
        <v>596</v>
      </c>
      <c r="K7" s="138" t="s">
        <v>149</v>
      </c>
      <c r="L7" s="138" t="s">
        <v>150</v>
      </c>
      <c r="M7" s="132" t="s">
        <v>155</v>
      </c>
      <c r="N7" s="138" t="s">
        <v>24</v>
      </c>
      <c r="O7" s="138" t="s">
        <v>152</v>
      </c>
      <c r="P7" s="138" t="s">
        <v>152</v>
      </c>
      <c r="Q7" s="138" t="s">
        <v>152</v>
      </c>
      <c r="R7" s="138" t="s">
        <v>153</v>
      </c>
      <c r="S7" s="138" t="s">
        <v>24</v>
      </c>
      <c r="T7" s="138" t="s">
        <v>153</v>
      </c>
      <c r="U7" s="138">
        <v>180</v>
      </c>
      <c r="V7" s="138">
        <v>3</v>
      </c>
      <c r="W7" s="138" t="s">
        <v>23</v>
      </c>
    </row>
    <row r="8" spans="1:23" ht="52.5" customHeight="1">
      <c r="A8" s="121" t="s">
        <v>116</v>
      </c>
      <c r="B8" s="131" t="s">
        <v>154</v>
      </c>
      <c r="C8" s="132" t="s">
        <v>96</v>
      </c>
      <c r="D8" s="132" t="s">
        <v>22</v>
      </c>
      <c r="E8" s="133" t="s">
        <v>23</v>
      </c>
      <c r="F8" s="133" t="s">
        <v>23</v>
      </c>
      <c r="G8" s="132">
        <v>1969</v>
      </c>
      <c r="H8" s="135">
        <v>91480</v>
      </c>
      <c r="I8" s="132" t="s">
        <v>32</v>
      </c>
      <c r="J8" s="132" t="s">
        <v>597</v>
      </c>
      <c r="K8" s="132" t="s">
        <v>149</v>
      </c>
      <c r="L8" s="132" t="s">
        <v>150</v>
      </c>
      <c r="M8" s="132" t="s">
        <v>155</v>
      </c>
      <c r="N8" s="132" t="s">
        <v>24</v>
      </c>
      <c r="O8" s="132" t="s">
        <v>152</v>
      </c>
      <c r="P8" s="132" t="s">
        <v>152</v>
      </c>
      <c r="Q8" s="132" t="s">
        <v>152</v>
      </c>
      <c r="R8" s="132" t="s">
        <v>153</v>
      </c>
      <c r="S8" s="132" t="s">
        <v>24</v>
      </c>
      <c r="T8" s="132" t="s">
        <v>153</v>
      </c>
      <c r="U8" s="132">
        <v>100</v>
      </c>
      <c r="V8" s="132">
        <v>2</v>
      </c>
      <c r="W8" s="132" t="s">
        <v>23</v>
      </c>
    </row>
    <row r="9" spans="1:23" ht="56.25" customHeight="1">
      <c r="A9" s="121" t="s">
        <v>117</v>
      </c>
      <c r="B9" s="190" t="s">
        <v>58</v>
      </c>
      <c r="C9" s="191" t="s">
        <v>107</v>
      </c>
      <c r="D9" s="132" t="s">
        <v>22</v>
      </c>
      <c r="E9" s="133" t="s">
        <v>23</v>
      </c>
      <c r="F9" s="133" t="s">
        <v>23</v>
      </c>
      <c r="G9" s="191">
        <v>2008</v>
      </c>
      <c r="H9" s="135">
        <v>79523.16</v>
      </c>
      <c r="I9" s="192" t="s">
        <v>51</v>
      </c>
      <c r="J9" s="193" t="s">
        <v>598</v>
      </c>
      <c r="K9" s="194" t="s">
        <v>24</v>
      </c>
      <c r="L9" s="194" t="s">
        <v>24</v>
      </c>
      <c r="M9" s="194" t="s">
        <v>24</v>
      </c>
      <c r="N9" s="191" t="s">
        <v>24</v>
      </c>
      <c r="O9" s="194" t="s">
        <v>24</v>
      </c>
      <c r="P9" s="194" t="s">
        <v>24</v>
      </c>
      <c r="Q9" s="194" t="s">
        <v>24</v>
      </c>
      <c r="R9" s="194" t="s">
        <v>24</v>
      </c>
      <c r="S9" s="194" t="s">
        <v>24</v>
      </c>
      <c r="T9" s="194" t="s">
        <v>24</v>
      </c>
      <c r="U9" s="194" t="s">
        <v>24</v>
      </c>
      <c r="V9" s="194" t="s">
        <v>24</v>
      </c>
      <c r="W9" s="194" t="s">
        <v>24</v>
      </c>
    </row>
    <row r="10" spans="1:23" ht="44.25" customHeight="1">
      <c r="A10" s="121" t="s">
        <v>157</v>
      </c>
      <c r="B10" s="131" t="s">
        <v>33</v>
      </c>
      <c r="C10" s="132" t="s">
        <v>97</v>
      </c>
      <c r="D10" s="132" t="s">
        <v>22</v>
      </c>
      <c r="E10" s="133" t="s">
        <v>23</v>
      </c>
      <c r="F10" s="133" t="s">
        <v>23</v>
      </c>
      <c r="G10" s="132">
        <v>1997</v>
      </c>
      <c r="H10" s="134">
        <v>98379</v>
      </c>
      <c r="I10" s="132" t="s">
        <v>34</v>
      </c>
      <c r="J10" s="132" t="s">
        <v>599</v>
      </c>
      <c r="K10" s="132" t="s">
        <v>149</v>
      </c>
      <c r="L10" s="132" t="s">
        <v>150</v>
      </c>
      <c r="M10" s="132" t="s">
        <v>151</v>
      </c>
      <c r="N10" s="132" t="s">
        <v>24</v>
      </c>
      <c r="O10" s="132" t="s">
        <v>152</v>
      </c>
      <c r="P10" s="132" t="s">
        <v>152</v>
      </c>
      <c r="Q10" s="132" t="s">
        <v>152</v>
      </c>
      <c r="R10" s="132" t="s">
        <v>153</v>
      </c>
      <c r="S10" s="132" t="s">
        <v>24</v>
      </c>
      <c r="T10" s="132" t="s">
        <v>153</v>
      </c>
      <c r="U10" s="71">
        <v>129</v>
      </c>
      <c r="V10" s="132">
        <v>2</v>
      </c>
      <c r="W10" s="132" t="s">
        <v>23</v>
      </c>
    </row>
    <row r="11" spans="1:23" ht="96" customHeight="1">
      <c r="A11" s="121" t="s">
        <v>160</v>
      </c>
      <c r="B11" s="131" t="s">
        <v>33</v>
      </c>
      <c r="C11" s="132" t="s">
        <v>98</v>
      </c>
      <c r="D11" s="132" t="s">
        <v>22</v>
      </c>
      <c r="E11" s="133" t="s">
        <v>23</v>
      </c>
      <c r="F11" s="133" t="s">
        <v>23</v>
      </c>
      <c r="G11" s="132">
        <v>1958</v>
      </c>
      <c r="H11" s="134">
        <v>429938</v>
      </c>
      <c r="I11" s="132" t="s">
        <v>35</v>
      </c>
      <c r="J11" s="132" t="s">
        <v>600</v>
      </c>
      <c r="K11" s="132" t="s">
        <v>149</v>
      </c>
      <c r="L11" s="132" t="s">
        <v>150</v>
      </c>
      <c r="M11" s="132" t="s">
        <v>151</v>
      </c>
      <c r="N11" s="132" t="s">
        <v>156</v>
      </c>
      <c r="O11" s="132" t="s">
        <v>153</v>
      </c>
      <c r="P11" s="132" t="s">
        <v>153</v>
      </c>
      <c r="Q11" s="132" t="s">
        <v>153</v>
      </c>
      <c r="R11" s="132" t="s">
        <v>153</v>
      </c>
      <c r="S11" s="132" t="s">
        <v>24</v>
      </c>
      <c r="T11" s="132" t="s">
        <v>153</v>
      </c>
      <c r="U11" s="132">
        <v>380</v>
      </c>
      <c r="V11" s="132">
        <v>1</v>
      </c>
      <c r="W11" s="132" t="s">
        <v>22</v>
      </c>
    </row>
    <row r="12" spans="1:23" ht="30" customHeight="1">
      <c r="A12" s="121" t="s">
        <v>161</v>
      </c>
      <c r="B12" s="72" t="s">
        <v>33</v>
      </c>
      <c r="C12" s="71" t="s">
        <v>297</v>
      </c>
      <c r="D12" s="71" t="s">
        <v>22</v>
      </c>
      <c r="E12" s="112" t="s">
        <v>23</v>
      </c>
      <c r="F12" s="112" t="s">
        <v>23</v>
      </c>
      <c r="G12" s="71">
        <v>2019</v>
      </c>
      <c r="H12" s="104">
        <v>429938</v>
      </c>
      <c r="I12" s="71" t="s">
        <v>32</v>
      </c>
      <c r="J12" s="132" t="s">
        <v>601</v>
      </c>
      <c r="K12" s="132" t="s">
        <v>300</v>
      </c>
      <c r="L12" s="132" t="s">
        <v>301</v>
      </c>
      <c r="M12" s="132" t="s">
        <v>302</v>
      </c>
      <c r="N12" s="132" t="s">
        <v>303</v>
      </c>
      <c r="O12" s="132" t="s">
        <v>153</v>
      </c>
      <c r="P12" s="132" t="s">
        <v>153</v>
      </c>
      <c r="Q12" s="132" t="s">
        <v>153</v>
      </c>
      <c r="R12" s="132" t="s">
        <v>153</v>
      </c>
      <c r="S12" s="132" t="s">
        <v>24</v>
      </c>
      <c r="T12" s="132" t="s">
        <v>153</v>
      </c>
      <c r="U12" s="71">
        <v>97</v>
      </c>
      <c r="V12" s="132">
        <v>2</v>
      </c>
      <c r="W12" s="132" t="s">
        <v>23</v>
      </c>
    </row>
    <row r="13" spans="1:23" ht="39.75" customHeight="1">
      <c r="A13" s="121" t="s">
        <v>163</v>
      </c>
      <c r="B13" s="131" t="s">
        <v>36</v>
      </c>
      <c r="C13" s="132" t="s">
        <v>99</v>
      </c>
      <c r="D13" s="132" t="s">
        <v>22</v>
      </c>
      <c r="E13" s="133" t="s">
        <v>23</v>
      </c>
      <c r="F13" s="133" t="s">
        <v>23</v>
      </c>
      <c r="G13" s="132" t="s">
        <v>37</v>
      </c>
      <c r="H13" s="134">
        <v>1549496</v>
      </c>
      <c r="I13" s="132" t="s">
        <v>32</v>
      </c>
      <c r="J13" s="195" t="s">
        <v>602</v>
      </c>
      <c r="K13" s="132" t="s">
        <v>158</v>
      </c>
      <c r="L13" s="132" t="s">
        <v>159</v>
      </c>
      <c r="M13" s="132" t="s">
        <v>151</v>
      </c>
      <c r="N13" s="132" t="s">
        <v>24</v>
      </c>
      <c r="O13" s="132" t="s">
        <v>153</v>
      </c>
      <c r="P13" s="132" t="s">
        <v>153</v>
      </c>
      <c r="Q13" s="132" t="s">
        <v>153</v>
      </c>
      <c r="R13" s="132" t="s">
        <v>153</v>
      </c>
      <c r="S13" s="132" t="s">
        <v>24</v>
      </c>
      <c r="T13" s="132" t="s">
        <v>153</v>
      </c>
      <c r="U13" s="132">
        <v>77</v>
      </c>
      <c r="V13" s="132">
        <v>1</v>
      </c>
      <c r="W13" s="132" t="s">
        <v>23</v>
      </c>
    </row>
    <row r="14" spans="1:23" ht="45" customHeight="1">
      <c r="A14" s="121" t="s">
        <v>164</v>
      </c>
      <c r="B14" s="131" t="s">
        <v>36</v>
      </c>
      <c r="C14" s="132" t="s">
        <v>99</v>
      </c>
      <c r="D14" s="132" t="s">
        <v>22</v>
      </c>
      <c r="E14" s="133" t="s">
        <v>23</v>
      </c>
      <c r="F14" s="133" t="s">
        <v>23</v>
      </c>
      <c r="G14" s="132">
        <v>1967</v>
      </c>
      <c r="H14" s="135">
        <v>553928.32</v>
      </c>
      <c r="I14" s="132" t="s">
        <v>35</v>
      </c>
      <c r="J14" s="195" t="s">
        <v>602</v>
      </c>
      <c r="K14" s="132" t="s">
        <v>149</v>
      </c>
      <c r="L14" s="132" t="s">
        <v>20</v>
      </c>
      <c r="M14" s="132" t="s">
        <v>155</v>
      </c>
      <c r="N14" s="132" t="s">
        <v>24</v>
      </c>
      <c r="O14" s="132" t="s">
        <v>152</v>
      </c>
      <c r="P14" s="132" t="s">
        <v>153</v>
      </c>
      <c r="Q14" s="132" t="s">
        <v>153</v>
      </c>
      <c r="R14" s="132" t="s">
        <v>152</v>
      </c>
      <c r="S14" s="132" t="s">
        <v>24</v>
      </c>
      <c r="T14" s="132" t="s">
        <v>153</v>
      </c>
      <c r="U14" s="132">
        <v>60</v>
      </c>
      <c r="V14" s="132">
        <v>1</v>
      </c>
      <c r="W14" s="132" t="s">
        <v>23</v>
      </c>
    </row>
    <row r="15" spans="1:23" ht="45" customHeight="1">
      <c r="A15" s="121" t="s">
        <v>165</v>
      </c>
      <c r="B15" s="131" t="s">
        <v>36</v>
      </c>
      <c r="C15" s="132" t="s">
        <v>99</v>
      </c>
      <c r="D15" s="132" t="s">
        <v>22</v>
      </c>
      <c r="E15" s="133" t="s">
        <v>23</v>
      </c>
      <c r="F15" s="133" t="s">
        <v>23</v>
      </c>
      <c r="G15" s="132">
        <v>1994</v>
      </c>
      <c r="H15" s="134">
        <v>115005</v>
      </c>
      <c r="I15" s="132" t="s">
        <v>38</v>
      </c>
      <c r="J15" s="195" t="s">
        <v>603</v>
      </c>
      <c r="K15" s="132" t="s">
        <v>158</v>
      </c>
      <c r="L15" s="132" t="s">
        <v>20</v>
      </c>
      <c r="M15" s="132" t="s">
        <v>162</v>
      </c>
      <c r="N15" s="132" t="s">
        <v>24</v>
      </c>
      <c r="O15" s="132" t="s">
        <v>152</v>
      </c>
      <c r="P15" s="132" t="s">
        <v>153</v>
      </c>
      <c r="Q15" s="132" t="s">
        <v>153</v>
      </c>
      <c r="R15" s="132" t="s">
        <v>152</v>
      </c>
      <c r="S15" s="132" t="s">
        <v>24</v>
      </c>
      <c r="T15" s="132" t="s">
        <v>153</v>
      </c>
      <c r="U15" s="132">
        <v>53</v>
      </c>
      <c r="V15" s="132">
        <v>1</v>
      </c>
      <c r="W15" s="132" t="s">
        <v>23</v>
      </c>
    </row>
    <row r="16" spans="1:23" ht="45" customHeight="1">
      <c r="A16" s="121" t="s">
        <v>166</v>
      </c>
      <c r="B16" s="131" t="s">
        <v>36</v>
      </c>
      <c r="C16" s="132" t="s">
        <v>99</v>
      </c>
      <c r="D16" s="132" t="s">
        <v>22</v>
      </c>
      <c r="E16" s="133" t="s">
        <v>23</v>
      </c>
      <c r="F16" s="133" t="s">
        <v>23</v>
      </c>
      <c r="G16" s="132">
        <v>1995</v>
      </c>
      <c r="H16" s="135">
        <v>189798</v>
      </c>
      <c r="I16" s="132" t="s">
        <v>39</v>
      </c>
      <c r="J16" s="195" t="s">
        <v>603</v>
      </c>
      <c r="K16" s="132" t="s">
        <v>149</v>
      </c>
      <c r="L16" s="132" t="s">
        <v>20</v>
      </c>
      <c r="M16" s="132" t="s">
        <v>151</v>
      </c>
      <c r="N16" s="132" t="s">
        <v>24</v>
      </c>
      <c r="O16" s="132" t="s">
        <v>153</v>
      </c>
      <c r="P16" s="132" t="s">
        <v>153</v>
      </c>
      <c r="Q16" s="132" t="s">
        <v>153</v>
      </c>
      <c r="R16" s="132" t="s">
        <v>153</v>
      </c>
      <c r="S16" s="132" t="s">
        <v>24</v>
      </c>
      <c r="T16" s="132" t="s">
        <v>153</v>
      </c>
      <c r="U16" s="132">
        <v>125</v>
      </c>
      <c r="V16" s="132">
        <v>1</v>
      </c>
      <c r="W16" s="132" t="s">
        <v>23</v>
      </c>
    </row>
    <row r="17" spans="1:23" ht="45" customHeight="1">
      <c r="A17" s="121" t="s">
        <v>167</v>
      </c>
      <c r="B17" s="72" t="s">
        <v>40</v>
      </c>
      <c r="C17" s="71" t="s">
        <v>298</v>
      </c>
      <c r="D17" s="71" t="s">
        <v>22</v>
      </c>
      <c r="E17" s="112" t="s">
        <v>23</v>
      </c>
      <c r="F17" s="112" t="s">
        <v>23</v>
      </c>
      <c r="G17" s="71">
        <v>1992</v>
      </c>
      <c r="H17" s="104">
        <v>663035.67</v>
      </c>
      <c r="I17" s="71" t="s">
        <v>35</v>
      </c>
      <c r="J17" s="195" t="s">
        <v>604</v>
      </c>
      <c r="K17" s="132" t="s">
        <v>149</v>
      </c>
      <c r="L17" s="132" t="s">
        <v>150</v>
      </c>
      <c r="M17" s="132" t="s">
        <v>151</v>
      </c>
      <c r="N17" s="132" t="s">
        <v>24</v>
      </c>
      <c r="O17" s="132" t="s">
        <v>153</v>
      </c>
      <c r="P17" s="132" t="s">
        <v>153</v>
      </c>
      <c r="Q17" s="132" t="s">
        <v>153</v>
      </c>
      <c r="R17" s="132" t="s">
        <v>153</v>
      </c>
      <c r="S17" s="132" t="s">
        <v>24</v>
      </c>
      <c r="T17" s="132" t="s">
        <v>153</v>
      </c>
      <c r="U17" s="71"/>
      <c r="V17" s="132">
        <v>1</v>
      </c>
      <c r="W17" s="132" t="s">
        <v>22</v>
      </c>
    </row>
    <row r="18" spans="1:23" ht="29.25" customHeight="1">
      <c r="A18" s="121" t="s">
        <v>168</v>
      </c>
      <c r="B18" s="131" t="s">
        <v>41</v>
      </c>
      <c r="C18" s="132" t="s">
        <v>100</v>
      </c>
      <c r="D18" s="132" t="s">
        <v>22</v>
      </c>
      <c r="E18" s="133" t="s">
        <v>23</v>
      </c>
      <c r="F18" s="133" t="s">
        <v>23</v>
      </c>
      <c r="G18" s="132">
        <v>1998</v>
      </c>
      <c r="H18" s="135">
        <v>604607</v>
      </c>
      <c r="I18" s="132" t="s">
        <v>42</v>
      </c>
      <c r="J18" s="195" t="s">
        <v>605</v>
      </c>
      <c r="K18" s="132" t="s">
        <v>158</v>
      </c>
      <c r="L18" s="132" t="s">
        <v>150</v>
      </c>
      <c r="M18" s="132" t="s">
        <v>151</v>
      </c>
      <c r="N18" s="132" t="s">
        <v>24</v>
      </c>
      <c r="O18" s="132" t="s">
        <v>153</v>
      </c>
      <c r="P18" s="132" t="s">
        <v>153</v>
      </c>
      <c r="Q18" s="132" t="s">
        <v>153</v>
      </c>
      <c r="R18" s="132" t="s">
        <v>153</v>
      </c>
      <c r="S18" s="132" t="s">
        <v>24</v>
      </c>
      <c r="T18" s="132" t="s">
        <v>153</v>
      </c>
      <c r="U18" s="132">
        <v>84</v>
      </c>
      <c r="V18" s="132" t="s">
        <v>43</v>
      </c>
      <c r="W18" s="132" t="s">
        <v>23</v>
      </c>
    </row>
    <row r="19" spans="1:23" ht="27" customHeight="1">
      <c r="A19" s="121" t="s">
        <v>169</v>
      </c>
      <c r="B19" s="141" t="s">
        <v>44</v>
      </c>
      <c r="C19" s="132" t="s">
        <v>101</v>
      </c>
      <c r="D19" s="132" t="s">
        <v>22</v>
      </c>
      <c r="E19" s="133" t="s">
        <v>23</v>
      </c>
      <c r="F19" s="133" t="s">
        <v>23</v>
      </c>
      <c r="G19" s="132">
        <v>2008</v>
      </c>
      <c r="H19" s="135">
        <v>7670</v>
      </c>
      <c r="I19" s="132" t="s">
        <v>45</v>
      </c>
      <c r="J19" s="132" t="s">
        <v>606</v>
      </c>
      <c r="K19" s="132" t="s">
        <v>149</v>
      </c>
      <c r="L19" s="132" t="s">
        <v>20</v>
      </c>
      <c r="M19" s="132" t="s">
        <v>155</v>
      </c>
      <c r="N19" s="132" t="s">
        <v>24</v>
      </c>
      <c r="O19" s="132" t="s">
        <v>152</v>
      </c>
      <c r="P19" s="132" t="s">
        <v>152</v>
      </c>
      <c r="Q19" s="132" t="s">
        <v>28</v>
      </c>
      <c r="R19" s="132" t="s">
        <v>152</v>
      </c>
      <c r="S19" s="132" t="s">
        <v>24</v>
      </c>
      <c r="T19" s="132" t="s">
        <v>152</v>
      </c>
      <c r="U19" s="132" t="s">
        <v>20</v>
      </c>
      <c r="V19" s="132" t="s">
        <v>20</v>
      </c>
      <c r="W19" s="132" t="s">
        <v>20</v>
      </c>
    </row>
    <row r="20" spans="1:23" ht="29.25" customHeight="1">
      <c r="A20" s="121" t="s">
        <v>170</v>
      </c>
      <c r="B20" s="141" t="s">
        <v>81</v>
      </c>
      <c r="C20" s="132" t="s">
        <v>102</v>
      </c>
      <c r="D20" s="132" t="s">
        <v>22</v>
      </c>
      <c r="E20" s="133" t="s">
        <v>23</v>
      </c>
      <c r="F20" s="133" t="s">
        <v>23</v>
      </c>
      <c r="G20" s="132" t="s">
        <v>103</v>
      </c>
      <c r="H20" s="135">
        <v>20746</v>
      </c>
      <c r="I20" s="132" t="s">
        <v>82</v>
      </c>
      <c r="J20" s="132"/>
      <c r="K20" s="132" t="s">
        <v>149</v>
      </c>
      <c r="L20" s="132" t="s">
        <v>24</v>
      </c>
      <c r="M20" s="132" t="s">
        <v>151</v>
      </c>
      <c r="N20" s="132" t="s">
        <v>24</v>
      </c>
      <c r="O20" s="132" t="s">
        <v>153</v>
      </c>
      <c r="P20" s="132" t="s">
        <v>24</v>
      </c>
      <c r="Q20" s="132" t="s">
        <v>24</v>
      </c>
      <c r="R20" s="132" t="s">
        <v>24</v>
      </c>
      <c r="S20" s="132" t="s">
        <v>24</v>
      </c>
      <c r="T20" s="132" t="s">
        <v>24</v>
      </c>
      <c r="U20" s="132" t="s">
        <v>24</v>
      </c>
      <c r="V20" s="132" t="s">
        <v>24</v>
      </c>
      <c r="W20" s="132" t="s">
        <v>24</v>
      </c>
    </row>
    <row r="21" spans="1:23" ht="29.25" customHeight="1">
      <c r="A21" s="121" t="s">
        <v>171</v>
      </c>
      <c r="B21" s="141" t="s">
        <v>80</v>
      </c>
      <c r="C21" s="132" t="s">
        <v>102</v>
      </c>
      <c r="D21" s="132" t="s">
        <v>22</v>
      </c>
      <c r="E21" s="133" t="s">
        <v>23</v>
      </c>
      <c r="F21" s="133" t="s">
        <v>23</v>
      </c>
      <c r="G21" s="132" t="s">
        <v>103</v>
      </c>
      <c r="H21" s="134">
        <v>9961</v>
      </c>
      <c r="I21" s="132" t="s">
        <v>83</v>
      </c>
      <c r="J21" s="132"/>
      <c r="K21" s="132" t="s">
        <v>149</v>
      </c>
      <c r="L21" s="132" t="s">
        <v>24</v>
      </c>
      <c r="M21" s="132" t="s">
        <v>151</v>
      </c>
      <c r="N21" s="132" t="s">
        <v>24</v>
      </c>
      <c r="O21" s="132" t="s">
        <v>152</v>
      </c>
      <c r="P21" s="132" t="s">
        <v>24</v>
      </c>
      <c r="Q21" s="132" t="s">
        <v>24</v>
      </c>
      <c r="R21" s="132" t="s">
        <v>24</v>
      </c>
      <c r="S21" s="132" t="s">
        <v>24</v>
      </c>
      <c r="T21" s="132" t="s">
        <v>24</v>
      </c>
      <c r="U21" s="132" t="s">
        <v>24</v>
      </c>
      <c r="V21" s="132" t="s">
        <v>24</v>
      </c>
      <c r="W21" s="132" t="s">
        <v>24</v>
      </c>
    </row>
    <row r="22" spans="1:23" ht="29.25" customHeight="1">
      <c r="A22" s="121" t="s">
        <v>174</v>
      </c>
      <c r="B22" s="141" t="s">
        <v>85</v>
      </c>
      <c r="C22" s="132" t="s">
        <v>102</v>
      </c>
      <c r="D22" s="132" t="s">
        <v>22</v>
      </c>
      <c r="E22" s="133" t="s">
        <v>23</v>
      </c>
      <c r="F22" s="133" t="s">
        <v>23</v>
      </c>
      <c r="G22" s="132" t="s">
        <v>103</v>
      </c>
      <c r="H22" s="135">
        <v>4262</v>
      </c>
      <c r="I22" s="132" t="s">
        <v>84</v>
      </c>
      <c r="J22" s="132"/>
      <c r="K22" s="132" t="s">
        <v>172</v>
      </c>
      <c r="L22" s="132" t="s">
        <v>24</v>
      </c>
      <c r="M22" s="132" t="s">
        <v>151</v>
      </c>
      <c r="N22" s="132" t="s">
        <v>24</v>
      </c>
      <c r="O22" s="132" t="s">
        <v>173</v>
      </c>
      <c r="P22" s="132" t="s">
        <v>24</v>
      </c>
      <c r="Q22" s="132" t="s">
        <v>24</v>
      </c>
      <c r="R22" s="132" t="s">
        <v>24</v>
      </c>
      <c r="S22" s="132" t="s">
        <v>24</v>
      </c>
      <c r="T22" s="132" t="s">
        <v>24</v>
      </c>
      <c r="U22" s="132" t="s">
        <v>24</v>
      </c>
      <c r="V22" s="132" t="s">
        <v>24</v>
      </c>
      <c r="W22" s="132" t="s">
        <v>24</v>
      </c>
    </row>
    <row r="23" spans="1:23" ht="29.25" customHeight="1">
      <c r="A23" s="121" t="s">
        <v>175</v>
      </c>
      <c r="B23" s="141" t="s">
        <v>80</v>
      </c>
      <c r="C23" s="132" t="s">
        <v>102</v>
      </c>
      <c r="D23" s="132" t="s">
        <v>22</v>
      </c>
      <c r="E23" s="133" t="s">
        <v>23</v>
      </c>
      <c r="F23" s="133" t="s">
        <v>23</v>
      </c>
      <c r="G23" s="132" t="s">
        <v>103</v>
      </c>
      <c r="H23" s="135">
        <v>8752</v>
      </c>
      <c r="I23" s="132" t="s">
        <v>86</v>
      </c>
      <c r="J23" s="132"/>
      <c r="K23" s="132" t="s">
        <v>149</v>
      </c>
      <c r="L23" s="132" t="s">
        <v>24</v>
      </c>
      <c r="M23" s="132" t="s">
        <v>151</v>
      </c>
      <c r="N23" s="132" t="s">
        <v>24</v>
      </c>
      <c r="O23" s="132" t="s">
        <v>153</v>
      </c>
      <c r="P23" s="132" t="s">
        <v>24</v>
      </c>
      <c r="Q23" s="132" t="s">
        <v>24</v>
      </c>
      <c r="R23" s="132" t="s">
        <v>24</v>
      </c>
      <c r="S23" s="132" t="s">
        <v>24</v>
      </c>
      <c r="T23" s="132" t="s">
        <v>24</v>
      </c>
      <c r="U23" s="132" t="s">
        <v>24</v>
      </c>
      <c r="V23" s="132" t="s">
        <v>24</v>
      </c>
      <c r="W23" s="132" t="s">
        <v>24</v>
      </c>
    </row>
    <row r="24" spans="1:23" ht="29.25" customHeight="1">
      <c r="A24" s="121" t="s">
        <v>176</v>
      </c>
      <c r="B24" s="141" t="s">
        <v>80</v>
      </c>
      <c r="C24" s="132" t="s">
        <v>102</v>
      </c>
      <c r="D24" s="132" t="s">
        <v>22</v>
      </c>
      <c r="E24" s="133" t="s">
        <v>23</v>
      </c>
      <c r="F24" s="133" t="s">
        <v>23</v>
      </c>
      <c r="G24" s="132" t="s">
        <v>103</v>
      </c>
      <c r="H24" s="134">
        <v>8752</v>
      </c>
      <c r="I24" s="132" t="s">
        <v>87</v>
      </c>
      <c r="J24" s="132"/>
      <c r="K24" s="132" t="s">
        <v>149</v>
      </c>
      <c r="L24" s="132" t="s">
        <v>24</v>
      </c>
      <c r="M24" s="132" t="s">
        <v>151</v>
      </c>
      <c r="N24" s="132" t="s">
        <v>24</v>
      </c>
      <c r="O24" s="132" t="s">
        <v>153</v>
      </c>
      <c r="P24" s="132" t="s">
        <v>24</v>
      </c>
      <c r="Q24" s="132" t="s">
        <v>24</v>
      </c>
      <c r="R24" s="132" t="s">
        <v>24</v>
      </c>
      <c r="S24" s="132" t="s">
        <v>24</v>
      </c>
      <c r="T24" s="132" t="s">
        <v>24</v>
      </c>
      <c r="U24" s="132" t="s">
        <v>24</v>
      </c>
      <c r="V24" s="132" t="s">
        <v>24</v>
      </c>
      <c r="W24" s="132" t="s">
        <v>24</v>
      </c>
    </row>
    <row r="25" spans="1:23" ht="29.25" customHeight="1">
      <c r="A25" s="121" t="s">
        <v>177</v>
      </c>
      <c r="B25" s="141" t="s">
        <v>80</v>
      </c>
      <c r="C25" s="132" t="s">
        <v>102</v>
      </c>
      <c r="D25" s="132" t="s">
        <v>22</v>
      </c>
      <c r="E25" s="133" t="s">
        <v>23</v>
      </c>
      <c r="F25" s="133" t="s">
        <v>23</v>
      </c>
      <c r="G25" s="132" t="s">
        <v>103</v>
      </c>
      <c r="H25" s="134">
        <v>8841</v>
      </c>
      <c r="I25" s="132" t="s">
        <v>88</v>
      </c>
      <c r="J25" s="132"/>
      <c r="K25" s="132" t="s">
        <v>149</v>
      </c>
      <c r="L25" s="132" t="s">
        <v>24</v>
      </c>
      <c r="M25" s="132" t="s">
        <v>151</v>
      </c>
      <c r="N25" s="132" t="s">
        <v>24</v>
      </c>
      <c r="O25" s="132" t="s">
        <v>153</v>
      </c>
      <c r="P25" s="132" t="s">
        <v>24</v>
      </c>
      <c r="Q25" s="132" t="s">
        <v>24</v>
      </c>
      <c r="R25" s="132" t="s">
        <v>24</v>
      </c>
      <c r="S25" s="132" t="s">
        <v>24</v>
      </c>
      <c r="T25" s="132" t="s">
        <v>24</v>
      </c>
      <c r="U25" s="132" t="s">
        <v>24</v>
      </c>
      <c r="V25" s="132" t="s">
        <v>24</v>
      </c>
      <c r="W25" s="132" t="s">
        <v>24</v>
      </c>
    </row>
    <row r="26" spans="1:23" ht="29.25" customHeight="1">
      <c r="A26" s="121" t="s">
        <v>178</v>
      </c>
      <c r="B26" s="141" t="s">
        <v>80</v>
      </c>
      <c r="C26" s="132" t="s">
        <v>102</v>
      </c>
      <c r="D26" s="132" t="s">
        <v>22</v>
      </c>
      <c r="E26" s="133" t="s">
        <v>23</v>
      </c>
      <c r="F26" s="133" t="s">
        <v>23</v>
      </c>
      <c r="G26" s="132" t="s">
        <v>103</v>
      </c>
      <c r="H26" s="135">
        <v>8729</v>
      </c>
      <c r="I26" s="132" t="s">
        <v>89</v>
      </c>
      <c r="J26" s="132"/>
      <c r="K26" s="132" t="s">
        <v>149</v>
      </c>
      <c r="L26" s="132" t="s">
        <v>24</v>
      </c>
      <c r="M26" s="132" t="s">
        <v>151</v>
      </c>
      <c r="N26" s="132" t="s">
        <v>24</v>
      </c>
      <c r="O26" s="132" t="s">
        <v>152</v>
      </c>
      <c r="P26" s="132" t="s">
        <v>24</v>
      </c>
      <c r="Q26" s="132" t="s">
        <v>24</v>
      </c>
      <c r="R26" s="132" t="s">
        <v>24</v>
      </c>
      <c r="S26" s="132" t="s">
        <v>24</v>
      </c>
      <c r="T26" s="132" t="s">
        <v>24</v>
      </c>
      <c r="U26" s="132" t="s">
        <v>24</v>
      </c>
      <c r="V26" s="132" t="s">
        <v>24</v>
      </c>
      <c r="W26" s="132" t="s">
        <v>24</v>
      </c>
    </row>
    <row r="27" spans="1:23" ht="26.25" customHeight="1">
      <c r="A27" s="121" t="s">
        <v>180</v>
      </c>
      <c r="B27" s="141" t="s">
        <v>46</v>
      </c>
      <c r="C27" s="132" t="s">
        <v>96</v>
      </c>
      <c r="D27" s="132" t="s">
        <v>22</v>
      </c>
      <c r="E27" s="133" t="s">
        <v>23</v>
      </c>
      <c r="F27" s="133" t="s">
        <v>23</v>
      </c>
      <c r="G27" s="132">
        <v>2012</v>
      </c>
      <c r="H27" s="134">
        <v>14377</v>
      </c>
      <c r="I27" s="132" t="s">
        <v>83</v>
      </c>
      <c r="J27" s="196" t="s">
        <v>607</v>
      </c>
      <c r="K27" s="132" t="s">
        <v>193</v>
      </c>
      <c r="L27" s="132" t="s">
        <v>20</v>
      </c>
      <c r="M27" s="132" t="s">
        <v>193</v>
      </c>
      <c r="N27" s="132" t="s">
        <v>24</v>
      </c>
      <c r="O27" s="132" t="s">
        <v>152</v>
      </c>
      <c r="P27" s="132" t="s">
        <v>152</v>
      </c>
      <c r="Q27" s="132" t="s">
        <v>152</v>
      </c>
      <c r="R27" s="132" t="s">
        <v>152</v>
      </c>
      <c r="S27" s="132" t="s">
        <v>24</v>
      </c>
      <c r="T27" s="132" t="s">
        <v>152</v>
      </c>
      <c r="U27" s="132">
        <v>14.5</v>
      </c>
      <c r="V27" s="132">
        <v>1</v>
      </c>
      <c r="W27" s="132" t="s">
        <v>23</v>
      </c>
    </row>
    <row r="28" spans="1:23" ht="73.5" customHeight="1">
      <c r="A28" s="121" t="s">
        <v>181</v>
      </c>
      <c r="B28" s="141" t="s">
        <v>195</v>
      </c>
      <c r="C28" s="132" t="s">
        <v>92</v>
      </c>
      <c r="D28" s="132" t="s">
        <v>22</v>
      </c>
      <c r="E28" s="133" t="s">
        <v>23</v>
      </c>
      <c r="F28" s="133" t="s">
        <v>23</v>
      </c>
      <c r="G28" s="132">
        <v>2015</v>
      </c>
      <c r="H28" s="136">
        <v>1350324.85</v>
      </c>
      <c r="I28" s="132" t="s">
        <v>109</v>
      </c>
      <c r="J28" s="196" t="s">
        <v>608</v>
      </c>
      <c r="K28" s="132"/>
      <c r="L28" s="132"/>
      <c r="M28" s="132"/>
      <c r="N28" s="132"/>
      <c r="O28" s="132"/>
      <c r="P28" s="132" t="s">
        <v>196</v>
      </c>
      <c r="Q28" s="132"/>
      <c r="R28" s="132"/>
      <c r="S28" s="132"/>
      <c r="T28" s="132"/>
      <c r="U28" s="132"/>
      <c r="V28" s="132"/>
      <c r="W28" s="132"/>
    </row>
    <row r="29" spans="1:23" ht="30.75" customHeight="1">
      <c r="A29" s="121" t="s">
        <v>182</v>
      </c>
      <c r="B29" s="141" t="s">
        <v>269</v>
      </c>
      <c r="C29" s="132" t="s">
        <v>270</v>
      </c>
      <c r="D29" s="132" t="s">
        <v>271</v>
      </c>
      <c r="E29" s="133" t="s">
        <v>23</v>
      </c>
      <c r="F29" s="133" t="s">
        <v>23</v>
      </c>
      <c r="G29" s="70">
        <v>2018</v>
      </c>
      <c r="H29" s="134">
        <v>10000</v>
      </c>
      <c r="I29" s="132" t="s">
        <v>272</v>
      </c>
      <c r="J29" s="132"/>
      <c r="K29" s="132" t="s">
        <v>304</v>
      </c>
      <c r="L29" s="132" t="s">
        <v>24</v>
      </c>
      <c r="M29" s="132" t="s">
        <v>305</v>
      </c>
      <c r="N29" s="132" t="s">
        <v>24</v>
      </c>
      <c r="O29" s="132" t="s">
        <v>153</v>
      </c>
      <c r="P29" s="132" t="s">
        <v>24</v>
      </c>
      <c r="Q29" s="132" t="s">
        <v>24</v>
      </c>
      <c r="R29" s="132" t="s">
        <v>24</v>
      </c>
      <c r="S29" s="132" t="s">
        <v>24</v>
      </c>
      <c r="T29" s="132" t="s">
        <v>24</v>
      </c>
      <c r="U29" s="132" t="s">
        <v>24</v>
      </c>
      <c r="V29" s="132"/>
      <c r="W29" s="132"/>
    </row>
    <row r="30" spans="1:23" ht="172.5" customHeight="1">
      <c r="A30" s="121" t="s">
        <v>183</v>
      </c>
      <c r="B30" s="141" t="s">
        <v>273</v>
      </c>
      <c r="C30" s="142" t="s">
        <v>299</v>
      </c>
      <c r="D30" s="142" t="s">
        <v>23</v>
      </c>
      <c r="E30" s="143" t="s">
        <v>23</v>
      </c>
      <c r="F30" s="143" t="s">
        <v>23</v>
      </c>
      <c r="G30" s="144">
        <v>1996</v>
      </c>
      <c r="H30" s="145">
        <v>828187.42</v>
      </c>
      <c r="I30" s="142" t="s">
        <v>274</v>
      </c>
      <c r="J30" s="142" t="s">
        <v>609</v>
      </c>
      <c r="K30" s="142" t="s">
        <v>158</v>
      </c>
      <c r="L30" s="142" t="s">
        <v>306</v>
      </c>
      <c r="M30" s="142" t="s">
        <v>151</v>
      </c>
      <c r="N30" s="142" t="s">
        <v>307</v>
      </c>
      <c r="O30" s="132" t="s">
        <v>153</v>
      </c>
      <c r="P30" s="132" t="s">
        <v>153</v>
      </c>
      <c r="Q30" s="132" t="s">
        <v>153</v>
      </c>
      <c r="R30" s="132" t="s">
        <v>153</v>
      </c>
      <c r="S30" s="132" t="s">
        <v>24</v>
      </c>
      <c r="T30" s="132" t="s">
        <v>153</v>
      </c>
      <c r="U30" s="132" t="s">
        <v>308</v>
      </c>
      <c r="V30" s="132">
        <v>1</v>
      </c>
      <c r="W30" s="132" t="s">
        <v>23</v>
      </c>
    </row>
    <row r="31" spans="1:23" ht="33" customHeight="1">
      <c r="A31" s="121" t="s">
        <v>184</v>
      </c>
      <c r="B31" s="105" t="s">
        <v>263</v>
      </c>
      <c r="C31" s="71" t="s">
        <v>264</v>
      </c>
      <c r="D31" s="71" t="s">
        <v>22</v>
      </c>
      <c r="E31" s="71" t="s">
        <v>23</v>
      </c>
      <c r="F31" s="71" t="s">
        <v>23</v>
      </c>
      <c r="G31" s="132">
        <v>1990</v>
      </c>
      <c r="H31" s="157">
        <v>107787.57</v>
      </c>
      <c r="I31" s="71" t="s">
        <v>32</v>
      </c>
      <c r="J31" s="132" t="s">
        <v>610</v>
      </c>
      <c r="K31" s="138" t="s">
        <v>149</v>
      </c>
      <c r="L31" s="138" t="s">
        <v>150</v>
      </c>
      <c r="M31" s="132" t="s">
        <v>155</v>
      </c>
      <c r="N31" s="132"/>
      <c r="O31" s="138" t="s">
        <v>152</v>
      </c>
      <c r="P31" s="138" t="s">
        <v>152</v>
      </c>
      <c r="Q31" s="138" t="s">
        <v>152</v>
      </c>
      <c r="R31" s="138" t="s">
        <v>152</v>
      </c>
      <c r="S31" s="138" t="s">
        <v>24</v>
      </c>
      <c r="T31" s="138" t="s">
        <v>153</v>
      </c>
      <c r="U31" s="132">
        <v>120</v>
      </c>
      <c r="V31" s="132">
        <v>1</v>
      </c>
      <c r="W31" s="132" t="s">
        <v>23</v>
      </c>
    </row>
    <row r="32" spans="1:23" ht="28.5" customHeight="1">
      <c r="A32" s="121" t="s">
        <v>185</v>
      </c>
      <c r="B32" s="129" t="s">
        <v>361</v>
      </c>
      <c r="C32" s="121" t="s">
        <v>101</v>
      </c>
      <c r="D32" s="121" t="s">
        <v>22</v>
      </c>
      <c r="E32" s="121" t="s">
        <v>23</v>
      </c>
      <c r="F32" s="121" t="s">
        <v>23</v>
      </c>
      <c r="G32" s="121">
        <v>2021</v>
      </c>
      <c r="H32" s="157">
        <v>5980</v>
      </c>
      <c r="I32" s="121" t="s">
        <v>362</v>
      </c>
      <c r="J32" s="132" t="s">
        <v>611</v>
      </c>
      <c r="K32" s="132" t="s">
        <v>363</v>
      </c>
      <c r="L32" s="132" t="s">
        <v>24</v>
      </c>
      <c r="M32" s="132" t="s">
        <v>179</v>
      </c>
      <c r="N32" s="132" t="s">
        <v>24</v>
      </c>
      <c r="O32" s="132" t="s">
        <v>153</v>
      </c>
      <c r="P32" s="132" t="s">
        <v>24</v>
      </c>
      <c r="Q32" s="132" t="s">
        <v>24</v>
      </c>
      <c r="R32" s="132" t="s">
        <v>24</v>
      </c>
      <c r="S32" s="132" t="s">
        <v>24</v>
      </c>
      <c r="T32" s="132" t="s">
        <v>24</v>
      </c>
      <c r="U32" s="132" t="s">
        <v>24</v>
      </c>
      <c r="V32" s="132" t="s">
        <v>24</v>
      </c>
      <c r="W32" s="132" t="s">
        <v>24</v>
      </c>
    </row>
    <row r="33" spans="1:23" ht="23.25" customHeight="1">
      <c r="A33" s="121" t="s">
        <v>186</v>
      </c>
      <c r="B33" s="105" t="s">
        <v>364</v>
      </c>
      <c r="C33" s="71" t="s">
        <v>270</v>
      </c>
      <c r="D33" s="132" t="s">
        <v>271</v>
      </c>
      <c r="E33" s="133" t="s">
        <v>23</v>
      </c>
      <c r="F33" s="133" t="s">
        <v>23</v>
      </c>
      <c r="G33" s="70">
        <v>2021</v>
      </c>
      <c r="H33" s="157">
        <v>10000</v>
      </c>
      <c r="I33" s="132" t="s">
        <v>365</v>
      </c>
      <c r="J33" s="132"/>
      <c r="K33" s="132" t="s">
        <v>304</v>
      </c>
      <c r="L33" s="132" t="s">
        <v>24</v>
      </c>
      <c r="M33" s="132" t="s">
        <v>305</v>
      </c>
      <c r="N33" s="132" t="s">
        <v>24</v>
      </c>
      <c r="O33" s="132" t="s">
        <v>153</v>
      </c>
      <c r="P33" s="132" t="s">
        <v>24</v>
      </c>
      <c r="Q33" s="132" t="s">
        <v>24</v>
      </c>
      <c r="R33" s="132" t="s">
        <v>24</v>
      </c>
      <c r="S33" s="132" t="s">
        <v>24</v>
      </c>
      <c r="T33" s="132" t="s">
        <v>24</v>
      </c>
      <c r="U33" s="132" t="s">
        <v>24</v>
      </c>
      <c r="V33" s="132"/>
      <c r="W33" s="132"/>
    </row>
    <row r="34" spans="1:24" s="34" customFormat="1" ht="15" customHeight="1">
      <c r="A34" s="248" t="s">
        <v>90</v>
      </c>
      <c r="B34" s="248"/>
      <c r="C34" s="248"/>
      <c r="D34" s="248"/>
      <c r="E34" s="248"/>
      <c r="F34" s="248"/>
      <c r="G34" s="248"/>
      <c r="H34" s="42">
        <f>SUM(H6:H33)</f>
        <v>8477541.15</v>
      </c>
      <c r="I34" s="50"/>
      <c r="J34" s="233"/>
      <c r="K34" s="50"/>
      <c r="L34" s="245"/>
      <c r="M34" s="246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/>
    </row>
    <row r="35" spans="1:24" s="32" customFormat="1" ht="19.5" customHeight="1">
      <c r="A35" s="253" t="s">
        <v>49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4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/>
    </row>
    <row r="36" spans="1:24" s="58" customFormat="1" ht="41.25" customHeight="1">
      <c r="A36" s="86">
        <v>1</v>
      </c>
      <c r="B36" s="79" t="s">
        <v>204</v>
      </c>
      <c r="C36" s="80" t="s">
        <v>105</v>
      </c>
      <c r="D36" s="80" t="s">
        <v>22</v>
      </c>
      <c r="E36" s="81" t="s">
        <v>23</v>
      </c>
      <c r="F36" s="81" t="s">
        <v>23</v>
      </c>
      <c r="G36" s="80" t="s">
        <v>108</v>
      </c>
      <c r="H36" s="213">
        <v>1714701.2</v>
      </c>
      <c r="I36" s="82" t="s">
        <v>51</v>
      </c>
      <c r="J36" s="214" t="s">
        <v>640</v>
      </c>
      <c r="K36" s="83" t="s">
        <v>205</v>
      </c>
      <c r="L36" s="83" t="s">
        <v>206</v>
      </c>
      <c r="M36" s="83" t="s">
        <v>151</v>
      </c>
      <c r="N36" s="80" t="s">
        <v>24</v>
      </c>
      <c r="O36" s="84" t="s">
        <v>153</v>
      </c>
      <c r="P36" s="84" t="s">
        <v>153</v>
      </c>
      <c r="Q36" s="84" t="s">
        <v>153</v>
      </c>
      <c r="R36" s="84" t="s">
        <v>153</v>
      </c>
      <c r="S36" s="84" t="s">
        <v>28</v>
      </c>
      <c r="T36" s="84" t="s">
        <v>153</v>
      </c>
      <c r="U36" s="84">
        <v>1174.8</v>
      </c>
      <c r="V36" s="84" t="s">
        <v>52</v>
      </c>
      <c r="W36" s="84" t="s">
        <v>207</v>
      </c>
      <c r="X36"/>
    </row>
    <row r="37" spans="1:24" s="58" customFormat="1" ht="42" customHeight="1">
      <c r="A37" s="84">
        <v>2</v>
      </c>
      <c r="B37" s="79" t="s">
        <v>53</v>
      </c>
      <c r="C37" s="80" t="s">
        <v>104</v>
      </c>
      <c r="D37" s="80" t="s">
        <v>22</v>
      </c>
      <c r="E37" s="81" t="s">
        <v>23</v>
      </c>
      <c r="F37" s="81" t="s">
        <v>23</v>
      </c>
      <c r="G37" s="80" t="s">
        <v>108</v>
      </c>
      <c r="H37" s="213">
        <v>345829</v>
      </c>
      <c r="I37" s="82" t="s">
        <v>54</v>
      </c>
      <c r="J37" s="214" t="s">
        <v>641</v>
      </c>
      <c r="K37" s="84" t="s">
        <v>205</v>
      </c>
      <c r="L37" s="84" t="s">
        <v>206</v>
      </c>
      <c r="M37" s="84" t="s">
        <v>151</v>
      </c>
      <c r="N37" s="80" t="s">
        <v>24</v>
      </c>
      <c r="O37" s="84" t="s">
        <v>153</v>
      </c>
      <c r="P37" s="84" t="s">
        <v>153</v>
      </c>
      <c r="Q37" s="84" t="s">
        <v>153</v>
      </c>
      <c r="R37" s="84" t="s">
        <v>153</v>
      </c>
      <c r="S37" s="84" t="s">
        <v>28</v>
      </c>
      <c r="T37" s="84" t="s">
        <v>153</v>
      </c>
      <c r="U37" s="84">
        <v>390</v>
      </c>
      <c r="V37" s="84" t="s">
        <v>52</v>
      </c>
      <c r="W37" s="84" t="s">
        <v>207</v>
      </c>
      <c r="X37"/>
    </row>
    <row r="38" spans="1:24" s="58" customFormat="1" ht="27" customHeight="1">
      <c r="A38" s="84">
        <v>3</v>
      </c>
      <c r="B38" s="79" t="s">
        <v>55</v>
      </c>
      <c r="C38" s="80" t="s">
        <v>106</v>
      </c>
      <c r="D38" s="80" t="s">
        <v>22</v>
      </c>
      <c r="E38" s="81" t="s">
        <v>23</v>
      </c>
      <c r="F38" s="81" t="s">
        <v>23</v>
      </c>
      <c r="G38" s="80" t="s">
        <v>108</v>
      </c>
      <c r="H38" s="213">
        <v>11047</v>
      </c>
      <c r="I38" s="82" t="s">
        <v>56</v>
      </c>
      <c r="J38" s="215" t="s">
        <v>642</v>
      </c>
      <c r="K38" s="84" t="s">
        <v>205</v>
      </c>
      <c r="L38" s="84" t="s">
        <v>206</v>
      </c>
      <c r="M38" s="84" t="s">
        <v>151</v>
      </c>
      <c r="N38" s="80" t="s">
        <v>24</v>
      </c>
      <c r="O38" s="84" t="s">
        <v>153</v>
      </c>
      <c r="P38" s="84" t="s">
        <v>153</v>
      </c>
      <c r="Q38" s="84" t="s">
        <v>153</v>
      </c>
      <c r="R38" s="84" t="s">
        <v>153</v>
      </c>
      <c r="S38" s="84" t="s">
        <v>28</v>
      </c>
      <c r="T38" s="84" t="s">
        <v>153</v>
      </c>
      <c r="U38" s="84">
        <v>115.64</v>
      </c>
      <c r="V38" s="84" t="s">
        <v>57</v>
      </c>
      <c r="W38" s="84" t="s">
        <v>19</v>
      </c>
      <c r="X38"/>
    </row>
    <row r="39" spans="1:24" s="58" customFormat="1" ht="48.75" customHeight="1">
      <c r="A39" s="84">
        <v>4</v>
      </c>
      <c r="B39" s="85" t="s">
        <v>354</v>
      </c>
      <c r="C39" s="80" t="s">
        <v>355</v>
      </c>
      <c r="D39" s="80" t="s">
        <v>22</v>
      </c>
      <c r="E39" s="81" t="s">
        <v>23</v>
      </c>
      <c r="F39" s="81" t="s">
        <v>23</v>
      </c>
      <c r="G39" s="80">
        <v>2020</v>
      </c>
      <c r="H39" s="213">
        <v>18516</v>
      </c>
      <c r="I39" s="82" t="s">
        <v>356</v>
      </c>
      <c r="J39" s="215" t="s">
        <v>643</v>
      </c>
      <c r="K39" s="84" t="s">
        <v>24</v>
      </c>
      <c r="L39" s="84" t="s">
        <v>24</v>
      </c>
      <c r="M39" s="163"/>
      <c r="N39" s="80"/>
      <c r="O39" s="84"/>
      <c r="P39" s="84"/>
      <c r="Q39" s="84"/>
      <c r="R39" s="84"/>
      <c r="S39" s="84"/>
      <c r="T39" s="84"/>
      <c r="U39" s="84"/>
      <c r="V39" s="84"/>
      <c r="W39" s="84"/>
      <c r="X39"/>
    </row>
    <row r="40" spans="1:24" s="34" customFormat="1" ht="15" customHeight="1">
      <c r="A40" s="248" t="s">
        <v>90</v>
      </c>
      <c r="B40" s="248"/>
      <c r="C40" s="248"/>
      <c r="D40" s="248"/>
      <c r="E40" s="248"/>
      <c r="F40" s="248"/>
      <c r="G40" s="248"/>
      <c r="H40" s="42">
        <f>SUM(H36:H39)</f>
        <v>2090093.2</v>
      </c>
      <c r="I40" s="50"/>
      <c r="J40" s="233"/>
      <c r="K40" s="50"/>
      <c r="L40" s="245"/>
      <c r="M40" s="246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/>
    </row>
    <row r="41" spans="1:24" s="32" customFormat="1" ht="19.5" customHeight="1">
      <c r="A41" s="253" t="s">
        <v>259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4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/>
    </row>
    <row r="42" spans="1:24" s="59" customFormat="1" ht="69" customHeight="1">
      <c r="A42" s="110">
        <v>1</v>
      </c>
      <c r="B42" s="97" t="s">
        <v>64</v>
      </c>
      <c r="C42" s="98" t="s">
        <v>66</v>
      </c>
      <c r="D42" s="98" t="s">
        <v>22</v>
      </c>
      <c r="E42" s="99" t="s">
        <v>23</v>
      </c>
      <c r="F42" s="99" t="s">
        <v>23</v>
      </c>
      <c r="G42" s="99">
        <v>1997</v>
      </c>
      <c r="H42" s="100">
        <v>1812096.99</v>
      </c>
      <c r="I42" s="101" t="s">
        <v>65</v>
      </c>
      <c r="J42" s="149" t="s">
        <v>335</v>
      </c>
      <c r="K42" s="110" t="s">
        <v>216</v>
      </c>
      <c r="L42" s="110" t="s">
        <v>217</v>
      </c>
      <c r="M42" s="96" t="s">
        <v>218</v>
      </c>
      <c r="N42" s="80" t="s">
        <v>24</v>
      </c>
      <c r="O42" s="129" t="s">
        <v>152</v>
      </c>
      <c r="P42" s="129" t="s">
        <v>152</v>
      </c>
      <c r="Q42" s="129" t="s">
        <v>152</v>
      </c>
      <c r="R42" s="129" t="s">
        <v>152</v>
      </c>
      <c r="S42" s="129" t="s">
        <v>24</v>
      </c>
      <c r="T42" s="129" t="s">
        <v>152</v>
      </c>
      <c r="U42" s="102">
        <v>1783</v>
      </c>
      <c r="V42" s="98">
        <v>3</v>
      </c>
      <c r="W42" s="103" t="s">
        <v>22</v>
      </c>
      <c r="X42"/>
    </row>
    <row r="43" spans="1:24" s="34" customFormat="1" ht="15" customHeight="1">
      <c r="A43" s="248" t="s">
        <v>90</v>
      </c>
      <c r="B43" s="248"/>
      <c r="C43" s="248"/>
      <c r="D43" s="248"/>
      <c r="E43" s="248"/>
      <c r="F43" s="248"/>
      <c r="G43" s="248"/>
      <c r="H43" s="42">
        <f>SUM(H42)</f>
        <v>1812096.99</v>
      </c>
      <c r="I43" s="50"/>
      <c r="J43" s="233"/>
      <c r="K43" s="50"/>
      <c r="L43" s="245"/>
      <c r="M43" s="246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/>
    </row>
    <row r="44" spans="1:24" s="32" customFormat="1" ht="15" customHeight="1">
      <c r="A44" s="253" t="s">
        <v>63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4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/>
    </row>
    <row r="45" spans="1:24" s="58" customFormat="1" ht="59.25" customHeight="1">
      <c r="A45" s="110">
        <v>1</v>
      </c>
      <c r="B45" s="105" t="s">
        <v>27</v>
      </c>
      <c r="C45" s="98" t="s">
        <v>66</v>
      </c>
      <c r="D45" s="98" t="s">
        <v>22</v>
      </c>
      <c r="E45" s="99" t="s">
        <v>23</v>
      </c>
      <c r="F45" s="98" t="s">
        <v>23</v>
      </c>
      <c r="G45" s="98">
        <v>1969</v>
      </c>
      <c r="H45" s="217">
        <v>897596.74</v>
      </c>
      <c r="I45" s="106" t="s">
        <v>67</v>
      </c>
      <c r="J45" s="150" t="s">
        <v>336</v>
      </c>
      <c r="K45" s="110" t="s">
        <v>221</v>
      </c>
      <c r="L45" s="110" t="s">
        <v>222</v>
      </c>
      <c r="M45" s="96" t="s">
        <v>223</v>
      </c>
      <c r="N45" s="80" t="s">
        <v>24</v>
      </c>
      <c r="O45" s="96" t="s">
        <v>153</v>
      </c>
      <c r="P45" s="96" t="s">
        <v>152</v>
      </c>
      <c r="Q45" s="96" t="s">
        <v>152</v>
      </c>
      <c r="R45" s="96" t="s">
        <v>152</v>
      </c>
      <c r="S45" s="96" t="s">
        <v>28</v>
      </c>
      <c r="T45" s="96" t="s">
        <v>152</v>
      </c>
      <c r="U45" s="107">
        <v>1006.94</v>
      </c>
      <c r="V45" s="98">
        <v>2</v>
      </c>
      <c r="W45" s="103" t="s">
        <v>207</v>
      </c>
      <c r="X45"/>
    </row>
    <row r="46" spans="1:24" s="58" customFormat="1" ht="41.25" customHeight="1">
      <c r="A46" s="21">
        <v>2</v>
      </c>
      <c r="B46" s="105" t="s">
        <v>26</v>
      </c>
      <c r="C46" s="98" t="s">
        <v>68</v>
      </c>
      <c r="D46" s="98" t="s">
        <v>22</v>
      </c>
      <c r="E46" s="99" t="s">
        <v>23</v>
      </c>
      <c r="F46" s="98" t="s">
        <v>23</v>
      </c>
      <c r="G46" s="98">
        <v>1994</v>
      </c>
      <c r="H46" s="217">
        <v>14468.13</v>
      </c>
      <c r="I46" s="106" t="s">
        <v>67</v>
      </c>
      <c r="J46" s="150"/>
      <c r="K46" s="21" t="s">
        <v>224</v>
      </c>
      <c r="L46" s="21" t="s">
        <v>225</v>
      </c>
      <c r="M46" s="22" t="s">
        <v>226</v>
      </c>
      <c r="N46" s="80" t="s">
        <v>24</v>
      </c>
      <c r="O46" s="22" t="s">
        <v>152</v>
      </c>
      <c r="P46" s="22" t="s">
        <v>227</v>
      </c>
      <c r="Q46" s="22" t="s">
        <v>24</v>
      </c>
      <c r="R46" s="22" t="s">
        <v>152</v>
      </c>
      <c r="S46" s="22" t="s">
        <v>28</v>
      </c>
      <c r="T46" s="22" t="s">
        <v>28</v>
      </c>
      <c r="U46" s="107">
        <v>73.5</v>
      </c>
      <c r="V46" s="98">
        <v>1</v>
      </c>
      <c r="W46" s="108" t="s">
        <v>23</v>
      </c>
      <c r="X46"/>
    </row>
    <row r="47" spans="1:24" s="58" customFormat="1" ht="46.5" customHeight="1">
      <c r="A47" s="21">
        <v>3</v>
      </c>
      <c r="B47" s="105" t="s">
        <v>69</v>
      </c>
      <c r="C47" s="98" t="s">
        <v>66</v>
      </c>
      <c r="D47" s="98" t="s">
        <v>22</v>
      </c>
      <c r="E47" s="99" t="s">
        <v>23</v>
      </c>
      <c r="F47" s="98" t="s">
        <v>23</v>
      </c>
      <c r="G47" s="98">
        <v>2001</v>
      </c>
      <c r="H47" s="217">
        <v>1047860.09</v>
      </c>
      <c r="I47" s="106" t="s">
        <v>67</v>
      </c>
      <c r="J47" s="150" t="s">
        <v>337</v>
      </c>
      <c r="K47" s="21" t="s">
        <v>228</v>
      </c>
      <c r="L47" s="21" t="s">
        <v>229</v>
      </c>
      <c r="M47" s="22" t="s">
        <v>230</v>
      </c>
      <c r="N47" s="80" t="s">
        <v>24</v>
      </c>
      <c r="O47" s="22" t="s">
        <v>152</v>
      </c>
      <c r="P47" s="22" t="s">
        <v>152</v>
      </c>
      <c r="Q47" s="22" t="s">
        <v>153</v>
      </c>
      <c r="R47" s="22" t="s">
        <v>152</v>
      </c>
      <c r="S47" s="22" t="s">
        <v>28</v>
      </c>
      <c r="T47" s="22" t="s">
        <v>153</v>
      </c>
      <c r="U47" s="107">
        <v>854.6</v>
      </c>
      <c r="V47" s="98">
        <v>2</v>
      </c>
      <c r="W47" s="108" t="s">
        <v>23</v>
      </c>
      <c r="X47"/>
    </row>
    <row r="48" spans="1:24" s="34" customFormat="1" ht="15" customHeight="1">
      <c r="A48" s="248" t="s">
        <v>90</v>
      </c>
      <c r="B48" s="248"/>
      <c r="C48" s="248"/>
      <c r="D48" s="248"/>
      <c r="E48" s="248"/>
      <c r="F48" s="248"/>
      <c r="G48" s="248"/>
      <c r="H48" s="42">
        <f>SUM(H45:H47)</f>
        <v>1959924.96</v>
      </c>
      <c r="I48" s="50"/>
      <c r="J48" s="233"/>
      <c r="K48" s="50"/>
      <c r="L48" s="255"/>
      <c r="M48" s="256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/>
    </row>
    <row r="49" spans="1:24" s="32" customFormat="1" ht="15" customHeight="1">
      <c r="A49" s="253" t="s">
        <v>61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4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/>
    </row>
    <row r="50" spans="1:24" s="58" customFormat="1" ht="38.25" customHeight="1">
      <c r="A50" s="109">
        <v>1</v>
      </c>
      <c r="B50" s="22" t="s">
        <v>70</v>
      </c>
      <c r="C50" s="21" t="s">
        <v>66</v>
      </c>
      <c r="D50" s="98" t="s">
        <v>22</v>
      </c>
      <c r="E50" s="99" t="s">
        <v>23</v>
      </c>
      <c r="F50" s="99" t="s">
        <v>23</v>
      </c>
      <c r="G50" s="21">
        <v>1981</v>
      </c>
      <c r="H50" s="218">
        <v>187438.81</v>
      </c>
      <c r="I50" s="111" t="s">
        <v>32</v>
      </c>
      <c r="J50" s="146" t="s">
        <v>321</v>
      </c>
      <c r="K50" s="112" t="s">
        <v>158</v>
      </c>
      <c r="L50" s="112" t="s">
        <v>232</v>
      </c>
      <c r="M50" s="112" t="s">
        <v>233</v>
      </c>
      <c r="N50" s="57" t="s">
        <v>24</v>
      </c>
      <c r="O50" s="21" t="s">
        <v>152</v>
      </c>
      <c r="P50" s="21" t="s">
        <v>152</v>
      </c>
      <c r="Q50" s="21" t="s">
        <v>152</v>
      </c>
      <c r="R50" s="21" t="s">
        <v>234</v>
      </c>
      <c r="S50" s="21" t="s">
        <v>28</v>
      </c>
      <c r="T50" s="21" t="s">
        <v>152</v>
      </c>
      <c r="U50" s="21">
        <v>683.3</v>
      </c>
      <c r="V50" s="57">
        <v>2</v>
      </c>
      <c r="W50" s="57" t="s">
        <v>23</v>
      </c>
      <c r="X50"/>
    </row>
    <row r="51" spans="1:24" s="58" customFormat="1" ht="106.5" customHeight="1">
      <c r="A51" s="109">
        <v>2</v>
      </c>
      <c r="B51" s="22" t="s">
        <v>71</v>
      </c>
      <c r="C51" s="21" t="s">
        <v>66</v>
      </c>
      <c r="D51" s="98" t="s">
        <v>22</v>
      </c>
      <c r="E51" s="99" t="s">
        <v>23</v>
      </c>
      <c r="F51" s="99" t="s">
        <v>23</v>
      </c>
      <c r="G51" s="110">
        <v>1964</v>
      </c>
      <c r="H51" s="113">
        <v>604897.92</v>
      </c>
      <c r="I51" s="114" t="s">
        <v>32</v>
      </c>
      <c r="J51" s="146" t="s">
        <v>322</v>
      </c>
      <c r="K51" s="112" t="s">
        <v>158</v>
      </c>
      <c r="L51" s="112" t="s">
        <v>235</v>
      </c>
      <c r="M51" s="112" t="s">
        <v>233</v>
      </c>
      <c r="N51" s="57" t="s">
        <v>24</v>
      </c>
      <c r="O51" s="21" t="s">
        <v>234</v>
      </c>
      <c r="P51" s="21" t="s">
        <v>152</v>
      </c>
      <c r="Q51" s="21" t="s">
        <v>234</v>
      </c>
      <c r="R51" s="21" t="s">
        <v>152</v>
      </c>
      <c r="S51" s="21" t="s">
        <v>28</v>
      </c>
      <c r="T51" s="21" t="s">
        <v>152</v>
      </c>
      <c r="U51" s="21">
        <v>2653.5</v>
      </c>
      <c r="V51" s="57">
        <v>2</v>
      </c>
      <c r="W51" s="57" t="s">
        <v>23</v>
      </c>
      <c r="X51"/>
    </row>
    <row r="52" spans="1:24" s="58" customFormat="1" ht="56.25" customHeight="1">
      <c r="A52" s="109">
        <v>3</v>
      </c>
      <c r="B52" s="22" t="s">
        <v>72</v>
      </c>
      <c r="C52" s="21" t="s">
        <v>66</v>
      </c>
      <c r="D52" s="98" t="s">
        <v>22</v>
      </c>
      <c r="E52" s="99" t="s">
        <v>23</v>
      </c>
      <c r="F52" s="99" t="s">
        <v>23</v>
      </c>
      <c r="G52" s="110">
        <v>2003</v>
      </c>
      <c r="H52" s="113">
        <v>2059838.39</v>
      </c>
      <c r="I52" s="114" t="s">
        <v>32</v>
      </c>
      <c r="J52" s="146" t="s">
        <v>323</v>
      </c>
      <c r="K52" s="21" t="s">
        <v>158</v>
      </c>
      <c r="L52" s="21" t="s">
        <v>235</v>
      </c>
      <c r="M52" s="21" t="s">
        <v>233</v>
      </c>
      <c r="N52" s="57" t="s">
        <v>24</v>
      </c>
      <c r="O52" s="21" t="s">
        <v>236</v>
      </c>
      <c r="P52" s="21" t="s">
        <v>236</v>
      </c>
      <c r="Q52" s="21" t="s">
        <v>236</v>
      </c>
      <c r="R52" s="21" t="s">
        <v>152</v>
      </c>
      <c r="S52" s="21" t="s">
        <v>28</v>
      </c>
      <c r="T52" s="21" t="s">
        <v>236</v>
      </c>
      <c r="U52" s="108">
        <v>1160</v>
      </c>
      <c r="V52" s="108">
        <v>2</v>
      </c>
      <c r="W52" s="108" t="s">
        <v>23</v>
      </c>
      <c r="X52"/>
    </row>
    <row r="53" spans="1:24" s="34" customFormat="1" ht="15" customHeight="1">
      <c r="A53" s="248" t="s">
        <v>90</v>
      </c>
      <c r="B53" s="248"/>
      <c r="C53" s="248"/>
      <c r="D53" s="248"/>
      <c r="E53" s="248"/>
      <c r="F53" s="248"/>
      <c r="G53" s="248"/>
      <c r="H53" s="42">
        <f>SUM(H50:H52)</f>
        <v>2852175.12</v>
      </c>
      <c r="I53" s="50"/>
      <c r="J53" s="233"/>
      <c r="K53" s="50"/>
      <c r="L53" s="245"/>
      <c r="M53" s="246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/>
    </row>
    <row r="54" spans="1:24" s="32" customFormat="1" ht="15" customHeight="1">
      <c r="A54" s="251" t="s">
        <v>293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2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/>
    </row>
    <row r="55" spans="1:24" s="58" customFormat="1" ht="61.5" customHeight="1">
      <c r="A55" s="121">
        <v>1</v>
      </c>
      <c r="B55" s="115" t="s">
        <v>64</v>
      </c>
      <c r="C55" s="116" t="s">
        <v>66</v>
      </c>
      <c r="D55" s="116" t="s">
        <v>22</v>
      </c>
      <c r="E55" s="117" t="s">
        <v>23</v>
      </c>
      <c r="F55" s="117" t="s">
        <v>23</v>
      </c>
      <c r="G55" s="116">
        <v>1965</v>
      </c>
      <c r="H55" s="130">
        <v>545050.43</v>
      </c>
      <c r="I55" s="118" t="s">
        <v>73</v>
      </c>
      <c r="J55" s="147" t="s">
        <v>330</v>
      </c>
      <c r="K55" s="69" t="s">
        <v>239</v>
      </c>
      <c r="L55" s="69" t="s">
        <v>150</v>
      </c>
      <c r="M55" s="69" t="s">
        <v>240</v>
      </c>
      <c r="N55" s="69" t="s">
        <v>241</v>
      </c>
      <c r="O55" s="69" t="s">
        <v>153</v>
      </c>
      <c r="P55" s="69" t="s">
        <v>242</v>
      </c>
      <c r="Q55" s="69" t="s">
        <v>243</v>
      </c>
      <c r="R55" s="69" t="s">
        <v>243</v>
      </c>
      <c r="S55" s="69" t="s">
        <v>24</v>
      </c>
      <c r="T55" s="69" t="s">
        <v>242</v>
      </c>
      <c r="U55" s="116">
        <v>694</v>
      </c>
      <c r="V55" s="116">
        <v>2</v>
      </c>
      <c r="W55" s="119" t="s">
        <v>19</v>
      </c>
      <c r="X55"/>
    </row>
    <row r="56" spans="1:24" s="58" customFormat="1" ht="27" customHeight="1">
      <c r="A56" s="71">
        <v>2</v>
      </c>
      <c r="B56" s="115" t="s">
        <v>74</v>
      </c>
      <c r="C56" s="116" t="s">
        <v>91</v>
      </c>
      <c r="D56" s="116" t="s">
        <v>22</v>
      </c>
      <c r="E56" s="117" t="s">
        <v>23</v>
      </c>
      <c r="F56" s="117" t="s">
        <v>23</v>
      </c>
      <c r="G56" s="116">
        <v>1965</v>
      </c>
      <c r="H56" s="130">
        <v>10539</v>
      </c>
      <c r="I56" s="118" t="s">
        <v>73</v>
      </c>
      <c r="J56" s="147"/>
      <c r="K56" s="72" t="s">
        <v>244</v>
      </c>
      <c r="L56" s="72" t="s">
        <v>150</v>
      </c>
      <c r="M56" s="72" t="s">
        <v>245</v>
      </c>
      <c r="N56" s="72"/>
      <c r="O56" s="72" t="s">
        <v>153</v>
      </c>
      <c r="P56" s="72" t="s">
        <v>242</v>
      </c>
      <c r="Q56" s="72" t="s">
        <v>24</v>
      </c>
      <c r="R56" s="72" t="s">
        <v>246</v>
      </c>
      <c r="S56" s="72" t="s">
        <v>24</v>
      </c>
      <c r="T56" s="72" t="s">
        <v>24</v>
      </c>
      <c r="U56" s="116">
        <v>75</v>
      </c>
      <c r="V56" s="116">
        <v>1</v>
      </c>
      <c r="W56" s="120" t="s">
        <v>19</v>
      </c>
      <c r="X56"/>
    </row>
    <row r="57" spans="1:24" s="58" customFormat="1" ht="27" customHeight="1">
      <c r="A57" s="71">
        <v>3</v>
      </c>
      <c r="B57" s="115" t="s">
        <v>75</v>
      </c>
      <c r="C57" s="116" t="s">
        <v>93</v>
      </c>
      <c r="D57" s="116" t="s">
        <v>22</v>
      </c>
      <c r="E57" s="117" t="s">
        <v>23</v>
      </c>
      <c r="F57" s="117" t="s">
        <v>23</v>
      </c>
      <c r="G57" s="116">
        <v>2000</v>
      </c>
      <c r="H57" s="130">
        <v>14955</v>
      </c>
      <c r="I57" s="118" t="s">
        <v>73</v>
      </c>
      <c r="J57" s="147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116" t="s">
        <v>24</v>
      </c>
      <c r="V57" s="116" t="s">
        <v>24</v>
      </c>
      <c r="W57" s="120"/>
      <c r="X57"/>
    </row>
    <row r="58" spans="1:24" s="34" customFormat="1" ht="15" customHeight="1">
      <c r="A58" s="248" t="s">
        <v>90</v>
      </c>
      <c r="B58" s="248"/>
      <c r="C58" s="248"/>
      <c r="D58" s="248"/>
      <c r="E58" s="248"/>
      <c r="F58" s="248"/>
      <c r="G58" s="248"/>
      <c r="H58" s="42">
        <f>SUM(H55:H57)</f>
        <v>570544.43</v>
      </c>
      <c r="I58" s="50"/>
      <c r="J58" s="233"/>
      <c r="K58" s="50"/>
      <c r="L58" s="245"/>
      <c r="M58" s="246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/>
    </row>
    <row r="59" spans="1:24" s="32" customFormat="1" ht="15" customHeight="1">
      <c r="A59" s="253" t="s">
        <v>62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4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/>
    </row>
    <row r="60" spans="1:24" s="58" customFormat="1" ht="27" customHeight="1">
      <c r="A60" s="110">
        <v>1</v>
      </c>
      <c r="B60" s="105" t="s">
        <v>76</v>
      </c>
      <c r="C60" s="98" t="s">
        <v>66</v>
      </c>
      <c r="D60" s="98" t="s">
        <v>22</v>
      </c>
      <c r="E60" s="99" t="s">
        <v>23</v>
      </c>
      <c r="F60" s="99" t="s">
        <v>23</v>
      </c>
      <c r="G60" s="98">
        <v>2001</v>
      </c>
      <c r="H60" s="122">
        <v>1711714.48</v>
      </c>
      <c r="I60" s="106" t="s">
        <v>77</v>
      </c>
      <c r="J60" s="148" t="s">
        <v>331</v>
      </c>
      <c r="K60" s="129"/>
      <c r="L60" s="129"/>
      <c r="M60" s="129"/>
      <c r="N60" s="98" t="s">
        <v>24</v>
      </c>
      <c r="O60" s="129" t="s">
        <v>152</v>
      </c>
      <c r="P60" s="129" t="s">
        <v>152</v>
      </c>
      <c r="Q60" s="129" t="s">
        <v>152</v>
      </c>
      <c r="R60" s="129" t="s">
        <v>152</v>
      </c>
      <c r="S60" s="129" t="s">
        <v>24</v>
      </c>
      <c r="T60" s="129" t="s">
        <v>152</v>
      </c>
      <c r="U60" s="102">
        <v>638.68</v>
      </c>
      <c r="V60" s="98">
        <v>3</v>
      </c>
      <c r="W60" s="161"/>
      <c r="X60"/>
    </row>
    <row r="61" spans="1:24" s="58" customFormat="1" ht="27" customHeight="1">
      <c r="A61" s="21">
        <v>2</v>
      </c>
      <c r="B61" s="105" t="s">
        <v>69</v>
      </c>
      <c r="C61" s="98" t="s">
        <v>66</v>
      </c>
      <c r="D61" s="98" t="s">
        <v>22</v>
      </c>
      <c r="E61" s="99" t="s">
        <v>23</v>
      </c>
      <c r="F61" s="99" t="s">
        <v>23</v>
      </c>
      <c r="G61" s="98">
        <v>2002</v>
      </c>
      <c r="H61" s="122">
        <v>2099171.47</v>
      </c>
      <c r="I61" s="106" t="s">
        <v>77</v>
      </c>
      <c r="J61" s="148" t="s">
        <v>331</v>
      </c>
      <c r="K61" s="105"/>
      <c r="L61" s="105"/>
      <c r="M61" s="105"/>
      <c r="N61" s="98" t="s">
        <v>24</v>
      </c>
      <c r="O61" s="129" t="s">
        <v>152</v>
      </c>
      <c r="P61" s="129" t="s">
        <v>152</v>
      </c>
      <c r="Q61" s="129" t="s">
        <v>152</v>
      </c>
      <c r="R61" s="129" t="s">
        <v>152</v>
      </c>
      <c r="S61" s="129" t="s">
        <v>24</v>
      </c>
      <c r="T61" s="129" t="s">
        <v>152</v>
      </c>
      <c r="U61" s="102">
        <v>652.12</v>
      </c>
      <c r="V61" s="98" t="s">
        <v>20</v>
      </c>
      <c r="W61" s="162"/>
      <c r="X61"/>
    </row>
    <row r="62" spans="1:24" s="58" customFormat="1" ht="27" customHeight="1">
      <c r="A62" s="21">
        <v>3</v>
      </c>
      <c r="B62" s="105" t="s">
        <v>25</v>
      </c>
      <c r="C62" s="98" t="s">
        <v>66</v>
      </c>
      <c r="D62" s="98" t="s">
        <v>22</v>
      </c>
      <c r="E62" s="99" t="s">
        <v>23</v>
      </c>
      <c r="F62" s="99" t="s">
        <v>23</v>
      </c>
      <c r="G62" s="98">
        <v>1996</v>
      </c>
      <c r="H62" s="122">
        <v>38175.71</v>
      </c>
      <c r="I62" s="106" t="s">
        <v>77</v>
      </c>
      <c r="J62" s="148" t="s">
        <v>331</v>
      </c>
      <c r="K62" s="105"/>
      <c r="L62" s="105"/>
      <c r="M62" s="105"/>
      <c r="N62" s="98" t="s">
        <v>24</v>
      </c>
      <c r="O62" s="129" t="s">
        <v>152</v>
      </c>
      <c r="P62" s="129" t="s">
        <v>152</v>
      </c>
      <c r="Q62" s="129" t="s">
        <v>152</v>
      </c>
      <c r="R62" s="129" t="s">
        <v>152</v>
      </c>
      <c r="S62" s="129" t="s">
        <v>24</v>
      </c>
      <c r="T62" s="129" t="s">
        <v>152</v>
      </c>
      <c r="U62" s="102"/>
      <c r="V62" s="98" t="s">
        <v>20</v>
      </c>
      <c r="W62" s="162"/>
      <c r="X62"/>
    </row>
    <row r="63" spans="1:24" s="58" customFormat="1" ht="27" customHeight="1">
      <c r="A63" s="21">
        <v>4</v>
      </c>
      <c r="B63" s="105" t="s">
        <v>26</v>
      </c>
      <c r="C63" s="98" t="s">
        <v>91</v>
      </c>
      <c r="D63" s="98" t="s">
        <v>22</v>
      </c>
      <c r="E63" s="99" t="s">
        <v>23</v>
      </c>
      <c r="F63" s="99" t="s">
        <v>23</v>
      </c>
      <c r="G63" s="98">
        <v>1996</v>
      </c>
      <c r="H63" s="122">
        <v>2435.07</v>
      </c>
      <c r="I63" s="106" t="s">
        <v>77</v>
      </c>
      <c r="J63" s="148"/>
      <c r="K63" s="105"/>
      <c r="L63" s="105"/>
      <c r="M63" s="105"/>
      <c r="N63" s="98" t="s">
        <v>24</v>
      </c>
      <c r="O63" s="105"/>
      <c r="P63" s="105"/>
      <c r="Q63" s="105"/>
      <c r="R63" s="105"/>
      <c r="S63" s="105"/>
      <c r="T63" s="105"/>
      <c r="U63" s="102"/>
      <c r="V63" s="98" t="s">
        <v>20</v>
      </c>
      <c r="W63" s="162"/>
      <c r="X63"/>
    </row>
    <row r="64" spans="1:24" s="58" customFormat="1" ht="27" customHeight="1">
      <c r="A64" s="21">
        <v>5</v>
      </c>
      <c r="B64" s="105" t="s">
        <v>78</v>
      </c>
      <c r="C64" s="98" t="s">
        <v>92</v>
      </c>
      <c r="D64" s="98" t="s">
        <v>22</v>
      </c>
      <c r="E64" s="99" t="s">
        <v>23</v>
      </c>
      <c r="F64" s="99" t="s">
        <v>23</v>
      </c>
      <c r="G64" s="98">
        <v>2007</v>
      </c>
      <c r="H64" s="122">
        <v>553762.07</v>
      </c>
      <c r="I64" s="106" t="s">
        <v>77</v>
      </c>
      <c r="J64" s="98"/>
      <c r="K64" s="105"/>
      <c r="L64" s="105"/>
      <c r="M64" s="105"/>
      <c r="N64" s="57" t="s">
        <v>24</v>
      </c>
      <c r="O64" s="105"/>
      <c r="P64" s="105"/>
      <c r="Q64" s="105"/>
      <c r="R64" s="105"/>
      <c r="S64" s="105"/>
      <c r="T64" s="105"/>
      <c r="U64" s="98" t="s">
        <v>24</v>
      </c>
      <c r="V64" s="98" t="s">
        <v>24</v>
      </c>
      <c r="W64" s="68"/>
      <c r="X64"/>
    </row>
    <row r="65" spans="1:23" s="34" customFormat="1" ht="15" customHeight="1">
      <c r="A65" s="248" t="s">
        <v>90</v>
      </c>
      <c r="B65" s="248"/>
      <c r="C65" s="248"/>
      <c r="D65" s="248"/>
      <c r="E65" s="248"/>
      <c r="F65" s="248"/>
      <c r="G65" s="248"/>
      <c r="H65" s="42">
        <f>SUM(H60:H64)</f>
        <v>4405258.8</v>
      </c>
      <c r="I65" s="50"/>
      <c r="J65" s="233"/>
      <c r="K65" s="50"/>
      <c r="L65" s="245"/>
      <c r="M65" s="246"/>
      <c r="N65" s="87"/>
      <c r="O65" s="87"/>
      <c r="P65" s="87"/>
      <c r="Q65" s="87"/>
      <c r="R65" s="87"/>
      <c r="S65" s="87"/>
      <c r="T65" s="87"/>
      <c r="U65" s="87"/>
      <c r="V65" s="87"/>
      <c r="W65" s="87"/>
    </row>
    <row r="66" spans="1:23" s="3" customFormat="1" ht="21" customHeight="1" thickBot="1">
      <c r="A66" s="30"/>
      <c r="B66" s="24"/>
      <c r="C66" s="24"/>
      <c r="D66" s="43"/>
      <c r="E66" s="43"/>
      <c r="F66" s="44"/>
      <c r="G66" s="33"/>
      <c r="H66" s="23"/>
      <c r="I66" s="33"/>
      <c r="J66" s="33"/>
      <c r="K66" s="51"/>
      <c r="L66" s="3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13" s="1" customFormat="1" ht="23.25" customHeight="1" thickBot="1">
      <c r="A67" s="12"/>
      <c r="B67" s="11"/>
      <c r="C67" s="12"/>
      <c r="D67" s="19"/>
      <c r="E67" s="19"/>
      <c r="F67" s="18"/>
      <c r="G67" s="228" t="s">
        <v>0</v>
      </c>
      <c r="H67" s="229">
        <f>H65+H58+H53+H48+H43+H40+H34</f>
        <v>22167634.65</v>
      </c>
      <c r="I67" s="20"/>
      <c r="J67" s="20"/>
      <c r="K67" s="52"/>
      <c r="L67" s="12"/>
      <c r="M67" s="26"/>
    </row>
    <row r="68" ht="12.75" customHeight="1"/>
    <row r="69" spans="1:13" s="1" customFormat="1" ht="12.75">
      <c r="A69" s="12"/>
      <c r="B69" s="11"/>
      <c r="C69" s="12"/>
      <c r="D69" s="19"/>
      <c r="E69" s="19"/>
      <c r="F69" s="18"/>
      <c r="G69" s="12"/>
      <c r="H69" s="11"/>
      <c r="I69" s="20"/>
      <c r="J69" s="20"/>
      <c r="K69" s="52"/>
      <c r="L69" s="12"/>
      <c r="M69" s="26"/>
    </row>
    <row r="70" spans="1:13" s="1" customFormat="1" ht="12.75">
      <c r="A70" s="12"/>
      <c r="B70" s="11"/>
      <c r="C70" s="12"/>
      <c r="D70" s="19"/>
      <c r="E70" s="19"/>
      <c r="F70" s="18"/>
      <c r="G70" s="12"/>
      <c r="H70" s="11"/>
      <c r="I70" s="20"/>
      <c r="J70" s="20"/>
      <c r="K70" s="52"/>
      <c r="L70" s="12"/>
      <c r="M70" s="26"/>
    </row>
    <row r="72" ht="21.75" customHeight="1"/>
  </sheetData>
  <sheetProtection/>
  <mergeCells count="38">
    <mergeCell ref="J3:J4"/>
    <mergeCell ref="A65:G65"/>
    <mergeCell ref="L65:M65"/>
    <mergeCell ref="L58:M58"/>
    <mergeCell ref="A58:G58"/>
    <mergeCell ref="A35:M35"/>
    <mergeCell ref="A41:M41"/>
    <mergeCell ref="A48:G48"/>
    <mergeCell ref="A44:M44"/>
    <mergeCell ref="A59:M59"/>
    <mergeCell ref="A40:G40"/>
    <mergeCell ref="A54:M54"/>
    <mergeCell ref="A49:M49"/>
    <mergeCell ref="L43:M43"/>
    <mergeCell ref="L40:M40"/>
    <mergeCell ref="L48:M48"/>
    <mergeCell ref="A53:G53"/>
    <mergeCell ref="L53:M53"/>
    <mergeCell ref="L34:M34"/>
    <mergeCell ref="K3:M3"/>
    <mergeCell ref="F3:F4"/>
    <mergeCell ref="A34:G34"/>
    <mergeCell ref="A5:M5"/>
    <mergeCell ref="A43:G43"/>
    <mergeCell ref="E3:E4"/>
    <mergeCell ref="B3:B4"/>
    <mergeCell ref="C3:C4"/>
    <mergeCell ref="I3:I4"/>
    <mergeCell ref="A1:D1"/>
    <mergeCell ref="W3:W4"/>
    <mergeCell ref="D3:D4"/>
    <mergeCell ref="G3:G4"/>
    <mergeCell ref="A3:A4"/>
    <mergeCell ref="H3:H4"/>
    <mergeCell ref="N3:N4"/>
    <mergeCell ref="O3:T3"/>
    <mergeCell ref="U3:U4"/>
    <mergeCell ref="V3:V4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46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9"/>
  <sheetViews>
    <sheetView view="pageBreakPreview" zoomScale="110" zoomScaleNormal="110" zoomScaleSheetLayoutView="110" zoomScalePageLayoutView="0" workbookViewId="0" topLeftCell="A1">
      <selection activeCell="F269" sqref="F269"/>
    </sheetView>
  </sheetViews>
  <sheetFormatPr defaultColWidth="9.140625" defaultRowHeight="12.75"/>
  <cols>
    <col min="1" max="1" width="3.57421875" style="40" customWidth="1"/>
    <col min="2" max="2" width="56.28125" style="40" customWidth="1"/>
    <col min="3" max="3" width="15.421875" style="29" customWidth="1"/>
    <col min="4" max="4" width="16.28125" style="56" customWidth="1"/>
    <col min="5" max="5" width="14.421875" style="0" customWidth="1"/>
    <col min="7" max="7" width="12.140625" style="0" customWidth="1"/>
  </cols>
  <sheetData>
    <row r="1" spans="1:4" ht="21" customHeight="1" thickBot="1">
      <c r="A1" s="271" t="s">
        <v>30</v>
      </c>
      <c r="B1" s="272"/>
      <c r="C1" s="273"/>
      <c r="D1" s="55"/>
    </row>
    <row r="2" ht="21" customHeight="1"/>
    <row r="3" spans="1:4" ht="18.75" customHeight="1">
      <c r="A3" s="262" t="s">
        <v>16</v>
      </c>
      <c r="B3" s="262"/>
      <c r="C3" s="262"/>
      <c r="D3" s="262"/>
    </row>
    <row r="4" spans="1:4" ht="27" customHeight="1">
      <c r="A4" s="74" t="s">
        <v>5</v>
      </c>
      <c r="B4" s="74" t="s">
        <v>6</v>
      </c>
      <c r="C4" s="74" t="s">
        <v>7</v>
      </c>
      <c r="D4" s="75" t="s">
        <v>8</v>
      </c>
    </row>
    <row r="5" spans="1:4" ht="18" customHeight="1">
      <c r="A5" s="260" t="s">
        <v>112</v>
      </c>
      <c r="B5" s="260"/>
      <c r="C5" s="260"/>
      <c r="D5" s="260"/>
    </row>
    <row r="6" spans="1:4" s="2" customFormat="1" ht="23.25" customHeight="1">
      <c r="A6" s="121" t="s">
        <v>114</v>
      </c>
      <c r="B6" s="158" t="s">
        <v>265</v>
      </c>
      <c r="C6" s="13">
        <v>2018</v>
      </c>
      <c r="D6" s="231">
        <v>527.67</v>
      </c>
    </row>
    <row r="7" spans="1:4" s="2" customFormat="1" ht="12.75" customHeight="1">
      <c r="A7" s="121" t="s">
        <v>115</v>
      </c>
      <c r="B7" s="158" t="s">
        <v>275</v>
      </c>
      <c r="C7" s="13">
        <v>2018</v>
      </c>
      <c r="D7" s="231">
        <v>899</v>
      </c>
    </row>
    <row r="8" spans="1:4" s="2" customFormat="1" ht="23.25" customHeight="1">
      <c r="A8" s="121" t="s">
        <v>116</v>
      </c>
      <c r="B8" s="158" t="s">
        <v>276</v>
      </c>
      <c r="C8" s="13">
        <v>2019</v>
      </c>
      <c r="D8" s="231">
        <v>1586.7</v>
      </c>
    </row>
    <row r="9" spans="1:4" s="2" customFormat="1" ht="12.75" customHeight="1">
      <c r="A9" s="121" t="s">
        <v>117</v>
      </c>
      <c r="B9" s="159" t="s">
        <v>309</v>
      </c>
      <c r="C9" s="73">
        <v>2019</v>
      </c>
      <c r="D9" s="160">
        <v>2080</v>
      </c>
    </row>
    <row r="10" spans="1:4" s="2" customFormat="1" ht="12.75" customHeight="1">
      <c r="A10" s="121" t="s">
        <v>157</v>
      </c>
      <c r="B10" s="159" t="s">
        <v>310</v>
      </c>
      <c r="C10" s="73">
        <v>2019</v>
      </c>
      <c r="D10" s="160">
        <v>699</v>
      </c>
    </row>
    <row r="11" spans="1:4" s="2" customFormat="1" ht="23.25" customHeight="1">
      <c r="A11" s="121" t="s">
        <v>160</v>
      </c>
      <c r="B11" s="159" t="s">
        <v>311</v>
      </c>
      <c r="C11" s="73">
        <v>2019</v>
      </c>
      <c r="D11" s="160">
        <v>527.99</v>
      </c>
    </row>
    <row r="12" spans="1:4" s="2" customFormat="1" ht="12.75" customHeight="1">
      <c r="A12" s="121" t="s">
        <v>161</v>
      </c>
      <c r="B12" s="159" t="s">
        <v>309</v>
      </c>
      <c r="C12" s="73">
        <v>2019</v>
      </c>
      <c r="D12" s="164">
        <v>2165.98</v>
      </c>
    </row>
    <row r="13" spans="1:4" s="2" customFormat="1" ht="12.75" customHeight="1">
      <c r="A13" s="121" t="s">
        <v>163</v>
      </c>
      <c r="B13" s="159" t="s">
        <v>312</v>
      </c>
      <c r="C13" s="73">
        <v>2019</v>
      </c>
      <c r="D13" s="164">
        <v>947.86</v>
      </c>
    </row>
    <row r="14" spans="1:4" s="2" customFormat="1" ht="12.75" customHeight="1">
      <c r="A14" s="121" t="s">
        <v>164</v>
      </c>
      <c r="B14" s="159" t="s">
        <v>313</v>
      </c>
      <c r="C14" s="73">
        <v>2019</v>
      </c>
      <c r="D14" s="164">
        <v>2659.34</v>
      </c>
    </row>
    <row r="15" spans="1:4" s="2" customFormat="1" ht="12.75" customHeight="1">
      <c r="A15" s="121" t="s">
        <v>165</v>
      </c>
      <c r="B15" s="159" t="s">
        <v>314</v>
      </c>
      <c r="C15" s="73">
        <v>2019</v>
      </c>
      <c r="D15" s="164">
        <v>2545.56</v>
      </c>
    </row>
    <row r="16" spans="1:4" s="2" customFormat="1" ht="12.75" customHeight="1">
      <c r="A16" s="121" t="s">
        <v>166</v>
      </c>
      <c r="B16" s="159" t="s">
        <v>315</v>
      </c>
      <c r="C16" s="73">
        <v>2019</v>
      </c>
      <c r="D16" s="164">
        <v>2483.67</v>
      </c>
    </row>
    <row r="17" spans="1:4" s="2" customFormat="1" ht="12.75" customHeight="1">
      <c r="A17" s="121" t="s">
        <v>167</v>
      </c>
      <c r="B17" s="159" t="s">
        <v>366</v>
      </c>
      <c r="C17" s="73">
        <v>2021</v>
      </c>
      <c r="D17" s="164">
        <v>1369</v>
      </c>
    </row>
    <row r="18" spans="1:4" s="2" customFormat="1" ht="12.75" customHeight="1">
      <c r="A18" s="121" t="s">
        <v>168</v>
      </c>
      <c r="B18" s="159" t="s">
        <v>367</v>
      </c>
      <c r="C18" s="73">
        <v>2021</v>
      </c>
      <c r="D18" s="164">
        <v>1599</v>
      </c>
    </row>
    <row r="19" spans="1:4" s="2" customFormat="1" ht="12.75" customHeight="1">
      <c r="A19" s="121" t="s">
        <v>169</v>
      </c>
      <c r="B19" s="159" t="s">
        <v>368</v>
      </c>
      <c r="C19" s="73">
        <v>2021</v>
      </c>
      <c r="D19" s="164">
        <v>899</v>
      </c>
    </row>
    <row r="20" spans="1:4" s="2" customFormat="1" ht="12.75" customHeight="1">
      <c r="A20" s="121">
        <v>15</v>
      </c>
      <c r="B20" s="159" t="s">
        <v>369</v>
      </c>
      <c r="C20" s="73">
        <v>2021</v>
      </c>
      <c r="D20" s="164">
        <v>2318.99</v>
      </c>
    </row>
    <row r="21" spans="1:4" s="2" customFormat="1" ht="23.25" customHeight="1">
      <c r="A21" s="121" t="s">
        <v>171</v>
      </c>
      <c r="B21" s="159" t="s">
        <v>370</v>
      </c>
      <c r="C21" s="73">
        <v>2021</v>
      </c>
      <c r="D21" s="164">
        <v>2549</v>
      </c>
    </row>
    <row r="22" spans="1:4" s="2" customFormat="1" ht="12.75" customHeight="1">
      <c r="A22" s="121" t="s">
        <v>174</v>
      </c>
      <c r="B22" s="159" t="s">
        <v>371</v>
      </c>
      <c r="C22" s="73">
        <v>2021</v>
      </c>
      <c r="D22" s="164">
        <v>3192.93</v>
      </c>
    </row>
    <row r="23" spans="1:4" s="2" customFormat="1" ht="12.75" customHeight="1">
      <c r="A23" s="121" t="s">
        <v>175</v>
      </c>
      <c r="B23" s="159" t="s">
        <v>372</v>
      </c>
      <c r="C23" s="73">
        <v>2021</v>
      </c>
      <c r="D23" s="164">
        <v>3192.93</v>
      </c>
    </row>
    <row r="24" spans="1:4" s="2" customFormat="1" ht="12.75" customHeight="1">
      <c r="A24" s="121" t="s">
        <v>176</v>
      </c>
      <c r="B24" s="159" t="s">
        <v>373</v>
      </c>
      <c r="C24" s="73">
        <v>2021</v>
      </c>
      <c r="D24" s="164">
        <v>2433</v>
      </c>
    </row>
    <row r="25" spans="1:4" s="2" customFormat="1" ht="12.75" customHeight="1">
      <c r="A25" s="121" t="s">
        <v>177</v>
      </c>
      <c r="B25" s="159" t="s">
        <v>374</v>
      </c>
      <c r="C25" s="73">
        <v>2021</v>
      </c>
      <c r="D25" s="164">
        <v>980.75</v>
      </c>
    </row>
    <row r="26" spans="1:4" s="2" customFormat="1" ht="12.75" customHeight="1">
      <c r="A26" s="121" t="s">
        <v>178</v>
      </c>
      <c r="B26" s="159" t="s">
        <v>374</v>
      </c>
      <c r="C26" s="73">
        <v>2021</v>
      </c>
      <c r="D26" s="164">
        <v>980.74</v>
      </c>
    </row>
    <row r="27" spans="1:4" s="2" customFormat="1" ht="12.75" customHeight="1">
      <c r="A27" s="121" t="s">
        <v>180</v>
      </c>
      <c r="B27" s="159" t="s">
        <v>375</v>
      </c>
      <c r="C27" s="13">
        <v>2021</v>
      </c>
      <c r="D27" s="230">
        <v>689</v>
      </c>
    </row>
    <row r="28" spans="1:4" s="2" customFormat="1" ht="12.75" customHeight="1">
      <c r="A28" s="121" t="s">
        <v>181</v>
      </c>
      <c r="B28" s="159" t="s">
        <v>612</v>
      </c>
      <c r="C28" s="13">
        <v>2022</v>
      </c>
      <c r="D28" s="230">
        <v>6027</v>
      </c>
    </row>
    <row r="29" spans="1:4" s="2" customFormat="1" ht="12.75" customHeight="1">
      <c r="A29" s="121" t="s">
        <v>182</v>
      </c>
      <c r="B29" s="159" t="s">
        <v>613</v>
      </c>
      <c r="C29" s="13">
        <v>2022</v>
      </c>
      <c r="D29" s="230">
        <v>28326.29</v>
      </c>
    </row>
    <row r="30" spans="1:4" s="2" customFormat="1" ht="12.75" customHeight="1">
      <c r="A30" s="121" t="s">
        <v>183</v>
      </c>
      <c r="B30" s="159" t="s">
        <v>614</v>
      </c>
      <c r="C30" s="13">
        <v>2022</v>
      </c>
      <c r="D30" s="230">
        <v>28683.6</v>
      </c>
    </row>
    <row r="31" spans="1:4" s="2" customFormat="1" ht="12.75" customHeight="1">
      <c r="A31" s="121" t="s">
        <v>184</v>
      </c>
      <c r="B31" s="159" t="s">
        <v>615</v>
      </c>
      <c r="C31" s="13">
        <v>2022</v>
      </c>
      <c r="D31" s="230">
        <v>6245.94</v>
      </c>
    </row>
    <row r="32" spans="1:4" s="2" customFormat="1" ht="12.75" customHeight="1">
      <c r="A32" s="121" t="s">
        <v>185</v>
      </c>
      <c r="B32" s="159" t="s">
        <v>612</v>
      </c>
      <c r="C32" s="13">
        <v>2022</v>
      </c>
      <c r="D32" s="230">
        <v>4900</v>
      </c>
    </row>
    <row r="33" spans="1:4" s="2" customFormat="1" ht="12.75" customHeight="1">
      <c r="A33" s="121" t="s">
        <v>186</v>
      </c>
      <c r="B33" s="159" t="s">
        <v>612</v>
      </c>
      <c r="C33" s="13">
        <v>2022</v>
      </c>
      <c r="D33" s="230">
        <v>4900</v>
      </c>
    </row>
    <row r="34" spans="1:4" s="2" customFormat="1" ht="12.75" customHeight="1">
      <c r="A34" s="121" t="s">
        <v>187</v>
      </c>
      <c r="B34" s="159" t="s">
        <v>616</v>
      </c>
      <c r="C34" s="13">
        <v>2022</v>
      </c>
      <c r="D34" s="230">
        <v>2000</v>
      </c>
    </row>
    <row r="35" spans="1:4" s="2" customFormat="1" ht="12.75" customHeight="1">
      <c r="A35" s="121" t="s">
        <v>188</v>
      </c>
      <c r="B35" s="159" t="s">
        <v>617</v>
      </c>
      <c r="C35" s="13">
        <v>2022</v>
      </c>
      <c r="D35" s="230">
        <v>1644</v>
      </c>
    </row>
    <row r="36" spans="1:4" s="2" customFormat="1" ht="12.75" customHeight="1">
      <c r="A36" s="121" t="s">
        <v>189</v>
      </c>
      <c r="B36" s="159" t="s">
        <v>618</v>
      </c>
      <c r="C36" s="13">
        <v>2022</v>
      </c>
      <c r="D36" s="230">
        <v>1402.2</v>
      </c>
    </row>
    <row r="37" spans="1:4" s="2" customFormat="1" ht="12.75" customHeight="1">
      <c r="A37" s="121" t="s">
        <v>190</v>
      </c>
      <c r="B37" s="159" t="s">
        <v>619</v>
      </c>
      <c r="C37" s="13">
        <v>2022</v>
      </c>
      <c r="D37" s="230">
        <v>4823.11</v>
      </c>
    </row>
    <row r="38" spans="1:4" s="2" customFormat="1" ht="12.75" customHeight="1">
      <c r="A38" s="121" t="s">
        <v>191</v>
      </c>
      <c r="B38" s="159" t="s">
        <v>620</v>
      </c>
      <c r="C38" s="13">
        <v>2022</v>
      </c>
      <c r="D38" s="230">
        <v>4823.12</v>
      </c>
    </row>
    <row r="39" spans="1:4" s="2" customFormat="1" ht="12.75" customHeight="1">
      <c r="A39" s="121" t="s">
        <v>192</v>
      </c>
      <c r="B39" s="159" t="s">
        <v>621</v>
      </c>
      <c r="C39" s="13">
        <v>2022</v>
      </c>
      <c r="D39" s="230">
        <v>5461.2</v>
      </c>
    </row>
    <row r="40" spans="1:4" s="2" customFormat="1" ht="12.75" customHeight="1">
      <c r="A40" s="121" t="s">
        <v>194</v>
      </c>
      <c r="B40" s="159" t="s">
        <v>622</v>
      </c>
      <c r="C40" s="13">
        <v>2022</v>
      </c>
      <c r="D40" s="230">
        <v>3690</v>
      </c>
    </row>
    <row r="41" spans="1:4" s="2" customFormat="1" ht="12.75" customHeight="1">
      <c r="A41" s="121" t="s">
        <v>197</v>
      </c>
      <c r="B41" s="159" t="s">
        <v>623</v>
      </c>
      <c r="C41" s="13">
        <v>2022</v>
      </c>
      <c r="D41" s="230">
        <v>541.38</v>
      </c>
    </row>
    <row r="42" spans="1:4" s="2" customFormat="1" ht="12.75" customHeight="1">
      <c r="A42" s="121" t="s">
        <v>198</v>
      </c>
      <c r="B42" s="159" t="s">
        <v>624</v>
      </c>
      <c r="C42" s="13">
        <v>2022</v>
      </c>
      <c r="D42" s="230">
        <v>3207.06</v>
      </c>
    </row>
    <row r="43" spans="1:4" s="2" customFormat="1" ht="12.75" customHeight="1">
      <c r="A43" s="121" t="s">
        <v>199</v>
      </c>
      <c r="B43" s="159" t="s">
        <v>625</v>
      </c>
      <c r="C43" s="13">
        <v>2022</v>
      </c>
      <c r="D43" s="230">
        <v>2700</v>
      </c>
    </row>
    <row r="44" spans="1:4" s="2" customFormat="1" ht="27" customHeight="1">
      <c r="A44" s="121" t="s">
        <v>200</v>
      </c>
      <c r="B44" s="159" t="s">
        <v>694</v>
      </c>
      <c r="C44" s="13">
        <v>2022</v>
      </c>
      <c r="D44" s="230">
        <v>27293.7</v>
      </c>
    </row>
    <row r="45" spans="1:4" s="2" customFormat="1" ht="12.75" customHeight="1">
      <c r="A45" s="121" t="s">
        <v>261</v>
      </c>
      <c r="B45" s="159" t="s">
        <v>695</v>
      </c>
      <c r="C45" s="13">
        <v>2022</v>
      </c>
      <c r="D45" s="230">
        <v>8007.3</v>
      </c>
    </row>
    <row r="46" spans="1:4" s="2" customFormat="1" ht="12.75" customHeight="1">
      <c r="A46" s="121" t="s">
        <v>262</v>
      </c>
      <c r="B46" s="159" t="s">
        <v>696</v>
      </c>
      <c r="C46" s="13">
        <v>2022</v>
      </c>
      <c r="D46" s="230">
        <v>2361.6</v>
      </c>
    </row>
    <row r="47" spans="1:5" s="3" customFormat="1" ht="14.25" customHeight="1">
      <c r="A47" s="261" t="s">
        <v>0</v>
      </c>
      <c r="B47" s="261"/>
      <c r="C47" s="261"/>
      <c r="D47" s="76">
        <f>SUM(D6:D46)</f>
        <v>184364.61000000002</v>
      </c>
      <c r="E47" s="47"/>
    </row>
    <row r="48" spans="1:7" s="3" customFormat="1" ht="18" customHeight="1">
      <c r="A48" s="260" t="s">
        <v>113</v>
      </c>
      <c r="B48" s="260"/>
      <c r="C48" s="260"/>
      <c r="D48" s="260"/>
      <c r="E48"/>
      <c r="F48"/>
      <c r="G48"/>
    </row>
    <row r="49" spans="1:4" s="3" customFormat="1" ht="12.75">
      <c r="A49" s="73" t="s">
        <v>114</v>
      </c>
      <c r="B49" s="159" t="s">
        <v>277</v>
      </c>
      <c r="C49" s="73">
        <v>2018</v>
      </c>
      <c r="D49" s="164">
        <v>2355.02</v>
      </c>
    </row>
    <row r="50" spans="1:4" s="3" customFormat="1" ht="12.75">
      <c r="A50" s="73" t="s">
        <v>115</v>
      </c>
      <c r="B50" s="159" t="s">
        <v>278</v>
      </c>
      <c r="C50" s="73">
        <v>2018</v>
      </c>
      <c r="D50" s="164">
        <v>3499</v>
      </c>
    </row>
    <row r="51" spans="1:4" s="3" customFormat="1" ht="12.75" customHeight="1">
      <c r="A51" s="73" t="s">
        <v>116</v>
      </c>
      <c r="B51" s="159" t="s">
        <v>279</v>
      </c>
      <c r="C51" s="73">
        <v>2019</v>
      </c>
      <c r="D51" s="164">
        <v>10944</v>
      </c>
    </row>
    <row r="52" spans="1:4" s="3" customFormat="1" ht="12.75" customHeight="1">
      <c r="A52" s="73" t="s">
        <v>117</v>
      </c>
      <c r="B52" s="159" t="s">
        <v>280</v>
      </c>
      <c r="C52" s="73">
        <v>2019</v>
      </c>
      <c r="D52" s="164">
        <v>2505.24</v>
      </c>
    </row>
    <row r="53" spans="1:4" s="3" customFormat="1" ht="12.75" customHeight="1">
      <c r="A53" s="73" t="s">
        <v>157</v>
      </c>
      <c r="B53" s="159" t="s">
        <v>281</v>
      </c>
      <c r="C53" s="73">
        <v>2019</v>
      </c>
      <c r="D53" s="164">
        <v>2522.61</v>
      </c>
    </row>
    <row r="54" spans="1:4" s="3" customFormat="1" ht="12.75" customHeight="1">
      <c r="A54" s="73" t="s">
        <v>160</v>
      </c>
      <c r="B54" s="159" t="s">
        <v>316</v>
      </c>
      <c r="C54" s="73">
        <v>2019</v>
      </c>
      <c r="D54" s="164">
        <v>553.99</v>
      </c>
    </row>
    <row r="55" spans="1:4" s="3" customFormat="1" ht="12.75" customHeight="1">
      <c r="A55" s="73" t="s">
        <v>161</v>
      </c>
      <c r="B55" s="159" t="s">
        <v>317</v>
      </c>
      <c r="C55" s="73">
        <v>2019</v>
      </c>
      <c r="D55" s="164">
        <v>2461.3</v>
      </c>
    </row>
    <row r="56" spans="1:4" s="3" customFormat="1" ht="12.75" customHeight="1">
      <c r="A56" s="73" t="s">
        <v>163</v>
      </c>
      <c r="B56" s="159" t="s">
        <v>340</v>
      </c>
      <c r="C56" s="73">
        <v>2020</v>
      </c>
      <c r="D56" s="164">
        <v>9066</v>
      </c>
    </row>
    <row r="57" spans="1:4" s="3" customFormat="1" ht="12.75" customHeight="1">
      <c r="A57" s="73" t="s">
        <v>164</v>
      </c>
      <c r="B57" s="159" t="s">
        <v>341</v>
      </c>
      <c r="C57" s="73">
        <v>2020</v>
      </c>
      <c r="D57" s="164">
        <v>9360.03</v>
      </c>
    </row>
    <row r="58" spans="1:4" s="3" customFormat="1" ht="12.75" customHeight="1">
      <c r="A58" s="73" t="s">
        <v>165</v>
      </c>
      <c r="B58" s="159" t="s">
        <v>376</v>
      </c>
      <c r="C58" s="73">
        <v>2021</v>
      </c>
      <c r="D58" s="164">
        <v>4099</v>
      </c>
    </row>
    <row r="59" spans="1:4" s="3" customFormat="1" ht="15" customHeight="1">
      <c r="A59" s="261" t="s">
        <v>0</v>
      </c>
      <c r="B59" s="261"/>
      <c r="C59" s="261"/>
      <c r="D59" s="76">
        <f>SUM(D49:D58)</f>
        <v>47366.19</v>
      </c>
    </row>
    <row r="60" spans="1:4" s="3" customFormat="1" ht="12.75">
      <c r="A60" s="40"/>
      <c r="B60" s="40"/>
      <c r="C60" s="29"/>
      <c r="D60" s="56"/>
    </row>
    <row r="61" spans="1:4" s="3" customFormat="1" ht="12.75">
      <c r="A61" s="40"/>
      <c r="B61" s="40"/>
      <c r="C61" s="29"/>
      <c r="D61" s="56"/>
    </row>
    <row r="62" spans="1:5" ht="18" customHeight="1">
      <c r="A62" s="262" t="s">
        <v>47</v>
      </c>
      <c r="B62" s="262"/>
      <c r="C62" s="262"/>
      <c r="D62" s="262"/>
      <c r="E62" s="47"/>
    </row>
    <row r="63" spans="1:4" ht="27" customHeight="1">
      <c r="A63" s="74" t="s">
        <v>5</v>
      </c>
      <c r="B63" s="74" t="s">
        <v>6</v>
      </c>
      <c r="C63" s="74" t="s">
        <v>7</v>
      </c>
      <c r="D63" s="75" t="s">
        <v>8</v>
      </c>
    </row>
    <row r="64" spans="1:4" ht="18" customHeight="1">
      <c r="A64" s="260" t="s">
        <v>112</v>
      </c>
      <c r="B64" s="260"/>
      <c r="C64" s="260"/>
      <c r="D64" s="260"/>
    </row>
    <row r="65" spans="1:4" s="3" customFormat="1" ht="12.75" customHeight="1">
      <c r="A65" s="73" t="s">
        <v>114</v>
      </c>
      <c r="B65" s="159" t="s">
        <v>377</v>
      </c>
      <c r="C65" s="73">
        <v>2018</v>
      </c>
      <c r="D65" s="164">
        <v>3395</v>
      </c>
    </row>
    <row r="66" spans="1:4" s="3" customFormat="1" ht="12.75" customHeight="1">
      <c r="A66" s="73" t="s">
        <v>115</v>
      </c>
      <c r="B66" s="159" t="s">
        <v>378</v>
      </c>
      <c r="C66" s="73">
        <v>2021</v>
      </c>
      <c r="D66" s="164">
        <v>9297</v>
      </c>
    </row>
    <row r="67" spans="1:4" s="3" customFormat="1" ht="12.75" customHeight="1">
      <c r="A67" s="73" t="s">
        <v>116</v>
      </c>
      <c r="B67" s="159" t="s">
        <v>379</v>
      </c>
      <c r="C67" s="73">
        <v>2021</v>
      </c>
      <c r="D67" s="164">
        <v>2079</v>
      </c>
    </row>
    <row r="68" spans="1:4" s="3" customFormat="1" ht="12.75" customHeight="1">
      <c r="A68" s="73" t="s">
        <v>117</v>
      </c>
      <c r="B68" s="159" t="s">
        <v>380</v>
      </c>
      <c r="C68" s="73">
        <v>2021</v>
      </c>
      <c r="D68" s="164">
        <v>1698</v>
      </c>
    </row>
    <row r="69" spans="1:4" s="3" customFormat="1" ht="12.75" customHeight="1">
      <c r="A69" s="73" t="s">
        <v>157</v>
      </c>
      <c r="B69" s="159" t="s">
        <v>381</v>
      </c>
      <c r="C69" s="73">
        <v>2021</v>
      </c>
      <c r="D69" s="164">
        <v>1299</v>
      </c>
    </row>
    <row r="70" spans="1:5" s="3" customFormat="1" ht="13.5" customHeight="1">
      <c r="A70" s="73" t="s">
        <v>160</v>
      </c>
      <c r="B70" s="159" t="s">
        <v>382</v>
      </c>
      <c r="C70" s="73">
        <v>2021</v>
      </c>
      <c r="D70" s="164">
        <v>558</v>
      </c>
      <c r="E70" s="53"/>
    </row>
    <row r="71" spans="1:5" s="3" customFormat="1" ht="12.75" customHeight="1">
      <c r="A71" s="261" t="s">
        <v>0</v>
      </c>
      <c r="B71" s="261"/>
      <c r="C71" s="261"/>
      <c r="D71" s="76">
        <f>SUM(D65:D70)</f>
        <v>18326</v>
      </c>
      <c r="E71" s="54"/>
    </row>
    <row r="72" spans="1:7" s="3" customFormat="1" ht="18" customHeight="1">
      <c r="A72" s="260" t="s">
        <v>113</v>
      </c>
      <c r="B72" s="260"/>
      <c r="C72" s="260"/>
      <c r="D72" s="260"/>
      <c r="E72"/>
      <c r="F72"/>
      <c r="G72"/>
    </row>
    <row r="73" spans="1:4" s="3" customFormat="1" ht="12.75">
      <c r="A73" s="73" t="s">
        <v>114</v>
      </c>
      <c r="B73" s="159" t="s">
        <v>383</v>
      </c>
      <c r="C73" s="73">
        <v>2021</v>
      </c>
      <c r="D73" s="164">
        <v>3399</v>
      </c>
    </row>
    <row r="74" spans="1:4" s="3" customFormat="1" ht="12.75">
      <c r="A74" s="73" t="s">
        <v>115</v>
      </c>
      <c r="B74" s="159" t="s">
        <v>384</v>
      </c>
      <c r="C74" s="73">
        <v>2021</v>
      </c>
      <c r="D74" s="164">
        <v>2999</v>
      </c>
    </row>
    <row r="75" spans="1:4" s="3" customFormat="1" ht="12.75" customHeight="1">
      <c r="A75" s="73" t="s">
        <v>116</v>
      </c>
      <c r="B75" s="159" t="s">
        <v>385</v>
      </c>
      <c r="C75" s="73">
        <v>2021</v>
      </c>
      <c r="D75" s="164">
        <v>532</v>
      </c>
    </row>
    <row r="76" spans="1:4" s="3" customFormat="1" ht="12.75" customHeight="1">
      <c r="A76" s="73" t="s">
        <v>117</v>
      </c>
      <c r="B76" s="159" t="s">
        <v>386</v>
      </c>
      <c r="C76" s="73">
        <v>2021</v>
      </c>
      <c r="D76" s="164">
        <v>400</v>
      </c>
    </row>
    <row r="77" spans="1:4" s="3" customFormat="1" ht="15" customHeight="1">
      <c r="A77" s="261" t="s">
        <v>0</v>
      </c>
      <c r="B77" s="261"/>
      <c r="C77" s="261"/>
      <c r="D77" s="76">
        <f>SUM(D73:D76)</f>
        <v>7330</v>
      </c>
    </row>
    <row r="78" spans="1:4" s="3" customFormat="1" ht="12.75">
      <c r="A78" s="40"/>
      <c r="B78" s="40"/>
      <c r="C78" s="29"/>
      <c r="D78" s="56"/>
    </row>
    <row r="79" spans="1:4" s="3" customFormat="1" ht="12.75">
      <c r="A79" s="40"/>
      <c r="B79" s="40"/>
      <c r="C79" s="29"/>
      <c r="D79" s="56"/>
    </row>
    <row r="80" spans="1:5" ht="15" customHeight="1">
      <c r="A80" s="262" t="s">
        <v>49</v>
      </c>
      <c r="B80" s="262"/>
      <c r="C80" s="262"/>
      <c r="D80" s="262"/>
      <c r="E80" s="53"/>
    </row>
    <row r="81" spans="1:4" ht="27" customHeight="1">
      <c r="A81" s="74" t="s">
        <v>5</v>
      </c>
      <c r="B81" s="74" t="s">
        <v>6</v>
      </c>
      <c r="C81" s="74" t="s">
        <v>7</v>
      </c>
      <c r="D81" s="75" t="s">
        <v>8</v>
      </c>
    </row>
    <row r="82" spans="1:4" ht="14.25" customHeight="1">
      <c r="A82" s="260" t="s">
        <v>112</v>
      </c>
      <c r="B82" s="260"/>
      <c r="C82" s="260"/>
      <c r="D82" s="260"/>
    </row>
    <row r="83" spans="1:5" s="3" customFormat="1" ht="17.25" customHeight="1">
      <c r="A83" s="73" t="s">
        <v>114</v>
      </c>
      <c r="B83" s="159" t="s">
        <v>282</v>
      </c>
      <c r="C83" s="73">
        <v>2018</v>
      </c>
      <c r="D83" s="164">
        <v>1750</v>
      </c>
      <c r="E83" s="47"/>
    </row>
    <row r="84" spans="1:5" s="3" customFormat="1" ht="17.25" customHeight="1">
      <c r="A84" s="73" t="s">
        <v>115</v>
      </c>
      <c r="B84" s="159" t="s">
        <v>357</v>
      </c>
      <c r="C84" s="73">
        <v>2020</v>
      </c>
      <c r="D84" s="164">
        <v>2100</v>
      </c>
      <c r="E84" s="47"/>
    </row>
    <row r="85" spans="1:5" s="3" customFormat="1" ht="17.25" customHeight="1">
      <c r="A85" s="73" t="s">
        <v>116</v>
      </c>
      <c r="B85" s="159" t="s">
        <v>387</v>
      </c>
      <c r="C85" s="73">
        <v>2021</v>
      </c>
      <c r="D85" s="164">
        <v>5990.37</v>
      </c>
      <c r="E85" s="47"/>
    </row>
    <row r="86" spans="1:5" s="3" customFormat="1" ht="17.25" customHeight="1">
      <c r="A86" s="73" t="s">
        <v>117</v>
      </c>
      <c r="B86" s="159" t="s">
        <v>388</v>
      </c>
      <c r="C86" s="73">
        <v>2021</v>
      </c>
      <c r="D86" s="164">
        <v>773.07</v>
      </c>
      <c r="E86" s="47"/>
    </row>
    <row r="87" spans="1:4" s="3" customFormat="1" ht="15" customHeight="1">
      <c r="A87" s="261" t="s">
        <v>0</v>
      </c>
      <c r="B87" s="261"/>
      <c r="C87" s="261"/>
      <c r="D87" s="76">
        <f>SUM(D83:D86)</f>
        <v>10613.439999999999</v>
      </c>
    </row>
    <row r="88" spans="1:7" s="3" customFormat="1" ht="18" customHeight="1">
      <c r="A88" s="268" t="s">
        <v>113</v>
      </c>
      <c r="B88" s="269"/>
      <c r="C88" s="269"/>
      <c r="D88" s="270"/>
      <c r="E88"/>
      <c r="F88"/>
      <c r="G88"/>
    </row>
    <row r="89" spans="1:4" s="3" customFormat="1" ht="18" customHeight="1">
      <c r="A89" s="73" t="s">
        <v>114</v>
      </c>
      <c r="B89" s="159" t="s">
        <v>283</v>
      </c>
      <c r="C89" s="73">
        <v>2018</v>
      </c>
      <c r="D89" s="164">
        <v>808.52</v>
      </c>
    </row>
    <row r="90" spans="1:4" s="3" customFormat="1" ht="18" customHeight="1">
      <c r="A90" s="73" t="s">
        <v>115</v>
      </c>
      <c r="B90" s="159" t="s">
        <v>389</v>
      </c>
      <c r="C90" s="73">
        <v>2021</v>
      </c>
      <c r="D90" s="263">
        <v>5990.37</v>
      </c>
    </row>
    <row r="91" spans="1:4" s="3" customFormat="1" ht="18" customHeight="1">
      <c r="A91" s="73" t="s">
        <v>116</v>
      </c>
      <c r="B91" s="159" t="s">
        <v>390</v>
      </c>
      <c r="C91" s="73">
        <v>2021</v>
      </c>
      <c r="D91" s="264"/>
    </row>
    <row r="92" spans="1:4" s="3" customFormat="1" ht="18" customHeight="1">
      <c r="A92" s="73" t="s">
        <v>117</v>
      </c>
      <c r="B92" s="159" t="s">
        <v>644</v>
      </c>
      <c r="C92" s="73">
        <v>2022</v>
      </c>
      <c r="D92" s="216">
        <v>10974</v>
      </c>
    </row>
    <row r="93" spans="1:4" s="3" customFormat="1" ht="15" customHeight="1">
      <c r="A93" s="265" t="s">
        <v>0</v>
      </c>
      <c r="B93" s="266"/>
      <c r="C93" s="267"/>
      <c r="D93" s="76">
        <f>SUM(D89:D92)</f>
        <v>17772.89</v>
      </c>
    </row>
    <row r="94" spans="1:7" s="3" customFormat="1" ht="18" customHeight="1">
      <c r="A94" s="268" t="s">
        <v>391</v>
      </c>
      <c r="B94" s="269"/>
      <c r="C94" s="269"/>
      <c r="D94" s="270"/>
      <c r="E94"/>
      <c r="F94"/>
      <c r="G94"/>
    </row>
    <row r="95" spans="1:4" s="3" customFormat="1" ht="18" customHeight="1">
      <c r="A95" s="73" t="s">
        <v>114</v>
      </c>
      <c r="B95" s="159" t="s">
        <v>392</v>
      </c>
      <c r="C95" s="73">
        <v>2021</v>
      </c>
      <c r="D95" s="164">
        <v>725.7</v>
      </c>
    </row>
    <row r="96" spans="1:4" s="3" customFormat="1" ht="15" customHeight="1">
      <c r="A96" s="265" t="s">
        <v>0</v>
      </c>
      <c r="B96" s="266"/>
      <c r="C96" s="267"/>
      <c r="D96" s="76">
        <f>SUM(D95:D95)</f>
        <v>725.7</v>
      </c>
    </row>
    <row r="97" spans="1:4" s="3" customFormat="1" ht="12.75">
      <c r="A97" s="40"/>
      <c r="B97" s="40"/>
      <c r="C97" s="29"/>
      <c r="D97" s="56"/>
    </row>
    <row r="98" spans="1:4" s="3" customFormat="1" ht="12.75">
      <c r="A98" s="40"/>
      <c r="B98" s="40"/>
      <c r="C98" s="29"/>
      <c r="D98" s="56"/>
    </row>
    <row r="99" spans="1:4" ht="15" customHeight="1">
      <c r="A99" s="262" t="s">
        <v>21</v>
      </c>
      <c r="B99" s="262"/>
      <c r="C99" s="262"/>
      <c r="D99" s="262"/>
    </row>
    <row r="100" spans="1:4" ht="27" customHeight="1">
      <c r="A100" s="74" t="s">
        <v>5</v>
      </c>
      <c r="B100" s="74" t="s">
        <v>6</v>
      </c>
      <c r="C100" s="74" t="s">
        <v>7</v>
      </c>
      <c r="D100" s="75" t="s">
        <v>8</v>
      </c>
    </row>
    <row r="101" spans="1:4" ht="18" customHeight="1">
      <c r="A101" s="260" t="s">
        <v>112</v>
      </c>
      <c r="B101" s="260"/>
      <c r="C101" s="260"/>
      <c r="D101" s="260"/>
    </row>
    <row r="102" spans="1:4" s="4" customFormat="1" ht="19.5" customHeight="1">
      <c r="A102" s="73" t="s">
        <v>114</v>
      </c>
      <c r="B102" s="159" t="s">
        <v>284</v>
      </c>
      <c r="C102" s="73">
        <v>2018</v>
      </c>
      <c r="D102" s="164">
        <v>731</v>
      </c>
    </row>
    <row r="103" spans="1:4" s="4" customFormat="1" ht="19.5" customHeight="1">
      <c r="A103" s="73" t="s">
        <v>115</v>
      </c>
      <c r="B103" s="159" t="s">
        <v>285</v>
      </c>
      <c r="C103" s="73">
        <v>2018</v>
      </c>
      <c r="D103" s="164">
        <v>2250</v>
      </c>
    </row>
    <row r="104" spans="1:4" s="4" customFormat="1" ht="19.5" customHeight="1">
      <c r="A104" s="73" t="s">
        <v>116</v>
      </c>
      <c r="B104" s="159" t="s">
        <v>277</v>
      </c>
      <c r="C104" s="73">
        <v>2019</v>
      </c>
      <c r="D104" s="164">
        <v>3000</v>
      </c>
    </row>
    <row r="105" spans="1:4" s="4" customFormat="1" ht="19.5" customHeight="1">
      <c r="A105" s="73" t="s">
        <v>117</v>
      </c>
      <c r="B105" s="159" t="s">
        <v>284</v>
      </c>
      <c r="C105" s="73">
        <v>2020</v>
      </c>
      <c r="D105" s="164">
        <v>550</v>
      </c>
    </row>
    <row r="106" spans="1:4" s="4" customFormat="1" ht="19.5" customHeight="1">
      <c r="A106" s="73" t="s">
        <v>157</v>
      </c>
      <c r="B106" s="159" t="s">
        <v>342</v>
      </c>
      <c r="C106" s="73">
        <v>2020</v>
      </c>
      <c r="D106" s="164">
        <v>1638.82</v>
      </c>
    </row>
    <row r="107" spans="1:4" s="4" customFormat="1" ht="19.5" customHeight="1">
      <c r="A107" s="73" t="s">
        <v>160</v>
      </c>
      <c r="B107" s="159" t="s">
        <v>393</v>
      </c>
      <c r="C107" s="73">
        <v>2021</v>
      </c>
      <c r="D107" s="164">
        <v>1033.22</v>
      </c>
    </row>
    <row r="108" spans="1:4" s="4" customFormat="1" ht="19.5" customHeight="1">
      <c r="A108" s="73" t="s">
        <v>161</v>
      </c>
      <c r="B108" s="159" t="s">
        <v>394</v>
      </c>
      <c r="C108" s="73">
        <v>2021</v>
      </c>
      <c r="D108" s="164">
        <v>1236.15</v>
      </c>
    </row>
    <row r="109" spans="1:4" s="4" customFormat="1" ht="19.5" customHeight="1">
      <c r="A109" s="73" t="s">
        <v>163</v>
      </c>
      <c r="B109" s="159" t="s">
        <v>646</v>
      </c>
      <c r="C109" s="73">
        <v>2022</v>
      </c>
      <c r="D109" s="164">
        <v>3647</v>
      </c>
    </row>
    <row r="110" spans="1:4" s="4" customFormat="1" ht="19.5" customHeight="1">
      <c r="A110" s="73" t="s">
        <v>164</v>
      </c>
      <c r="B110" s="159" t="s">
        <v>647</v>
      </c>
      <c r="C110" s="73">
        <v>2022</v>
      </c>
      <c r="D110" s="164">
        <v>1245.01</v>
      </c>
    </row>
    <row r="111" spans="1:4" s="3" customFormat="1" ht="15" customHeight="1">
      <c r="A111" s="261" t="s">
        <v>0</v>
      </c>
      <c r="B111" s="261"/>
      <c r="C111" s="261"/>
      <c r="D111" s="76">
        <f>SUM(D102:D110)</f>
        <v>15331.199999999999</v>
      </c>
    </row>
    <row r="112" spans="1:7" s="3" customFormat="1" ht="18" customHeight="1">
      <c r="A112" s="260" t="s">
        <v>113</v>
      </c>
      <c r="B112" s="260"/>
      <c r="C112" s="260"/>
      <c r="D112" s="260"/>
      <c r="E112"/>
      <c r="F112"/>
      <c r="G112"/>
    </row>
    <row r="113" spans="1:4" s="3" customFormat="1" ht="21" customHeight="1">
      <c r="A113" s="73" t="s">
        <v>114</v>
      </c>
      <c r="B113" s="159" t="s">
        <v>286</v>
      </c>
      <c r="C113" s="73">
        <v>2018</v>
      </c>
      <c r="D113" s="164">
        <v>2449</v>
      </c>
    </row>
    <row r="114" spans="1:4" s="3" customFormat="1" ht="21" customHeight="1">
      <c r="A114" s="73" t="s">
        <v>115</v>
      </c>
      <c r="B114" s="159" t="s">
        <v>395</v>
      </c>
      <c r="C114" s="73">
        <v>2021</v>
      </c>
      <c r="D114" s="164">
        <v>1100</v>
      </c>
    </row>
    <row r="115" spans="1:4" s="3" customFormat="1" ht="15" customHeight="1">
      <c r="A115" s="261" t="s">
        <v>0</v>
      </c>
      <c r="B115" s="261"/>
      <c r="C115" s="261"/>
      <c r="D115" s="76">
        <f>SUM(D113:D114)</f>
        <v>3549</v>
      </c>
    </row>
    <row r="116" spans="1:4" s="3" customFormat="1" ht="12.75">
      <c r="A116" s="40"/>
      <c r="B116" s="40"/>
      <c r="C116" s="29"/>
      <c r="D116" s="56"/>
    </row>
    <row r="117" spans="1:4" s="3" customFormat="1" ht="12.75">
      <c r="A117" s="40"/>
      <c r="B117" s="40"/>
      <c r="C117" s="29"/>
      <c r="D117" s="56"/>
    </row>
    <row r="118" spans="1:4" ht="15" customHeight="1">
      <c r="A118" s="262" t="s">
        <v>60</v>
      </c>
      <c r="B118" s="262"/>
      <c r="C118" s="262"/>
      <c r="D118" s="262"/>
    </row>
    <row r="119" spans="1:4" ht="27" customHeight="1">
      <c r="A119" s="74" t="s">
        <v>5</v>
      </c>
      <c r="B119" s="74" t="s">
        <v>6</v>
      </c>
      <c r="C119" s="74" t="s">
        <v>7</v>
      </c>
      <c r="D119" s="75" t="s">
        <v>8</v>
      </c>
    </row>
    <row r="120" spans="1:4" ht="18" customHeight="1">
      <c r="A120" s="260" t="s">
        <v>112</v>
      </c>
      <c r="B120" s="260"/>
      <c r="C120" s="260"/>
      <c r="D120" s="260"/>
    </row>
    <row r="121" spans="1:4" s="2" customFormat="1" ht="12.75">
      <c r="A121" s="73" t="s">
        <v>114</v>
      </c>
      <c r="B121" s="159" t="s">
        <v>318</v>
      </c>
      <c r="C121" s="73">
        <v>2019</v>
      </c>
      <c r="D121" s="164">
        <v>1880.08</v>
      </c>
    </row>
    <row r="122" spans="1:4" s="2" customFormat="1" ht="12.75">
      <c r="A122" s="73" t="s">
        <v>115</v>
      </c>
      <c r="B122" s="159" t="s">
        <v>405</v>
      </c>
      <c r="C122" s="73">
        <v>2022</v>
      </c>
      <c r="D122" s="164">
        <v>6999</v>
      </c>
    </row>
    <row r="123" spans="1:4" s="2" customFormat="1" ht="12.75">
      <c r="A123" s="73" t="s">
        <v>116</v>
      </c>
      <c r="B123" s="159" t="s">
        <v>406</v>
      </c>
      <c r="C123" s="73">
        <v>2022</v>
      </c>
      <c r="D123" s="164">
        <v>9225</v>
      </c>
    </row>
    <row r="124" spans="1:4" s="2" customFormat="1" ht="12.75">
      <c r="A124" s="73" t="s">
        <v>117</v>
      </c>
      <c r="B124" s="159" t="s">
        <v>407</v>
      </c>
      <c r="C124" s="73">
        <v>2022</v>
      </c>
      <c r="D124" s="164">
        <v>9800</v>
      </c>
    </row>
    <row r="125" spans="1:4" s="3" customFormat="1" ht="15" customHeight="1">
      <c r="A125" s="261" t="s">
        <v>0</v>
      </c>
      <c r="B125" s="261"/>
      <c r="C125" s="261"/>
      <c r="D125" s="76">
        <f>SUM(D121:D124)</f>
        <v>27904.08</v>
      </c>
    </row>
    <row r="126" spans="1:7" s="3" customFormat="1" ht="15" customHeight="1">
      <c r="A126" s="260" t="s">
        <v>113</v>
      </c>
      <c r="B126" s="260"/>
      <c r="C126" s="260"/>
      <c r="D126" s="260"/>
      <c r="E126"/>
      <c r="F126"/>
      <c r="G126"/>
    </row>
    <row r="127" spans="1:4" s="2" customFormat="1" ht="12.75">
      <c r="A127" s="121" t="s">
        <v>114</v>
      </c>
      <c r="B127" s="159" t="s">
        <v>110</v>
      </c>
      <c r="C127" s="73">
        <v>2019</v>
      </c>
      <c r="D127" s="164">
        <v>1549</v>
      </c>
    </row>
    <row r="128" spans="1:5" s="2" customFormat="1" ht="12.75">
      <c r="A128" s="121" t="s">
        <v>115</v>
      </c>
      <c r="B128" s="159" t="s">
        <v>289</v>
      </c>
      <c r="C128" s="73">
        <v>2019</v>
      </c>
      <c r="D128" s="164">
        <v>7500</v>
      </c>
      <c r="E128" s="3"/>
    </row>
    <row r="129" spans="1:5" s="2" customFormat="1" ht="12.75">
      <c r="A129" s="121" t="s">
        <v>116</v>
      </c>
      <c r="B129" s="159" t="s">
        <v>339</v>
      </c>
      <c r="C129" s="73">
        <v>2020</v>
      </c>
      <c r="D129" s="164">
        <v>10000</v>
      </c>
      <c r="E129" s="3"/>
    </row>
    <row r="130" spans="1:4" s="2" customFormat="1" ht="12.75">
      <c r="A130" s="121" t="s">
        <v>117</v>
      </c>
      <c r="B130" s="159" t="s">
        <v>343</v>
      </c>
      <c r="C130" s="73">
        <v>2020</v>
      </c>
      <c r="D130" s="164">
        <v>16088.4</v>
      </c>
    </row>
    <row r="131" spans="1:4" s="2" customFormat="1" ht="12.75">
      <c r="A131" s="121" t="s">
        <v>157</v>
      </c>
      <c r="B131" s="159" t="s">
        <v>396</v>
      </c>
      <c r="C131" s="73">
        <v>2021</v>
      </c>
      <c r="D131" s="164">
        <v>1799</v>
      </c>
    </row>
    <row r="132" spans="1:4" s="2" customFormat="1" ht="12.75">
      <c r="A132" s="121" t="s">
        <v>160</v>
      </c>
      <c r="B132" s="159" t="s">
        <v>397</v>
      </c>
      <c r="C132" s="73">
        <v>2021</v>
      </c>
      <c r="D132" s="164">
        <v>1599</v>
      </c>
    </row>
    <row r="133" spans="1:4" s="2" customFormat="1" ht="12.75">
      <c r="A133" s="121" t="s">
        <v>161</v>
      </c>
      <c r="B133" s="159" t="s">
        <v>398</v>
      </c>
      <c r="C133" s="73">
        <v>2021</v>
      </c>
      <c r="D133" s="164">
        <v>749</v>
      </c>
    </row>
    <row r="134" spans="1:4" s="2" customFormat="1" ht="12.75">
      <c r="A134" s="121" t="s">
        <v>163</v>
      </c>
      <c r="B134" s="159" t="s">
        <v>399</v>
      </c>
      <c r="C134" s="73">
        <v>2022</v>
      </c>
      <c r="D134" s="164">
        <v>3699</v>
      </c>
    </row>
    <row r="135" spans="1:4" s="2" customFormat="1" ht="12.75">
      <c r="A135" s="121" t="s">
        <v>164</v>
      </c>
      <c r="B135" s="159" t="s">
        <v>400</v>
      </c>
      <c r="C135" s="73">
        <v>2022</v>
      </c>
      <c r="D135" s="164">
        <v>699</v>
      </c>
    </row>
    <row r="136" spans="1:4" s="2" customFormat="1" ht="12.75">
      <c r="A136" s="121" t="s">
        <v>165</v>
      </c>
      <c r="B136" s="159" t="s">
        <v>401</v>
      </c>
      <c r="C136" s="73">
        <v>2022</v>
      </c>
      <c r="D136" s="164">
        <v>1399</v>
      </c>
    </row>
    <row r="137" spans="1:4" s="2" customFormat="1" ht="12.75">
      <c r="A137" s="121" t="s">
        <v>166</v>
      </c>
      <c r="B137" s="159" t="s">
        <v>402</v>
      </c>
      <c r="C137" s="73">
        <v>2022</v>
      </c>
      <c r="D137" s="164">
        <v>5721</v>
      </c>
    </row>
    <row r="138" spans="1:4" s="2" customFormat="1" ht="12.75">
      <c r="A138" s="121" t="s">
        <v>167</v>
      </c>
      <c r="B138" s="159" t="s">
        <v>403</v>
      </c>
      <c r="C138" s="73">
        <v>2022</v>
      </c>
      <c r="D138" s="164">
        <v>519</v>
      </c>
    </row>
    <row r="139" spans="1:4" s="2" customFormat="1" ht="12.75">
      <c r="A139" s="121" t="s">
        <v>168</v>
      </c>
      <c r="B139" s="159" t="s">
        <v>404</v>
      </c>
      <c r="C139" s="73">
        <v>2022</v>
      </c>
      <c r="D139" s="164">
        <v>2598</v>
      </c>
    </row>
    <row r="140" spans="1:4" s="2" customFormat="1" ht="12.75">
      <c r="A140" s="121" t="s">
        <v>169</v>
      </c>
      <c r="B140" s="159" t="s">
        <v>648</v>
      </c>
      <c r="C140" s="73">
        <v>2022</v>
      </c>
      <c r="D140" s="164">
        <v>2669.1</v>
      </c>
    </row>
    <row r="141" spans="1:4" s="3" customFormat="1" ht="15" customHeight="1">
      <c r="A141" s="261" t="s">
        <v>0</v>
      </c>
      <c r="B141" s="261"/>
      <c r="C141" s="261"/>
      <c r="D141" s="76">
        <f>SUM(D127:D140)</f>
        <v>56588.5</v>
      </c>
    </row>
    <row r="142" spans="1:4" s="3" customFormat="1" ht="12.75">
      <c r="A142" s="40"/>
      <c r="B142" s="40"/>
      <c r="C142" s="29"/>
      <c r="D142" s="56"/>
    </row>
    <row r="143" spans="1:4" s="3" customFormat="1" ht="12.75">
      <c r="A143" s="40"/>
      <c r="B143" s="40"/>
      <c r="C143" s="29"/>
      <c r="D143" s="56"/>
    </row>
    <row r="144" spans="1:4" ht="15" customHeight="1">
      <c r="A144" s="262" t="s">
        <v>63</v>
      </c>
      <c r="B144" s="262"/>
      <c r="C144" s="262"/>
      <c r="D144" s="262"/>
    </row>
    <row r="145" spans="1:4" ht="27" customHeight="1">
      <c r="A145" s="74" t="s">
        <v>5</v>
      </c>
      <c r="B145" s="74" t="s">
        <v>6</v>
      </c>
      <c r="C145" s="74" t="s">
        <v>7</v>
      </c>
      <c r="D145" s="75" t="s">
        <v>8</v>
      </c>
    </row>
    <row r="146" spans="1:4" ht="18" customHeight="1">
      <c r="A146" s="260" t="s">
        <v>112</v>
      </c>
      <c r="B146" s="260"/>
      <c r="C146" s="260"/>
      <c r="D146" s="260"/>
    </row>
    <row r="147" spans="1:4" s="2" customFormat="1" ht="15" customHeight="1">
      <c r="A147" s="73" t="s">
        <v>114</v>
      </c>
      <c r="B147" s="159" t="s">
        <v>257</v>
      </c>
      <c r="C147" s="73">
        <v>2018</v>
      </c>
      <c r="D147" s="164">
        <v>2541.23</v>
      </c>
    </row>
    <row r="148" spans="1:4" s="2" customFormat="1" ht="12.75">
      <c r="A148" s="73" t="s">
        <v>115</v>
      </c>
      <c r="B148" s="159" t="s">
        <v>257</v>
      </c>
      <c r="C148" s="73">
        <v>2018</v>
      </c>
      <c r="D148" s="164">
        <v>2541.23</v>
      </c>
    </row>
    <row r="149" spans="1:4" s="2" customFormat="1" ht="12.75">
      <c r="A149" s="73" t="s">
        <v>116</v>
      </c>
      <c r="B149" s="159" t="s">
        <v>319</v>
      </c>
      <c r="C149" s="73">
        <v>2019</v>
      </c>
      <c r="D149" s="164">
        <v>2528</v>
      </c>
    </row>
    <row r="150" spans="1:4" s="2" customFormat="1" ht="12.75">
      <c r="A150" s="73" t="s">
        <v>117</v>
      </c>
      <c r="B150" s="159" t="s">
        <v>319</v>
      </c>
      <c r="C150" s="73">
        <v>2019</v>
      </c>
      <c r="D150" s="164">
        <v>2528</v>
      </c>
    </row>
    <row r="151" spans="1:4" s="2" customFormat="1" ht="12.75">
      <c r="A151" s="73" t="s">
        <v>157</v>
      </c>
      <c r="B151" s="159" t="s">
        <v>320</v>
      </c>
      <c r="C151" s="73">
        <v>2019</v>
      </c>
      <c r="D151" s="164">
        <v>4735.5</v>
      </c>
    </row>
    <row r="152" spans="1:4" s="2" customFormat="1" ht="12.75">
      <c r="A152" s="73" t="s">
        <v>160</v>
      </c>
      <c r="B152" s="159" t="s">
        <v>408</v>
      </c>
      <c r="C152" s="73">
        <v>2022</v>
      </c>
      <c r="D152" s="164">
        <v>9800</v>
      </c>
    </row>
    <row r="153" spans="1:4" s="2" customFormat="1" ht="12.75">
      <c r="A153" s="73" t="s">
        <v>161</v>
      </c>
      <c r="B153" s="159" t="s">
        <v>409</v>
      </c>
      <c r="C153" s="73">
        <v>2022</v>
      </c>
      <c r="D153" s="164">
        <v>9225</v>
      </c>
    </row>
    <row r="154" spans="1:4" s="2" customFormat="1" ht="12.75">
      <c r="A154" s="73" t="s">
        <v>163</v>
      </c>
      <c r="B154" s="159" t="s">
        <v>410</v>
      </c>
      <c r="C154" s="73">
        <v>2021</v>
      </c>
      <c r="D154" s="164">
        <v>6999</v>
      </c>
    </row>
    <row r="155" spans="1:4" s="2" customFormat="1" ht="12.75">
      <c r="A155" s="73" t="s">
        <v>164</v>
      </c>
      <c r="B155" s="159" t="s">
        <v>258</v>
      </c>
      <c r="C155" s="73">
        <v>2017</v>
      </c>
      <c r="D155" s="164">
        <v>12376.26</v>
      </c>
    </row>
    <row r="156" spans="1:4" s="3" customFormat="1" ht="15" customHeight="1">
      <c r="A156" s="261" t="s">
        <v>0</v>
      </c>
      <c r="B156" s="261"/>
      <c r="C156" s="261"/>
      <c r="D156" s="76">
        <f>SUM(D147:D155)</f>
        <v>53274.22</v>
      </c>
    </row>
    <row r="157" spans="1:7" s="3" customFormat="1" ht="15" customHeight="1">
      <c r="A157" s="260" t="s">
        <v>113</v>
      </c>
      <c r="B157" s="260"/>
      <c r="C157" s="260"/>
      <c r="D157" s="260"/>
      <c r="E157"/>
      <c r="F157"/>
      <c r="G157"/>
    </row>
    <row r="158" spans="1:4" s="2" customFormat="1" ht="12.75">
      <c r="A158" s="121" t="s">
        <v>114</v>
      </c>
      <c r="B158" s="159" t="s">
        <v>411</v>
      </c>
      <c r="C158" s="73">
        <v>2019</v>
      </c>
      <c r="D158" s="164">
        <v>2399</v>
      </c>
    </row>
    <row r="159" spans="1:5" s="2" customFormat="1" ht="12.75">
      <c r="A159" s="121" t="s">
        <v>115</v>
      </c>
      <c r="B159" s="159" t="s">
        <v>290</v>
      </c>
      <c r="C159" s="73">
        <v>2019</v>
      </c>
      <c r="D159" s="164">
        <v>10000</v>
      </c>
      <c r="E159" s="3"/>
    </row>
    <row r="160" spans="1:5" s="2" customFormat="1" ht="12.75">
      <c r="A160" s="121" t="s">
        <v>116</v>
      </c>
      <c r="B160" s="159" t="s">
        <v>290</v>
      </c>
      <c r="C160" s="73">
        <v>2020</v>
      </c>
      <c r="D160" s="164">
        <v>10000</v>
      </c>
      <c r="E160" s="3"/>
    </row>
    <row r="161" spans="1:5" s="2" customFormat="1" ht="12.75">
      <c r="A161" s="121" t="s">
        <v>117</v>
      </c>
      <c r="B161" s="159" t="s">
        <v>344</v>
      </c>
      <c r="C161" s="73">
        <v>2020</v>
      </c>
      <c r="D161" s="164">
        <v>15897.55</v>
      </c>
      <c r="E161" s="3"/>
    </row>
    <row r="162" spans="1:4" s="2" customFormat="1" ht="12.75">
      <c r="A162" s="121" t="s">
        <v>157</v>
      </c>
      <c r="B162" s="159" t="s">
        <v>345</v>
      </c>
      <c r="C162" s="73">
        <v>2020</v>
      </c>
      <c r="D162" s="164">
        <v>3217.68</v>
      </c>
    </row>
    <row r="163" spans="1:4" s="2" customFormat="1" ht="12.75">
      <c r="A163" s="121" t="s">
        <v>160</v>
      </c>
      <c r="B163" s="159" t="s">
        <v>346</v>
      </c>
      <c r="C163" s="73">
        <v>2020</v>
      </c>
      <c r="D163" s="164">
        <v>1191</v>
      </c>
    </row>
    <row r="164" spans="1:4" s="2" customFormat="1" ht="12.75">
      <c r="A164" s="121" t="s">
        <v>161</v>
      </c>
      <c r="B164" s="159" t="s">
        <v>412</v>
      </c>
      <c r="C164" s="73">
        <v>2021</v>
      </c>
      <c r="D164" s="164">
        <v>3699</v>
      </c>
    </row>
    <row r="165" spans="1:4" s="2" customFormat="1" ht="12.75">
      <c r="A165" s="121" t="s">
        <v>163</v>
      </c>
      <c r="B165" s="159" t="s">
        <v>413</v>
      </c>
      <c r="C165" s="73">
        <v>2021</v>
      </c>
      <c r="D165" s="164">
        <v>3198</v>
      </c>
    </row>
    <row r="166" spans="1:4" s="2" customFormat="1" ht="12.75">
      <c r="A166" s="121" t="s">
        <v>164</v>
      </c>
      <c r="B166" s="159" t="s">
        <v>403</v>
      </c>
      <c r="C166" s="73">
        <v>2021</v>
      </c>
      <c r="D166" s="164">
        <v>519</v>
      </c>
    </row>
    <row r="167" spans="1:4" s="2" customFormat="1" ht="12.75">
      <c r="A167" s="121" t="s">
        <v>165</v>
      </c>
      <c r="B167" s="159" t="s">
        <v>414</v>
      </c>
      <c r="C167" s="73">
        <v>2021</v>
      </c>
      <c r="D167" s="164">
        <v>1399</v>
      </c>
    </row>
    <row r="168" spans="1:4" s="2" customFormat="1" ht="12.75">
      <c r="A168" s="121" t="s">
        <v>166</v>
      </c>
      <c r="B168" s="159" t="s">
        <v>415</v>
      </c>
      <c r="C168" s="73">
        <v>2021</v>
      </c>
      <c r="D168" s="164">
        <v>699</v>
      </c>
    </row>
    <row r="169" spans="1:4" s="2" customFormat="1" ht="12.75">
      <c r="A169" s="121" t="s">
        <v>167</v>
      </c>
      <c r="B169" s="159" t="s">
        <v>416</v>
      </c>
      <c r="C169" s="73">
        <v>2021</v>
      </c>
      <c r="D169" s="164">
        <v>2598</v>
      </c>
    </row>
    <row r="170" spans="1:4" s="2" customFormat="1" ht="12.75">
      <c r="A170" s="121" t="s">
        <v>168</v>
      </c>
      <c r="B170" s="159" t="s">
        <v>417</v>
      </c>
      <c r="C170" s="73">
        <v>2021</v>
      </c>
      <c r="D170" s="164">
        <v>1799</v>
      </c>
    </row>
    <row r="171" spans="1:4" s="2" customFormat="1" ht="12.75">
      <c r="A171" s="121" t="s">
        <v>169</v>
      </c>
      <c r="B171" s="159" t="s">
        <v>418</v>
      </c>
      <c r="C171" s="73">
        <v>2021</v>
      </c>
      <c r="D171" s="164">
        <v>5477</v>
      </c>
    </row>
    <row r="172" spans="1:4" s="2" customFormat="1" ht="12.75">
      <c r="A172" s="121" t="s">
        <v>170</v>
      </c>
      <c r="B172" s="159" t="s">
        <v>649</v>
      </c>
      <c r="C172" s="73">
        <v>2022</v>
      </c>
      <c r="D172" s="164">
        <v>2669.1</v>
      </c>
    </row>
    <row r="173" spans="1:4" s="3" customFormat="1" ht="15" customHeight="1">
      <c r="A173" s="261" t="s">
        <v>0</v>
      </c>
      <c r="B173" s="261"/>
      <c r="C173" s="261"/>
      <c r="D173" s="76">
        <f>SUM(D158:D172)</f>
        <v>64762.33</v>
      </c>
    </row>
    <row r="174" spans="1:4" s="3" customFormat="1" ht="12.75">
      <c r="A174" s="40"/>
      <c r="B174" s="40"/>
      <c r="C174" s="29"/>
      <c r="D174" s="56"/>
    </row>
    <row r="175" spans="1:4" s="3" customFormat="1" ht="12.75">
      <c r="A175" s="40"/>
      <c r="B175" s="40"/>
      <c r="C175" s="29"/>
      <c r="D175" s="56"/>
    </row>
    <row r="176" spans="1:4" ht="15" customHeight="1">
      <c r="A176" s="262" t="s">
        <v>61</v>
      </c>
      <c r="B176" s="262"/>
      <c r="C176" s="262"/>
      <c r="D176" s="262"/>
    </row>
    <row r="177" spans="1:4" ht="27" customHeight="1">
      <c r="A177" s="74" t="s">
        <v>5</v>
      </c>
      <c r="B177" s="74" t="s">
        <v>6</v>
      </c>
      <c r="C177" s="74" t="s">
        <v>7</v>
      </c>
      <c r="D177" s="75" t="s">
        <v>8</v>
      </c>
    </row>
    <row r="178" spans="1:4" ht="18" customHeight="1">
      <c r="A178" s="260" t="s">
        <v>112</v>
      </c>
      <c r="B178" s="260"/>
      <c r="C178" s="260"/>
      <c r="D178" s="260"/>
    </row>
    <row r="179" spans="1:4" s="2" customFormat="1" ht="16.5" customHeight="1">
      <c r="A179" s="121" t="s">
        <v>114</v>
      </c>
      <c r="B179" s="159" t="s">
        <v>266</v>
      </c>
      <c r="C179" s="73">
        <v>2018</v>
      </c>
      <c r="D179" s="164">
        <v>15448.8</v>
      </c>
    </row>
    <row r="180" spans="1:4" s="2" customFormat="1" ht="12.75">
      <c r="A180" s="121" t="s">
        <v>115</v>
      </c>
      <c r="B180" s="159" t="s">
        <v>267</v>
      </c>
      <c r="C180" s="73">
        <v>2018</v>
      </c>
      <c r="D180" s="164">
        <v>5082.16</v>
      </c>
    </row>
    <row r="181" spans="1:4" s="2" customFormat="1" ht="12.75">
      <c r="A181" s="121" t="s">
        <v>116</v>
      </c>
      <c r="B181" s="159" t="s">
        <v>287</v>
      </c>
      <c r="C181" s="73">
        <v>2018</v>
      </c>
      <c r="D181" s="164">
        <v>8696.1</v>
      </c>
    </row>
    <row r="182" spans="1:4" s="2" customFormat="1" ht="12.75">
      <c r="A182" s="121" t="s">
        <v>117</v>
      </c>
      <c r="B182" s="159" t="s">
        <v>287</v>
      </c>
      <c r="C182" s="73">
        <v>2018</v>
      </c>
      <c r="D182" s="164">
        <v>8696.1</v>
      </c>
    </row>
    <row r="183" spans="1:4" s="2" customFormat="1" ht="12.75">
      <c r="A183" s="121" t="s">
        <v>157</v>
      </c>
      <c r="B183" s="159" t="s">
        <v>324</v>
      </c>
      <c r="C183" s="73">
        <v>2019</v>
      </c>
      <c r="D183" s="164">
        <v>1699</v>
      </c>
    </row>
    <row r="184" spans="1:4" s="2" customFormat="1" ht="12.75">
      <c r="A184" s="121" t="s">
        <v>160</v>
      </c>
      <c r="B184" s="159" t="s">
        <v>325</v>
      </c>
      <c r="C184" s="73">
        <v>2019</v>
      </c>
      <c r="D184" s="164">
        <v>2600</v>
      </c>
    </row>
    <row r="185" spans="1:4" s="2" customFormat="1" ht="12.75">
      <c r="A185" s="121" t="s">
        <v>161</v>
      </c>
      <c r="B185" s="159" t="s">
        <v>326</v>
      </c>
      <c r="C185" s="73">
        <v>2019</v>
      </c>
      <c r="D185" s="164">
        <v>919</v>
      </c>
    </row>
    <row r="186" spans="1:4" s="2" customFormat="1" ht="12.75">
      <c r="A186" s="121" t="s">
        <v>163</v>
      </c>
      <c r="B186" s="159" t="s">
        <v>327</v>
      </c>
      <c r="C186" s="73">
        <v>2019</v>
      </c>
      <c r="D186" s="164">
        <v>559</v>
      </c>
    </row>
    <row r="187" spans="1:4" s="2" customFormat="1" ht="12.75">
      <c r="A187" s="121" t="s">
        <v>164</v>
      </c>
      <c r="B187" s="159" t="s">
        <v>287</v>
      </c>
      <c r="C187" s="73">
        <v>2021</v>
      </c>
      <c r="D187" s="164">
        <v>8099.9</v>
      </c>
    </row>
    <row r="188" spans="1:4" s="2" customFormat="1" ht="12.75">
      <c r="A188" s="121" t="s">
        <v>165</v>
      </c>
      <c r="B188" s="159" t="s">
        <v>324</v>
      </c>
      <c r="C188" s="73">
        <v>2021</v>
      </c>
      <c r="D188" s="164">
        <v>2799</v>
      </c>
    </row>
    <row r="189" spans="1:4" s="2" customFormat="1" ht="12.75">
      <c r="A189" s="121" t="s">
        <v>166</v>
      </c>
      <c r="B189" s="159" t="s">
        <v>419</v>
      </c>
      <c r="C189" s="73">
        <v>2021</v>
      </c>
      <c r="D189" s="164">
        <v>9450</v>
      </c>
    </row>
    <row r="190" spans="1:4" s="2" customFormat="1" ht="12.75">
      <c r="A190" s="121" t="s">
        <v>167</v>
      </c>
      <c r="B190" s="159" t="s">
        <v>420</v>
      </c>
      <c r="C190" s="73">
        <v>2022</v>
      </c>
      <c r="D190" s="164">
        <v>4900</v>
      </c>
    </row>
    <row r="191" spans="1:4" s="2" customFormat="1" ht="12.75">
      <c r="A191" s="121" t="s">
        <v>168</v>
      </c>
      <c r="B191" s="159" t="s">
        <v>420</v>
      </c>
      <c r="C191" s="73">
        <v>2022</v>
      </c>
      <c r="D191" s="164">
        <v>4900</v>
      </c>
    </row>
    <row r="192" spans="1:4" s="2" customFormat="1" ht="12.75">
      <c r="A192" s="121" t="s">
        <v>169</v>
      </c>
      <c r="B192" s="159" t="s">
        <v>421</v>
      </c>
      <c r="C192" s="73">
        <v>2022</v>
      </c>
      <c r="D192" s="164">
        <v>8296.2</v>
      </c>
    </row>
    <row r="193" spans="1:4" s="2" customFormat="1" ht="12.75">
      <c r="A193" s="121">
        <v>15</v>
      </c>
      <c r="B193" s="159" t="s">
        <v>420</v>
      </c>
      <c r="C193" s="73">
        <v>2022</v>
      </c>
      <c r="D193" s="188" t="s">
        <v>650</v>
      </c>
    </row>
    <row r="194" spans="1:4" s="3" customFormat="1" ht="15" customHeight="1">
      <c r="A194" s="261" t="s">
        <v>0</v>
      </c>
      <c r="B194" s="261"/>
      <c r="C194" s="261"/>
      <c r="D194" s="76">
        <f>SUM(D179:D193)</f>
        <v>82145.26</v>
      </c>
    </row>
    <row r="195" spans="1:7" s="3" customFormat="1" ht="15" customHeight="1">
      <c r="A195" s="260" t="s">
        <v>113</v>
      </c>
      <c r="B195" s="260"/>
      <c r="C195" s="260"/>
      <c r="D195" s="260"/>
      <c r="E195"/>
      <c r="F195"/>
      <c r="G195"/>
    </row>
    <row r="196" spans="1:4" s="2" customFormat="1" ht="12.75">
      <c r="A196" s="121" t="s">
        <v>114</v>
      </c>
      <c r="B196" s="159" t="s">
        <v>268</v>
      </c>
      <c r="C196" s="73">
        <v>2017</v>
      </c>
      <c r="D196" s="164">
        <v>2599</v>
      </c>
    </row>
    <row r="197" spans="1:4" s="2" customFormat="1" ht="12.75">
      <c r="A197" s="121" t="s">
        <v>115</v>
      </c>
      <c r="B197" s="159" t="s">
        <v>288</v>
      </c>
      <c r="C197" s="73">
        <v>2018</v>
      </c>
      <c r="D197" s="164">
        <v>2399</v>
      </c>
    </row>
    <row r="198" spans="1:4" s="2" customFormat="1" ht="12.75">
      <c r="A198" s="121" t="s">
        <v>116</v>
      </c>
      <c r="B198" s="159" t="s">
        <v>328</v>
      </c>
      <c r="C198" s="73">
        <v>2019</v>
      </c>
      <c r="D198" s="164">
        <v>2199</v>
      </c>
    </row>
    <row r="199" spans="1:4" s="2" customFormat="1" ht="12.75">
      <c r="A199" s="121" t="s">
        <v>117</v>
      </c>
      <c r="B199" s="159" t="s">
        <v>329</v>
      </c>
      <c r="C199" s="73">
        <v>2019</v>
      </c>
      <c r="D199" s="164">
        <v>2598.99</v>
      </c>
    </row>
    <row r="200" spans="1:4" s="2" customFormat="1" ht="12.75">
      <c r="A200" s="121" t="s">
        <v>157</v>
      </c>
      <c r="B200" s="159" t="s">
        <v>329</v>
      </c>
      <c r="C200" s="73">
        <v>2019</v>
      </c>
      <c r="D200" s="164">
        <v>2598.99</v>
      </c>
    </row>
    <row r="201" spans="1:4" s="2" customFormat="1" ht="12.75">
      <c r="A201" s="121" t="s">
        <v>160</v>
      </c>
      <c r="B201" s="159" t="s">
        <v>291</v>
      </c>
      <c r="C201" s="73">
        <v>2019</v>
      </c>
      <c r="D201" s="164">
        <v>22500</v>
      </c>
    </row>
    <row r="202" spans="1:4" s="2" customFormat="1" ht="12.75">
      <c r="A202" s="121" t="s">
        <v>161</v>
      </c>
      <c r="B202" s="159" t="s">
        <v>291</v>
      </c>
      <c r="C202" s="73">
        <v>2020</v>
      </c>
      <c r="D202" s="164">
        <v>22500</v>
      </c>
    </row>
    <row r="203" spans="1:4" s="2" customFormat="1" ht="12.75">
      <c r="A203" s="121" t="s">
        <v>163</v>
      </c>
      <c r="B203" s="159" t="s">
        <v>347</v>
      </c>
      <c r="C203" s="73">
        <v>2020</v>
      </c>
      <c r="D203" s="164">
        <v>15897.75</v>
      </c>
    </row>
    <row r="204" spans="1:4" s="2" customFormat="1" ht="12.75">
      <c r="A204" s="121" t="s">
        <v>164</v>
      </c>
      <c r="B204" s="159" t="s">
        <v>348</v>
      </c>
      <c r="C204" s="73">
        <v>2020</v>
      </c>
      <c r="D204" s="164">
        <v>3217.68</v>
      </c>
    </row>
    <row r="205" spans="1:4" s="2" customFormat="1" ht="12.75">
      <c r="A205" s="121" t="s">
        <v>165</v>
      </c>
      <c r="B205" s="159" t="s">
        <v>349</v>
      </c>
      <c r="C205" s="73">
        <v>2021</v>
      </c>
      <c r="D205" s="164">
        <v>2900</v>
      </c>
    </row>
    <row r="206" spans="1:4" s="2" customFormat="1" ht="15" customHeight="1">
      <c r="A206" s="121" t="s">
        <v>166</v>
      </c>
      <c r="B206" s="159" t="s">
        <v>422</v>
      </c>
      <c r="C206" s="73">
        <v>2022</v>
      </c>
      <c r="D206" s="164">
        <v>9225</v>
      </c>
    </row>
    <row r="207" spans="1:4" s="2" customFormat="1" ht="15" customHeight="1">
      <c r="A207" s="121" t="s">
        <v>167</v>
      </c>
      <c r="B207" s="159" t="s">
        <v>651</v>
      </c>
      <c r="C207" s="73">
        <v>2022</v>
      </c>
      <c r="D207" s="164">
        <v>2199</v>
      </c>
    </row>
    <row r="208" spans="1:4" s="2" customFormat="1" ht="15" customHeight="1">
      <c r="A208" s="121" t="s">
        <v>168</v>
      </c>
      <c r="B208" s="159" t="s">
        <v>651</v>
      </c>
      <c r="C208" s="73">
        <v>2022</v>
      </c>
      <c r="D208" s="164">
        <v>2199</v>
      </c>
    </row>
    <row r="209" spans="1:4" s="2" customFormat="1" ht="15" customHeight="1">
      <c r="A209" s="121" t="s">
        <v>169</v>
      </c>
      <c r="B209" s="159" t="s">
        <v>652</v>
      </c>
      <c r="C209" s="73">
        <v>2022</v>
      </c>
      <c r="D209" s="164">
        <v>2669.1</v>
      </c>
    </row>
    <row r="210" spans="1:4" s="3" customFormat="1" ht="15" customHeight="1">
      <c r="A210" s="261" t="s">
        <v>0</v>
      </c>
      <c r="B210" s="261"/>
      <c r="C210" s="261"/>
      <c r="D210" s="76">
        <f>SUM(D196:D209)</f>
        <v>95702.51</v>
      </c>
    </row>
    <row r="211" spans="1:4" s="3" customFormat="1" ht="12.75">
      <c r="A211" s="40"/>
      <c r="B211" s="40"/>
      <c r="C211" s="29"/>
      <c r="D211" s="56"/>
    </row>
    <row r="212" spans="1:4" s="3" customFormat="1" ht="12.75">
      <c r="A212" s="40"/>
      <c r="B212" s="40"/>
      <c r="C212" s="29"/>
      <c r="D212" s="56"/>
    </row>
    <row r="213" spans="1:4" ht="15" customHeight="1">
      <c r="A213" s="262" t="s">
        <v>293</v>
      </c>
      <c r="B213" s="262"/>
      <c r="C213" s="262"/>
      <c r="D213" s="262"/>
    </row>
    <row r="214" spans="1:4" ht="27" customHeight="1">
      <c r="A214" s="74" t="s">
        <v>5</v>
      </c>
      <c r="B214" s="74" t="s">
        <v>6</v>
      </c>
      <c r="C214" s="74" t="s">
        <v>7</v>
      </c>
      <c r="D214" s="75" t="s">
        <v>8</v>
      </c>
    </row>
    <row r="215" spans="1:4" ht="18" customHeight="1">
      <c r="A215" s="260" t="s">
        <v>112</v>
      </c>
      <c r="B215" s="260"/>
      <c r="C215" s="260"/>
      <c r="D215" s="260"/>
    </row>
    <row r="216" spans="1:4" s="223" customFormat="1" ht="15.75" customHeight="1">
      <c r="A216" s="219" t="s">
        <v>114</v>
      </c>
      <c r="B216" s="220" t="s">
        <v>260</v>
      </c>
      <c r="C216" s="221">
        <v>2017</v>
      </c>
      <c r="D216" s="222">
        <v>12376.26</v>
      </c>
    </row>
    <row r="217" spans="1:4" s="223" customFormat="1" ht="15.75" customHeight="1">
      <c r="A217" s="13" t="s">
        <v>115</v>
      </c>
      <c r="B217" s="8" t="s">
        <v>427</v>
      </c>
      <c r="C217" s="13">
        <v>2021</v>
      </c>
      <c r="D217" s="224">
        <v>2135.25</v>
      </c>
    </row>
    <row r="218" spans="1:4" s="3" customFormat="1" ht="15" customHeight="1">
      <c r="A218" s="261" t="s">
        <v>0</v>
      </c>
      <c r="B218" s="261"/>
      <c r="C218" s="261"/>
      <c r="D218" s="76">
        <f>SUM(D216:D216)</f>
        <v>12376.26</v>
      </c>
    </row>
    <row r="219" spans="1:7" s="3" customFormat="1" ht="15" customHeight="1">
      <c r="A219" s="260" t="s">
        <v>113</v>
      </c>
      <c r="B219" s="260"/>
      <c r="C219" s="260"/>
      <c r="D219" s="260"/>
      <c r="E219"/>
      <c r="F219"/>
      <c r="G219"/>
    </row>
    <row r="220" spans="1:4" s="3" customFormat="1" ht="18" customHeight="1">
      <c r="A220" s="13" t="s">
        <v>114</v>
      </c>
      <c r="B220" s="158" t="s">
        <v>292</v>
      </c>
      <c r="C220" s="13">
        <v>2019</v>
      </c>
      <c r="D220" s="225">
        <v>2500</v>
      </c>
    </row>
    <row r="221" spans="1:4" s="3" customFormat="1" ht="18" customHeight="1">
      <c r="A221" s="13" t="s">
        <v>115</v>
      </c>
      <c r="B221" s="158" t="s">
        <v>292</v>
      </c>
      <c r="C221" s="13">
        <v>2020</v>
      </c>
      <c r="D221" s="225">
        <v>2500</v>
      </c>
    </row>
    <row r="222" spans="1:4" s="3" customFormat="1" ht="18" customHeight="1">
      <c r="A222" s="13" t="s">
        <v>116</v>
      </c>
      <c r="B222" s="158" t="s">
        <v>358</v>
      </c>
      <c r="C222" s="13">
        <v>2020</v>
      </c>
      <c r="D222" s="225">
        <v>2500</v>
      </c>
    </row>
    <row r="223" spans="1:4" s="3" customFormat="1" ht="18" customHeight="1">
      <c r="A223" s="13" t="s">
        <v>117</v>
      </c>
      <c r="B223" s="158" t="s">
        <v>359</v>
      </c>
      <c r="C223" s="13">
        <v>2020</v>
      </c>
      <c r="D223" s="225">
        <v>2500</v>
      </c>
    </row>
    <row r="224" spans="1:4" s="3" customFormat="1" ht="17.25" customHeight="1">
      <c r="A224" s="13" t="s">
        <v>157</v>
      </c>
      <c r="B224" s="158" t="s">
        <v>360</v>
      </c>
      <c r="C224" s="13">
        <v>2020</v>
      </c>
      <c r="D224" s="226">
        <v>19115.43</v>
      </c>
    </row>
    <row r="225" spans="1:4" s="3" customFormat="1" ht="17.25" customHeight="1">
      <c r="A225" s="13" t="s">
        <v>160</v>
      </c>
      <c r="B225" s="158" t="s">
        <v>428</v>
      </c>
      <c r="C225" s="13">
        <v>2021</v>
      </c>
      <c r="D225" s="225">
        <v>258.45</v>
      </c>
    </row>
    <row r="226" spans="1:4" s="3" customFormat="1" ht="17.25" customHeight="1">
      <c r="A226" s="13" t="s">
        <v>161</v>
      </c>
      <c r="B226" s="158" t="s">
        <v>429</v>
      </c>
      <c r="C226" s="13">
        <v>2021</v>
      </c>
      <c r="D226" s="225">
        <v>696</v>
      </c>
    </row>
    <row r="227" spans="1:4" s="3" customFormat="1" ht="17.25" customHeight="1">
      <c r="A227" s="13" t="s">
        <v>163</v>
      </c>
      <c r="B227" s="158" t="s">
        <v>430</v>
      </c>
      <c r="C227" s="13">
        <v>2021</v>
      </c>
      <c r="D227" s="225">
        <v>178.9</v>
      </c>
    </row>
    <row r="228" spans="1:4" s="3" customFormat="1" ht="17.25" customHeight="1">
      <c r="A228" s="13" t="s">
        <v>164</v>
      </c>
      <c r="B228" s="158" t="s">
        <v>431</v>
      </c>
      <c r="C228" s="13">
        <v>2021</v>
      </c>
      <c r="D228" s="225">
        <v>2983.17</v>
      </c>
    </row>
    <row r="229" spans="1:4" s="3" customFormat="1" ht="17.25" customHeight="1">
      <c r="A229" s="13" t="s">
        <v>165</v>
      </c>
      <c r="B229" s="158" t="s">
        <v>432</v>
      </c>
      <c r="C229" s="13">
        <v>2021</v>
      </c>
      <c r="D229" s="225">
        <v>3778.72</v>
      </c>
    </row>
    <row r="230" spans="1:4" s="3" customFormat="1" ht="17.25" customHeight="1">
      <c r="A230" s="13" t="s">
        <v>166</v>
      </c>
      <c r="B230" s="158" t="s">
        <v>433</v>
      </c>
      <c r="C230" s="13">
        <v>2021</v>
      </c>
      <c r="D230" s="225">
        <v>894.88</v>
      </c>
    </row>
    <row r="231" spans="1:4" s="3" customFormat="1" ht="17.25" customHeight="1">
      <c r="A231" s="13" t="s">
        <v>167</v>
      </c>
      <c r="B231" s="158" t="s">
        <v>434</v>
      </c>
      <c r="C231" s="13">
        <v>2021</v>
      </c>
      <c r="D231" s="225">
        <v>2883.73</v>
      </c>
    </row>
    <row r="232" spans="1:4" s="3" customFormat="1" ht="17.25" customHeight="1">
      <c r="A232" s="13" t="s">
        <v>168</v>
      </c>
      <c r="B232" s="158" t="s">
        <v>435</v>
      </c>
      <c r="C232" s="13">
        <v>2021</v>
      </c>
      <c r="D232" s="225">
        <v>696</v>
      </c>
    </row>
    <row r="233" spans="1:4" s="3" customFormat="1" ht="17.25" customHeight="1">
      <c r="A233" s="13" t="s">
        <v>169</v>
      </c>
      <c r="B233" s="158" t="s">
        <v>436</v>
      </c>
      <c r="C233" s="13">
        <v>2021</v>
      </c>
      <c r="D233" s="225">
        <v>1200</v>
      </c>
    </row>
    <row r="234" spans="1:4" s="3" customFormat="1" ht="17.25" customHeight="1">
      <c r="A234" s="13" t="s">
        <v>170</v>
      </c>
      <c r="B234" s="159" t="s">
        <v>652</v>
      </c>
      <c r="C234" s="73">
        <v>2022</v>
      </c>
      <c r="D234" s="164">
        <v>2669.1</v>
      </c>
    </row>
    <row r="235" spans="1:4" s="3" customFormat="1" ht="15" customHeight="1">
      <c r="A235" s="261" t="s">
        <v>0</v>
      </c>
      <c r="B235" s="261"/>
      <c r="C235" s="261"/>
      <c r="D235" s="76">
        <f>SUM(D220:D234)</f>
        <v>45354.380000000005</v>
      </c>
    </row>
    <row r="236" spans="1:4" s="3" customFormat="1" ht="12.75">
      <c r="A236" s="40"/>
      <c r="B236" s="40"/>
      <c r="C236" s="29"/>
      <c r="D236" s="56"/>
    </row>
    <row r="237" spans="1:4" s="3" customFormat="1" ht="12.75">
      <c r="A237" s="40"/>
      <c r="B237" s="40"/>
      <c r="C237" s="29"/>
      <c r="D237" s="56"/>
    </row>
    <row r="238" spans="1:4" ht="15" customHeight="1">
      <c r="A238" s="262" t="s">
        <v>62</v>
      </c>
      <c r="B238" s="262"/>
      <c r="C238" s="262"/>
      <c r="D238" s="262"/>
    </row>
    <row r="239" spans="1:4" ht="27" customHeight="1">
      <c r="A239" s="74" t="s">
        <v>5</v>
      </c>
      <c r="B239" s="74" t="s">
        <v>6</v>
      </c>
      <c r="C239" s="74" t="s">
        <v>7</v>
      </c>
      <c r="D239" s="75" t="s">
        <v>8</v>
      </c>
    </row>
    <row r="240" spans="1:4" ht="18" customHeight="1">
      <c r="A240" s="260" t="s">
        <v>112</v>
      </c>
      <c r="B240" s="260"/>
      <c r="C240" s="260"/>
      <c r="D240" s="260"/>
    </row>
    <row r="241" spans="1:4" s="2" customFormat="1" ht="15.75" customHeight="1">
      <c r="A241" s="73" t="s">
        <v>114</v>
      </c>
      <c r="B241" s="159" t="s">
        <v>332</v>
      </c>
      <c r="C241" s="73">
        <v>2019</v>
      </c>
      <c r="D241" s="164">
        <v>1500</v>
      </c>
    </row>
    <row r="242" spans="1:4" s="2" customFormat="1" ht="12.75">
      <c r="A242" s="73" t="s">
        <v>115</v>
      </c>
      <c r="B242" s="159" t="s">
        <v>333</v>
      </c>
      <c r="C242" s="73">
        <v>2017</v>
      </c>
      <c r="D242" s="164">
        <v>4000</v>
      </c>
    </row>
    <row r="243" spans="1:4" s="2" customFormat="1" ht="12.75">
      <c r="A243" s="73" t="s">
        <v>116</v>
      </c>
      <c r="B243" s="159" t="s">
        <v>118</v>
      </c>
      <c r="C243" s="73">
        <v>2017</v>
      </c>
      <c r="D243" s="164">
        <v>3000</v>
      </c>
    </row>
    <row r="244" spans="1:4" s="2" customFormat="1" ht="12.75">
      <c r="A244" s="73" t="s">
        <v>117</v>
      </c>
      <c r="B244" s="159" t="s">
        <v>333</v>
      </c>
      <c r="C244" s="73">
        <v>2017</v>
      </c>
      <c r="D244" s="164">
        <v>4000</v>
      </c>
    </row>
    <row r="245" spans="1:4" s="2" customFormat="1" ht="12.75">
      <c r="A245" s="73" t="s">
        <v>157</v>
      </c>
      <c r="B245" s="159" t="s">
        <v>118</v>
      </c>
      <c r="C245" s="73">
        <v>2017</v>
      </c>
      <c r="D245" s="164">
        <v>3000</v>
      </c>
    </row>
    <row r="246" spans="1:4" s="2" customFormat="1" ht="12.75">
      <c r="A246" s="73" t="s">
        <v>160</v>
      </c>
      <c r="B246" s="159" t="s">
        <v>118</v>
      </c>
      <c r="C246" s="73">
        <v>2021</v>
      </c>
      <c r="D246" s="164">
        <v>4500</v>
      </c>
    </row>
    <row r="247" spans="1:4" s="2" customFormat="1" ht="12.75">
      <c r="A247" s="73" t="s">
        <v>161</v>
      </c>
      <c r="B247" s="159" t="s">
        <v>333</v>
      </c>
      <c r="C247" s="73">
        <v>2021</v>
      </c>
      <c r="D247" s="164">
        <v>4500</v>
      </c>
    </row>
    <row r="248" spans="1:4" s="2" customFormat="1" ht="12.75">
      <c r="A248" s="73" t="s">
        <v>163</v>
      </c>
      <c r="B248" s="159" t="s">
        <v>350</v>
      </c>
      <c r="C248" s="73">
        <v>2021</v>
      </c>
      <c r="D248" s="164">
        <v>750</v>
      </c>
    </row>
    <row r="249" spans="1:4" s="2" customFormat="1" ht="12.75">
      <c r="A249" s="73" t="s">
        <v>164</v>
      </c>
      <c r="B249" s="159" t="s">
        <v>292</v>
      </c>
      <c r="C249" s="73">
        <v>2021</v>
      </c>
      <c r="D249" s="164">
        <v>2800</v>
      </c>
    </row>
    <row r="250" spans="1:4" s="2" customFormat="1" ht="12.75">
      <c r="A250" s="73" t="s">
        <v>165</v>
      </c>
      <c r="B250" s="159" t="s">
        <v>351</v>
      </c>
      <c r="C250" s="73">
        <v>2021</v>
      </c>
      <c r="D250" s="164">
        <v>14000</v>
      </c>
    </row>
    <row r="251" spans="1:4" s="2" customFormat="1" ht="12.75">
      <c r="A251" s="73" t="s">
        <v>166</v>
      </c>
      <c r="B251" s="159" t="s">
        <v>352</v>
      </c>
      <c r="C251" s="73">
        <v>2021</v>
      </c>
      <c r="D251" s="164">
        <v>5000</v>
      </c>
    </row>
    <row r="252" spans="1:4" s="2" customFormat="1" ht="12.75">
      <c r="A252" s="73" t="s">
        <v>167</v>
      </c>
      <c r="B252" s="159" t="s">
        <v>423</v>
      </c>
      <c r="C252" s="73">
        <v>2022</v>
      </c>
      <c r="D252" s="164">
        <v>10000</v>
      </c>
    </row>
    <row r="253" spans="1:4" s="2" customFormat="1" ht="12.75">
      <c r="A253" s="73">
        <v>13</v>
      </c>
      <c r="B253" s="159" t="s">
        <v>424</v>
      </c>
      <c r="C253" s="73">
        <v>2022</v>
      </c>
      <c r="D253" s="164">
        <v>7000</v>
      </c>
    </row>
    <row r="254" spans="1:4" s="3" customFormat="1" ht="15" customHeight="1">
      <c r="A254" s="261" t="s">
        <v>0</v>
      </c>
      <c r="B254" s="261"/>
      <c r="C254" s="261"/>
      <c r="D254" s="76">
        <f>SUM(D241:D253)</f>
        <v>64050</v>
      </c>
    </row>
    <row r="255" spans="1:7" s="3" customFormat="1" ht="15" customHeight="1">
      <c r="A255" s="260" t="s">
        <v>113</v>
      </c>
      <c r="B255" s="260"/>
      <c r="C255" s="260"/>
      <c r="D255" s="260"/>
      <c r="E255"/>
      <c r="F255"/>
      <c r="G255"/>
    </row>
    <row r="256" spans="1:4" s="3" customFormat="1" ht="12.75">
      <c r="A256" s="73" t="s">
        <v>114</v>
      </c>
      <c r="B256" s="159" t="s">
        <v>334</v>
      </c>
      <c r="C256" s="73">
        <v>2018</v>
      </c>
      <c r="D256" s="164">
        <v>3000</v>
      </c>
    </row>
    <row r="257" spans="1:4" s="3" customFormat="1" ht="12.75">
      <c r="A257" s="73" t="s">
        <v>115</v>
      </c>
      <c r="B257" s="159" t="s">
        <v>294</v>
      </c>
      <c r="C257" s="73">
        <v>2019</v>
      </c>
      <c r="D257" s="164">
        <v>17500</v>
      </c>
    </row>
    <row r="258" spans="1:4" s="3" customFormat="1" ht="12.75">
      <c r="A258" s="73" t="s">
        <v>116</v>
      </c>
      <c r="B258" s="159" t="s">
        <v>338</v>
      </c>
      <c r="C258" s="73">
        <v>2020</v>
      </c>
      <c r="D258" s="164">
        <v>10000</v>
      </c>
    </row>
    <row r="259" spans="1:4" s="3" customFormat="1" ht="12.75">
      <c r="A259" s="73" t="s">
        <v>117</v>
      </c>
      <c r="B259" s="159" t="s">
        <v>353</v>
      </c>
      <c r="C259" s="73">
        <v>2020</v>
      </c>
      <c r="D259" s="164">
        <v>12500</v>
      </c>
    </row>
    <row r="260" spans="1:4" s="3" customFormat="1" ht="12.75">
      <c r="A260" s="73" t="s">
        <v>157</v>
      </c>
      <c r="B260" s="159" t="s">
        <v>425</v>
      </c>
      <c r="C260" s="73">
        <v>2022</v>
      </c>
      <c r="D260" s="164">
        <v>18000</v>
      </c>
    </row>
    <row r="261" spans="1:4" s="3" customFormat="1" ht="12.75">
      <c r="A261" s="73" t="s">
        <v>160</v>
      </c>
      <c r="B261" s="159" t="s">
        <v>292</v>
      </c>
      <c r="C261" s="73">
        <v>2023</v>
      </c>
      <c r="D261" s="164">
        <v>3000</v>
      </c>
    </row>
    <row r="262" spans="1:4" s="3" customFormat="1" ht="12.75">
      <c r="A262" s="73" t="s">
        <v>161</v>
      </c>
      <c r="B262" s="158" t="s">
        <v>653</v>
      </c>
      <c r="C262" s="13">
        <v>2022</v>
      </c>
      <c r="D262" s="227">
        <v>3000</v>
      </c>
    </row>
    <row r="263" spans="1:4" s="3" customFormat="1" ht="17.25" customHeight="1">
      <c r="A263" s="13" t="s">
        <v>163</v>
      </c>
      <c r="B263" s="159" t="s">
        <v>652</v>
      </c>
      <c r="C263" s="73">
        <v>2022</v>
      </c>
      <c r="D263" s="164">
        <v>2669.1</v>
      </c>
    </row>
    <row r="264" spans="1:4" s="3" customFormat="1" ht="15" customHeight="1">
      <c r="A264" s="261" t="s">
        <v>0</v>
      </c>
      <c r="B264" s="261"/>
      <c r="C264" s="261"/>
      <c r="D264" s="76">
        <f>SUM(D256:D263)</f>
        <v>69669.1</v>
      </c>
    </row>
    <row r="265" spans="1:4" s="3" customFormat="1" ht="12.75">
      <c r="A265" s="40"/>
      <c r="B265" s="40"/>
      <c r="C265" s="29"/>
      <c r="D265" s="56"/>
    </row>
    <row r="266" spans="1:4" s="3" customFormat="1" ht="12.75">
      <c r="A266" s="40"/>
      <c r="B266" s="40"/>
      <c r="C266" s="29"/>
      <c r="D266" s="56"/>
    </row>
    <row r="267" spans="1:4" s="3" customFormat="1" ht="18" customHeight="1">
      <c r="A267" s="259" t="s">
        <v>9</v>
      </c>
      <c r="B267" s="259"/>
      <c r="C267" s="259"/>
      <c r="D267" s="127">
        <f>D254+D218+D194+D156+D125+D111+D87+D71+D47</f>
        <v>468385.07000000007</v>
      </c>
    </row>
    <row r="268" spans="1:4" s="3" customFormat="1" ht="18" customHeight="1">
      <c r="A268" s="259" t="s">
        <v>10</v>
      </c>
      <c r="B268" s="259"/>
      <c r="C268" s="259"/>
      <c r="D268" s="127">
        <f>D264+D235+D210+D173+D141+D115+D93+D59+D77</f>
        <v>408094.9</v>
      </c>
    </row>
    <row r="269" spans="1:4" s="3" customFormat="1" ht="18" customHeight="1">
      <c r="A269" s="259" t="s">
        <v>426</v>
      </c>
      <c r="B269" s="259"/>
      <c r="C269" s="259"/>
      <c r="D269" s="127">
        <f>D96</f>
        <v>725.7</v>
      </c>
    </row>
    <row r="270" spans="1:4" s="3" customFormat="1" ht="12.75">
      <c r="A270" s="40"/>
      <c r="B270" s="40"/>
      <c r="C270" s="29"/>
      <c r="D270" s="56"/>
    </row>
    <row r="271" spans="1:4" s="3" customFormat="1" ht="12.75">
      <c r="A271" s="40"/>
      <c r="B271" s="40"/>
      <c r="C271" s="29"/>
      <c r="D271" s="56"/>
    </row>
    <row r="272" spans="1:4" s="3" customFormat="1" ht="12.75">
      <c r="A272" s="40"/>
      <c r="B272" s="40"/>
      <c r="C272" s="29"/>
      <c r="D272" s="56"/>
    </row>
    <row r="273" spans="1:4" s="3" customFormat="1" ht="12.75">
      <c r="A273" s="40"/>
      <c r="B273" s="40"/>
      <c r="C273" s="29"/>
      <c r="D273" s="56"/>
    </row>
    <row r="274" spans="1:4" s="3" customFormat="1" ht="12.75">
      <c r="A274" s="40"/>
      <c r="B274" s="40"/>
      <c r="C274" s="29"/>
      <c r="D274" s="56"/>
    </row>
    <row r="275" spans="1:4" s="3" customFormat="1" ht="12.75">
      <c r="A275" s="40"/>
      <c r="B275" s="40"/>
      <c r="C275" s="29"/>
      <c r="D275" s="56"/>
    </row>
    <row r="276" spans="1:4" s="3" customFormat="1" ht="12.75">
      <c r="A276" s="40"/>
      <c r="B276" s="40"/>
      <c r="C276" s="29"/>
      <c r="D276" s="56"/>
    </row>
    <row r="277" spans="1:4" s="3" customFormat="1" ht="12.75">
      <c r="A277" s="40"/>
      <c r="B277" s="40"/>
      <c r="C277" s="29"/>
      <c r="D277" s="56"/>
    </row>
    <row r="278" spans="1:4" s="3" customFormat="1" ht="12.75">
      <c r="A278" s="40"/>
      <c r="B278" s="40"/>
      <c r="C278" s="29"/>
      <c r="D278" s="56"/>
    </row>
    <row r="279" spans="1:4" s="3" customFormat="1" ht="12.75">
      <c r="A279" s="40"/>
      <c r="B279" s="40"/>
      <c r="C279" s="29"/>
      <c r="D279" s="56"/>
    </row>
    <row r="280" spans="1:4" s="3" customFormat="1" ht="12.75">
      <c r="A280" s="40"/>
      <c r="B280" s="40"/>
      <c r="C280" s="29"/>
      <c r="D280" s="56"/>
    </row>
    <row r="281" spans="1:7" s="3" customFormat="1" ht="12.75">
      <c r="A281" s="40"/>
      <c r="B281" s="40"/>
      <c r="C281" s="29"/>
      <c r="D281" s="56"/>
      <c r="E281"/>
      <c r="F281"/>
      <c r="G281"/>
    </row>
    <row r="282" spans="1:7" s="3" customFormat="1" ht="14.25" customHeight="1">
      <c r="A282" s="40"/>
      <c r="B282" s="40"/>
      <c r="C282" s="29"/>
      <c r="D282" s="56"/>
      <c r="E282" s="4"/>
      <c r="F282" s="4"/>
      <c r="G282" s="4"/>
    </row>
    <row r="283" spans="5:7" ht="12.75">
      <c r="E283" s="4"/>
      <c r="F283" s="4"/>
      <c r="G283" s="4"/>
    </row>
    <row r="284" spans="1:4" s="4" customFormat="1" ht="12.75">
      <c r="A284" s="40"/>
      <c r="B284" s="40"/>
      <c r="C284" s="29"/>
      <c r="D284" s="56"/>
    </row>
    <row r="285" spans="1:7" s="4" customFormat="1" ht="12.75">
      <c r="A285" s="40"/>
      <c r="B285" s="40"/>
      <c r="C285" s="29"/>
      <c r="D285" s="56"/>
      <c r="E285"/>
      <c r="F285"/>
      <c r="G285"/>
    </row>
    <row r="286" spans="1:7" s="4" customFormat="1" ht="18" customHeight="1">
      <c r="A286" s="40"/>
      <c r="B286" s="40"/>
      <c r="C286" s="29"/>
      <c r="D286" s="56"/>
      <c r="E286" s="1"/>
      <c r="F286" s="1"/>
      <c r="G286" s="1"/>
    </row>
    <row r="287" spans="5:7" ht="12.75">
      <c r="E287" s="1"/>
      <c r="F287" s="1"/>
      <c r="G287" s="1"/>
    </row>
    <row r="288" spans="1:7" s="1" customFormat="1" ht="12.75">
      <c r="A288" s="40"/>
      <c r="B288" s="40"/>
      <c r="C288" s="29"/>
      <c r="D288" s="56"/>
      <c r="E288"/>
      <c r="F288"/>
      <c r="G288"/>
    </row>
    <row r="289" spans="1:7" s="1" customFormat="1" ht="12.75">
      <c r="A289" s="40"/>
      <c r="B289" s="40"/>
      <c r="C289" s="29"/>
      <c r="D289" s="56"/>
      <c r="E289" s="3"/>
      <c r="F289" s="3"/>
      <c r="G289" s="3"/>
    </row>
    <row r="290" spans="5:7" ht="12.75">
      <c r="E290" s="3"/>
      <c r="F290" s="3"/>
      <c r="G290" s="3"/>
    </row>
    <row r="291" spans="1:4" s="3" customFormat="1" ht="12.75">
      <c r="A291" s="40"/>
      <c r="B291" s="40"/>
      <c r="C291" s="29"/>
      <c r="D291" s="56"/>
    </row>
    <row r="292" spans="1:4" s="3" customFormat="1" ht="12.75">
      <c r="A292" s="40"/>
      <c r="B292" s="40"/>
      <c r="C292" s="29"/>
      <c r="D292" s="56"/>
    </row>
    <row r="293" spans="1:4" s="3" customFormat="1" ht="12.75">
      <c r="A293" s="40"/>
      <c r="B293" s="40"/>
      <c r="C293" s="29"/>
      <c r="D293" s="56"/>
    </row>
    <row r="294" spans="1:4" s="3" customFormat="1" ht="12.75">
      <c r="A294" s="40"/>
      <c r="B294" s="40"/>
      <c r="C294" s="29"/>
      <c r="D294" s="56"/>
    </row>
    <row r="295" spans="1:4" s="3" customFormat="1" ht="12.75">
      <c r="A295" s="40"/>
      <c r="B295" s="40"/>
      <c r="C295" s="29"/>
      <c r="D295" s="56"/>
    </row>
    <row r="296" spans="1:4" s="3" customFormat="1" ht="12.75">
      <c r="A296" s="40"/>
      <c r="B296" s="40"/>
      <c r="C296" s="29"/>
      <c r="D296" s="56"/>
    </row>
    <row r="297" spans="1:4" s="3" customFormat="1" ht="12.75">
      <c r="A297" s="40"/>
      <c r="B297" s="40"/>
      <c r="C297" s="29"/>
      <c r="D297" s="56"/>
    </row>
    <row r="298" spans="1:4" s="3" customFormat="1" ht="12.75">
      <c r="A298" s="40"/>
      <c r="B298" s="40"/>
      <c r="C298" s="29"/>
      <c r="D298" s="56"/>
    </row>
    <row r="299" spans="1:7" s="3" customFormat="1" ht="12.75">
      <c r="A299" s="40"/>
      <c r="B299" s="40"/>
      <c r="C299" s="29"/>
      <c r="D299" s="56"/>
      <c r="E299" s="1"/>
      <c r="F299" s="1"/>
      <c r="G299" s="1"/>
    </row>
    <row r="300" spans="1:7" s="3" customFormat="1" ht="12.75">
      <c r="A300" s="40"/>
      <c r="B300" s="40"/>
      <c r="C300" s="29"/>
      <c r="D300" s="56"/>
      <c r="E300"/>
      <c r="F300"/>
      <c r="G300"/>
    </row>
    <row r="301" spans="1:7" s="1" customFormat="1" ht="12.75">
      <c r="A301" s="40"/>
      <c r="B301" s="40"/>
      <c r="C301" s="29"/>
      <c r="D301" s="56"/>
      <c r="E301"/>
      <c r="F301"/>
      <c r="G301"/>
    </row>
    <row r="314" ht="14.25" customHeight="1"/>
    <row r="317" spans="5:7" ht="14.25" customHeight="1">
      <c r="E317" s="1"/>
      <c r="F317" s="1"/>
      <c r="G317" s="1"/>
    </row>
    <row r="318" spans="5:7" ht="12.75">
      <c r="E318" s="1"/>
      <c r="F318" s="1"/>
      <c r="G318" s="1"/>
    </row>
    <row r="319" spans="1:4" s="1" customFormat="1" ht="12.75">
      <c r="A319" s="40"/>
      <c r="B319" s="40"/>
      <c r="C319" s="29"/>
      <c r="D319" s="56"/>
    </row>
    <row r="320" spans="1:4" s="1" customFormat="1" ht="12.75">
      <c r="A320" s="40"/>
      <c r="B320" s="40"/>
      <c r="C320" s="29"/>
      <c r="D320" s="56"/>
    </row>
    <row r="321" spans="1:4" s="1" customFormat="1" ht="12.75">
      <c r="A321" s="40"/>
      <c r="B321" s="40"/>
      <c r="C321" s="29"/>
      <c r="D321" s="56"/>
    </row>
    <row r="322" spans="1:4" s="1" customFormat="1" ht="12.75">
      <c r="A322" s="40"/>
      <c r="B322" s="40"/>
      <c r="C322" s="29"/>
      <c r="D322" s="56"/>
    </row>
    <row r="323" spans="1:4" s="1" customFormat="1" ht="12.75">
      <c r="A323" s="40"/>
      <c r="B323" s="40"/>
      <c r="C323" s="29"/>
      <c r="D323" s="56"/>
    </row>
    <row r="324" spans="1:7" s="1" customFormat="1" ht="12.75">
      <c r="A324" s="40"/>
      <c r="B324" s="40"/>
      <c r="C324" s="29"/>
      <c r="D324" s="56"/>
      <c r="E324"/>
      <c r="F324"/>
      <c r="G324"/>
    </row>
    <row r="325" spans="1:7" s="1" customFormat="1" ht="12.75">
      <c r="A325" s="40"/>
      <c r="B325" s="40"/>
      <c r="C325" s="29"/>
      <c r="D325" s="56"/>
      <c r="E325" s="3"/>
      <c r="F325" s="3"/>
      <c r="G325" s="3"/>
    </row>
    <row r="326" spans="5:7" ht="12.75" customHeight="1">
      <c r="E326" s="3"/>
      <c r="F326" s="3"/>
      <c r="G326" s="3"/>
    </row>
    <row r="327" spans="1:4" s="3" customFormat="1" ht="12.75">
      <c r="A327" s="40"/>
      <c r="B327" s="40"/>
      <c r="C327" s="29"/>
      <c r="D327" s="56"/>
    </row>
    <row r="328" spans="1:4" s="3" customFormat="1" ht="12.75">
      <c r="A328" s="40"/>
      <c r="B328" s="40"/>
      <c r="C328" s="29"/>
      <c r="D328" s="56"/>
    </row>
    <row r="329" spans="1:4" s="3" customFormat="1" ht="12.75">
      <c r="A329" s="40"/>
      <c r="B329" s="40"/>
      <c r="C329" s="29"/>
      <c r="D329" s="56"/>
    </row>
    <row r="330" spans="1:4" s="3" customFormat="1" ht="12.75">
      <c r="A330" s="40"/>
      <c r="B330" s="40"/>
      <c r="C330" s="29"/>
      <c r="D330" s="56"/>
    </row>
    <row r="331" spans="1:4" s="3" customFormat="1" ht="12.75">
      <c r="A331" s="40"/>
      <c r="B331" s="40"/>
      <c r="C331" s="29"/>
      <c r="D331" s="56"/>
    </row>
    <row r="332" spans="1:4" s="3" customFormat="1" ht="12.75">
      <c r="A332" s="40"/>
      <c r="B332" s="40"/>
      <c r="C332" s="29"/>
      <c r="D332" s="56"/>
    </row>
    <row r="333" spans="1:7" s="3" customFormat="1" ht="12.75">
      <c r="A333" s="40"/>
      <c r="B333" s="40"/>
      <c r="C333" s="29"/>
      <c r="D333" s="56"/>
      <c r="E333"/>
      <c r="F333"/>
      <c r="G333"/>
    </row>
    <row r="334" spans="1:7" s="3" customFormat="1" ht="18" customHeight="1">
      <c r="A334" s="40"/>
      <c r="B334" s="40"/>
      <c r="C334" s="29"/>
      <c r="D334" s="56"/>
      <c r="E334" s="1"/>
      <c r="F334" s="1"/>
      <c r="G334" s="1"/>
    </row>
    <row r="335" spans="5:7" ht="12.75">
      <c r="E335" s="1"/>
      <c r="F335" s="1"/>
      <c r="G335" s="1"/>
    </row>
    <row r="336" spans="1:4" s="1" customFormat="1" ht="12.75">
      <c r="A336" s="40"/>
      <c r="B336" s="40"/>
      <c r="C336" s="29"/>
      <c r="D336" s="56"/>
    </row>
    <row r="337" spans="1:7" s="1" customFormat="1" ht="12.75">
      <c r="A337" s="40"/>
      <c r="B337" s="40"/>
      <c r="C337" s="29"/>
      <c r="D337" s="56"/>
      <c r="E337"/>
      <c r="F337"/>
      <c r="G337"/>
    </row>
    <row r="338" spans="1:4" s="1" customFormat="1" ht="12.75">
      <c r="A338" s="40"/>
      <c r="B338" s="40"/>
      <c r="C338" s="29"/>
      <c r="D338" s="56"/>
    </row>
    <row r="339" spans="5:7" ht="12.75" customHeight="1">
      <c r="E339" s="1"/>
      <c r="F339" s="1"/>
      <c r="G339" s="1"/>
    </row>
    <row r="340" spans="1:4" s="1" customFormat="1" ht="12.75">
      <c r="A340" s="40"/>
      <c r="B340" s="40"/>
      <c r="C340" s="29"/>
      <c r="D340" s="56"/>
    </row>
    <row r="341" spans="1:4" s="1" customFormat="1" ht="12.75">
      <c r="A341" s="40"/>
      <c r="B341" s="40"/>
      <c r="C341" s="29"/>
      <c r="D341" s="56"/>
    </row>
    <row r="342" spans="1:4" s="1" customFormat="1" ht="12.75">
      <c r="A342" s="40"/>
      <c r="B342" s="40"/>
      <c r="C342" s="29"/>
      <c r="D342" s="56"/>
    </row>
    <row r="343" spans="1:4" s="1" customFormat="1" ht="12.75">
      <c r="A343" s="40"/>
      <c r="B343" s="40"/>
      <c r="C343" s="29"/>
      <c r="D343" s="56"/>
    </row>
    <row r="344" spans="1:7" s="1" customFormat="1" ht="12.75">
      <c r="A344" s="40"/>
      <c r="B344" s="40"/>
      <c r="C344" s="29"/>
      <c r="D344" s="56"/>
      <c r="E344"/>
      <c r="F344"/>
      <c r="G344"/>
    </row>
    <row r="345" spans="1:7" s="1" customFormat="1" ht="12.75">
      <c r="A345" s="40"/>
      <c r="B345" s="40"/>
      <c r="C345" s="29"/>
      <c r="D345" s="56"/>
      <c r="E345"/>
      <c r="F345"/>
      <c r="G345"/>
    </row>
    <row r="349" ht="14.25" customHeight="1"/>
    <row r="380" spans="5:7" ht="12.75">
      <c r="E380" s="3"/>
      <c r="F380" s="3"/>
      <c r="G380" s="3"/>
    </row>
    <row r="381" spans="5:7" ht="12.75">
      <c r="E381" s="3"/>
      <c r="F381" s="3"/>
      <c r="G381" s="3"/>
    </row>
    <row r="382" spans="1:4" s="3" customFormat="1" ht="12.75">
      <c r="A382" s="40"/>
      <c r="B382" s="40"/>
      <c r="C382" s="29"/>
      <c r="D382" s="56"/>
    </row>
    <row r="383" spans="1:4" s="3" customFormat="1" ht="12.75">
      <c r="A383" s="40"/>
      <c r="B383" s="40"/>
      <c r="C383" s="29"/>
      <c r="D383" s="56"/>
    </row>
    <row r="384" spans="1:4" s="3" customFormat="1" ht="12.75">
      <c r="A384" s="40"/>
      <c r="B384" s="40"/>
      <c r="C384" s="29"/>
      <c r="D384" s="56"/>
    </row>
    <row r="385" spans="1:4" s="3" customFormat="1" ht="12.75">
      <c r="A385" s="40"/>
      <c r="B385" s="40"/>
      <c r="C385" s="29"/>
      <c r="D385" s="56"/>
    </row>
    <row r="386" spans="1:4" s="3" customFormat="1" ht="12.75">
      <c r="A386" s="40"/>
      <c r="B386" s="40"/>
      <c r="C386" s="29"/>
      <c r="D386" s="56"/>
    </row>
    <row r="387" spans="1:4" s="3" customFormat="1" ht="12.75">
      <c r="A387" s="40"/>
      <c r="B387" s="40"/>
      <c r="C387" s="29"/>
      <c r="D387" s="56"/>
    </row>
    <row r="388" spans="1:4" s="3" customFormat="1" ht="12.75">
      <c r="A388" s="40"/>
      <c r="B388" s="40"/>
      <c r="C388" s="29"/>
      <c r="D388" s="56"/>
    </row>
    <row r="389" spans="1:4" s="3" customFormat="1" ht="12.75">
      <c r="A389" s="40"/>
      <c r="B389" s="40"/>
      <c r="C389" s="29"/>
      <c r="D389" s="56"/>
    </row>
    <row r="390" spans="1:4" s="3" customFormat="1" ht="12.75">
      <c r="A390" s="40"/>
      <c r="B390" s="40"/>
      <c r="C390" s="29"/>
      <c r="D390" s="56"/>
    </row>
    <row r="391" spans="1:4" s="3" customFormat="1" ht="12.75">
      <c r="A391" s="40"/>
      <c r="B391" s="40"/>
      <c r="C391" s="29"/>
      <c r="D391" s="56"/>
    </row>
    <row r="392" spans="1:4" s="3" customFormat="1" ht="12.75">
      <c r="A392" s="40"/>
      <c r="B392" s="40"/>
      <c r="C392" s="29"/>
      <c r="D392" s="56"/>
    </row>
    <row r="393" spans="1:4" s="3" customFormat="1" ht="12.75">
      <c r="A393" s="40"/>
      <c r="B393" s="40"/>
      <c r="C393" s="29"/>
      <c r="D393" s="56"/>
    </row>
    <row r="394" spans="1:4" s="3" customFormat="1" ht="12.75">
      <c r="A394" s="40"/>
      <c r="B394" s="40"/>
      <c r="C394" s="29"/>
      <c r="D394" s="56"/>
    </row>
    <row r="395" spans="1:4" s="3" customFormat="1" ht="12.75">
      <c r="A395" s="40"/>
      <c r="B395" s="40"/>
      <c r="C395" s="29"/>
      <c r="D395" s="56"/>
    </row>
    <row r="396" spans="1:4" s="3" customFormat="1" ht="12.75">
      <c r="A396" s="40"/>
      <c r="B396" s="40"/>
      <c r="C396" s="29"/>
      <c r="D396" s="56"/>
    </row>
    <row r="397" spans="1:4" s="3" customFormat="1" ht="12.75">
      <c r="A397" s="40"/>
      <c r="B397" s="40"/>
      <c r="C397" s="29"/>
      <c r="D397" s="56"/>
    </row>
    <row r="398" spans="1:4" s="3" customFormat="1" ht="12.75">
      <c r="A398" s="40"/>
      <c r="B398" s="40"/>
      <c r="C398" s="29"/>
      <c r="D398" s="56"/>
    </row>
    <row r="399" spans="1:4" s="3" customFormat="1" ht="12.75">
      <c r="A399" s="40"/>
      <c r="B399" s="40"/>
      <c r="C399" s="29"/>
      <c r="D399" s="56"/>
    </row>
    <row r="400" spans="1:4" s="3" customFormat="1" ht="12.75">
      <c r="A400" s="40"/>
      <c r="B400" s="40"/>
      <c r="C400" s="29"/>
      <c r="D400" s="56"/>
    </row>
    <row r="401" spans="1:4" s="3" customFormat="1" ht="12.75">
      <c r="A401" s="40"/>
      <c r="B401" s="40"/>
      <c r="C401" s="29"/>
      <c r="D401" s="56"/>
    </row>
    <row r="402" spans="1:4" s="3" customFormat="1" ht="12.75">
      <c r="A402" s="40"/>
      <c r="B402" s="40"/>
      <c r="C402" s="29"/>
      <c r="D402" s="56"/>
    </row>
    <row r="403" spans="1:4" s="3" customFormat="1" ht="12.75">
      <c r="A403" s="40"/>
      <c r="B403" s="40"/>
      <c r="C403" s="29"/>
      <c r="D403" s="56"/>
    </row>
    <row r="404" spans="1:4" s="3" customFormat="1" ht="12.75">
      <c r="A404" s="40"/>
      <c r="B404" s="40"/>
      <c r="C404" s="29"/>
      <c r="D404" s="56"/>
    </row>
    <row r="405" spans="1:4" s="3" customFormat="1" ht="12.75">
      <c r="A405" s="40"/>
      <c r="B405" s="40"/>
      <c r="C405" s="29"/>
      <c r="D405" s="56"/>
    </row>
    <row r="406" spans="1:4" s="3" customFormat="1" ht="12.75">
      <c r="A406" s="40"/>
      <c r="B406" s="40"/>
      <c r="C406" s="29"/>
      <c r="D406" s="56"/>
    </row>
    <row r="407" spans="1:4" s="3" customFormat="1" ht="12.75">
      <c r="A407" s="40"/>
      <c r="B407" s="40"/>
      <c r="C407" s="29"/>
      <c r="D407" s="56"/>
    </row>
    <row r="408" spans="1:4" s="3" customFormat="1" ht="12.75">
      <c r="A408" s="40"/>
      <c r="B408" s="40"/>
      <c r="C408" s="29"/>
      <c r="D408" s="56"/>
    </row>
    <row r="409" spans="1:7" s="3" customFormat="1" ht="12.75">
      <c r="A409" s="40"/>
      <c r="B409" s="40"/>
      <c r="C409" s="29"/>
      <c r="D409" s="56"/>
      <c r="E409"/>
      <c r="F409"/>
      <c r="G409"/>
    </row>
    <row r="410" spans="1:4" s="3" customFormat="1" ht="18" customHeight="1">
      <c r="A410" s="40"/>
      <c r="B410" s="40"/>
      <c r="C410" s="29"/>
      <c r="D410" s="56"/>
    </row>
    <row r="411" spans="5:7" ht="12.75">
      <c r="E411" s="3"/>
      <c r="F411" s="3"/>
      <c r="G411" s="3"/>
    </row>
    <row r="412" spans="1:4" s="3" customFormat="1" ht="12.75">
      <c r="A412" s="40"/>
      <c r="B412" s="40"/>
      <c r="C412" s="29"/>
      <c r="D412" s="56"/>
    </row>
    <row r="413" spans="1:4" s="3" customFormat="1" ht="12.75">
      <c r="A413" s="40"/>
      <c r="B413" s="40"/>
      <c r="C413" s="29"/>
      <c r="D413" s="56"/>
    </row>
    <row r="414" spans="1:7" s="3" customFormat="1" ht="12.75">
      <c r="A414" s="40"/>
      <c r="B414" s="40"/>
      <c r="C414" s="29"/>
      <c r="D414" s="56"/>
      <c r="E414"/>
      <c r="F414"/>
      <c r="G414"/>
    </row>
    <row r="415" spans="1:7" s="3" customFormat="1" ht="18" customHeight="1">
      <c r="A415" s="40"/>
      <c r="B415" s="40"/>
      <c r="C415" s="29"/>
      <c r="D415" s="56"/>
      <c r="E415"/>
      <c r="F415"/>
      <c r="G415"/>
    </row>
    <row r="417" ht="14.25" customHeight="1"/>
    <row r="418" ht="14.25" customHeight="1"/>
    <row r="419" ht="14.25" customHeight="1"/>
    <row r="421" ht="14.25" customHeight="1"/>
    <row r="423" spans="5:7" ht="14.25" customHeight="1">
      <c r="E423" s="3"/>
      <c r="F423" s="3"/>
      <c r="G423" s="3"/>
    </row>
    <row r="424" spans="5:7" ht="12.75">
      <c r="E424" s="3"/>
      <c r="F424" s="3"/>
      <c r="G424" s="3"/>
    </row>
    <row r="425" spans="1:4" s="3" customFormat="1" ht="30" customHeight="1">
      <c r="A425" s="40"/>
      <c r="B425" s="40"/>
      <c r="C425" s="29"/>
      <c r="D425" s="56"/>
    </row>
    <row r="426" spans="1:4" s="3" customFormat="1" ht="12.75">
      <c r="A426" s="40"/>
      <c r="B426" s="40"/>
      <c r="C426" s="29"/>
      <c r="D426" s="56"/>
    </row>
    <row r="427" spans="1:4" s="3" customFormat="1" ht="12.75">
      <c r="A427" s="40"/>
      <c r="B427" s="40"/>
      <c r="C427" s="29"/>
      <c r="D427" s="56"/>
    </row>
    <row r="428" spans="1:4" s="3" customFormat="1" ht="12.75">
      <c r="A428" s="40"/>
      <c r="B428" s="40"/>
      <c r="C428" s="29"/>
      <c r="D428" s="56"/>
    </row>
    <row r="429" spans="1:4" s="3" customFormat="1" ht="12.75">
      <c r="A429" s="40"/>
      <c r="B429" s="40"/>
      <c r="C429" s="29"/>
      <c r="D429" s="56"/>
    </row>
    <row r="430" spans="1:4" s="3" customFormat="1" ht="12.75">
      <c r="A430" s="40"/>
      <c r="B430" s="40"/>
      <c r="C430" s="29"/>
      <c r="D430" s="56"/>
    </row>
    <row r="431" spans="1:4" s="3" customFormat="1" ht="12.75">
      <c r="A431" s="40"/>
      <c r="B431" s="40"/>
      <c r="C431" s="29"/>
      <c r="D431" s="56"/>
    </row>
    <row r="432" spans="1:4" s="3" customFormat="1" ht="12.75">
      <c r="A432" s="40"/>
      <c r="B432" s="40"/>
      <c r="C432" s="29"/>
      <c r="D432" s="56"/>
    </row>
    <row r="433" spans="1:4" s="3" customFormat="1" ht="12.75">
      <c r="A433" s="40"/>
      <c r="B433" s="40"/>
      <c r="C433" s="29"/>
      <c r="D433" s="56"/>
    </row>
    <row r="434" spans="1:4" s="3" customFormat="1" ht="12.75">
      <c r="A434" s="40"/>
      <c r="B434" s="40"/>
      <c r="C434" s="29"/>
      <c r="D434" s="56"/>
    </row>
    <row r="435" spans="1:4" s="3" customFormat="1" ht="12.75">
      <c r="A435" s="40"/>
      <c r="B435" s="40"/>
      <c r="C435" s="29"/>
      <c r="D435" s="56"/>
    </row>
    <row r="436" spans="1:4" s="3" customFormat="1" ht="12.75">
      <c r="A436" s="40"/>
      <c r="B436" s="40"/>
      <c r="C436" s="29"/>
      <c r="D436" s="56"/>
    </row>
    <row r="437" spans="1:4" s="3" customFormat="1" ht="12.75">
      <c r="A437" s="40"/>
      <c r="B437" s="40"/>
      <c r="C437" s="29"/>
      <c r="D437" s="56"/>
    </row>
    <row r="438" spans="1:7" s="3" customFormat="1" ht="12.75">
      <c r="A438" s="40"/>
      <c r="B438" s="40"/>
      <c r="C438" s="29"/>
      <c r="D438" s="56"/>
      <c r="E438"/>
      <c r="F438"/>
      <c r="G438"/>
    </row>
    <row r="439" spans="1:7" s="3" customFormat="1" ht="12.75">
      <c r="A439" s="40"/>
      <c r="B439" s="40"/>
      <c r="C439" s="29"/>
      <c r="D439" s="56"/>
      <c r="E439"/>
      <c r="F439"/>
      <c r="G439"/>
    </row>
    <row r="442" ht="18" customHeight="1"/>
    <row r="443" ht="20.25" customHeight="1"/>
  </sheetData>
  <sheetProtection/>
  <mergeCells count="52">
    <mergeCell ref="A1:C1"/>
    <mergeCell ref="A5:D5"/>
    <mergeCell ref="A3:D3"/>
    <mergeCell ref="A62:D62"/>
    <mergeCell ref="A125:C125"/>
    <mergeCell ref="A126:D126"/>
    <mergeCell ref="A88:D88"/>
    <mergeCell ref="A47:C47"/>
    <mergeCell ref="A64:D64"/>
    <mergeCell ref="A48:D48"/>
    <mergeCell ref="A144:D144"/>
    <mergeCell ref="A96:C96"/>
    <mergeCell ref="A112:D112"/>
    <mergeCell ref="A178:D178"/>
    <mergeCell ref="A111:C111"/>
    <mergeCell ref="A173:C173"/>
    <mergeCell ref="A141:C141"/>
    <mergeCell ref="A82:D82"/>
    <mergeCell ref="A99:D99"/>
    <mergeCell ref="A115:C115"/>
    <mergeCell ref="A93:C93"/>
    <mergeCell ref="A94:D94"/>
    <mergeCell ref="A120:D120"/>
    <mergeCell ref="A87:C87"/>
    <mergeCell ref="D90:D91"/>
    <mergeCell ref="A238:D238"/>
    <mergeCell ref="A235:C235"/>
    <mergeCell ref="A210:C210"/>
    <mergeCell ref="A146:D146"/>
    <mergeCell ref="A156:C156"/>
    <mergeCell ref="A218:C218"/>
    <mergeCell ref="A195:D195"/>
    <mergeCell ref="A157:D157"/>
    <mergeCell ref="A176:D176"/>
    <mergeCell ref="A59:C59"/>
    <mergeCell ref="A219:D219"/>
    <mergeCell ref="A101:D101"/>
    <mergeCell ref="A71:C71"/>
    <mergeCell ref="A118:D118"/>
    <mergeCell ref="A80:D80"/>
    <mergeCell ref="A72:D72"/>
    <mergeCell ref="A77:C77"/>
    <mergeCell ref="A194:C194"/>
    <mergeCell ref="A213:D213"/>
    <mergeCell ref="A269:C269"/>
    <mergeCell ref="A268:C268"/>
    <mergeCell ref="A267:C267"/>
    <mergeCell ref="A215:D215"/>
    <mergeCell ref="A240:D240"/>
    <mergeCell ref="A255:D255"/>
    <mergeCell ref="A254:C254"/>
    <mergeCell ref="A264:C264"/>
  </mergeCells>
  <printOptions horizontalCentered="1"/>
  <pageMargins left="0.7874015748031497" right="0.7874015748031497" top="0.7874015748031497" bottom="0.7874015748031497" header="0.7086614173228347" footer="0.5118110236220472"/>
  <pageSetup fitToHeight="0" fitToWidth="1" horizontalDpi="600" verticalDpi="600" orientation="portrait" paperSize="9" scale="95" r:id="rId1"/>
  <headerFooter alignWithMargins="0">
    <oddFooter>&amp;CStrona &amp;P z &amp;N</oddFooter>
  </headerFooter>
  <rowBreaks count="2" manualBreakCount="2">
    <brk id="117" max="3" man="1"/>
    <brk id="21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115" zoomScaleSheetLayoutView="115" zoomScalePageLayoutView="0" workbookViewId="0" topLeftCell="A1">
      <selection activeCell="C23" sqref="C23"/>
    </sheetView>
  </sheetViews>
  <sheetFormatPr defaultColWidth="9.140625" defaultRowHeight="12.75"/>
  <cols>
    <col min="1" max="1" width="40.28125" style="7" customWidth="1"/>
    <col min="2" max="3" width="25.28125" style="6" customWidth="1"/>
    <col min="4" max="4" width="11.7109375" style="0" customWidth="1"/>
  </cols>
  <sheetData>
    <row r="1" spans="1:3" s="36" customFormat="1" ht="21" customHeight="1">
      <c r="A1" s="274" t="s">
        <v>296</v>
      </c>
      <c r="B1" s="274"/>
      <c r="C1" s="274"/>
    </row>
    <row r="2" spans="1:3" s="36" customFormat="1" ht="21" customHeight="1">
      <c r="A2" s="28"/>
      <c r="B2" s="46"/>
      <c r="C2" s="46"/>
    </row>
    <row r="3" spans="1:3" s="36" customFormat="1" ht="59.25" customHeight="1">
      <c r="A3" s="77" t="s">
        <v>1</v>
      </c>
      <c r="B3" s="78" t="s">
        <v>79</v>
      </c>
      <c r="C3" s="78" t="s">
        <v>201</v>
      </c>
    </row>
    <row r="4" spans="1:3" s="36" customFormat="1" ht="27" customHeight="1">
      <c r="A4" s="151" t="s">
        <v>16</v>
      </c>
      <c r="B4" s="152">
        <v>536408</v>
      </c>
      <c r="C4" s="152"/>
    </row>
    <row r="5" spans="1:3" s="38" customFormat="1" ht="27" customHeight="1">
      <c r="A5" s="64" t="s">
        <v>48</v>
      </c>
      <c r="B5" s="153">
        <v>303544.6</v>
      </c>
      <c r="C5" s="153">
        <v>238455.87</v>
      </c>
    </row>
    <row r="6" spans="1:3" s="38" customFormat="1" ht="27" customHeight="1">
      <c r="A6" s="64" t="s">
        <v>49</v>
      </c>
      <c r="B6" s="153">
        <v>660000</v>
      </c>
      <c r="C6" s="153"/>
    </row>
    <row r="7" spans="1:3" s="38" customFormat="1" ht="27" customHeight="1">
      <c r="A7" s="64" t="s">
        <v>21</v>
      </c>
      <c r="B7" s="154">
        <v>15394.96</v>
      </c>
      <c r="C7" s="154"/>
    </row>
    <row r="8" spans="1:3" s="38" customFormat="1" ht="27" customHeight="1">
      <c r="A8" s="64" t="s">
        <v>259</v>
      </c>
      <c r="B8" s="154">
        <v>73000</v>
      </c>
      <c r="C8" s="154"/>
    </row>
    <row r="9" spans="1:3" s="38" customFormat="1" ht="27" customHeight="1">
      <c r="A9" s="64" t="s">
        <v>63</v>
      </c>
      <c r="B9" s="154">
        <v>80000</v>
      </c>
      <c r="C9" s="154">
        <v>16890</v>
      </c>
    </row>
    <row r="10" spans="1:4" s="38" customFormat="1" ht="27" customHeight="1">
      <c r="A10" s="64" t="s">
        <v>61</v>
      </c>
      <c r="B10" s="154">
        <v>407009</v>
      </c>
      <c r="C10" s="155">
        <v>37860.87</v>
      </c>
      <c r="D10" s="128"/>
    </row>
    <row r="11" spans="1:4" s="38" customFormat="1" ht="27" customHeight="1">
      <c r="A11" s="64" t="s">
        <v>295</v>
      </c>
      <c r="B11" s="154">
        <f>31786.3+3500+33190.45+2000</f>
        <v>70476.75</v>
      </c>
      <c r="C11" s="154"/>
      <c r="D11" s="61"/>
    </row>
    <row r="12" spans="1:4" s="36" customFormat="1" ht="27" customHeight="1">
      <c r="A12" s="64" t="s">
        <v>62</v>
      </c>
      <c r="B12" s="154">
        <v>50000</v>
      </c>
      <c r="C12" s="154"/>
      <c r="D12" s="128"/>
    </row>
    <row r="13" spans="1:3" s="38" customFormat="1" ht="18.75" customHeight="1">
      <c r="A13" s="60" t="s">
        <v>4</v>
      </c>
      <c r="B13" s="42">
        <f>SUM(B4:B12)</f>
        <v>2195833.31</v>
      </c>
      <c r="C13" s="42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</sheetData>
  <sheetProtection/>
  <mergeCells count="1"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9">
      <selection activeCell="A1" sqref="A1:IV16384"/>
    </sheetView>
  </sheetViews>
  <sheetFormatPr defaultColWidth="9.140625" defaultRowHeight="12.75"/>
  <cols>
    <col min="1" max="1" width="5.140625" style="11" customWidth="1"/>
    <col min="2" max="3" width="16.00390625" style="11" customWidth="1"/>
    <col min="4" max="4" width="26.28125" style="167" customWidth="1"/>
    <col min="5" max="5" width="16.00390625" style="11" customWidth="1"/>
    <col min="6" max="6" width="21.140625" style="11" customWidth="1"/>
    <col min="7" max="8" width="16.00390625" style="11" customWidth="1"/>
    <col min="9" max="10" width="16.00390625" style="12" customWidth="1"/>
    <col min="11" max="12" width="16.00390625" style="11" customWidth="1"/>
    <col min="13" max="13" width="16.8515625" style="11" customWidth="1"/>
    <col min="14" max="14" width="16.00390625" style="11" customWidth="1"/>
    <col min="15" max="15" width="21.8515625" style="11" customWidth="1"/>
    <col min="16" max="19" width="12.140625" style="11" customWidth="1"/>
    <col min="20" max="22" width="9.140625" style="11" customWidth="1"/>
    <col min="23" max="16384" width="9.140625" style="169" customWidth="1"/>
  </cols>
  <sheetData>
    <row r="1" spans="1:9" ht="12" thickBot="1">
      <c r="A1" s="166"/>
      <c r="I1" s="168"/>
    </row>
    <row r="2" spans="2:10" ht="58.5" customHeight="1" thickBot="1">
      <c r="B2" s="284" t="s">
        <v>697</v>
      </c>
      <c r="C2" s="285"/>
      <c r="D2" s="285"/>
      <c r="E2" s="286"/>
      <c r="J2" s="170"/>
    </row>
    <row r="4" spans="1:22" ht="11.25">
      <c r="A4" s="283" t="s">
        <v>5</v>
      </c>
      <c r="B4" s="283" t="s">
        <v>437</v>
      </c>
      <c r="C4" s="283" t="s">
        <v>438</v>
      </c>
      <c r="D4" s="283" t="s">
        <v>439</v>
      </c>
      <c r="E4" s="283" t="s">
        <v>440</v>
      </c>
      <c r="F4" s="283" t="s">
        <v>441</v>
      </c>
      <c r="G4" s="283" t="s">
        <v>442</v>
      </c>
      <c r="H4" s="283" t="s">
        <v>7</v>
      </c>
      <c r="I4" s="283" t="s">
        <v>443</v>
      </c>
      <c r="J4" s="283" t="s">
        <v>444</v>
      </c>
      <c r="K4" s="283" t="s">
        <v>445</v>
      </c>
      <c r="L4" s="283" t="s">
        <v>446</v>
      </c>
      <c r="M4" s="283" t="s">
        <v>447</v>
      </c>
      <c r="N4" s="283" t="s">
        <v>448</v>
      </c>
      <c r="O4" s="283" t="s">
        <v>449</v>
      </c>
      <c r="P4" s="283" t="s">
        <v>450</v>
      </c>
      <c r="Q4" s="283"/>
      <c r="R4" s="283" t="s">
        <v>451</v>
      </c>
      <c r="S4" s="283"/>
      <c r="T4" s="276" t="s">
        <v>452</v>
      </c>
      <c r="U4" s="277"/>
      <c r="V4" s="277"/>
    </row>
    <row r="5" spans="1:22" ht="11.2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78"/>
      <c r="U5" s="279"/>
      <c r="V5" s="279"/>
    </row>
    <row r="6" spans="1:22" ht="12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62" t="s">
        <v>453</v>
      </c>
      <c r="Q6" s="62" t="s">
        <v>454</v>
      </c>
      <c r="R6" s="62" t="s">
        <v>453</v>
      </c>
      <c r="S6" s="62" t="s">
        <v>454</v>
      </c>
      <c r="T6" s="62" t="s">
        <v>455</v>
      </c>
      <c r="U6" s="62" t="s">
        <v>456</v>
      </c>
      <c r="V6" s="62" t="s">
        <v>457</v>
      </c>
    </row>
    <row r="7" spans="1:22" ht="12">
      <c r="A7" s="280" t="s">
        <v>458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1"/>
      <c r="M7" s="282"/>
      <c r="N7" s="282"/>
      <c r="O7" s="282"/>
      <c r="P7" s="282"/>
      <c r="Q7" s="282"/>
      <c r="R7" s="282"/>
      <c r="S7" s="282"/>
      <c r="T7" s="282"/>
      <c r="U7" s="282"/>
      <c r="V7" s="282"/>
    </row>
    <row r="8" spans="1:22" ht="36">
      <c r="A8" s="13" t="s">
        <v>114</v>
      </c>
      <c r="B8" s="13" t="s">
        <v>459</v>
      </c>
      <c r="C8" s="13" t="s">
        <v>460</v>
      </c>
      <c r="D8" s="13" t="s">
        <v>461</v>
      </c>
      <c r="E8" s="64" t="s">
        <v>462</v>
      </c>
      <c r="F8" s="13" t="s">
        <v>463</v>
      </c>
      <c r="G8" s="13">
        <v>1995</v>
      </c>
      <c r="H8" s="13">
        <v>2008</v>
      </c>
      <c r="I8" s="13" t="s">
        <v>464</v>
      </c>
      <c r="J8" s="13">
        <v>9</v>
      </c>
      <c r="K8" s="13" t="s">
        <v>20</v>
      </c>
      <c r="L8" s="13">
        <v>3040</v>
      </c>
      <c r="M8" s="13" t="s">
        <v>23</v>
      </c>
      <c r="N8" s="13" t="s">
        <v>465</v>
      </c>
      <c r="O8" s="171">
        <v>15200</v>
      </c>
      <c r="P8" s="172" t="s">
        <v>542</v>
      </c>
      <c r="Q8" s="172" t="s">
        <v>654</v>
      </c>
      <c r="R8" s="172" t="s">
        <v>542</v>
      </c>
      <c r="S8" s="172" t="s">
        <v>654</v>
      </c>
      <c r="T8" s="172" t="s">
        <v>130</v>
      </c>
      <c r="U8" s="172" t="s">
        <v>130</v>
      </c>
      <c r="V8" s="172" t="s">
        <v>130</v>
      </c>
    </row>
    <row r="9" spans="1:22" ht="36">
      <c r="A9" s="13" t="s">
        <v>115</v>
      </c>
      <c r="B9" s="13" t="s">
        <v>466</v>
      </c>
      <c r="C9" s="13" t="s">
        <v>467</v>
      </c>
      <c r="D9" s="13">
        <v>23382</v>
      </c>
      <c r="E9" s="64" t="s">
        <v>468</v>
      </c>
      <c r="F9" s="13" t="s">
        <v>469</v>
      </c>
      <c r="G9" s="13" t="s">
        <v>470</v>
      </c>
      <c r="H9" s="13">
        <v>1970</v>
      </c>
      <c r="I9" s="13" t="s">
        <v>20</v>
      </c>
      <c r="J9" s="13" t="s">
        <v>470</v>
      </c>
      <c r="K9" s="13">
        <v>6000</v>
      </c>
      <c r="L9" s="13">
        <v>8700</v>
      </c>
      <c r="M9" s="13" t="s">
        <v>23</v>
      </c>
      <c r="N9" s="13" t="s">
        <v>20</v>
      </c>
      <c r="O9" s="64" t="s">
        <v>20</v>
      </c>
      <c r="P9" s="172" t="s">
        <v>670</v>
      </c>
      <c r="Q9" s="172" t="s">
        <v>655</v>
      </c>
      <c r="R9" s="172" t="s">
        <v>20</v>
      </c>
      <c r="S9" s="172" t="s">
        <v>20</v>
      </c>
      <c r="T9" s="172" t="s">
        <v>130</v>
      </c>
      <c r="U9" s="172" t="s">
        <v>471</v>
      </c>
      <c r="V9" s="172" t="s">
        <v>20</v>
      </c>
    </row>
    <row r="10" spans="1:22" ht="36">
      <c r="A10" s="13" t="s">
        <v>116</v>
      </c>
      <c r="B10" s="13" t="s">
        <v>466</v>
      </c>
      <c r="C10" s="13" t="s">
        <v>472</v>
      </c>
      <c r="D10" s="13">
        <v>61135</v>
      </c>
      <c r="E10" s="64" t="s">
        <v>473</v>
      </c>
      <c r="F10" s="13" t="s">
        <v>469</v>
      </c>
      <c r="G10" s="13" t="s">
        <v>470</v>
      </c>
      <c r="H10" s="13">
        <v>1990</v>
      </c>
      <c r="I10" s="13" t="s">
        <v>474</v>
      </c>
      <c r="J10" s="13" t="s">
        <v>470</v>
      </c>
      <c r="K10" s="13">
        <v>6000</v>
      </c>
      <c r="L10" s="13">
        <v>8700</v>
      </c>
      <c r="M10" s="13" t="s">
        <v>23</v>
      </c>
      <c r="N10" s="13" t="s">
        <v>20</v>
      </c>
      <c r="O10" s="64" t="s">
        <v>20</v>
      </c>
      <c r="P10" s="172" t="s">
        <v>671</v>
      </c>
      <c r="Q10" s="172" t="s">
        <v>656</v>
      </c>
      <c r="R10" s="172" t="s">
        <v>20</v>
      </c>
      <c r="S10" s="172" t="s">
        <v>20</v>
      </c>
      <c r="T10" s="172" t="s">
        <v>130</v>
      </c>
      <c r="U10" s="172" t="s">
        <v>471</v>
      </c>
      <c r="V10" s="172" t="s">
        <v>20</v>
      </c>
    </row>
    <row r="11" spans="1:22" ht="36">
      <c r="A11" s="13" t="s">
        <v>117</v>
      </c>
      <c r="B11" s="13" t="s">
        <v>475</v>
      </c>
      <c r="C11" s="13" t="s">
        <v>476</v>
      </c>
      <c r="D11" s="13" t="s">
        <v>477</v>
      </c>
      <c r="E11" s="64" t="s">
        <v>478</v>
      </c>
      <c r="F11" s="13" t="s">
        <v>479</v>
      </c>
      <c r="G11" s="13">
        <v>2930</v>
      </c>
      <c r="H11" s="13">
        <v>2008</v>
      </c>
      <c r="I11" s="13" t="s">
        <v>480</v>
      </c>
      <c r="J11" s="13">
        <v>1</v>
      </c>
      <c r="K11" s="13" t="s">
        <v>20</v>
      </c>
      <c r="L11" s="13">
        <v>5400</v>
      </c>
      <c r="M11" s="13" t="s">
        <v>23</v>
      </c>
      <c r="N11" s="13" t="s">
        <v>481</v>
      </c>
      <c r="O11" s="171">
        <v>26500</v>
      </c>
      <c r="P11" s="172" t="s">
        <v>672</v>
      </c>
      <c r="Q11" s="172" t="s">
        <v>657</v>
      </c>
      <c r="R11" s="172" t="s">
        <v>672</v>
      </c>
      <c r="S11" s="172" t="s">
        <v>657</v>
      </c>
      <c r="T11" s="172" t="s">
        <v>130</v>
      </c>
      <c r="U11" s="172" t="s">
        <v>130</v>
      </c>
      <c r="V11" s="172" t="s">
        <v>130</v>
      </c>
    </row>
    <row r="12" spans="1:22" ht="36">
      <c r="A12" s="13" t="s">
        <v>157</v>
      </c>
      <c r="B12" s="13" t="s">
        <v>482</v>
      </c>
      <c r="C12" s="13" t="s">
        <v>483</v>
      </c>
      <c r="D12" s="13" t="s">
        <v>484</v>
      </c>
      <c r="E12" s="64" t="s">
        <v>485</v>
      </c>
      <c r="F12" s="13" t="s">
        <v>469</v>
      </c>
      <c r="G12" s="13" t="s">
        <v>470</v>
      </c>
      <c r="H12" s="13">
        <v>2006</v>
      </c>
      <c r="I12" s="13" t="s">
        <v>486</v>
      </c>
      <c r="J12" s="13" t="s">
        <v>470</v>
      </c>
      <c r="K12" s="13">
        <v>900</v>
      </c>
      <c r="L12" s="13">
        <v>1300</v>
      </c>
      <c r="M12" s="13" t="s">
        <v>23</v>
      </c>
      <c r="N12" s="13" t="s">
        <v>20</v>
      </c>
      <c r="O12" s="64" t="s">
        <v>20</v>
      </c>
      <c r="P12" s="172" t="s">
        <v>673</v>
      </c>
      <c r="Q12" s="172" t="s">
        <v>658</v>
      </c>
      <c r="R12" s="172" t="s">
        <v>20</v>
      </c>
      <c r="S12" s="172" t="s">
        <v>20</v>
      </c>
      <c r="T12" s="172" t="s">
        <v>130</v>
      </c>
      <c r="U12" s="172" t="s">
        <v>20</v>
      </c>
      <c r="V12" s="172" t="s">
        <v>20</v>
      </c>
    </row>
    <row r="13" spans="1:22" ht="36">
      <c r="A13" s="13" t="s">
        <v>160</v>
      </c>
      <c r="B13" s="13" t="s">
        <v>487</v>
      </c>
      <c r="C13" s="13" t="s">
        <v>488</v>
      </c>
      <c r="D13" s="13" t="s">
        <v>489</v>
      </c>
      <c r="E13" s="64" t="s">
        <v>490</v>
      </c>
      <c r="F13" s="13" t="s">
        <v>469</v>
      </c>
      <c r="G13" s="13" t="s">
        <v>470</v>
      </c>
      <c r="H13" s="13">
        <v>2008</v>
      </c>
      <c r="I13" s="13" t="s">
        <v>491</v>
      </c>
      <c r="J13" s="13" t="s">
        <v>470</v>
      </c>
      <c r="K13" s="13">
        <v>2800</v>
      </c>
      <c r="L13" s="13">
        <v>5950</v>
      </c>
      <c r="M13" s="13" t="s">
        <v>23</v>
      </c>
      <c r="N13" s="13" t="s">
        <v>20</v>
      </c>
      <c r="O13" s="64" t="s">
        <v>20</v>
      </c>
      <c r="P13" s="172" t="s">
        <v>674</v>
      </c>
      <c r="Q13" s="172" t="s">
        <v>659</v>
      </c>
      <c r="R13" s="172" t="s">
        <v>20</v>
      </c>
      <c r="S13" s="172" t="s">
        <v>20</v>
      </c>
      <c r="T13" s="172" t="s">
        <v>130</v>
      </c>
      <c r="U13" s="172" t="s">
        <v>20</v>
      </c>
      <c r="V13" s="172" t="s">
        <v>20</v>
      </c>
    </row>
    <row r="14" spans="1:22" ht="36">
      <c r="A14" s="13" t="s">
        <v>161</v>
      </c>
      <c r="B14" s="13" t="s">
        <v>492</v>
      </c>
      <c r="C14" s="13" t="s">
        <v>493</v>
      </c>
      <c r="D14" s="13" t="s">
        <v>494</v>
      </c>
      <c r="E14" s="64" t="s">
        <v>495</v>
      </c>
      <c r="F14" s="13" t="s">
        <v>496</v>
      </c>
      <c r="G14" s="13">
        <v>2148</v>
      </c>
      <c r="H14" s="13">
        <v>2006</v>
      </c>
      <c r="I14" s="13" t="s">
        <v>497</v>
      </c>
      <c r="J14" s="13">
        <v>3</v>
      </c>
      <c r="K14" s="13">
        <v>750</v>
      </c>
      <c r="L14" s="13">
        <v>2800</v>
      </c>
      <c r="M14" s="13" t="s">
        <v>23</v>
      </c>
      <c r="N14" s="13" t="s">
        <v>481</v>
      </c>
      <c r="O14" s="64" t="s">
        <v>20</v>
      </c>
      <c r="P14" s="172" t="s">
        <v>675</v>
      </c>
      <c r="Q14" s="172" t="s">
        <v>660</v>
      </c>
      <c r="R14" s="172" t="s">
        <v>20</v>
      </c>
      <c r="S14" s="172" t="s">
        <v>20</v>
      </c>
      <c r="T14" s="172" t="s">
        <v>130</v>
      </c>
      <c r="U14" s="172" t="s">
        <v>130</v>
      </c>
      <c r="V14" s="172" t="s">
        <v>20</v>
      </c>
    </row>
    <row r="15" spans="1:22" ht="36">
      <c r="A15" s="13" t="s">
        <v>163</v>
      </c>
      <c r="B15" s="13" t="s">
        <v>498</v>
      </c>
      <c r="C15" s="13" t="s">
        <v>499</v>
      </c>
      <c r="D15" s="13" t="s">
        <v>500</v>
      </c>
      <c r="E15" s="64" t="s">
        <v>501</v>
      </c>
      <c r="F15" s="13" t="s">
        <v>502</v>
      </c>
      <c r="G15" s="13">
        <v>4400</v>
      </c>
      <c r="H15" s="13">
        <v>2013</v>
      </c>
      <c r="I15" s="13" t="s">
        <v>20</v>
      </c>
      <c r="J15" s="13">
        <v>1</v>
      </c>
      <c r="K15" s="13" t="s">
        <v>20</v>
      </c>
      <c r="L15" s="13">
        <v>8070</v>
      </c>
      <c r="M15" s="13" t="s">
        <v>23</v>
      </c>
      <c r="N15" s="13" t="s">
        <v>503</v>
      </c>
      <c r="O15" s="171">
        <v>102000</v>
      </c>
      <c r="P15" s="172" t="s">
        <v>689</v>
      </c>
      <c r="Q15" s="172" t="s">
        <v>676</v>
      </c>
      <c r="R15" s="172" t="s">
        <v>690</v>
      </c>
      <c r="S15" s="172" t="s">
        <v>676</v>
      </c>
      <c r="T15" s="172" t="s">
        <v>130</v>
      </c>
      <c r="U15" s="172" t="s">
        <v>130</v>
      </c>
      <c r="V15" s="172" t="s">
        <v>130</v>
      </c>
    </row>
    <row r="16" spans="1:22" ht="27" customHeight="1">
      <c r="A16" s="13" t="s">
        <v>164</v>
      </c>
      <c r="B16" s="13" t="s">
        <v>487</v>
      </c>
      <c r="C16" s="13" t="s">
        <v>488</v>
      </c>
      <c r="D16" s="13" t="s">
        <v>504</v>
      </c>
      <c r="E16" s="64" t="s">
        <v>505</v>
      </c>
      <c r="F16" s="13" t="s">
        <v>506</v>
      </c>
      <c r="G16" s="13">
        <v>2016</v>
      </c>
      <c r="H16" s="13">
        <v>2016</v>
      </c>
      <c r="I16" s="13" t="s">
        <v>507</v>
      </c>
      <c r="J16" s="13" t="s">
        <v>470</v>
      </c>
      <c r="K16" s="13">
        <v>4885</v>
      </c>
      <c r="L16" s="13">
        <v>7105</v>
      </c>
      <c r="M16" s="13" t="s">
        <v>23</v>
      </c>
      <c r="N16" s="172" t="s">
        <v>20</v>
      </c>
      <c r="O16" s="173" t="s">
        <v>20</v>
      </c>
      <c r="P16" s="172" t="s">
        <v>677</v>
      </c>
      <c r="Q16" s="172" t="s">
        <v>661</v>
      </c>
      <c r="R16" s="172" t="s">
        <v>20</v>
      </c>
      <c r="S16" s="172" t="s">
        <v>20</v>
      </c>
      <c r="T16" s="172" t="s">
        <v>130</v>
      </c>
      <c r="U16" s="172" t="s">
        <v>471</v>
      </c>
      <c r="V16" s="172" t="s">
        <v>20</v>
      </c>
    </row>
    <row r="17" spans="1:22" ht="30.75" customHeight="1">
      <c r="A17" s="13" t="s">
        <v>165</v>
      </c>
      <c r="B17" s="13" t="s">
        <v>508</v>
      </c>
      <c r="C17" s="13" t="s">
        <v>509</v>
      </c>
      <c r="D17" s="13" t="s">
        <v>510</v>
      </c>
      <c r="E17" s="64" t="s">
        <v>511</v>
      </c>
      <c r="F17" s="13" t="s">
        <v>512</v>
      </c>
      <c r="G17" s="13">
        <v>2143</v>
      </c>
      <c r="H17" s="13">
        <v>2017</v>
      </c>
      <c r="I17" s="13" t="s">
        <v>513</v>
      </c>
      <c r="J17" s="13">
        <v>20</v>
      </c>
      <c r="K17" s="13" t="s">
        <v>471</v>
      </c>
      <c r="L17" s="13">
        <v>5300</v>
      </c>
      <c r="M17" s="13" t="s">
        <v>23</v>
      </c>
      <c r="N17" s="172" t="s">
        <v>471</v>
      </c>
      <c r="O17" s="171">
        <v>203000</v>
      </c>
      <c r="P17" s="172" t="s">
        <v>691</v>
      </c>
      <c r="Q17" s="172" t="s">
        <v>678</v>
      </c>
      <c r="R17" s="172" t="s">
        <v>691</v>
      </c>
      <c r="S17" s="172" t="s">
        <v>678</v>
      </c>
      <c r="T17" s="172" t="s">
        <v>130</v>
      </c>
      <c r="U17" s="172" t="s">
        <v>130</v>
      </c>
      <c r="V17" s="172" t="s">
        <v>130</v>
      </c>
    </row>
    <row r="18" spans="1:22" ht="27" customHeight="1">
      <c r="A18" s="13" t="s">
        <v>166</v>
      </c>
      <c r="B18" s="13" t="s">
        <v>475</v>
      </c>
      <c r="C18" s="13" t="s">
        <v>514</v>
      </c>
      <c r="D18" s="13" t="s">
        <v>515</v>
      </c>
      <c r="E18" s="64" t="s">
        <v>516</v>
      </c>
      <c r="F18" s="13" t="s">
        <v>479</v>
      </c>
      <c r="G18" s="13">
        <v>3387</v>
      </c>
      <c r="H18" s="13">
        <v>2018</v>
      </c>
      <c r="I18" s="13" t="s">
        <v>517</v>
      </c>
      <c r="J18" s="13">
        <v>2</v>
      </c>
      <c r="K18" s="13"/>
      <c r="L18" s="13">
        <v>6200</v>
      </c>
      <c r="M18" s="13" t="s">
        <v>23</v>
      </c>
      <c r="N18" s="172" t="s">
        <v>471</v>
      </c>
      <c r="O18" s="171">
        <v>167000</v>
      </c>
      <c r="P18" s="172" t="s">
        <v>679</v>
      </c>
      <c r="Q18" s="172" t="s">
        <v>662</v>
      </c>
      <c r="R18" s="172" t="s">
        <v>679</v>
      </c>
      <c r="S18" s="172" t="s">
        <v>662</v>
      </c>
      <c r="T18" s="172" t="s">
        <v>130</v>
      </c>
      <c r="U18" s="172" t="s">
        <v>130</v>
      </c>
      <c r="V18" s="172" t="s">
        <v>130</v>
      </c>
    </row>
    <row r="19" spans="1:22" ht="24" customHeight="1">
      <c r="A19" s="13" t="s">
        <v>167</v>
      </c>
      <c r="B19" s="13" t="s">
        <v>518</v>
      </c>
      <c r="C19" s="13" t="s">
        <v>519</v>
      </c>
      <c r="D19" s="13" t="s">
        <v>520</v>
      </c>
      <c r="E19" s="64" t="s">
        <v>521</v>
      </c>
      <c r="F19" s="13" t="s">
        <v>522</v>
      </c>
      <c r="G19" s="13">
        <v>1896</v>
      </c>
      <c r="H19" s="13">
        <v>1996</v>
      </c>
      <c r="I19" s="13" t="s">
        <v>523</v>
      </c>
      <c r="J19" s="13">
        <v>5</v>
      </c>
      <c r="K19" s="13"/>
      <c r="L19" s="13">
        <v>2575</v>
      </c>
      <c r="M19" s="13" t="s">
        <v>23</v>
      </c>
      <c r="N19" s="172"/>
      <c r="O19" s="171"/>
      <c r="P19" s="172" t="s">
        <v>680</v>
      </c>
      <c r="Q19" s="172" t="s">
        <v>663</v>
      </c>
      <c r="R19" s="172" t="s">
        <v>471</v>
      </c>
      <c r="S19" s="172" t="s">
        <v>471</v>
      </c>
      <c r="T19" s="172" t="s">
        <v>130</v>
      </c>
      <c r="U19" s="172" t="s">
        <v>130</v>
      </c>
      <c r="V19" s="172" t="s">
        <v>471</v>
      </c>
    </row>
    <row r="20" spans="1:22" ht="12">
      <c r="A20" s="275" t="s">
        <v>524</v>
      </c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174"/>
      <c r="U20" s="174"/>
      <c r="V20" s="174"/>
    </row>
    <row r="21" spans="1:22" ht="36">
      <c r="A21" s="13">
        <v>13</v>
      </c>
      <c r="B21" s="13" t="s">
        <v>525</v>
      </c>
      <c r="C21" s="13" t="s">
        <v>526</v>
      </c>
      <c r="D21" s="13" t="s">
        <v>527</v>
      </c>
      <c r="E21" s="64" t="s">
        <v>528</v>
      </c>
      <c r="F21" s="13" t="s">
        <v>529</v>
      </c>
      <c r="G21" s="13">
        <v>6842</v>
      </c>
      <c r="H21" s="13">
        <v>1995</v>
      </c>
      <c r="I21" s="13" t="s">
        <v>530</v>
      </c>
      <c r="J21" s="13">
        <v>6</v>
      </c>
      <c r="K21" s="13" t="s">
        <v>20</v>
      </c>
      <c r="L21" s="13">
        <v>10500</v>
      </c>
      <c r="M21" s="13" t="s">
        <v>23</v>
      </c>
      <c r="N21" s="13" t="s">
        <v>20</v>
      </c>
      <c r="O21" s="13" t="s">
        <v>20</v>
      </c>
      <c r="P21" s="172" t="s">
        <v>681</v>
      </c>
      <c r="Q21" s="172" t="s">
        <v>664</v>
      </c>
      <c r="R21" s="172" t="s">
        <v>20</v>
      </c>
      <c r="S21" s="172" t="s">
        <v>20</v>
      </c>
      <c r="T21" s="172" t="s">
        <v>130</v>
      </c>
      <c r="U21" s="172" t="s">
        <v>130</v>
      </c>
      <c r="V21" s="172" t="s">
        <v>20</v>
      </c>
    </row>
    <row r="22" spans="1:22" ht="27" customHeight="1">
      <c r="A22" s="13">
        <v>14</v>
      </c>
      <c r="B22" s="13" t="s">
        <v>531</v>
      </c>
      <c r="C22" s="13" t="s">
        <v>532</v>
      </c>
      <c r="D22" s="13" t="s">
        <v>533</v>
      </c>
      <c r="E22" s="64" t="s">
        <v>534</v>
      </c>
      <c r="F22" s="13" t="s">
        <v>529</v>
      </c>
      <c r="G22" s="13">
        <v>2299</v>
      </c>
      <c r="H22" s="13">
        <v>2013</v>
      </c>
      <c r="I22" s="13" t="s">
        <v>535</v>
      </c>
      <c r="J22" s="13">
        <v>7</v>
      </c>
      <c r="K22" s="13" t="s">
        <v>471</v>
      </c>
      <c r="L22" s="13">
        <v>2800</v>
      </c>
      <c r="M22" s="13" t="s">
        <v>23</v>
      </c>
      <c r="N22" s="13" t="s">
        <v>471</v>
      </c>
      <c r="O22" s="13" t="s">
        <v>471</v>
      </c>
      <c r="P22" s="172" t="s">
        <v>682</v>
      </c>
      <c r="Q22" s="172" t="s">
        <v>665</v>
      </c>
      <c r="R22" s="172" t="s">
        <v>20</v>
      </c>
      <c r="S22" s="172" t="s">
        <v>20</v>
      </c>
      <c r="T22" s="172" t="s">
        <v>130</v>
      </c>
      <c r="U22" s="172" t="s">
        <v>130</v>
      </c>
      <c r="V22" s="172" t="s">
        <v>20</v>
      </c>
    </row>
    <row r="23" spans="1:22" ht="12">
      <c r="A23" s="275" t="s">
        <v>536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174"/>
      <c r="U23" s="174"/>
      <c r="V23" s="174"/>
    </row>
    <row r="24" spans="1:22" ht="36">
      <c r="A24" s="13">
        <v>15</v>
      </c>
      <c r="B24" s="13" t="s">
        <v>537</v>
      </c>
      <c r="C24" s="13" t="s">
        <v>538</v>
      </c>
      <c r="D24" s="13" t="s">
        <v>539</v>
      </c>
      <c r="E24" s="64" t="s">
        <v>540</v>
      </c>
      <c r="F24" s="13" t="s">
        <v>529</v>
      </c>
      <c r="G24" s="13">
        <v>2402</v>
      </c>
      <c r="H24" s="13">
        <v>2007</v>
      </c>
      <c r="I24" s="13" t="s">
        <v>541</v>
      </c>
      <c r="J24" s="13">
        <v>6</v>
      </c>
      <c r="K24" s="13" t="s">
        <v>20</v>
      </c>
      <c r="L24" s="13">
        <v>3490</v>
      </c>
      <c r="M24" s="13" t="s">
        <v>23</v>
      </c>
      <c r="N24" s="13" t="s">
        <v>481</v>
      </c>
      <c r="O24" s="13" t="s">
        <v>20</v>
      </c>
      <c r="P24" s="172" t="s">
        <v>683</v>
      </c>
      <c r="Q24" s="172" t="s">
        <v>666</v>
      </c>
      <c r="R24" s="172" t="s">
        <v>20</v>
      </c>
      <c r="S24" s="172" t="s">
        <v>20</v>
      </c>
      <c r="T24" s="172" t="s">
        <v>130</v>
      </c>
      <c r="U24" s="172" t="s">
        <v>130</v>
      </c>
      <c r="V24" s="172" t="s">
        <v>20</v>
      </c>
    </row>
    <row r="25" spans="1:22" ht="12">
      <c r="A25" s="275" t="s">
        <v>543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174"/>
      <c r="U25" s="174"/>
      <c r="V25" s="174"/>
    </row>
    <row r="26" spans="1:22" ht="36">
      <c r="A26" s="13">
        <v>16</v>
      </c>
      <c r="B26" s="13" t="s">
        <v>492</v>
      </c>
      <c r="C26" s="13" t="s">
        <v>544</v>
      </c>
      <c r="D26" s="13" t="s">
        <v>545</v>
      </c>
      <c r="E26" s="64" t="s">
        <v>546</v>
      </c>
      <c r="F26" s="13" t="s">
        <v>529</v>
      </c>
      <c r="G26" s="13">
        <v>7698</v>
      </c>
      <c r="H26" s="13">
        <v>2014</v>
      </c>
      <c r="I26" s="13" t="s">
        <v>547</v>
      </c>
      <c r="J26" s="13">
        <v>6</v>
      </c>
      <c r="K26" s="13" t="s">
        <v>20</v>
      </c>
      <c r="L26" s="13">
        <v>16000</v>
      </c>
      <c r="M26" s="13" t="s">
        <v>23</v>
      </c>
      <c r="N26" s="13" t="s">
        <v>481</v>
      </c>
      <c r="O26" s="171">
        <v>296100</v>
      </c>
      <c r="P26" s="172" t="s">
        <v>692</v>
      </c>
      <c r="Q26" s="172" t="s">
        <v>684</v>
      </c>
      <c r="R26" s="172" t="s">
        <v>692</v>
      </c>
      <c r="S26" s="172" t="s">
        <v>684</v>
      </c>
      <c r="T26" s="172" t="s">
        <v>130</v>
      </c>
      <c r="U26" s="172" t="s">
        <v>130</v>
      </c>
      <c r="V26" s="172" t="s">
        <v>130</v>
      </c>
    </row>
    <row r="27" spans="1:22" ht="30" customHeight="1">
      <c r="A27" s="13">
        <v>17</v>
      </c>
      <c r="B27" s="13" t="s">
        <v>548</v>
      </c>
      <c r="C27" s="13" t="s">
        <v>549</v>
      </c>
      <c r="D27" s="13" t="s">
        <v>550</v>
      </c>
      <c r="E27" s="64" t="s">
        <v>551</v>
      </c>
      <c r="F27" s="13" t="s">
        <v>552</v>
      </c>
      <c r="G27" s="13">
        <v>1968</v>
      </c>
      <c r="H27" s="13">
        <v>2010</v>
      </c>
      <c r="I27" s="13"/>
      <c r="J27" s="13">
        <v>7</v>
      </c>
      <c r="K27" s="13" t="s">
        <v>471</v>
      </c>
      <c r="L27" s="13">
        <v>2360</v>
      </c>
      <c r="M27" s="13" t="s">
        <v>23</v>
      </c>
      <c r="N27" s="13"/>
      <c r="O27" s="171"/>
      <c r="P27" s="172" t="s">
        <v>685</v>
      </c>
      <c r="Q27" s="172" t="s">
        <v>667</v>
      </c>
      <c r="R27" s="172" t="s">
        <v>553</v>
      </c>
      <c r="S27" s="172" t="s">
        <v>471</v>
      </c>
      <c r="T27" s="172" t="s">
        <v>130</v>
      </c>
      <c r="U27" s="172" t="s">
        <v>130</v>
      </c>
      <c r="V27" s="172" t="s">
        <v>471</v>
      </c>
    </row>
    <row r="28" spans="1:22" ht="12">
      <c r="A28" s="275" t="s">
        <v>554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174"/>
      <c r="U28" s="174"/>
      <c r="V28" s="174"/>
    </row>
    <row r="29" spans="1:22" ht="36">
      <c r="A29" s="13">
        <v>18</v>
      </c>
      <c r="B29" s="13" t="s">
        <v>537</v>
      </c>
      <c r="C29" s="13" t="s">
        <v>555</v>
      </c>
      <c r="D29" s="13" t="s">
        <v>556</v>
      </c>
      <c r="E29" s="64" t="s">
        <v>557</v>
      </c>
      <c r="F29" s="13" t="s">
        <v>529</v>
      </c>
      <c r="G29" s="13">
        <v>2402</v>
      </c>
      <c r="H29" s="13">
        <v>2004</v>
      </c>
      <c r="I29" s="13" t="s">
        <v>558</v>
      </c>
      <c r="J29" s="13">
        <v>6</v>
      </c>
      <c r="K29" s="13" t="s">
        <v>20</v>
      </c>
      <c r="L29" s="13">
        <v>3490</v>
      </c>
      <c r="M29" s="13" t="s">
        <v>23</v>
      </c>
      <c r="N29" s="13" t="s">
        <v>481</v>
      </c>
      <c r="O29" s="13" t="s">
        <v>20</v>
      </c>
      <c r="P29" s="172" t="s">
        <v>686</v>
      </c>
      <c r="Q29" s="172" t="s">
        <v>668</v>
      </c>
      <c r="R29" s="172" t="s">
        <v>20</v>
      </c>
      <c r="S29" s="172" t="s">
        <v>20</v>
      </c>
      <c r="T29" s="172" t="s">
        <v>130</v>
      </c>
      <c r="U29" s="172" t="s">
        <v>130</v>
      </c>
      <c r="V29" s="172" t="s">
        <v>20</v>
      </c>
    </row>
    <row r="30" spans="1:22" ht="36">
      <c r="A30" s="13">
        <v>19</v>
      </c>
      <c r="B30" s="13" t="s">
        <v>492</v>
      </c>
      <c r="C30" s="13" t="s">
        <v>544</v>
      </c>
      <c r="D30" s="13" t="s">
        <v>559</v>
      </c>
      <c r="E30" s="64" t="s">
        <v>560</v>
      </c>
      <c r="F30" s="13" t="s">
        <v>529</v>
      </c>
      <c r="G30" s="13">
        <v>6374</v>
      </c>
      <c r="H30" s="13">
        <v>2013</v>
      </c>
      <c r="I30" s="13" t="s">
        <v>561</v>
      </c>
      <c r="J30" s="13">
        <v>6</v>
      </c>
      <c r="K30" s="13" t="s">
        <v>20</v>
      </c>
      <c r="L30" s="13">
        <v>14000</v>
      </c>
      <c r="M30" s="13" t="s">
        <v>23</v>
      </c>
      <c r="N30" s="13" t="s">
        <v>481</v>
      </c>
      <c r="O30" s="171">
        <v>275500</v>
      </c>
      <c r="P30" s="172" t="s">
        <v>693</v>
      </c>
      <c r="Q30" s="172" t="s">
        <v>687</v>
      </c>
      <c r="R30" s="172" t="s">
        <v>693</v>
      </c>
      <c r="S30" s="172" t="s">
        <v>687</v>
      </c>
      <c r="T30" s="172" t="s">
        <v>130</v>
      </c>
      <c r="U30" s="172" t="s">
        <v>130</v>
      </c>
      <c r="V30" s="172" t="s">
        <v>130</v>
      </c>
    </row>
    <row r="31" spans="1:22" ht="12">
      <c r="A31" s="275" t="s">
        <v>562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174"/>
      <c r="U31" s="174"/>
      <c r="V31" s="174"/>
    </row>
    <row r="32" spans="1:22" ht="26.25" customHeight="1">
      <c r="A32" s="13">
        <v>20</v>
      </c>
      <c r="B32" s="13" t="s">
        <v>537</v>
      </c>
      <c r="C32" s="13" t="s">
        <v>563</v>
      </c>
      <c r="D32" s="13" t="s">
        <v>564</v>
      </c>
      <c r="E32" s="64" t="s">
        <v>565</v>
      </c>
      <c r="F32" s="13" t="s">
        <v>529</v>
      </c>
      <c r="G32" s="13">
        <v>1999</v>
      </c>
      <c r="H32" s="13">
        <v>1997</v>
      </c>
      <c r="I32" s="175">
        <v>35793</v>
      </c>
      <c r="J32" s="13">
        <v>3</v>
      </c>
      <c r="K32" s="13" t="s">
        <v>566</v>
      </c>
      <c r="L32" s="13">
        <v>3500</v>
      </c>
      <c r="M32" s="13" t="s">
        <v>23</v>
      </c>
      <c r="N32" s="13" t="s">
        <v>481</v>
      </c>
      <c r="O32" s="13" t="s">
        <v>20</v>
      </c>
      <c r="P32" s="176" t="s">
        <v>688</v>
      </c>
      <c r="Q32" s="176" t="s">
        <v>669</v>
      </c>
      <c r="R32" s="172" t="s">
        <v>20</v>
      </c>
      <c r="S32" s="172" t="s">
        <v>20</v>
      </c>
      <c r="T32" s="172" t="s">
        <v>130</v>
      </c>
      <c r="U32" s="172" t="s">
        <v>130</v>
      </c>
      <c r="V32" s="172" t="s">
        <v>20</v>
      </c>
    </row>
    <row r="34" ht="11.25">
      <c r="J34" s="170"/>
    </row>
  </sheetData>
  <sheetProtection/>
  <mergeCells count="26">
    <mergeCell ref="B2:E2"/>
    <mergeCell ref="A4:A6"/>
    <mergeCell ref="B4:B6"/>
    <mergeCell ref="C4:C6"/>
    <mergeCell ref="D4:D6"/>
    <mergeCell ref="E4:E6"/>
    <mergeCell ref="N4:N6"/>
    <mergeCell ref="O4:O6"/>
    <mergeCell ref="P4:Q5"/>
    <mergeCell ref="R4:S5"/>
    <mergeCell ref="F4:F6"/>
    <mergeCell ref="G4:G6"/>
    <mergeCell ref="H4:H6"/>
    <mergeCell ref="I4:I6"/>
    <mergeCell ref="J4:J6"/>
    <mergeCell ref="K4:K6"/>
    <mergeCell ref="A25:S25"/>
    <mergeCell ref="A28:S28"/>
    <mergeCell ref="A31:S31"/>
    <mergeCell ref="T4:V5"/>
    <mergeCell ref="A7:K7"/>
    <mergeCell ref="L7:V7"/>
    <mergeCell ref="A20:S20"/>
    <mergeCell ref="A23:S23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8515625" style="0" customWidth="1"/>
    <col min="2" max="2" width="50.7109375" style="0" customWidth="1"/>
    <col min="3" max="3" width="48.7109375" style="0" customWidth="1"/>
  </cols>
  <sheetData>
    <row r="1" ht="12.75">
      <c r="C1" s="90" t="s">
        <v>573</v>
      </c>
    </row>
    <row r="3" spans="1:4" ht="53.25" customHeight="1">
      <c r="A3" s="287" t="s">
        <v>210</v>
      </c>
      <c r="B3" s="287"/>
      <c r="C3" s="287"/>
      <c r="D3" s="91"/>
    </row>
    <row r="4" spans="1:4" ht="9" customHeight="1">
      <c r="A4" s="92"/>
      <c r="B4" s="92"/>
      <c r="C4" s="92"/>
      <c r="D4" s="91"/>
    </row>
    <row r="6" spans="1:3" ht="30.75" customHeight="1">
      <c r="A6" s="93" t="s">
        <v>5</v>
      </c>
      <c r="B6" s="93" t="s">
        <v>211</v>
      </c>
      <c r="C6" s="94" t="s">
        <v>212</v>
      </c>
    </row>
    <row r="7" spans="1:3" ht="18" customHeight="1">
      <c r="A7" s="288" t="s">
        <v>48</v>
      </c>
      <c r="B7" s="289"/>
      <c r="C7" s="290"/>
    </row>
    <row r="8" spans="1:3" ht="45" customHeight="1">
      <c r="A8" s="95" t="s">
        <v>114</v>
      </c>
      <c r="B8" s="156" t="s">
        <v>213</v>
      </c>
      <c r="C8" s="13" t="s">
        <v>50</v>
      </c>
    </row>
    <row r="9" spans="1:3" ht="18" customHeight="1">
      <c r="A9" s="288" t="s">
        <v>21</v>
      </c>
      <c r="B9" s="289"/>
      <c r="C9" s="290"/>
    </row>
    <row r="10" spans="1:3" ht="108" customHeight="1">
      <c r="A10" s="112" t="s">
        <v>114</v>
      </c>
      <c r="B10" s="125" t="s">
        <v>645</v>
      </c>
      <c r="C10" s="197" t="s">
        <v>594</v>
      </c>
    </row>
    <row r="19" ht="12.75">
      <c r="C19" s="123"/>
    </row>
  </sheetData>
  <sheetProtection/>
  <mergeCells count="3">
    <mergeCell ref="A3:C3"/>
    <mergeCell ref="A7:C7"/>
    <mergeCell ref="A9:C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23.7109375" style="0" customWidth="1"/>
    <col min="3" max="3" width="33.57421875" style="0" customWidth="1"/>
    <col min="4" max="6" width="23.7109375" style="0" customWidth="1"/>
  </cols>
  <sheetData>
    <row r="1" ht="13.5" thickBot="1"/>
    <row r="2" ht="13.5" thickBot="1">
      <c r="B2" s="235" t="s">
        <v>698</v>
      </c>
    </row>
    <row r="3" ht="13.5" thickBot="1"/>
    <row r="4" spans="1:6" ht="14.25" thickBot="1">
      <c r="A4" s="291" t="s">
        <v>626</v>
      </c>
      <c r="B4" s="292"/>
      <c r="C4" s="292"/>
      <c r="D4" s="292"/>
      <c r="E4" s="292"/>
      <c r="F4" s="292"/>
    </row>
    <row r="5" spans="1:6" ht="26.25" customHeight="1" thickBot="1">
      <c r="A5" s="200" t="s">
        <v>5</v>
      </c>
      <c r="B5" s="201" t="s">
        <v>627</v>
      </c>
      <c r="C5" s="201" t="s">
        <v>18</v>
      </c>
      <c r="D5" s="201" t="s">
        <v>3</v>
      </c>
      <c r="E5" s="201" t="s">
        <v>628</v>
      </c>
      <c r="F5" s="201" t="s">
        <v>629</v>
      </c>
    </row>
    <row r="6" spans="1:6" ht="36.75" customHeight="1">
      <c r="A6" s="202" t="s">
        <v>114</v>
      </c>
      <c r="B6" s="203" t="s">
        <v>630</v>
      </c>
      <c r="C6" s="203" t="s">
        <v>631</v>
      </c>
      <c r="D6" s="203">
        <v>731636261</v>
      </c>
      <c r="E6" s="204">
        <v>9</v>
      </c>
      <c r="F6" s="205">
        <v>9</v>
      </c>
    </row>
    <row r="7" spans="1:6" ht="36.75" customHeight="1">
      <c r="A7" s="206" t="s">
        <v>115</v>
      </c>
      <c r="B7" s="207" t="s">
        <v>632</v>
      </c>
      <c r="C7" s="207" t="s">
        <v>633</v>
      </c>
      <c r="D7" s="207">
        <v>731636226</v>
      </c>
      <c r="E7" s="208">
        <v>9</v>
      </c>
      <c r="F7" s="209" t="s">
        <v>471</v>
      </c>
    </row>
    <row r="8" spans="1:6" ht="36.75" customHeight="1">
      <c r="A8" s="206" t="s">
        <v>116</v>
      </c>
      <c r="B8" s="210" t="s">
        <v>634</v>
      </c>
      <c r="C8" s="207" t="s">
        <v>635</v>
      </c>
      <c r="D8" s="211">
        <v>731637591</v>
      </c>
      <c r="E8" s="212">
        <v>9</v>
      </c>
      <c r="F8" s="212">
        <v>9</v>
      </c>
    </row>
    <row r="9" spans="1:6" ht="36.75" customHeight="1">
      <c r="A9" s="206" t="s">
        <v>117</v>
      </c>
      <c r="B9" s="112" t="s">
        <v>636</v>
      </c>
      <c r="C9" s="112" t="s">
        <v>637</v>
      </c>
      <c r="D9" s="112">
        <v>731643203</v>
      </c>
      <c r="E9" s="165">
        <v>9</v>
      </c>
      <c r="F9" s="165">
        <v>9</v>
      </c>
    </row>
    <row r="10" spans="1:6" ht="36.75" customHeight="1">
      <c r="A10" s="206" t="s">
        <v>157</v>
      </c>
      <c r="B10" s="112" t="s">
        <v>638</v>
      </c>
      <c r="C10" s="112" t="s">
        <v>639</v>
      </c>
      <c r="D10" s="112">
        <v>731636278</v>
      </c>
      <c r="E10" s="165">
        <v>9</v>
      </c>
      <c r="F10" s="165">
        <v>9</v>
      </c>
    </row>
  </sheetData>
  <sheetProtection/>
  <mergeCells count="1"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4.57421875" style="0" customWidth="1"/>
    <col min="2" max="2" width="20.140625" style="0" customWidth="1"/>
    <col min="3" max="3" width="25.28125" style="0" customWidth="1"/>
    <col min="4" max="4" width="110.00390625" style="0" customWidth="1"/>
  </cols>
  <sheetData>
    <row r="1" spans="1:8" ht="12.75">
      <c r="A1" s="298" t="s">
        <v>699</v>
      </c>
      <c r="B1" s="298"/>
      <c r="C1" s="298"/>
      <c r="D1" s="298"/>
      <c r="E1" s="177"/>
      <c r="F1" s="177"/>
      <c r="G1" s="177"/>
      <c r="H1" s="177"/>
    </row>
    <row r="2" spans="1:8" ht="12.75">
      <c r="A2" s="178"/>
      <c r="B2" s="179"/>
      <c r="C2" s="179"/>
      <c r="D2" s="177"/>
      <c r="E2" s="177"/>
      <c r="F2" s="177"/>
      <c r="G2" s="177"/>
      <c r="H2" s="177"/>
    </row>
    <row r="3" spans="1:8" ht="36" customHeight="1">
      <c r="A3" s="299" t="s">
        <v>701</v>
      </c>
      <c r="B3" s="300"/>
      <c r="C3" s="300"/>
      <c r="D3" s="300"/>
      <c r="E3" s="180"/>
      <c r="F3" s="180"/>
      <c r="G3" s="180"/>
      <c r="H3" s="180"/>
    </row>
    <row r="4" spans="1:8" ht="26.25">
      <c r="A4" s="181" t="s">
        <v>567</v>
      </c>
      <c r="B4" s="181" t="s">
        <v>568</v>
      </c>
      <c r="C4" s="182" t="s">
        <v>569</v>
      </c>
      <c r="D4" s="181" t="s">
        <v>570</v>
      </c>
      <c r="E4" s="180"/>
      <c r="F4" s="180"/>
      <c r="G4" s="180"/>
      <c r="H4" s="180"/>
    </row>
    <row r="5" spans="1:8" ht="23.25" customHeight="1">
      <c r="A5" s="297">
        <v>2019</v>
      </c>
      <c r="B5" s="293">
        <v>6</v>
      </c>
      <c r="C5" s="183">
        <v>3631.42</v>
      </c>
      <c r="D5" s="186" t="s">
        <v>574</v>
      </c>
      <c r="E5" s="185"/>
      <c r="F5" s="185"/>
      <c r="G5" s="185"/>
      <c r="H5" s="185"/>
    </row>
    <row r="6" spans="1:8" ht="23.25" customHeight="1">
      <c r="A6" s="297"/>
      <c r="B6" s="294"/>
      <c r="C6" s="183">
        <v>4465.08</v>
      </c>
      <c r="D6" s="184" t="s">
        <v>575</v>
      </c>
      <c r="E6" s="180"/>
      <c r="F6" s="180"/>
      <c r="G6" s="180"/>
      <c r="H6" s="180"/>
    </row>
    <row r="7" spans="1:8" ht="23.25" customHeight="1">
      <c r="A7" s="297"/>
      <c r="B7" s="294"/>
      <c r="C7" s="183">
        <v>930.32</v>
      </c>
      <c r="D7" s="184" t="s">
        <v>577</v>
      </c>
      <c r="E7" s="180"/>
      <c r="F7" s="180"/>
      <c r="G7" s="180"/>
      <c r="H7" s="180"/>
    </row>
    <row r="8" spans="1:8" ht="23.25" customHeight="1">
      <c r="A8" s="297"/>
      <c r="B8" s="294"/>
      <c r="C8" s="183">
        <v>300</v>
      </c>
      <c r="D8" s="186" t="s">
        <v>571</v>
      </c>
      <c r="E8" s="185"/>
      <c r="F8" s="185"/>
      <c r="G8" s="185"/>
      <c r="H8" s="185"/>
    </row>
    <row r="9" spans="1:8" ht="23.25" customHeight="1">
      <c r="A9" s="297"/>
      <c r="B9" s="294"/>
      <c r="C9" s="183">
        <v>1317.46</v>
      </c>
      <c r="D9" s="184" t="s">
        <v>572</v>
      </c>
      <c r="E9" s="180"/>
      <c r="F9" s="180"/>
      <c r="G9" s="180"/>
      <c r="H9" s="180"/>
    </row>
    <row r="10" spans="1:8" ht="23.25" customHeight="1">
      <c r="A10" s="297"/>
      <c r="B10" s="295"/>
      <c r="C10" s="183">
        <v>927.25</v>
      </c>
      <c r="D10" s="184" t="s">
        <v>576</v>
      </c>
      <c r="E10" s="180"/>
      <c r="F10" s="180"/>
      <c r="G10" s="180"/>
      <c r="H10" s="180"/>
    </row>
    <row r="11" spans="1:3" ht="12.75">
      <c r="A11" s="296" t="s">
        <v>578</v>
      </c>
      <c r="B11" s="296"/>
      <c r="C11" s="234">
        <f>SUM(C5:C10)</f>
        <v>11571.529999999999</v>
      </c>
    </row>
    <row r="12" spans="1:8" ht="23.25" customHeight="1">
      <c r="A12" s="297">
        <v>2020</v>
      </c>
      <c r="B12" s="293">
        <v>4</v>
      </c>
      <c r="C12" s="183">
        <v>738</v>
      </c>
      <c r="D12" s="187" t="s">
        <v>579</v>
      </c>
      <c r="E12" s="185"/>
      <c r="F12" s="185"/>
      <c r="G12" s="185"/>
      <c r="H12" s="185"/>
    </row>
    <row r="13" spans="1:8" ht="48" customHeight="1">
      <c r="A13" s="297"/>
      <c r="B13" s="294"/>
      <c r="C13" s="183">
        <v>3905.19</v>
      </c>
      <c r="D13" s="187" t="s">
        <v>580</v>
      </c>
      <c r="E13" s="185"/>
      <c r="F13" s="185"/>
      <c r="G13" s="185"/>
      <c r="H13" s="185"/>
    </row>
    <row r="14" spans="1:8" ht="23.25" customHeight="1">
      <c r="A14" s="297"/>
      <c r="B14" s="294"/>
      <c r="C14" s="183">
        <v>13492.27</v>
      </c>
      <c r="D14" s="187" t="s">
        <v>581</v>
      </c>
      <c r="E14" s="180"/>
      <c r="F14" s="180"/>
      <c r="G14" s="180"/>
      <c r="H14" s="180"/>
    </row>
    <row r="15" spans="1:8" ht="23.25" customHeight="1">
      <c r="A15" s="297"/>
      <c r="B15" s="295"/>
      <c r="C15" s="183">
        <v>5000</v>
      </c>
      <c r="D15" s="187" t="s">
        <v>582</v>
      </c>
      <c r="E15" s="180"/>
      <c r="F15" s="180"/>
      <c r="G15" s="180"/>
      <c r="H15" s="180"/>
    </row>
    <row r="16" spans="1:3" ht="12.75">
      <c r="A16" s="296" t="s">
        <v>589</v>
      </c>
      <c r="B16" s="296"/>
      <c r="C16" s="234">
        <f>SUM(C12:C15)</f>
        <v>23135.46</v>
      </c>
    </row>
    <row r="17" spans="1:8" ht="23.25" customHeight="1">
      <c r="A17" s="297">
        <v>2021</v>
      </c>
      <c r="B17" s="293">
        <v>3</v>
      </c>
      <c r="C17" s="183">
        <v>2270</v>
      </c>
      <c r="D17" s="187" t="s">
        <v>583</v>
      </c>
      <c r="E17" s="185"/>
      <c r="F17" s="185"/>
      <c r="G17" s="185"/>
      <c r="H17" s="185"/>
    </row>
    <row r="18" spans="1:8" ht="23.25" customHeight="1">
      <c r="A18" s="297"/>
      <c r="B18" s="294"/>
      <c r="C18" s="183">
        <v>1047.83</v>
      </c>
      <c r="D18" s="187" t="s">
        <v>584</v>
      </c>
      <c r="E18" s="180"/>
      <c r="F18" s="180"/>
      <c r="G18" s="180"/>
      <c r="H18" s="180"/>
    </row>
    <row r="19" spans="1:8" ht="39.75" customHeight="1">
      <c r="A19" s="297"/>
      <c r="B19" s="295"/>
      <c r="C19" s="183">
        <v>7164.75</v>
      </c>
      <c r="D19" s="187" t="s">
        <v>585</v>
      </c>
      <c r="E19" s="180"/>
      <c r="F19" s="180"/>
      <c r="G19" s="180"/>
      <c r="H19" s="180"/>
    </row>
    <row r="20" spans="1:3" ht="12.75">
      <c r="A20" s="296" t="s">
        <v>590</v>
      </c>
      <c r="B20" s="296"/>
      <c r="C20" s="234">
        <f>SUM(C17:C19)</f>
        <v>10482.58</v>
      </c>
    </row>
    <row r="21" spans="1:8" ht="23.25" customHeight="1">
      <c r="A21" s="297">
        <v>2022</v>
      </c>
      <c r="B21" s="293">
        <v>3</v>
      </c>
      <c r="C21" s="183">
        <v>1500</v>
      </c>
      <c r="D21" s="187" t="s">
        <v>587</v>
      </c>
      <c r="E21" s="185"/>
      <c r="F21" s="185"/>
      <c r="G21" s="185"/>
      <c r="H21" s="185"/>
    </row>
    <row r="22" spans="1:8" ht="37.5" customHeight="1">
      <c r="A22" s="297"/>
      <c r="B22" s="294"/>
      <c r="C22" s="183">
        <v>2570</v>
      </c>
      <c r="D22" s="187" t="s">
        <v>588</v>
      </c>
      <c r="E22" s="180"/>
      <c r="F22" s="180"/>
      <c r="G22" s="180"/>
      <c r="H22" s="180"/>
    </row>
    <row r="23" spans="1:8" ht="39.75" customHeight="1">
      <c r="A23" s="297"/>
      <c r="B23" s="295"/>
      <c r="C23" s="183">
        <v>2152.52</v>
      </c>
      <c r="D23" s="187" t="s">
        <v>586</v>
      </c>
      <c r="E23" s="180"/>
      <c r="F23" s="180"/>
      <c r="G23" s="180"/>
      <c r="H23" s="180"/>
    </row>
    <row r="24" spans="1:3" ht="12.75">
      <c r="A24" s="296" t="s">
        <v>591</v>
      </c>
      <c r="B24" s="296"/>
      <c r="C24" s="234">
        <f>SUM(C21:C23)</f>
        <v>6222.52</v>
      </c>
    </row>
    <row r="27" spans="1:4" ht="12.75">
      <c r="A27" s="301" t="s">
        <v>592</v>
      </c>
      <c r="B27" s="302"/>
      <c r="C27" s="302"/>
      <c r="D27" s="302"/>
    </row>
    <row r="28" spans="1:4" ht="48" customHeight="1">
      <c r="A28" s="302"/>
      <c r="B28" s="302"/>
      <c r="C28" s="302"/>
      <c r="D28" s="302"/>
    </row>
    <row r="30" ht="10.5" customHeight="1"/>
  </sheetData>
  <sheetProtection/>
  <mergeCells count="15">
    <mergeCell ref="A27:D28"/>
    <mergeCell ref="A5:A10"/>
    <mergeCell ref="B5:B10"/>
    <mergeCell ref="A11:B11"/>
    <mergeCell ref="A12:A15"/>
    <mergeCell ref="B12:B15"/>
    <mergeCell ref="A16:B16"/>
    <mergeCell ref="A17:A19"/>
    <mergeCell ref="B17:B19"/>
    <mergeCell ref="A20:B20"/>
    <mergeCell ref="A21:A23"/>
    <mergeCell ref="B21:B23"/>
    <mergeCell ref="A24:B24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Beyger</cp:lastModifiedBy>
  <cp:lastPrinted>2020-07-14T10:58:31Z</cp:lastPrinted>
  <dcterms:created xsi:type="dcterms:W3CDTF">2004-04-21T13:58:08Z</dcterms:created>
  <dcterms:modified xsi:type="dcterms:W3CDTF">2023-06-12T08:24:30Z</dcterms:modified>
  <cp:category/>
  <cp:version/>
  <cp:contentType/>
  <cp:contentStatus/>
</cp:coreProperties>
</file>