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Arkusz1" sheetId="1" r:id="rId1"/>
    <sheet name="Arkusz2" sheetId="2" r:id="rId2"/>
    <sheet name="Arkusz3" sheetId="3" r:id="rId3"/>
  </sheets>
  <calcPr calcId="125725"/>
  <extLst>
    <ext xmlns:loext="http://schemas.libreoffice.org/" uri="{7626C862-2A13-11E5-B345-FEFF819CDC9F}">
      <loext:extCalcPr stringRefSyntax="CalcA1ExcelA1"/>
    </ext>
  </extLst>
</workbook>
</file>

<file path=xl/calcChain.xml><?xml version="1.0" encoding="utf-8"?>
<calcChain xmlns="http://schemas.openxmlformats.org/spreadsheetml/2006/main">
  <c r="I64" i="1"/>
  <c r="H64"/>
  <c r="F64"/>
  <c r="H63"/>
  <c r="F63"/>
  <c r="I63" s="1"/>
  <c r="H62"/>
  <c r="F62"/>
  <c r="I62" s="1"/>
  <c r="H61"/>
  <c r="F61"/>
  <c r="I61" s="1"/>
  <c r="I59"/>
  <c r="F54"/>
  <c r="I54" s="1"/>
  <c r="H53"/>
  <c r="F53"/>
  <c r="I51"/>
  <c r="F47"/>
  <c r="H46"/>
  <c r="F46"/>
  <c r="I46" s="1"/>
  <c r="I47" s="1"/>
  <c r="I44"/>
  <c r="H40"/>
  <c r="F40"/>
  <c r="I40" s="1"/>
  <c r="H39"/>
  <c r="F39"/>
  <c r="I39" s="1"/>
  <c r="H38"/>
  <c r="F38"/>
  <c r="I38" s="1"/>
  <c r="I36"/>
  <c r="H30"/>
  <c r="F30"/>
  <c r="I30" s="1"/>
  <c r="H29"/>
  <c r="F29"/>
  <c r="I29" s="1"/>
  <c r="I28"/>
  <c r="H28"/>
  <c r="F28"/>
  <c r="H27"/>
  <c r="F27"/>
  <c r="I27" s="1"/>
  <c r="H26"/>
  <c r="F26"/>
  <c r="I26" s="1"/>
  <c r="H25"/>
  <c r="F25"/>
  <c r="I25" s="1"/>
  <c r="H24"/>
  <c r="F24"/>
  <c r="I24" s="1"/>
  <c r="H23"/>
  <c r="F23"/>
  <c r="I23" s="1"/>
  <c r="H22"/>
  <c r="F22"/>
  <c r="I22" s="1"/>
  <c r="I21"/>
  <c r="H21"/>
  <c r="F21"/>
  <c r="H20"/>
  <c r="F20"/>
  <c r="I20" s="1"/>
  <c r="H19"/>
  <c r="F19"/>
  <c r="I19" s="1"/>
  <c r="H18"/>
  <c r="F18"/>
  <c r="I18" s="1"/>
  <c r="H17"/>
  <c r="F17"/>
  <c r="I17" s="1"/>
  <c r="H16"/>
  <c r="F16"/>
  <c r="I16" s="1"/>
  <c r="H15"/>
  <c r="F15"/>
  <c r="I15" s="1"/>
  <c r="H14"/>
  <c r="F14"/>
  <c r="I14" s="1"/>
  <c r="I13"/>
  <c r="H13"/>
  <c r="F13"/>
  <c r="H12"/>
  <c r="F12"/>
  <c r="I12" s="1"/>
  <c r="H11"/>
  <c r="F11"/>
  <c r="I11" s="1"/>
  <c r="H10"/>
  <c r="F10"/>
  <c r="I10" s="1"/>
  <c r="H9"/>
  <c r="F9"/>
  <c r="I9" s="1"/>
  <c r="H8"/>
  <c r="F8"/>
  <c r="I8" s="1"/>
  <c r="H7"/>
  <c r="F7"/>
  <c r="I7" s="1"/>
  <c r="H6"/>
  <c r="F6"/>
  <c r="I6" s="1"/>
  <c r="I5"/>
  <c r="H5"/>
  <c r="F5"/>
  <c r="I4"/>
  <c r="H4"/>
  <c r="F4"/>
  <c r="F31" l="1"/>
  <c r="I31"/>
  <c r="I41"/>
  <c r="F41"/>
  <c r="F55"/>
  <c r="F65"/>
  <c r="I53"/>
  <c r="I55" s="1"/>
  <c r="I65"/>
  <c r="I66" l="1"/>
  <c r="F66"/>
</calcChain>
</file>

<file path=xl/sharedStrings.xml><?xml version="1.0" encoding="utf-8"?>
<sst xmlns="http://schemas.openxmlformats.org/spreadsheetml/2006/main" count="142" uniqueCount="64">
  <si>
    <t>Pakiet nr 4</t>
  </si>
  <si>
    <t>Preparaty do mycia i dezynfekcji powierzchni oraz sprzętu medycznego</t>
  </si>
  <si>
    <t>Lp</t>
  </si>
  <si>
    <t>Opis</t>
  </si>
  <si>
    <t>j.m.</t>
  </si>
  <si>
    <t>ilosc j.m.</t>
  </si>
  <si>
    <t>Cena netto</t>
  </si>
  <si>
    <t>Wartość netto</t>
  </si>
  <si>
    <t>Podatek VAT</t>
  </si>
  <si>
    <t>Cena brutto</t>
  </si>
  <si>
    <t>Wartość brutto</t>
  </si>
  <si>
    <t>Nazwa handlowa</t>
  </si>
  <si>
    <t>Preparat w formie granulatu, na bazie nadsiarczanów, przeznaczony do mycia oraz dezynfekcji powierzchni, wyposażenia oraz wyrobów medycznych w tym inkubatorów i łyżek laryngoskopowych. Nie zawiera aldehydów, kwasu octowego, nadwęglanu sodu, fenolu, chloru, związków amoniowych, pochodnych guanidyny oraz nadtlenku wodoru. Roztwór roboczy bezbarwny, pozostający aktywny do 30 godzin. Możliwość sporządzenia roztworu przy użyciu zimnej wody wodociągowej. Możliwość stosowania na oddziałach noworodkowych (w tym do dezynfekcji inkubatorów) oraz pionie żywieniowym. Spektrum działania: B, F, Tbc (M. Terrae, M. avium – EN 14348) V – EN 14476 w czasie do 15 min. w stężeniu do 2%. Możliwość rozszerzenia o spory (w tym C.difficile). Wyrób medyczny kl. IIA, op 40gr.(Preparat typu PERFORM).</t>
  </si>
  <si>
    <t>op.</t>
  </si>
  <si>
    <t>Gotowy do użycia alkoholowy preparat, przeznaczony do dezynfekcji powierzchni oraz wyrobów medycznych. Zawierający w składzie min. 2 alkohole alifatyczne (w tym etanol) w ilości min. 60g/100g propanolu z dodatkiem amfoterycznych związków powierzchniowo czynnych,  bez dodatkowych substancji czynnych np. związków amoniowych, aldehydów i innych. Możliwość stosowania do poliwęglanów.  Spektrum działania: B (w tym MRSA)-EN 13727, F (Candida Albicans, Aspergillus Niger – EN 13697), Tbc (M.Terrae – EN 14348), V (Rota, Vaccinia, BVDV, Noro) w czasie do 1 min. Możliwość rozszerzenia spektrum o wirus Polio. Możliwość użycia w pionie żywieniowym, oddziałach noworodkowych.  Wyrób medyczny kl. IIA. Opakowanie 1 litr.+ spryskiwacz.(Preparat typu MIKROZID AF)</t>
  </si>
  <si>
    <t xml:space="preserve">op </t>
  </si>
  <si>
    <t>`</t>
  </si>
  <si>
    <t>Gotowe do użycia chusteczki z włókniny wiskozowej oraz poliestru, przeznaczone do dezynfekcji powierzchni wyrobów medycznych odpornych na działanie alkoholu. Zaawierające w składzie min. 2 alkohole ( w tym etanol) w ilości max 60g/100g alkoholu z dodatkiem niejonowych związków powierzchniowo czynnych, bez dodatkowych substancji czynnych np.. związków amoniowych, aldehydów i innych. Wykazujące min. dobrą kompatybilność materiałową ze stalą nierdzewną, polietylenem, aluminium orazpoliwęglanem, potwierdzoną badaniami laboratoryjnymi. Możliwość stosowania na oddziałach noworodkowych. Spektrum działania: B- EN 13727, MRSA, Tbc (M.terrae)- EN 14348 do 1 min, V (Rota, Vaccinia, BVDV, Noro) w czasie do 30s, F (Candidia albicans) 2 min. Możliwość rozszerzenia spektrum o wirus Polio. Produkt spełniający normę 16615.Wyrób medyczny kl.IIA i produkt biobójczy. Chusteczka o wymiarach min. 20 x 20 cm. Opakowanie zaw. 220 chusteczek.</t>
  </si>
  <si>
    <t>Gotowe do użycia chusteczki z włókniny wiskozowej oraz poliestru, przeznaczone do dezynfekcji powierzchni wyrobów medycznych odpornych na działanie alkoholu. Zaawierające w składzie min. 2 alkohole ( w tym etanol) w ilości max 60g/100g alkoholu z dodatkiem niejonowych związków powierzchniowo czynnych, bez dodatkowych substancji czynnych np.. związków amoniowych, aldehydów i innych. Wykazujące min. dobrą kompatybilność materiałową ze stalą nierdzewną, polietylenem, aluminium orazpoliwęglanem, potwierdzoną badaniami laboratoryjnymi. Możliwość stosowania na oddziałach noworodkowych. Spektrum działania: B- EN 13727, MRSA, Tbc (M.terrae)- EN 14348 do 1 min, V (Rota, Vaccinia, BVDV, Noro) w czasie do 30s, F (Candidia albicans) 2 min. Możliwość rozszerzenia spektrum o wirus Polio. Produkt spełniający normę 16615.Wyrób medyczny kl.IIA i produkt biobójczy. Chusteczka o wymiarach min. 20 x 20 cm. Opakowanie zaw. 200 chusteczek.</t>
  </si>
  <si>
    <t>Gotowy do użycia, bezbarwny preparat przeznaczony do dezynfekcji małych powierzchni oraz wyrobów medycznych wrażliwych na działanie alkoholu (plexiglas, głowice USG). Nie zawierający w składzie alkoholu, pochodnych amin oraz aldehydów o pH 6-8. Na bazie mieszaniny różnych czwartorzędowych związków amoniowych. Możliwość aplikacji w postaci piany lub rozprysku. Spektrum działania: B, F, V (HIV, HBV, HCV – BVDV, Vaccinia, Rota, Papova) do 1min., Tbc (M.Terrae – EN 14348) do 15 min. Możliwość zastosowania w pionie żywieniowym. Butelka 1L z otworem zabezpieczonym kapslem. Wyrób medyczny klasy IIa. Opakowanie 1 litr.+ spryskiwacz .(Preparat typu MIKROZID SENSITIVE).</t>
  </si>
  <si>
    <t>Gotowe do użycia chusteczki, przeznaczone do dezynfekcji powierzchni oraz wyrobów medycznych wrażliwych na działanie alkoholu (plexiglas, głowice USG, inkubatory) – wymagane dopuszczenie producenta głowic USG. Nie zawierające w składzie alkoholu, aldehydów, związków utleniających. Oparte o mieszaninę różnych czwartorzędowych związków amoniowych. Pojedyncza chusteczka o wymiarach min. 20 x 20 cm.. Spektrum działania: B, F, V (HIV, HBV, HCV – BVDV, Vaccinia, Rota, Papova) do 1min., Tbc (M. Terrae – EN 14348) do 15 min. Okres trwałości  po otwarciu 3 miesiące. Możliwość użycia w pionie żywieniowym. Wyrób medyczny kl. IIA  .Opakowanie – tuba zawierająca minimum 200 sztuk chusteczek odrywanych pojedynczo.(Preparat typu CHUSTECZKI MIKROZID SENSITIVE – BOX)</t>
  </si>
  <si>
    <t>op</t>
  </si>
  <si>
    <t>Chusteczki niskoalkoholowe do mycia i dezynfekcji delikatnych powierzchni ,urządzeń medycznych (głowice USG , ekrany dotykowe,smartfony,klawiatury itp.),szybkie działanie -15sek.Rozmiar 20cmx20cm,spektrum;B,V,F,Tbc,V-Noro,V-Adeno. op.x 100sztuk (typu  MIKROZID UNIWERSAL)</t>
  </si>
  <si>
    <t>Gotowe do użycia chusteczki o działaniu sporobójczym ( w tym C.difficile). Przeznaczone do dezynfekcji małych powierzchni wyrobów medycznych (w tym sond TEE). Nie zawierające w składzie pochodnych amin, QAC, aldehydów, fenolu, chloru oraz ich pochodnych. Oparte na kwasie nadoctowym, nie wymagające aktywacji. Spektrum działania: B, F,S do 5 min., Tbc , V - do 15 min. Opakowanie 50 szt. chusteczek o wymiarach min. 20x30 cm. Okres przydatności po otwarciu 28 dni. Wyrób medyczny kl. IIB</t>
  </si>
  <si>
    <t>Preparat do szybkiej dezynfekcji małych powierzchni i urządzeń medycznych. Środek na bazie mieszaniny alkoholi i czwartorzędowych soli amoniowych  O działaniu: bakteriobójczym, drożdżakobójczym, grzybobójczym,
prątkobójczym, wirusobójczy, wobec BVDV, wirusa vaccinia,
adenowirusa, rotawirusa, norowirusa oraz wirusa polio.</t>
  </si>
  <si>
    <t>Skoncentrowany preparat do jednoczesnego mycia i dezynfekcji zmywalnych powierzchni i wyrobów medycznych ,bez aldehydów i chloru.Bakteriobójczy (łącznie z  TBC,MRSA),         grzybobójczy,wirusobójczy ( BVDV/VACCINIA/ROTA).Płyn , opakowanie  1 litrowe. (Typu Desam   Effekt)</t>
  </si>
  <si>
    <t>Barwiony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Spektrum działania: B (w tym MRSA), F (w tym dermatofity), Tbc, V (HIV, HBV, rotawirus, adenowirus, herpes simplex, wirus grypy azjatyckiej). Dawkowanie: przed zastrzykami i pobieraniem krwi 15s., przedoperacyjna dezynfekcja skóry 60 s. Produkt leczniczy. op 1L + spryskiwacz.(Preparat typu KODAN BARWIONY)</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</si>
  <si>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Spektrum działania: B (w tym MRSA), F (w tym dermatofity), Tbc, V (HIV, HBV, rotawirus, adenowirus, herpes simplex, wirus grypy azjatyckiej). Dawkowanie: przed zastrzykami i pobieraniem krwi 15s., przedoperacyjna dezynfekcja skóry 60 s. Produkt leczniczy. op 1L + spryskiwacz.(Preparat typu KODAN BEZBARWNY)</t>
  </si>
  <si>
    <t xml:space="preserve">Preparat do dezynfekcji ran, błon śluzowych i graniczącą z nią skórą, przed, w trakcie i po zabiegach diagnostycznych i operacyjnych w ginekologii, urologii, proktologii, dermatologii, geriatrii, wenerologii, położnictwie, stomatologii i itp. Bezbarwny, gotowy do użycia na bazie octenidyny, bez zawartości alkoholu, jodu i chlorheksydyny.. Z możliwością zastosowania przy cewnikowaniu, opracowywaniu ran oparzeniowych, owrzodzeń żylnych, płukaniu otwartych ropni, pielęgnacji szwów pooperacyjnych, przed badaniami dopochwowymi, w pediatrii.  Nie wpływający negatywnie na gojenie się ran. Spektrum działania: B(Chlamydium,Mycoplasma), F,drożdżaki,  V (HIV, HBV,HSV), pierwotniaki(Trichomonas). Działanie leku utrzymuje się w czasie 1 godziny. Produkt leczniczy. Op 1L + spryskiwacz.(Preparat typu OCTENISEPT).
</t>
  </si>
  <si>
    <t>Preparat do dezynfekcji ran, błon śluzowych i graniczącą z nią skórą, przed, w trakcie i po zabiegach diagnostycznych i operacyjnych w ginekologii, urologii, proktologii, dermatologii, geriatrii, wenerologii, położnictwie, stomatologii i itp. Bezbarwny, gotowy do użycia na bazie octenidyny, bez zawartości alkoholu, jodu i chlorheksydyny.. Z możliwością zastosowania przy cewnikowaniu, opracowywaniu ran oparzeniowych, owrzodzeń żylnych, płukaniu otwartych ropni, pielęgnacji szwów pooperacyjnych, przed badaniami dopochwowymi, w pediatrii.  Nie wpływający negatywnie na gojenie się ran. Spektrum działania: B(Chlamydium,Mycoplasma), F,drożdżaki,  V (HIV, HBV,HSV), pierwotniaki(Trichomonas). Działanie leku utrzymuje się w czasie 1 godziny. Produkt leczniczy. Opakowanie 250 ml  ze spryskiwaczem.(Preparat typu OCTENISEPT aerosol).</t>
  </si>
  <si>
    <t>Bezbarwny preparat w płynie do oczyszczenia, dekontaminacji i nawilżania ran. Zawierający octenidynę, bez poliheksanidyny, alkoholu, środków konserwujących. Usuwający skutecznie biofilm bakteryjny. Wyrób medyczny IIb. Op 350ml. (Preparat typu OCTENILIN płyn).</t>
  </si>
  <si>
    <t>Bezbarwny preparat w żelu do oczyszczenia, dekontaminacji i nawilżania ran. Zawierający octenidynę, bez poliheksanidyny, alkoholu, środków konserwujących. Usuwający skutecznie biofilm bakteryjny. Spektrum działania: B,F w czasie 1 minuty. Wyrób medyczny IIb. op 20ml.(Preparat typu OCTENILIN żel)</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</si>
  <si>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Spektrum działania: B (w tym MRSA), F (w tym dermatofity), Tbc, V (HIV, HBV, rotawirus, adenowirus, herpes simplex, wirus grypy azjatyckiej). Dawkowanie: przed zastrzykami i pobieraniem krwi 15s., przedoperacyjna dezynfekcja skóry 60 s. Produkt leczniczy. Op 250ml  z  rozpylaczem.(Preparat typu KODAN BEZBARWNY )</t>
  </si>
  <si>
    <t>Barwiony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Spektrum działania: B (w tym MRSA), F (w tym dermatofity), Tbc, V (HIV, HBV, rotawirus, adenowirus, herpes simplex, wirus grypy azjatyckiej). Dawkowanie: przed zastrzykami i pobieraniem krwi 15s., przedoperacyjna dezynfekcja skóry 60 s. Produkt leczniczy. Op 250 ml (Preparat typu KODAN BARWIONY)</t>
  </si>
  <si>
    <t>Preparat w formie emulsji do pielęgnacji skóry rąk. Oparty na koncepcji wody w oleju. Nie osłabiający efektu mikrobiologicznego po dezynfekcji rąk. Wolny od parabenów.  Kompatybilny z preparatami do mycia i dezynfekcji rąk. Kosmetyk. op 500ml. ( Preparat typu SENSIVA dry skin balm )</t>
  </si>
  <si>
    <t>Preparat do chirurgicznego mycia rąk oraz odkażającego higienicznego mycia rąk i dekolonizacji całego ciała - w tym włosów. O delikatnej formule pielęgnacyjna opartej o kwas d-glukonowy i chlorek didecylodimetyloamonu (DDAC) z zawartością oliwy z oliwek i gliceryny. Wykazujący działanie bakteriobójcze EN 1499, 13727 (włączając szczepy Salmonella, Listeria, MRSA, ESBL), drożdżakobójcze  EN 13624(C. albicans) oraz bójcze wobec wirusów osłonkowych EN 14476, w czasie do 1 minuty. Testowany dermatologicznie, z zawartością surowca pochodzenia roślinnego, bez barwników i substancji zapachowych. opakowanie 500ml</t>
  </si>
  <si>
    <t>Preparat do dekontaminacji  oraz mycia ciała i włosów pacjentów o pH neutralnym dla skóry. Zawierający octenidynę kwas mlekowy i alantoinę, bez pochodnych guanidyny, triclosanu, barwnika i środków zapachowych . Możliwość zastosowania u dzieci. Gotowy do użycia. Kosmetyk. Opakowanie 500ml .(Preparat typu OCTENISAN</t>
  </si>
  <si>
    <t>Bezbarwny preparat antybakteryjny i antygrzybiczy do dezynfekcji błony śluzowej jamy ustnej. Gotowy do użycia.  Op 250ml.(Preparat typu OCTENIDENT  )</t>
  </si>
  <si>
    <t>Preparat alkoholowy do chirurgicznej i higienicznej dezynfekcji rąk. Gotowy do użycia. Na bazie etanolu o zawartości   75-80g w 100g płynu . Bez chlorheksydyny i związków amoniowych. Z dodatkiem substancji natłuszczających i nawilżających zapobiegających wysuszaniu skóry rąk. Spektrum działania: B, Tbc, MRSA, F, V (Polio, Adeno, HBV, HSV, Rota) potwierdzone przez Ministra Zdrowia lub Prezesa URPLWMiPB.  Czas dezynfekcji chirurgicznej do 90 sek. Możliwość użycia w pionie żywieniowym.Op. 1L (Preparat typu DESDERMAN).Produkt leczniczy</t>
  </si>
  <si>
    <t>Alkoholowy płyn do higienicznej i chirurgicznej dezynfekcji rąk na bazie alkoholu etylowego, bez zawartości dodatkowych substancji czynnych; zawierający substancje pielęgnujące (d-pantenol, witaminę E).
Produkt bez zawartości gliceryny oraz substancji barwiących i zapachowych. Testowany dermatologicznie. Spektrum działania: B, F, Tbc, V (polio, adeno, noro,  HIV, HBV, HCV, vaccinia). Pełne działanie wirusobójcze w czasie do 30 s.
Dezynfekcja higieniczna zgodna z  EN 1500 - 30s, chirurgiczna zgodna z EN 12791- 90 s. Opakowanie 1 l.</t>
  </si>
  <si>
    <t>Preparat do higienicznego i chirurgicznego mycia rąk przeznaczony dla skóry wrażliwej i zniszczonej. Bez zawartości mydła, barwników, substancji zapachowych i parabenów. Z dodatkiem alkoholu. Nie wykazujący działania bójczego. Z możliwością mycia pacjentów także przed zabiegami operacyjnymi, w profilaktyce oraz pomocniczo w leczeniu pieluszkowego zapalenia skóry u niemowląt. Zawierający alantoinę, chroniącą skórę przed podrażnieniami. Preparat sprawdzony dermatologicznie. pH 5,0. Kosmetyk. Opakowanie 1L w systemie zamkniętym do dozowników Hyclick.</t>
  </si>
  <si>
    <t>Preparat  alkoholowy ,płynny przeznaczony do dezynfekcji higienicznej  oraz chirurgicznej rąk,zawierający w składzie jeden alkohol ( Isopropanol - 75g/100g ),oraz substancje pielęgnujące (D- panthenol , etyloheksylogliceryna).Nie zawierający barwników , substancji zapachowych .Higieniczna dezynfekcja rąk – 30 sek. Chirurgiczna dezynfekcja rąk – 1,5 min. Produkt biobójczy .     Spektrum działania :B (w tym MRSA) ,Tbc,F(Candida albicans). V (HIV,HBV,HCV,Roya,Nora,,Adeno). Opakowanie 1L  w systemie hyclick</t>
  </si>
  <si>
    <t>Pianka czyszcząco-pielęgnująca przeznaczona do skóry zanieczyszczonej wydalinami u obłożnie chorych pacjentów mającychproblemy z trzymaniem moczu i kału.Pianka powinna delikatnie myć skórę bez konieczności użycia wody.Zawierać substancje natłuszczające .Zawartość substancji  o właściwościach powierzchniowo – czynnych w połączeniu z fizyko – mechanicznym efektem oczyszczania .Powinny powodować redukcję niepożądanych drobnoustrojów. Pianka nie może powodować podrażnień skóry i błon śluzowych. Powinna eliminować nieprzyjemny zapach kału i moczu .Opakowanie 500 ml.(Preparat typu  ESEMTAN cleansing foam pianka).</t>
  </si>
  <si>
    <t>RAZEM</t>
  </si>
  <si>
    <t>Pakiet nr 5</t>
  </si>
  <si>
    <t>Preparaty do mycia i dezynfekcji endoskopów oraz narzędzi chirurgicznych</t>
  </si>
  <si>
    <t>L.p.</t>
  </si>
  <si>
    <t>Preparat do manualnego i maszynowego  mycia endoskopów, sprzętu anestezjologicznego oraz narzędzi chirurgicznych. Zawierający enzymy proteolityczne,(surfaktant niejonowy,amylazę,proteazę) przed procesem dezynfekcji wysokiego poziomu.Roztwór efektywny w temperaturze otoczenia  i temp. Podwyższonej.Preparat dopuszczony do stosowania i znajdujący się na liście producenta Urządzeń – Myjki MERIT 9000. Opakowanie 5 litry. Kompatybilny z preparatem z poz. 2 (preparat typu VIRUZYME)</t>
  </si>
  <si>
    <r>
      <rPr>
        <sz val="11"/>
        <color rgb="FF000000"/>
        <rFont val="Arial"/>
        <family val="2"/>
        <charset val="238"/>
      </rPr>
      <t xml:space="preserve">Preparat w postaci koncentratu do dezynfekcji wysokiego poziomu endoskopów i narzędzi metodą manualną i ultradżwiękową.Dezynfekcja w zakresie :SPORY(clostridium difficile,bacillus subtilis),PRĄTKI,BAKTERIE(zMRSA),GRZYBY,WIRUSY-HBV,HCV,HIV,POLIO,ADENO w czasie </t>
    </r>
    <r>
      <rPr>
        <b/>
        <sz val="11"/>
        <color rgb="FF000000"/>
        <rFont val="Arial"/>
        <family val="2"/>
        <charset val="238"/>
      </rPr>
      <t xml:space="preserve">maxymalnie 10 minut. </t>
    </r>
    <r>
      <rPr>
        <sz val="11"/>
        <color rgb="FF000000"/>
        <rFont val="Arial"/>
        <family val="2"/>
        <charset val="238"/>
      </rPr>
      <t>Preparat bez aldehydów .Kombinacja składników aktywnych:Alkilotriamina,2 Aminoetanol,Surfaktant kationowy,Surfaktant niejonowy,Węglan potasu.Preparat dopuszczony do stosowania i znajdujący się na liście producenta urządzenia MYJKO-DEZYNFEKTORNI  - MERIT 9000.Preparat spełniający wymogi Normy EN 14885 Wyrób medyczny Klasy II b. Opakowanie  5 litrowe.   (preparat typu VIRUSOLVE + EDS)</t>
    </r>
  </si>
  <si>
    <t>PASKI  TESTOWE do sprawdzania aktywności  roztworu roboczego kompatybilnego z pozycją 2. pakietu. Opakowanie x 100 sztuk</t>
  </si>
  <si>
    <t>Razem</t>
  </si>
  <si>
    <t>Pakiet nr 6</t>
  </si>
  <si>
    <t>ŚRODKI DEZYNFEKCYJNE</t>
  </si>
  <si>
    <t>Pięcioenzymatyczny ,skoncentrowany preparat o właściwościach bakteriostatycznych , grzybostatycznych ,stosowany do mycia narzędzi oraz sprzętu medycznego (w tym sprzętu termolabilnego – endoskopów).Używany do mycia ręcznego oraz mszynowego (w myjkach ultradżwiękowych,półautomatycznych i automatycznych myjniach do endoskopów,myjniach-dezynfektorach,tunelach myjących.Stężenie robocze prearatu: 0,01% do 0,5%,efekt działania po 1 minucie.SKŁAD: jonowe środki powierzchniowo czynne,sól sodowa,sekwestrant,stabilizator,kompleks enzymatyczny : proteaza,lipaza,amylaza,mannaza,celulaza). Opakowanie poj. 5 litrów. (Preparat typu ANIOSYME synergy)</t>
  </si>
  <si>
    <t>Pakiet nr 7</t>
  </si>
  <si>
    <t>Chusteczki  SPOROBÓJCZE ,szybko działające,gotowe do użycia  ,myjąco - dezynfekujące powierzchnie medyczne i sondy USG. Substancja czynna w 100g preparatu;1,5g nadtlenku wodoru.Pełne spektrum działania wobec bakterii,wirusów i sporów.(Preparat typu Incidin Oxy Wipes )</t>
  </si>
  <si>
    <t>Chusteczki do dezynfekcji rąk o szerokim spektrum  bakteriobójczym, drożdżakobójczym,  prątkobójczym, wirusobójczym  Opakowanie  x  50 sztuk. (chusteczki typu  „MEDISEPT”</t>
  </si>
  <si>
    <t>Pakiet nr 8</t>
  </si>
  <si>
    <t>Delikatny,płynny preparat do mycia rąk i ciała dla osób o szczególnie wrażliwej skórze, o pH 5,0 zawierający APG(alkilopoliglikozyd),nie zawierajacy dodatku subs.zapachowych. Oraz barwników.Przebadany dermatologicznie.Opakowanie-but.750ml,kompatybilne z dozownikiem typu NEXA.Wymagana przezroczysta butelka umożliwiająca ocenie i potwierdzenie wzrokowe zawartości właściwego-bezbarwnego produktu.(preparat typu Seraman sensitiv foam)</t>
  </si>
  <si>
    <t>Preparat do dezynfekcji higienicznej i chirurgicznej rąk w postaci żelu oparty o substancję aktywną etanol i siedem substancji nawilżających i natłuszczających skórę bez grup fenolowych. Spektrum działania;B,F,Tbc,V(HBV,HCV,HIV,ROTA,NORO,ADENO,POLIO)Preparat kompatybilny do dozowników w systemie zamkniętym typu NEXA .Opakowanie 750 ml.(  typu  SPIRIGEL Complete).</t>
  </si>
  <si>
    <t>Preparat alkoholowy do higienicznej ,chirurgicznej dezynfekcji i pielęgnacji rąk,niewysuszający,niealergizujący o pH 5,działający na  bakterie(włącznie z Tbc),grzyby,wirusy(opryszczki,rota,HBV,HIV),zawierający substancje z trzech różnych grup chemicznych bez zawartości  chlorheksydyny i pochodnych fenolowych o przedłużonym(min.3 h)działaniu.Przebadany klinicznie i dermatologicznie.Pozytywna opinia do stosowania przez personel na oddziałach dziecięcych.Opakowanie 500 ml do dozowników łokciowych.</t>
  </si>
  <si>
    <t>Preparat do higienicznego i chirurgicznego mycia rak i ciała,niepowodujący wysuszenia skóry rąk o pH neutralnym dla skóry.Bez kwasu kokosowego,mlekowego,undecylowego,alkoholi. Do skóry wrażliwej,zniszczonej i narażonej na wysychanie.Preparat kompatybilny ( tego samego producenta  z preparatem do dezynfekcji rąk )  Opakowanie 750 ml  (Preparat typu  Mydło SERAMAN SOFT</t>
  </si>
  <si>
    <t>Ogółem (Pakiet 4, Pakiet 5, Pakiet 6, Pakiet 7, Pakiet 8)</t>
  </si>
  <si>
    <r>
      <rPr>
        <sz val="11"/>
        <color rgb="FF000000"/>
        <rFont val="Arial"/>
        <family val="2"/>
        <charset val="238"/>
      </rPr>
      <t xml:space="preserve">UWAGA :      Wykonawca  jest zobowiązany do bezpłatnego dostarczenia dozowników hyclick, uchwytów na łóżko, spryskiwaczy oraz pompek do zamawianych preparatów w ciągu 14 dni od wezwania Zamawiającego ,  w ilości:
</t>
    </r>
    <r>
      <rPr>
        <b/>
        <sz val="11"/>
        <color rgb="FF000000"/>
        <rFont val="Arial"/>
        <family val="2"/>
        <charset val="238"/>
      </rPr>
      <t xml:space="preserve">Pakiet 4: dozowników Hyclick 20 szt., dozowników na łóżko 40 szt. </t>
    </r>
    <r>
      <rPr>
        <sz val="11"/>
        <color rgb="FF000000"/>
        <rFont val="Arial"/>
        <family val="2"/>
        <charset val="238"/>
      </rPr>
      <t>Zamawiający zobowiązuje firmę do przeprowadzenia w  4 szkoleń wewnętrznych oraz 2 szkoleń zewnętrznych w okresie trwania umowy.</t>
    </r>
  </si>
</sst>
</file>

<file path=xl/styles.xml><?xml version="1.0" encoding="utf-8"?>
<styleSheet xmlns="http://schemas.openxmlformats.org/spreadsheetml/2006/main">
  <numFmts count="3">
    <numFmt numFmtId="164" formatCode="#,##0.00\ [$zł-415];[Red]\-#,##0.00\ [$zł-415]"/>
    <numFmt numFmtId="165" formatCode="#,##0.00&quot; zł&quot;;[Red]\-#,##0.00&quot; zł&quot;"/>
    <numFmt numFmtId="166" formatCode="#,##0.00&quot; zł&quot;;\-#,##0.00&quot; zł&quot;"/>
  </numFmts>
  <fonts count="26">
    <font>
      <sz val="11"/>
      <color rgb="FF000000"/>
      <name val="Czcionka tekstu podstawowego"/>
      <charset val="238"/>
    </font>
    <font>
      <b/>
      <i/>
      <u/>
      <sz val="11"/>
      <color rgb="FF000000"/>
      <name val="Czcionka tekstu podstawowego"/>
      <charset val="238"/>
    </font>
    <font>
      <b/>
      <i/>
      <sz val="16"/>
      <color rgb="FF000000"/>
      <name val="Czcionka tekstu podstawowego"/>
      <charset val="238"/>
    </font>
    <font>
      <sz val="11"/>
      <color rgb="FF000000"/>
      <name val="Calibri"/>
      <charset val="238"/>
    </font>
    <font>
      <sz val="11"/>
      <color rgb="FFFFFFFF"/>
      <name val="Calibri"/>
      <charset val="238"/>
    </font>
    <font>
      <sz val="11"/>
      <color rgb="FF333399"/>
      <name val="Calibri"/>
      <charset val="238"/>
    </font>
    <font>
      <b/>
      <sz val="11"/>
      <color rgb="FF333333"/>
      <name val="Calibri"/>
      <charset val="238"/>
    </font>
    <font>
      <sz val="11"/>
      <color rgb="FF008000"/>
      <name val="Calibri"/>
      <charset val="238"/>
    </font>
    <font>
      <sz val="11"/>
      <color rgb="FFFF9900"/>
      <name val="Calibri"/>
      <charset val="238"/>
    </font>
    <font>
      <b/>
      <sz val="11"/>
      <color rgb="FFFFFFFF"/>
      <name val="Calibri"/>
      <charset val="238"/>
    </font>
    <font>
      <b/>
      <sz val="15"/>
      <color rgb="FF003366"/>
      <name val="Calibri"/>
      <charset val="238"/>
    </font>
    <font>
      <b/>
      <sz val="13"/>
      <color rgb="FF003366"/>
      <name val="Calibri"/>
      <charset val="238"/>
    </font>
    <font>
      <b/>
      <sz val="11"/>
      <color rgb="FF003366"/>
      <name val="Calibri"/>
      <charset val="238"/>
    </font>
    <font>
      <sz val="11"/>
      <color rgb="FF993300"/>
      <name val="Calibri"/>
      <charset val="238"/>
    </font>
    <font>
      <sz val="10"/>
      <color rgb="FF000000"/>
      <name val="Arial CE"/>
      <charset val="238"/>
    </font>
    <font>
      <b/>
      <sz val="11"/>
      <color rgb="FFFF9900"/>
      <name val="Calibri"/>
      <charset val="238"/>
    </font>
    <font>
      <b/>
      <sz val="11"/>
      <color rgb="FF000000"/>
      <name val="Calibri"/>
      <charset val="238"/>
    </font>
    <font>
      <i/>
      <sz val="11"/>
      <color rgb="FF808080"/>
      <name val="Calibri"/>
      <charset val="238"/>
    </font>
    <font>
      <sz val="11"/>
      <color rgb="FFFF0000"/>
      <name val="Calibri"/>
      <charset val="238"/>
    </font>
    <font>
      <b/>
      <sz val="18"/>
      <color rgb="FF003366"/>
      <name val="Cambria"/>
      <family val="1"/>
      <charset val="238"/>
    </font>
    <font>
      <sz val="11"/>
      <color rgb="FF800080"/>
      <name val="Calibri"/>
      <charset val="238"/>
    </font>
    <font>
      <sz val="11"/>
      <color rgb="FF000000"/>
      <name val="Arial"/>
      <family val="2"/>
      <charset val="238"/>
    </font>
    <font>
      <b/>
      <sz val="11"/>
      <color rgb="FF000000"/>
      <name val="Arial"/>
      <family val="2"/>
      <charset val="238"/>
    </font>
    <font>
      <sz val="11"/>
      <color rgb="FFFF0000"/>
      <name val="Arial"/>
      <family val="2"/>
      <charset val="238"/>
    </font>
    <font>
      <b/>
      <sz val="11"/>
      <color rgb="FFFF0000"/>
      <name val="Arial"/>
      <family val="2"/>
      <charset val="238"/>
    </font>
    <font>
      <sz val="11"/>
      <color rgb="FF000000"/>
      <name val="Czcionka tekstu podstawowego"/>
      <charset val="238"/>
    </font>
  </fonts>
  <fills count="29">
    <fill>
      <patternFill patternType="none"/>
    </fill>
    <fill>
      <patternFill patternType="gray125"/>
    </fill>
    <fill>
      <patternFill patternType="solid">
        <fgColor rgb="FFCCCCFF"/>
        <bgColor rgb="FFC0C0C0"/>
      </patternFill>
    </fill>
    <fill>
      <patternFill patternType="solid">
        <fgColor rgb="FFFF99CC"/>
        <bgColor rgb="FFFF9999"/>
      </patternFill>
    </fill>
    <fill>
      <patternFill patternType="solid">
        <fgColor rgb="FFCCFFCC"/>
        <bgColor rgb="FFCCFFFF"/>
      </patternFill>
    </fill>
    <fill>
      <patternFill patternType="solid">
        <fgColor rgb="FFCC99FF"/>
        <bgColor rgb="FFFF99CC"/>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99"/>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969696"/>
        <bgColor rgb="FF808080"/>
      </patternFill>
    </fill>
    <fill>
      <patternFill patternType="solid">
        <fgColor rgb="FFFFFF99"/>
        <bgColor rgb="FFFFFFCC"/>
      </patternFill>
    </fill>
    <fill>
      <patternFill patternType="solid">
        <fgColor rgb="FFFFFFCC"/>
        <bgColor rgb="FFFFFFFF"/>
      </patternFill>
    </fill>
    <fill>
      <patternFill patternType="solid">
        <fgColor rgb="FFFFFFFF"/>
        <bgColor rgb="FFFFFFCC"/>
      </patternFill>
    </fill>
    <fill>
      <patternFill patternType="solid">
        <fgColor rgb="FFFFFF66"/>
        <bgColor rgb="FFFFFF99"/>
      </patternFill>
    </fill>
    <fill>
      <patternFill patternType="solid">
        <fgColor rgb="FFFFFF00"/>
        <bgColor rgb="FFFFFF66"/>
      </patternFill>
    </fill>
    <fill>
      <patternFill patternType="solid">
        <fgColor rgb="FFFF9999"/>
        <bgColor rgb="FFFF99CC"/>
      </patternFill>
    </fill>
    <fill>
      <patternFill patternType="solid">
        <fgColor rgb="FF77BC65"/>
        <bgColor rgb="FF969696"/>
      </patternFill>
    </fill>
  </fills>
  <borders count="11">
    <border>
      <left/>
      <right/>
      <top/>
      <bottom/>
      <diagonal/>
    </border>
    <border>
      <left style="hair">
        <color rgb="FF808080"/>
      </left>
      <right style="hair">
        <color rgb="FF808080"/>
      </right>
      <top style="hair">
        <color rgb="FF808080"/>
      </top>
      <bottom style="hair">
        <color rgb="FF808080"/>
      </bottom>
      <diagonal/>
    </border>
    <border>
      <left style="hair">
        <color rgb="FF333333"/>
      </left>
      <right style="hair">
        <color rgb="FF333333"/>
      </right>
      <top style="hair">
        <color rgb="FF333333"/>
      </top>
      <bottom style="hair">
        <color rgb="FF333333"/>
      </bottom>
      <diagonal/>
    </border>
    <border>
      <left/>
      <right/>
      <top/>
      <bottom style="hair">
        <color rgb="FFFF9900"/>
      </bottom>
      <diagonal/>
    </border>
    <border>
      <left/>
      <right/>
      <top/>
      <bottom style="hair">
        <color rgb="FF333399"/>
      </bottom>
      <diagonal/>
    </border>
    <border>
      <left/>
      <right/>
      <top/>
      <bottom style="hair">
        <color rgb="FFC0C0C0"/>
      </bottom>
      <diagonal/>
    </border>
    <border>
      <left/>
      <right/>
      <top/>
      <bottom style="hair">
        <color rgb="FF0066CC"/>
      </bottom>
      <diagonal/>
    </border>
    <border>
      <left/>
      <right/>
      <top style="hair">
        <color rgb="FF333399"/>
      </top>
      <bottom style="hair">
        <color rgb="FF333399"/>
      </bottom>
      <diagonal/>
    </border>
    <border>
      <left style="hair">
        <color rgb="FFC0C0C0"/>
      </left>
      <right style="hair">
        <color rgb="FFC0C0C0"/>
      </right>
      <top style="hair">
        <color rgb="FFC0C0C0"/>
      </top>
      <bottom style="hair">
        <color rgb="FFC0C0C0"/>
      </bottom>
      <diagonal/>
    </border>
    <border>
      <left/>
      <right/>
      <top/>
      <bottom style="hair">
        <color auto="1"/>
      </bottom>
      <diagonal/>
    </border>
    <border>
      <left style="hair">
        <color auto="1"/>
      </left>
      <right style="hair">
        <color auto="1"/>
      </right>
      <top style="hair">
        <color auto="1"/>
      </top>
      <bottom style="hair">
        <color auto="1"/>
      </bottom>
      <diagonal/>
    </border>
  </borders>
  <cellStyleXfs count="47">
    <xf numFmtId="0" fontId="0" fillId="0" borderId="0"/>
    <xf numFmtId="0" fontId="1" fillId="0" borderId="0" applyBorder="0" applyProtection="0"/>
    <xf numFmtId="164" fontId="1" fillId="0" borderId="0" applyBorder="0" applyProtection="0"/>
    <xf numFmtId="0" fontId="2" fillId="0" borderId="0" applyBorder="0" applyProtection="0">
      <alignment horizontal="center"/>
    </xf>
    <xf numFmtId="0" fontId="2" fillId="0" borderId="0" applyBorder="0" applyProtection="0">
      <alignment horizontal="center" textRotation="90"/>
    </xf>
    <xf numFmtId="0" fontId="3" fillId="2" borderId="0" applyBorder="0" applyProtection="0"/>
    <xf numFmtId="0" fontId="3" fillId="3" borderId="0" applyBorder="0" applyProtection="0"/>
    <xf numFmtId="0" fontId="3" fillId="4" borderId="0" applyBorder="0" applyProtection="0"/>
    <xf numFmtId="0" fontId="3" fillId="5" borderId="0" applyBorder="0" applyProtection="0"/>
    <xf numFmtId="0" fontId="3" fillId="6" borderId="0" applyBorder="0" applyProtection="0"/>
    <xf numFmtId="0" fontId="3" fillId="7" borderId="0" applyBorder="0" applyProtection="0"/>
    <xf numFmtId="0" fontId="3" fillId="8" borderId="0" applyBorder="0" applyProtection="0"/>
    <xf numFmtId="0" fontId="3" fillId="9" borderId="0" applyBorder="0" applyProtection="0"/>
    <xf numFmtId="0" fontId="3" fillId="10" borderId="0" applyBorder="0" applyProtection="0"/>
    <xf numFmtId="0" fontId="3" fillId="5" borderId="0" applyBorder="0" applyProtection="0"/>
    <xf numFmtId="0" fontId="3" fillId="8" borderId="0" applyBorder="0" applyProtection="0"/>
    <xf numFmtId="0" fontId="3" fillId="11" borderId="0" applyBorder="0" applyProtection="0"/>
    <xf numFmtId="0" fontId="4" fillId="12" borderId="0" applyBorder="0" applyProtection="0"/>
    <xf numFmtId="0" fontId="4" fillId="9" borderId="0" applyBorder="0" applyProtection="0"/>
    <xf numFmtId="0" fontId="4" fillId="10" borderId="0" applyBorder="0" applyProtection="0"/>
    <xf numFmtId="0" fontId="4" fillId="13" borderId="0" applyBorder="0" applyProtection="0"/>
    <xf numFmtId="0" fontId="4" fillId="14" borderId="0" applyBorder="0" applyProtection="0"/>
    <xf numFmtId="0" fontId="4" fillId="15" borderId="0" applyBorder="0" applyProtection="0"/>
    <xf numFmtId="0" fontId="4" fillId="16" borderId="0" applyBorder="0" applyProtection="0"/>
    <xf numFmtId="0" fontId="4" fillId="17" borderId="0" applyBorder="0" applyProtection="0"/>
    <xf numFmtId="0" fontId="4" fillId="18" borderId="0" applyBorder="0" applyProtection="0"/>
    <xf numFmtId="0" fontId="4" fillId="13" borderId="0" applyBorder="0" applyProtection="0"/>
    <xf numFmtId="0" fontId="4" fillId="14" borderId="0" applyBorder="0" applyProtection="0"/>
    <xf numFmtId="0" fontId="4" fillId="19" borderId="0" applyBorder="0" applyProtection="0"/>
    <xf numFmtId="0" fontId="5" fillId="7" borderId="1" applyProtection="0"/>
    <xf numFmtId="0" fontId="6" fillId="20" borderId="2" applyProtection="0"/>
    <xf numFmtId="0" fontId="7" fillId="4" borderId="0" applyBorder="0" applyProtection="0"/>
    <xf numFmtId="0" fontId="8" fillId="0" borderId="3" applyProtection="0"/>
    <xf numFmtId="0" fontId="9" fillId="21" borderId="2" applyProtection="0"/>
    <xf numFmtId="0" fontId="10" fillId="0" borderId="4" applyProtection="0"/>
    <xf numFmtId="0" fontId="11" fillId="0" borderId="5" applyProtection="0"/>
    <xf numFmtId="0" fontId="12" fillId="0" borderId="6" applyProtection="0"/>
    <xf numFmtId="0" fontId="12" fillId="0" borderId="0" applyBorder="0" applyProtection="0"/>
    <xf numFmtId="0" fontId="13" fillId="22" borderId="0" applyBorder="0" applyProtection="0"/>
    <xf numFmtId="0" fontId="14" fillId="0" borderId="0" applyBorder="0" applyProtection="0"/>
    <xf numFmtId="0" fontId="15" fillId="20" borderId="1" applyProtection="0"/>
    <xf numFmtId="0" fontId="16" fillId="0" borderId="7" applyProtection="0"/>
    <xf numFmtId="0" fontId="17" fillId="0" borderId="0" applyBorder="0" applyProtection="0"/>
    <xf numFmtId="0" fontId="18" fillId="0" borderId="0" applyBorder="0" applyProtection="0"/>
    <xf numFmtId="0" fontId="19" fillId="0" borderId="0" applyBorder="0" applyProtection="0"/>
    <xf numFmtId="0" fontId="25" fillId="23" borderId="8" applyProtection="0"/>
    <xf numFmtId="0" fontId="20" fillId="3" borderId="0" applyBorder="0" applyProtection="0"/>
  </cellStyleXfs>
  <cellXfs count="69">
    <xf numFmtId="0" fontId="0" fillId="0" borderId="0" xfId="0"/>
    <xf numFmtId="0" fontId="21" fillId="0" borderId="0" xfId="0" applyFont="1"/>
    <xf numFmtId="0" fontId="21" fillId="0" borderId="0" xfId="0" applyFont="1" applyAlignment="1">
      <alignment vertical="top"/>
    </xf>
    <xf numFmtId="0" fontId="21" fillId="0" borderId="0" xfId="0" applyFont="1"/>
    <xf numFmtId="0" fontId="21" fillId="0" borderId="0" xfId="0" applyFont="1" applyAlignment="1">
      <alignment wrapText="1"/>
    </xf>
    <xf numFmtId="0" fontId="21" fillId="0" borderId="10" xfId="0" applyFont="1" applyBorder="1"/>
    <xf numFmtId="0" fontId="21" fillId="0" borderId="10" xfId="0" applyFont="1" applyBorder="1" applyAlignment="1">
      <alignment horizontal="center" vertical="center"/>
    </xf>
    <xf numFmtId="0" fontId="21" fillId="0" borderId="10" xfId="0" applyFont="1" applyBorder="1" applyAlignment="1">
      <alignment horizontal="justify"/>
    </xf>
    <xf numFmtId="0" fontId="21" fillId="0" borderId="10" xfId="0" applyFont="1" applyBorder="1" applyAlignment="1">
      <alignment horizontal="justify"/>
    </xf>
    <xf numFmtId="0" fontId="21" fillId="0" borderId="10" xfId="0" applyFont="1" applyBorder="1" applyAlignment="1">
      <alignment horizontal="justify" wrapText="1"/>
    </xf>
    <xf numFmtId="0" fontId="21" fillId="0" borderId="10" xfId="39" applyFont="1" applyBorder="1" applyAlignment="1" applyProtection="1">
      <alignment horizontal="center" vertical="center"/>
    </xf>
    <xf numFmtId="0" fontId="21" fillId="0" borderId="10" xfId="39" applyFont="1" applyBorder="1" applyAlignment="1" applyProtection="1">
      <alignment vertical="top" wrapText="1"/>
    </xf>
    <xf numFmtId="0" fontId="23" fillId="0" borderId="10" xfId="39" applyFont="1" applyBorder="1" applyAlignment="1" applyProtection="1">
      <alignment horizontal="center" vertical="center"/>
    </xf>
    <xf numFmtId="164" fontId="21" fillId="0" borderId="10" xfId="39" applyNumberFormat="1" applyFont="1" applyBorder="1" applyAlignment="1" applyProtection="1">
      <alignment horizontal="center" vertical="center"/>
    </xf>
    <xf numFmtId="10" fontId="21" fillId="0" borderId="10" xfId="39" applyNumberFormat="1" applyFont="1" applyBorder="1" applyAlignment="1" applyProtection="1">
      <alignment horizontal="center" vertical="center"/>
    </xf>
    <xf numFmtId="164" fontId="23" fillId="22" borderId="10" xfId="39" applyNumberFormat="1" applyFont="1" applyFill="1" applyBorder="1" applyAlignment="1" applyProtection="1">
      <alignment horizontal="center" vertical="center"/>
    </xf>
    <xf numFmtId="164" fontId="21" fillId="0" borderId="10" xfId="0" applyNumberFormat="1" applyFont="1" applyBorder="1" applyAlignment="1">
      <alignment horizontal="center" vertical="center"/>
    </xf>
    <xf numFmtId="165" fontId="21" fillId="0" borderId="10" xfId="39" applyNumberFormat="1" applyFont="1" applyBorder="1" applyAlignment="1" applyProtection="1">
      <alignment horizontal="center" vertical="center" wrapText="1"/>
    </xf>
    <xf numFmtId="0" fontId="21" fillId="22" borderId="10" xfId="39" applyFont="1" applyFill="1" applyBorder="1" applyAlignment="1" applyProtection="1">
      <alignment horizontal="center" vertical="center"/>
    </xf>
    <xf numFmtId="0" fontId="23" fillId="22" borderId="10" xfId="39" applyFont="1" applyFill="1" applyBorder="1" applyAlignment="1" applyProtection="1">
      <alignment horizontal="center" vertical="center"/>
    </xf>
    <xf numFmtId="165" fontId="21" fillId="0" borderId="10" xfId="39" applyNumberFormat="1" applyFont="1" applyBorder="1" applyAlignment="1" applyProtection="1">
      <alignment horizontal="center" vertical="center"/>
    </xf>
    <xf numFmtId="166" fontId="21" fillId="0" borderId="10" xfId="39" applyNumberFormat="1" applyFont="1" applyBorder="1" applyAlignment="1" applyProtection="1">
      <alignment horizontal="center" vertical="center"/>
    </xf>
    <xf numFmtId="164" fontId="23" fillId="0" borderId="10" xfId="39" applyNumberFormat="1" applyFont="1" applyBorder="1" applyAlignment="1" applyProtection="1">
      <alignment horizontal="center" vertical="center"/>
    </xf>
    <xf numFmtId="0" fontId="0" fillId="0" borderId="0" xfId="0"/>
    <xf numFmtId="0" fontId="22" fillId="0" borderId="10" xfId="39" applyFont="1" applyBorder="1" applyAlignment="1" applyProtection="1">
      <alignment horizontal="center" vertical="center"/>
    </xf>
    <xf numFmtId="0" fontId="22" fillId="0" borderId="10" xfId="39" applyFont="1" applyBorder="1" applyAlignment="1" applyProtection="1">
      <alignment vertical="top" wrapText="1"/>
    </xf>
    <xf numFmtId="0" fontId="22" fillId="0" borderId="10" xfId="39" applyFont="1" applyBorder="1" applyAlignment="1" applyProtection="1"/>
    <xf numFmtId="0" fontId="24" fillId="0" borderId="10" xfId="39" applyFont="1" applyBorder="1" applyAlignment="1" applyProtection="1"/>
    <xf numFmtId="165" fontId="22" fillId="0" borderId="10" xfId="39" applyNumberFormat="1" applyFont="1" applyBorder="1" applyAlignment="1" applyProtection="1"/>
    <xf numFmtId="164" fontId="22" fillId="0" borderId="10" xfId="39" applyNumberFormat="1" applyFont="1" applyBorder="1" applyAlignment="1" applyProtection="1"/>
    <xf numFmtId="164" fontId="22" fillId="24" borderId="10" xfId="39" applyNumberFormat="1" applyFont="1" applyFill="1" applyBorder="1" applyAlignment="1" applyProtection="1"/>
    <xf numFmtId="165" fontId="22" fillId="0" borderId="10" xfId="39" applyNumberFormat="1" applyFont="1" applyBorder="1" applyAlignment="1" applyProtection="1">
      <alignment wrapText="1"/>
    </xf>
    <xf numFmtId="0" fontId="22" fillId="0" borderId="0" xfId="39" applyFont="1" applyBorder="1" applyAlignment="1" applyProtection="1">
      <alignment horizontal="center" vertical="center"/>
    </xf>
    <xf numFmtId="0" fontId="22" fillId="0" borderId="0" xfId="39" applyFont="1" applyBorder="1" applyAlignment="1" applyProtection="1">
      <alignment vertical="top" wrapText="1"/>
    </xf>
    <xf numFmtId="0" fontId="22" fillId="0" borderId="0" xfId="39" applyFont="1" applyBorder="1" applyAlignment="1" applyProtection="1"/>
    <xf numFmtId="0" fontId="24" fillId="0" borderId="0" xfId="39" applyFont="1" applyBorder="1" applyAlignment="1" applyProtection="1"/>
    <xf numFmtId="165" fontId="22" fillId="0" borderId="0" xfId="39" applyNumberFormat="1" applyFont="1" applyBorder="1" applyAlignment="1" applyProtection="1"/>
    <xf numFmtId="164" fontId="22" fillId="0" borderId="0" xfId="39" applyNumberFormat="1" applyFont="1" applyBorder="1" applyAlignment="1" applyProtection="1"/>
    <xf numFmtId="165" fontId="22" fillId="0" borderId="0" xfId="39" applyNumberFormat="1" applyFont="1" applyBorder="1" applyAlignment="1" applyProtection="1">
      <alignment wrapText="1"/>
    </xf>
    <xf numFmtId="0" fontId="21" fillId="0" borderId="10" xfId="0" applyFont="1" applyBorder="1" applyAlignment="1">
      <alignment horizontal="center" vertical="center"/>
    </xf>
    <xf numFmtId="0" fontId="21" fillId="0" borderId="10" xfId="0" applyFont="1" applyBorder="1" applyAlignment="1">
      <alignment wrapText="1"/>
    </xf>
    <xf numFmtId="0" fontId="21" fillId="0" borderId="10" xfId="39" applyFont="1" applyBorder="1" applyAlignment="1" applyProtection="1">
      <alignment horizontal="center" vertical="center" wrapText="1"/>
    </xf>
    <xf numFmtId="0" fontId="21" fillId="24" borderId="10" xfId="0" applyFont="1" applyFill="1" applyBorder="1" applyAlignment="1">
      <alignment horizontal="justify"/>
    </xf>
    <xf numFmtId="0" fontId="21" fillId="25" borderId="10" xfId="39" applyFont="1" applyFill="1" applyBorder="1" applyAlignment="1" applyProtection="1">
      <alignment horizontal="center" vertical="center"/>
    </xf>
    <xf numFmtId="0" fontId="23" fillId="25" borderId="10" xfId="39" applyFont="1" applyFill="1" applyBorder="1" applyAlignment="1" applyProtection="1">
      <alignment horizontal="center" vertical="center"/>
    </xf>
    <xf numFmtId="164" fontId="23" fillId="25" borderId="10" xfId="39" applyNumberFormat="1" applyFont="1" applyFill="1" applyBorder="1" applyAlignment="1" applyProtection="1">
      <alignment horizontal="center" vertical="center"/>
    </xf>
    <xf numFmtId="0" fontId="21" fillId="0" borderId="10" xfId="39" applyFont="1" applyBorder="1" applyAlignment="1" applyProtection="1">
      <alignment horizontal="left" vertical="top" wrapText="1"/>
    </xf>
    <xf numFmtId="165" fontId="21" fillId="0" borderId="10" xfId="39" applyNumberFormat="1" applyFont="1" applyBorder="1" applyAlignment="1" applyProtection="1">
      <alignment wrapText="1"/>
    </xf>
    <xf numFmtId="0" fontId="21" fillId="0" borderId="0" xfId="0" applyFont="1" applyAlignment="1">
      <alignment horizontal="center" vertical="center"/>
    </xf>
    <xf numFmtId="164" fontId="21" fillId="0" borderId="0" xfId="0" applyNumberFormat="1" applyFont="1"/>
    <xf numFmtId="0" fontId="21" fillId="0" borderId="0" xfId="0" applyFont="1" applyAlignment="1">
      <alignment wrapText="1"/>
    </xf>
    <xf numFmtId="0" fontId="21" fillId="26" borderId="10" xfId="0" applyFont="1" applyFill="1" applyBorder="1" applyAlignment="1">
      <alignment horizontal="justify"/>
    </xf>
    <xf numFmtId="165" fontId="23" fillId="26" borderId="10" xfId="39" applyNumberFormat="1" applyFont="1" applyFill="1" applyBorder="1" applyAlignment="1" applyProtection="1">
      <alignment horizontal="center" vertical="center"/>
    </xf>
    <xf numFmtId="0" fontId="22" fillId="0" borderId="10" xfId="0" applyFont="1" applyBorder="1" applyAlignment="1">
      <alignment horizontal="center" vertical="center"/>
    </xf>
    <xf numFmtId="10" fontId="21" fillId="0" borderId="10" xfId="0" applyNumberFormat="1" applyFont="1" applyBorder="1" applyAlignment="1">
      <alignment horizontal="center" vertical="center"/>
    </xf>
    <xf numFmtId="0" fontId="21" fillId="0" borderId="0" xfId="0" applyFont="1"/>
    <xf numFmtId="0" fontId="21" fillId="0" borderId="0" xfId="0" applyFont="1"/>
    <xf numFmtId="0" fontId="21" fillId="0" borderId="10" xfId="0" applyFont="1" applyBorder="1" applyAlignment="1">
      <alignment horizontal="justify" vertical="top"/>
    </xf>
    <xf numFmtId="0" fontId="21" fillId="25" borderId="10" xfId="0" applyFont="1" applyFill="1" applyBorder="1" applyAlignment="1">
      <alignment horizontal="center" vertical="center"/>
    </xf>
    <xf numFmtId="0" fontId="21" fillId="0" borderId="10" xfId="0" applyFont="1" applyBorder="1" applyAlignment="1">
      <alignment horizontal="center" vertical="center" wrapText="1"/>
    </xf>
    <xf numFmtId="0" fontId="22" fillId="27" borderId="10" xfId="0" applyFont="1" applyFill="1" applyBorder="1" applyAlignment="1">
      <alignment horizontal="left" vertical="center"/>
    </xf>
    <xf numFmtId="164" fontId="22" fillId="28" borderId="10" xfId="0" applyNumberFormat="1" applyFont="1" applyFill="1" applyBorder="1" applyAlignment="1">
      <alignment horizontal="center" vertical="center"/>
    </xf>
    <xf numFmtId="0" fontId="0" fillId="0" borderId="0" xfId="0"/>
    <xf numFmtId="0" fontId="22" fillId="0" borderId="9" xfId="0" applyFont="1" applyBorder="1" applyAlignment="1">
      <alignment horizontal="center" vertical="top"/>
    </xf>
    <xf numFmtId="0" fontId="22" fillId="0" borderId="10" xfId="0" applyFont="1" applyBorder="1" applyAlignment="1">
      <alignment horizontal="center"/>
    </xf>
    <xf numFmtId="0" fontId="22" fillId="0" borderId="10" xfId="39" applyFont="1" applyBorder="1" applyAlignment="1" applyProtection="1">
      <alignment horizontal="center" vertical="center"/>
    </xf>
    <xf numFmtId="0" fontId="22" fillId="0" borderId="10" xfId="0" applyFont="1" applyBorder="1" applyAlignment="1">
      <alignment horizontal="center" vertical="center"/>
    </xf>
    <xf numFmtId="0" fontId="21" fillId="0" borderId="10" xfId="0" applyFont="1" applyBorder="1" applyAlignment="1">
      <alignment horizontal="left" vertical="center" wrapText="1"/>
    </xf>
    <xf numFmtId="0" fontId="22" fillId="0" borderId="10" xfId="39" applyFont="1" applyBorder="1" applyAlignment="1" applyProtection="1">
      <alignment horizontal="center" vertical="center" wrapText="1"/>
    </xf>
  </cellXfs>
  <cellStyles count="47">
    <cellStyle name="20% - akcent 1" xfId="5"/>
    <cellStyle name="20% - akcent 2" xfId="6"/>
    <cellStyle name="20% - akcent 3" xfId="7"/>
    <cellStyle name="20% - akcent 4" xfId="8"/>
    <cellStyle name="20% - akcent 5" xfId="9"/>
    <cellStyle name="20% - akcent 6" xfId="10"/>
    <cellStyle name="40% - akcent 1" xfId="11"/>
    <cellStyle name="40% - akcent 2" xfId="12"/>
    <cellStyle name="40% - akcent 3" xfId="13"/>
    <cellStyle name="40% - akcent 4" xfId="14"/>
    <cellStyle name="40% - akcent 5" xfId="15"/>
    <cellStyle name="40% - akcent 6" xfId="16"/>
    <cellStyle name="60% - akcent 1" xfId="17"/>
    <cellStyle name="60% - akcent 2" xfId="18"/>
    <cellStyle name="60% - akcent 3" xfId="19"/>
    <cellStyle name="60% - akcent 4" xfId="20"/>
    <cellStyle name="60% - akcent 5" xfId="21"/>
    <cellStyle name="60% - akcent 6" xfId="22"/>
    <cellStyle name="Akcent 1" xfId="23"/>
    <cellStyle name="Akcent 2" xfId="24"/>
    <cellStyle name="Akcent 3" xfId="25"/>
    <cellStyle name="Akcent 4" xfId="26"/>
    <cellStyle name="Akcent 5" xfId="27"/>
    <cellStyle name="Akcent 6" xfId="28"/>
    <cellStyle name="Dane wejściowe" xfId="29"/>
    <cellStyle name="Dane wyjściowe" xfId="30"/>
    <cellStyle name="Dobre" xfId="31"/>
    <cellStyle name="Komórka połączona" xfId="32"/>
    <cellStyle name="Komórka zaznaczona" xfId="33"/>
    <cellStyle name="Nagłówek" xfId="3"/>
    <cellStyle name="Nagłówek 1" xfId="34"/>
    <cellStyle name="Nagłówek 2" xfId="35"/>
    <cellStyle name="Nagłówek 3" xfId="36"/>
    <cellStyle name="Nagłówek 4" xfId="37"/>
    <cellStyle name="Nagłówek1" xfId="4"/>
    <cellStyle name="Neutralne" xfId="38"/>
    <cellStyle name="Normalny" xfId="0" builtinId="0"/>
    <cellStyle name="Normalny 2" xfId="39"/>
    <cellStyle name="Obliczenia" xfId="40"/>
    <cellStyle name="Suma" xfId="41"/>
    <cellStyle name="Tekst objaśnienia" xfId="42"/>
    <cellStyle name="Tekst ostrzeżenia" xfId="43"/>
    <cellStyle name="Tytuł" xfId="44"/>
    <cellStyle name="Uwaga" xfId="45"/>
    <cellStyle name="Wynik" xfId="1"/>
    <cellStyle name="Wynik2" xfId="2"/>
    <cellStyle name="Złe" xfId="46"/>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FF9999"/>
      <rgbColor rgb="FF993366"/>
      <rgbColor rgb="FFFFFFCC"/>
      <rgbColor rgb="FFCCFFFF"/>
      <rgbColor rgb="FF660066"/>
      <rgbColor rgb="FFFF8080"/>
      <rgbColor rgb="FF0066CC"/>
      <rgbColor rgb="FFCCCCFF"/>
      <rgbColor rgb="FF000080"/>
      <rgbColor rgb="FFFF00FF"/>
      <rgbColor rgb="FFFFFF66"/>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77BC65"/>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L1048576"/>
  <sheetViews>
    <sheetView tabSelected="1" topLeftCell="A35" zoomScale="65" zoomScaleNormal="65" workbookViewId="0">
      <selection activeCell="H4" sqref="H4"/>
    </sheetView>
  </sheetViews>
  <sheetFormatPr defaultColWidth="10.5" defaultRowHeight="14.25"/>
  <cols>
    <col min="1" max="1" width="4.625" style="1" customWidth="1"/>
    <col min="2" max="2" width="96.25" style="2" customWidth="1"/>
    <col min="3" max="3" width="4.375" style="1" customWidth="1"/>
    <col min="4" max="4" width="4.5" style="1" customWidth="1"/>
    <col min="5" max="5" width="11.25" style="1" bestFit="1" customWidth="1"/>
    <col min="6" max="6" width="12.5" style="3" customWidth="1"/>
    <col min="7" max="7" width="11.125" style="1" customWidth="1"/>
    <col min="8" max="8" width="11.875" style="1" customWidth="1"/>
    <col min="9" max="9" width="13.25" style="4" customWidth="1"/>
    <col min="10" max="10" width="19.75" style="1" customWidth="1"/>
    <col min="11" max="64" width="9" style="1" customWidth="1"/>
  </cols>
  <sheetData>
    <row r="1" spans="1:64" ht="26.25" customHeight="1">
      <c r="A1" s="63" t="s">
        <v>0</v>
      </c>
      <c r="B1" s="63"/>
      <c r="C1" s="63"/>
      <c r="D1" s="63"/>
      <c r="E1" s="63"/>
      <c r="F1" s="63"/>
      <c r="G1" s="63"/>
      <c r="H1" s="63"/>
      <c r="I1" s="63"/>
      <c r="J1" s="63"/>
    </row>
    <row r="2" spans="1:64" ht="15" customHeight="1">
      <c r="A2" s="64" t="s">
        <v>1</v>
      </c>
      <c r="B2" s="64"/>
      <c r="C2" s="64"/>
      <c r="D2" s="64"/>
      <c r="E2" s="64"/>
      <c r="F2" s="64"/>
      <c r="G2" s="64"/>
      <c r="H2" s="64"/>
      <c r="I2" s="64"/>
      <c r="J2" s="5"/>
    </row>
    <row r="3" spans="1:64" ht="28.15" customHeight="1">
      <c r="A3" s="6" t="s">
        <v>2</v>
      </c>
      <c r="B3" s="6" t="s">
        <v>3</v>
      </c>
      <c r="C3" s="6" t="s">
        <v>4</v>
      </c>
      <c r="D3" s="7" t="s">
        <v>5</v>
      </c>
      <c r="E3" s="7" t="s">
        <v>6</v>
      </c>
      <c r="F3" s="8" t="s">
        <v>7</v>
      </c>
      <c r="G3" s="7" t="s">
        <v>8</v>
      </c>
      <c r="H3" s="7" t="s">
        <v>9</v>
      </c>
      <c r="I3" s="9" t="s">
        <v>10</v>
      </c>
      <c r="J3" s="7" t="s">
        <v>11</v>
      </c>
    </row>
    <row r="4" spans="1:64" ht="114">
      <c r="A4" s="10">
        <v>1</v>
      </c>
      <c r="B4" s="11" t="s">
        <v>12</v>
      </c>
      <c r="C4" s="10" t="s">
        <v>13</v>
      </c>
      <c r="D4" s="12">
        <v>20</v>
      </c>
      <c r="E4" s="13">
        <v>0</v>
      </c>
      <c r="F4" s="13">
        <f t="shared" ref="F4:F30" si="0">E4*D4</f>
        <v>0</v>
      </c>
      <c r="G4" s="14">
        <v>0.08</v>
      </c>
      <c r="H4" s="15">
        <f t="shared" ref="H4:H30" si="1">ROUND(E4+(E4*G4),2)</f>
        <v>0</v>
      </c>
      <c r="I4" s="16">
        <f t="shared" ref="I4:I21" si="2">ROUND(F4+(F4*0.08),2)</f>
        <v>0</v>
      </c>
      <c r="J4" s="17"/>
    </row>
    <row r="5" spans="1:64" ht="114">
      <c r="A5" s="10">
        <v>2</v>
      </c>
      <c r="B5" s="11" t="s">
        <v>14</v>
      </c>
      <c r="C5" s="10" t="s">
        <v>15</v>
      </c>
      <c r="D5" s="12">
        <v>60</v>
      </c>
      <c r="E5" s="13">
        <v>0</v>
      </c>
      <c r="F5" s="13">
        <f t="shared" si="0"/>
        <v>0</v>
      </c>
      <c r="G5" s="14">
        <v>0.08</v>
      </c>
      <c r="H5" s="15">
        <f t="shared" si="1"/>
        <v>0</v>
      </c>
      <c r="I5" s="16">
        <f t="shared" si="2"/>
        <v>0</v>
      </c>
      <c r="J5" s="17"/>
      <c r="K5" s="1" t="s">
        <v>16</v>
      </c>
    </row>
    <row r="6" spans="1:64" ht="128.25">
      <c r="A6" s="10"/>
      <c r="B6" s="11" t="s">
        <v>17</v>
      </c>
      <c r="C6" s="10" t="s">
        <v>13</v>
      </c>
      <c r="D6" s="12">
        <v>20</v>
      </c>
      <c r="E6" s="13">
        <v>0</v>
      </c>
      <c r="F6" s="13">
        <f t="shared" si="0"/>
        <v>0</v>
      </c>
      <c r="G6" s="14">
        <v>0.08</v>
      </c>
      <c r="H6" s="15">
        <f t="shared" si="1"/>
        <v>0</v>
      </c>
      <c r="I6" s="16">
        <f t="shared" si="2"/>
        <v>0</v>
      </c>
      <c r="J6" s="17"/>
    </row>
    <row r="7" spans="1:64" ht="128.25">
      <c r="A7" s="10"/>
      <c r="B7" s="11" t="s">
        <v>18</v>
      </c>
      <c r="C7" s="10" t="s">
        <v>13</v>
      </c>
      <c r="D7" s="12">
        <v>60</v>
      </c>
      <c r="E7" s="13">
        <v>0</v>
      </c>
      <c r="F7" s="13">
        <f t="shared" si="0"/>
        <v>0</v>
      </c>
      <c r="G7" s="14">
        <v>0.08</v>
      </c>
      <c r="H7" s="15">
        <f t="shared" si="1"/>
        <v>0</v>
      </c>
      <c r="I7" s="16">
        <f t="shared" si="2"/>
        <v>0</v>
      </c>
      <c r="J7" s="17"/>
    </row>
    <row r="8" spans="1:64" ht="117.75" customHeight="1">
      <c r="A8" s="10">
        <v>3</v>
      </c>
      <c r="B8" s="11" t="s">
        <v>19</v>
      </c>
      <c r="C8" s="10" t="s">
        <v>15</v>
      </c>
      <c r="D8" s="12">
        <v>40</v>
      </c>
      <c r="E8" s="13">
        <v>0</v>
      </c>
      <c r="F8" s="13">
        <f t="shared" si="0"/>
        <v>0</v>
      </c>
      <c r="G8" s="14">
        <v>0.08</v>
      </c>
      <c r="H8" s="15">
        <f t="shared" si="1"/>
        <v>0</v>
      </c>
      <c r="I8" s="16">
        <f t="shared" si="2"/>
        <v>0</v>
      </c>
      <c r="J8" s="17"/>
    </row>
    <row r="9" spans="1:64" ht="117.75" customHeight="1">
      <c r="A9" s="10">
        <v>4</v>
      </c>
      <c r="B9" s="11" t="s">
        <v>20</v>
      </c>
      <c r="C9" s="10" t="s">
        <v>21</v>
      </c>
      <c r="D9" s="12">
        <v>40</v>
      </c>
      <c r="E9" s="13">
        <v>0</v>
      </c>
      <c r="F9" s="13">
        <f t="shared" si="0"/>
        <v>0</v>
      </c>
      <c r="G9" s="14">
        <v>0.08</v>
      </c>
      <c r="H9" s="15">
        <f t="shared" si="1"/>
        <v>0</v>
      </c>
      <c r="I9" s="16">
        <f t="shared" si="2"/>
        <v>0</v>
      </c>
      <c r="J9" s="17"/>
    </row>
    <row r="10" spans="1:64" ht="117.75" customHeight="1">
      <c r="A10" s="10">
        <v>5</v>
      </c>
      <c r="B10" s="11" t="s">
        <v>22</v>
      </c>
      <c r="C10" s="10" t="s">
        <v>13</v>
      </c>
      <c r="D10" s="12">
        <v>60</v>
      </c>
      <c r="E10" s="13">
        <v>0</v>
      </c>
      <c r="F10" s="13">
        <f t="shared" si="0"/>
        <v>0</v>
      </c>
      <c r="G10" s="14">
        <v>0.08</v>
      </c>
      <c r="H10" s="15">
        <f t="shared" si="1"/>
        <v>0</v>
      </c>
      <c r="I10" s="16">
        <f t="shared" si="2"/>
        <v>0</v>
      </c>
      <c r="J10" s="17"/>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ht="117.75" customHeight="1">
      <c r="A11" s="10"/>
      <c r="B11" s="11" t="s">
        <v>23</v>
      </c>
      <c r="C11" s="10" t="s">
        <v>13</v>
      </c>
      <c r="D11" s="12">
        <v>60</v>
      </c>
      <c r="E11" s="13">
        <v>0</v>
      </c>
      <c r="F11" s="13">
        <f t="shared" si="0"/>
        <v>0</v>
      </c>
      <c r="G11" s="14">
        <v>0.08</v>
      </c>
      <c r="H11" s="15">
        <f t="shared" si="1"/>
        <v>0</v>
      </c>
      <c r="I11" s="16">
        <f t="shared" si="2"/>
        <v>0</v>
      </c>
      <c r="J11" s="17"/>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row>
    <row r="12" spans="1:64" ht="117.75" customHeight="1">
      <c r="A12" s="10">
        <v>6</v>
      </c>
      <c r="B12" s="11" t="s">
        <v>24</v>
      </c>
      <c r="C12" s="10" t="s">
        <v>21</v>
      </c>
      <c r="D12" s="12">
        <v>60</v>
      </c>
      <c r="E12" s="13">
        <v>0</v>
      </c>
      <c r="F12" s="13">
        <f t="shared" si="0"/>
        <v>0</v>
      </c>
      <c r="G12" s="14">
        <v>0.08</v>
      </c>
      <c r="H12" s="15">
        <f t="shared" si="1"/>
        <v>0</v>
      </c>
      <c r="I12" s="16">
        <f t="shared" si="2"/>
        <v>0</v>
      </c>
      <c r="J12" s="17"/>
    </row>
    <row r="13" spans="1:64" ht="117.75" customHeight="1">
      <c r="A13" s="10">
        <v>7</v>
      </c>
      <c r="B13" s="11" t="s">
        <v>25</v>
      </c>
      <c r="C13" s="10" t="s">
        <v>13</v>
      </c>
      <c r="D13" s="12">
        <v>8</v>
      </c>
      <c r="E13" s="13">
        <v>0</v>
      </c>
      <c r="F13" s="13">
        <f t="shared" si="0"/>
        <v>0</v>
      </c>
      <c r="G13" s="14">
        <v>0.08</v>
      </c>
      <c r="H13" s="15">
        <f t="shared" si="1"/>
        <v>0</v>
      </c>
      <c r="I13" s="16">
        <f t="shared" si="2"/>
        <v>0</v>
      </c>
      <c r="J13" s="17"/>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117.75" customHeight="1">
      <c r="A14" s="10">
        <v>8</v>
      </c>
      <c r="B14" s="11" t="s">
        <v>26</v>
      </c>
      <c r="C14" s="18" t="s">
        <v>13</v>
      </c>
      <c r="D14" s="19">
        <v>250</v>
      </c>
      <c r="E14" s="13">
        <v>0</v>
      </c>
      <c r="F14" s="21">
        <f t="shared" si="0"/>
        <v>0</v>
      </c>
      <c r="G14" s="14">
        <v>0.08</v>
      </c>
      <c r="H14" s="15">
        <f t="shared" si="1"/>
        <v>0</v>
      </c>
      <c r="I14" s="16">
        <f t="shared" si="2"/>
        <v>0</v>
      </c>
      <c r="J14" s="17"/>
    </row>
    <row r="15" spans="1:64" ht="117.75" customHeight="1">
      <c r="A15" s="10">
        <v>9</v>
      </c>
      <c r="B15" s="11" t="s">
        <v>27</v>
      </c>
      <c r="C15" s="18" t="s">
        <v>13</v>
      </c>
      <c r="D15" s="19">
        <v>50</v>
      </c>
      <c r="E15" s="13">
        <v>0</v>
      </c>
      <c r="F15" s="21">
        <f t="shared" si="0"/>
        <v>0</v>
      </c>
      <c r="G15" s="14">
        <v>0.08</v>
      </c>
      <c r="H15" s="15">
        <f t="shared" si="1"/>
        <v>0</v>
      </c>
      <c r="I15" s="16">
        <f t="shared" si="2"/>
        <v>0</v>
      </c>
      <c r="J15" s="17"/>
    </row>
    <row r="16" spans="1:64" ht="117.75" customHeight="1">
      <c r="A16" s="10">
        <v>10</v>
      </c>
      <c r="B16" s="11" t="s">
        <v>28</v>
      </c>
      <c r="C16" s="18" t="s">
        <v>13</v>
      </c>
      <c r="D16" s="19">
        <v>250</v>
      </c>
      <c r="E16" s="13">
        <v>0</v>
      </c>
      <c r="F16" s="21">
        <f t="shared" si="0"/>
        <v>0</v>
      </c>
      <c r="G16" s="14">
        <v>0.08</v>
      </c>
      <c r="H16" s="15">
        <f t="shared" si="1"/>
        <v>0</v>
      </c>
      <c r="I16" s="16">
        <f t="shared" si="2"/>
        <v>0</v>
      </c>
      <c r="J16" s="17"/>
    </row>
    <row r="17" spans="1:64" ht="128.25">
      <c r="A17" s="10">
        <v>11</v>
      </c>
      <c r="B17" s="11" t="s">
        <v>29</v>
      </c>
      <c r="C17" s="10" t="s">
        <v>21</v>
      </c>
      <c r="D17" s="12">
        <v>150</v>
      </c>
      <c r="E17" s="13">
        <v>0</v>
      </c>
      <c r="F17" s="21">
        <f t="shared" si="0"/>
        <v>0</v>
      </c>
      <c r="G17" s="14">
        <v>0.08</v>
      </c>
      <c r="H17" s="15">
        <f t="shared" si="1"/>
        <v>0</v>
      </c>
      <c r="I17" s="16">
        <f t="shared" si="2"/>
        <v>0</v>
      </c>
      <c r="J17" s="17"/>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1:64" ht="117.75" customHeight="1">
      <c r="A18" s="10">
        <v>12</v>
      </c>
      <c r="B18" s="11" t="s">
        <v>30</v>
      </c>
      <c r="C18" s="18" t="s">
        <v>13</v>
      </c>
      <c r="D18" s="19">
        <v>15</v>
      </c>
      <c r="E18" s="13">
        <v>0</v>
      </c>
      <c r="F18" s="21">
        <f t="shared" si="0"/>
        <v>0</v>
      </c>
      <c r="G18" s="14">
        <v>0.08</v>
      </c>
      <c r="H18" s="15">
        <f t="shared" si="1"/>
        <v>0</v>
      </c>
      <c r="I18" s="16">
        <f t="shared" si="2"/>
        <v>0</v>
      </c>
      <c r="J18" s="17"/>
    </row>
    <row r="19" spans="1:64" ht="117.75" customHeight="1">
      <c r="A19" s="10">
        <v>13</v>
      </c>
      <c r="B19" s="11" t="s">
        <v>31</v>
      </c>
      <c r="C19" s="18" t="s">
        <v>13</v>
      </c>
      <c r="D19" s="19">
        <v>20</v>
      </c>
      <c r="E19" s="13">
        <v>0</v>
      </c>
      <c r="F19" s="21">
        <f t="shared" si="0"/>
        <v>0</v>
      </c>
      <c r="G19" s="14">
        <v>0.08</v>
      </c>
      <c r="H19" s="15">
        <f t="shared" si="1"/>
        <v>0</v>
      </c>
      <c r="I19" s="16">
        <f t="shared" si="2"/>
        <v>0</v>
      </c>
      <c r="J19" s="17"/>
    </row>
    <row r="20" spans="1:64" ht="114">
      <c r="A20" s="10">
        <v>14</v>
      </c>
      <c r="B20" s="11" t="s">
        <v>32</v>
      </c>
      <c r="C20" s="18" t="s">
        <v>13</v>
      </c>
      <c r="D20" s="19">
        <v>210</v>
      </c>
      <c r="E20" s="13">
        <v>0</v>
      </c>
      <c r="F20" s="21">
        <f t="shared" si="0"/>
        <v>0</v>
      </c>
      <c r="G20" s="14">
        <v>0.08</v>
      </c>
      <c r="H20" s="15">
        <f t="shared" si="1"/>
        <v>0</v>
      </c>
      <c r="I20" s="16">
        <f t="shared" si="2"/>
        <v>0</v>
      </c>
      <c r="J20" s="17"/>
    </row>
    <row r="21" spans="1:64" ht="114">
      <c r="A21" s="10">
        <v>15</v>
      </c>
      <c r="B21" s="11" t="s">
        <v>33</v>
      </c>
      <c r="C21" s="10" t="s">
        <v>13</v>
      </c>
      <c r="D21" s="12">
        <v>5</v>
      </c>
      <c r="E21" s="13">
        <v>0</v>
      </c>
      <c r="F21" s="21">
        <f t="shared" si="0"/>
        <v>0</v>
      </c>
      <c r="G21" s="14">
        <v>0.08</v>
      </c>
      <c r="H21" s="15">
        <f t="shared" si="1"/>
        <v>0</v>
      </c>
      <c r="I21" s="16">
        <f t="shared" si="2"/>
        <v>0</v>
      </c>
      <c r="J21" s="17"/>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ht="117.75" customHeight="1">
      <c r="A22" s="10">
        <v>16</v>
      </c>
      <c r="B22" s="11" t="s">
        <v>34</v>
      </c>
      <c r="C22" s="18" t="s">
        <v>13</v>
      </c>
      <c r="D22" s="19">
        <v>40</v>
      </c>
      <c r="E22" s="13">
        <v>0</v>
      </c>
      <c r="F22" s="21">
        <f t="shared" si="0"/>
        <v>0</v>
      </c>
      <c r="G22" s="14">
        <v>0.23</v>
      </c>
      <c r="H22" s="15">
        <f t="shared" si="1"/>
        <v>0</v>
      </c>
      <c r="I22" s="16">
        <f>ROUND(F22+(F22*0.23),2)</f>
        <v>0</v>
      </c>
      <c r="J22" s="17"/>
    </row>
    <row r="23" spans="1:64" s="23" customFormat="1" ht="117.75" customHeight="1">
      <c r="A23" s="10">
        <v>17</v>
      </c>
      <c r="B23" s="11" t="s">
        <v>35</v>
      </c>
      <c r="C23" s="10" t="s">
        <v>13</v>
      </c>
      <c r="D23" s="12">
        <v>10</v>
      </c>
      <c r="E23" s="13">
        <v>0</v>
      </c>
      <c r="F23" s="21">
        <f t="shared" si="0"/>
        <v>0</v>
      </c>
      <c r="G23" s="14">
        <v>0.08</v>
      </c>
      <c r="H23" s="22">
        <f t="shared" si="1"/>
        <v>0</v>
      </c>
      <c r="I23" s="16">
        <f>ROUND(F23+(F23*0.08),2)</f>
        <v>0</v>
      </c>
      <c r="J23" s="17"/>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1:64" ht="117.75" customHeight="1">
      <c r="A24" s="10">
        <v>18</v>
      </c>
      <c r="B24" s="11" t="s">
        <v>36</v>
      </c>
      <c r="C24" s="18" t="s">
        <v>21</v>
      </c>
      <c r="D24" s="19">
        <v>10</v>
      </c>
      <c r="E24" s="13">
        <v>0</v>
      </c>
      <c r="F24" s="21">
        <f t="shared" si="0"/>
        <v>0</v>
      </c>
      <c r="G24" s="14">
        <v>0.23</v>
      </c>
      <c r="H24" s="15">
        <f t="shared" si="1"/>
        <v>0</v>
      </c>
      <c r="I24" s="16">
        <f>ROUND(F24+(F24*0.23),2)</f>
        <v>0</v>
      </c>
      <c r="J24" s="17"/>
    </row>
    <row r="25" spans="1:64" ht="117.75" customHeight="1">
      <c r="A25" s="10">
        <v>19</v>
      </c>
      <c r="B25" s="11" t="s">
        <v>37</v>
      </c>
      <c r="C25" s="18" t="s">
        <v>21</v>
      </c>
      <c r="D25" s="19">
        <v>5</v>
      </c>
      <c r="E25" s="13">
        <v>0</v>
      </c>
      <c r="F25" s="21">
        <f t="shared" si="0"/>
        <v>0</v>
      </c>
      <c r="G25" s="14">
        <v>0.23</v>
      </c>
      <c r="H25" s="15">
        <f t="shared" si="1"/>
        <v>0</v>
      </c>
      <c r="I25" s="16">
        <f>ROUND(F25+(F25*0.23),2)</f>
        <v>0</v>
      </c>
      <c r="J25" s="17"/>
    </row>
    <row r="26" spans="1:64" ht="117.75" customHeight="1">
      <c r="A26" s="10">
        <v>20</v>
      </c>
      <c r="B26" s="11" t="s">
        <v>38</v>
      </c>
      <c r="C26" s="18" t="s">
        <v>21</v>
      </c>
      <c r="D26" s="19">
        <v>50</v>
      </c>
      <c r="E26" s="13">
        <v>0</v>
      </c>
      <c r="F26" s="21">
        <f t="shared" si="0"/>
        <v>0</v>
      </c>
      <c r="G26" s="14">
        <v>0.08</v>
      </c>
      <c r="H26" s="15">
        <f t="shared" si="1"/>
        <v>0</v>
      </c>
      <c r="I26" s="16">
        <f>ROUND(F26+(F26*0.08),2)</f>
        <v>0</v>
      </c>
      <c r="J26" s="17"/>
    </row>
    <row r="27" spans="1:64" ht="117.75" customHeight="1">
      <c r="A27" s="10">
        <v>22</v>
      </c>
      <c r="B27" s="11" t="s">
        <v>39</v>
      </c>
      <c r="C27" s="10" t="s">
        <v>13</v>
      </c>
      <c r="D27" s="12">
        <v>120</v>
      </c>
      <c r="E27" s="13">
        <v>0</v>
      </c>
      <c r="F27" s="21">
        <f t="shared" si="0"/>
        <v>0</v>
      </c>
      <c r="G27" s="14">
        <v>0.08</v>
      </c>
      <c r="H27" s="15">
        <f t="shared" si="1"/>
        <v>0</v>
      </c>
      <c r="I27" s="16">
        <f>ROUND(F27+(F27*0.08),2)</f>
        <v>0</v>
      </c>
      <c r="J27" s="17"/>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1:64" ht="117.75" customHeight="1">
      <c r="A28" s="10">
        <v>23</v>
      </c>
      <c r="B28" s="11" t="s">
        <v>40</v>
      </c>
      <c r="C28" s="18" t="s">
        <v>15</v>
      </c>
      <c r="D28" s="19">
        <v>200</v>
      </c>
      <c r="E28" s="13">
        <v>0</v>
      </c>
      <c r="F28" s="21">
        <f t="shared" si="0"/>
        <v>0</v>
      </c>
      <c r="G28" s="14">
        <v>0.23</v>
      </c>
      <c r="H28" s="15">
        <f t="shared" si="1"/>
        <v>0</v>
      </c>
      <c r="I28" s="16">
        <f>ROUND(F28+(F28*0.23),2)</f>
        <v>0</v>
      </c>
      <c r="J28" s="17"/>
    </row>
    <row r="29" spans="1:64" ht="117.75" customHeight="1">
      <c r="A29" s="10">
        <v>25</v>
      </c>
      <c r="B29" s="11" t="s">
        <v>41</v>
      </c>
      <c r="C29" s="18" t="s">
        <v>21</v>
      </c>
      <c r="D29" s="19">
        <v>100</v>
      </c>
      <c r="E29" s="13">
        <v>0</v>
      </c>
      <c r="F29" s="21">
        <f t="shared" si="0"/>
        <v>0</v>
      </c>
      <c r="G29" s="14">
        <v>0.08</v>
      </c>
      <c r="H29" s="15">
        <f t="shared" si="1"/>
        <v>0</v>
      </c>
      <c r="I29" s="16">
        <f>ROUND(F29+(F29*0.08),2)</f>
        <v>0</v>
      </c>
      <c r="J29" s="17"/>
    </row>
    <row r="30" spans="1:64" ht="117.75" customHeight="1">
      <c r="A30" s="10">
        <v>26</v>
      </c>
      <c r="B30" s="11" t="s">
        <v>42</v>
      </c>
      <c r="C30" s="18" t="s">
        <v>21</v>
      </c>
      <c r="D30" s="19">
        <v>5</v>
      </c>
      <c r="E30" s="13">
        <v>0</v>
      </c>
      <c r="F30" s="21">
        <f t="shared" si="0"/>
        <v>0</v>
      </c>
      <c r="G30" s="14">
        <v>0.08</v>
      </c>
      <c r="H30" s="15">
        <f t="shared" si="1"/>
        <v>0</v>
      </c>
      <c r="I30" s="16">
        <f>ROUND(F30+(F30*0.08),2)</f>
        <v>0</v>
      </c>
      <c r="J30" s="17"/>
    </row>
    <row r="31" spans="1:64" ht="15">
      <c r="A31" s="24"/>
      <c r="B31" s="25" t="s">
        <v>43</v>
      </c>
      <c r="C31" s="26"/>
      <c r="D31" s="27"/>
      <c r="E31" s="28"/>
      <c r="F31" s="29">
        <f>SUM(F4:F30)</f>
        <v>0</v>
      </c>
      <c r="G31" s="28"/>
      <c r="H31" s="30"/>
      <c r="I31" s="28">
        <f>SUM(SUM(I4:I30))</f>
        <v>0</v>
      </c>
      <c r="J31" s="31"/>
    </row>
    <row r="32" spans="1:64" ht="15">
      <c r="A32" s="32"/>
      <c r="B32" s="33"/>
      <c r="C32" s="34"/>
      <c r="D32" s="35"/>
      <c r="E32" s="36"/>
      <c r="F32" s="36"/>
      <c r="G32" s="36"/>
      <c r="H32" s="37"/>
      <c r="I32" s="36"/>
      <c r="J32" s="38"/>
    </row>
    <row r="33" spans="1:10" ht="15">
      <c r="A33" s="32"/>
      <c r="B33" s="33"/>
      <c r="C33" s="34"/>
      <c r="D33" s="35"/>
      <c r="E33" s="36"/>
      <c r="F33" s="36"/>
      <c r="G33" s="36"/>
      <c r="H33" s="37"/>
      <c r="I33" s="36"/>
      <c r="J33" s="38"/>
    </row>
    <row r="34" spans="1:10" ht="15">
      <c r="A34" s="32"/>
      <c r="B34" s="33"/>
      <c r="C34" s="34"/>
      <c r="D34" s="35"/>
      <c r="E34" s="36"/>
      <c r="F34" s="36"/>
      <c r="G34" s="36"/>
      <c r="H34" s="37"/>
      <c r="I34" s="36"/>
      <c r="J34" s="38"/>
    </row>
    <row r="35" spans="1:10" ht="15">
      <c r="A35" s="39"/>
      <c r="B35" s="65" t="s">
        <v>44</v>
      </c>
      <c r="C35" s="65"/>
      <c r="D35" s="65"/>
      <c r="E35" s="65"/>
      <c r="F35" s="65"/>
      <c r="G35" s="65"/>
      <c r="H35" s="65"/>
      <c r="I35" s="65"/>
      <c r="J35" s="65"/>
    </row>
    <row r="36" spans="1:10" ht="15">
      <c r="A36" s="65" t="s">
        <v>45</v>
      </c>
      <c r="B36" s="65"/>
      <c r="C36" s="65"/>
      <c r="D36" s="65"/>
      <c r="E36" s="65"/>
      <c r="F36" s="65"/>
      <c r="G36" s="65"/>
      <c r="H36" s="65"/>
      <c r="I36" s="65">
        <f>H36*D36</f>
        <v>0</v>
      </c>
      <c r="J36" s="40"/>
    </row>
    <row r="37" spans="1:10" ht="42.75">
      <c r="A37" s="6" t="s">
        <v>46</v>
      </c>
      <c r="B37" s="41" t="s">
        <v>3</v>
      </c>
      <c r="C37" s="6" t="s">
        <v>4</v>
      </c>
      <c r="D37" s="7" t="s">
        <v>5</v>
      </c>
      <c r="E37" s="7" t="s">
        <v>6</v>
      </c>
      <c r="F37" s="8" t="s">
        <v>7</v>
      </c>
      <c r="G37" s="7" t="s">
        <v>8</v>
      </c>
      <c r="H37" s="42" t="s">
        <v>9</v>
      </c>
      <c r="I37" s="9" t="s">
        <v>10</v>
      </c>
      <c r="J37" s="7" t="s">
        <v>11</v>
      </c>
    </row>
    <row r="38" spans="1:10" ht="71.25">
      <c r="A38" s="10">
        <v>1</v>
      </c>
      <c r="B38" s="11" t="s">
        <v>47</v>
      </c>
      <c r="C38" s="43" t="s">
        <v>13</v>
      </c>
      <c r="D38" s="44">
        <v>8</v>
      </c>
      <c r="E38" s="20">
        <v>0</v>
      </c>
      <c r="F38" s="21">
        <f>E38*D38</f>
        <v>0</v>
      </c>
      <c r="G38" s="14">
        <v>0.08</v>
      </c>
      <c r="H38" s="45">
        <f>ROUND(E38+(E38*G38),2)</f>
        <v>0</v>
      </c>
      <c r="I38" s="16">
        <f>ROUND(F38+(F38*0.08),2)</f>
        <v>0</v>
      </c>
      <c r="J38" s="17"/>
    </row>
    <row r="39" spans="1:10" ht="101.25">
      <c r="A39" s="10">
        <v>2</v>
      </c>
      <c r="B39" s="11" t="s">
        <v>48</v>
      </c>
      <c r="C39" s="43" t="s">
        <v>13</v>
      </c>
      <c r="D39" s="44">
        <v>5</v>
      </c>
      <c r="E39" s="20">
        <v>0</v>
      </c>
      <c r="F39" s="21">
        <f>E39*D39</f>
        <v>0</v>
      </c>
      <c r="G39" s="14">
        <v>0.08</v>
      </c>
      <c r="H39" s="45">
        <f>ROUND(E39+(E39*G39),2)</f>
        <v>0</v>
      </c>
      <c r="I39" s="16">
        <f>ROUND(F39+(F39*0.08),2)</f>
        <v>0</v>
      </c>
      <c r="J39" s="17"/>
    </row>
    <row r="40" spans="1:10" ht="28.5">
      <c r="A40" s="10">
        <v>3</v>
      </c>
      <c r="B40" s="46" t="s">
        <v>49</v>
      </c>
      <c r="C40" s="43" t="s">
        <v>13</v>
      </c>
      <c r="D40" s="44">
        <v>5</v>
      </c>
      <c r="E40" s="20">
        <v>0</v>
      </c>
      <c r="F40" s="21">
        <f>E40*D40</f>
        <v>0</v>
      </c>
      <c r="G40" s="14">
        <v>0.08</v>
      </c>
      <c r="H40" s="45">
        <f>ROUND(E40+(E40*G40),2)</f>
        <v>0</v>
      </c>
      <c r="I40" s="16">
        <f>ROUND(F40+(F40*0.08),2)</f>
        <v>0</v>
      </c>
      <c r="J40" s="17"/>
    </row>
    <row r="41" spans="1:10" ht="15">
      <c r="A41" s="10"/>
      <c r="B41" s="25" t="s">
        <v>50</v>
      </c>
      <c r="C41" s="26"/>
      <c r="D41" s="27"/>
      <c r="E41" s="28"/>
      <c r="F41" s="21">
        <f>SUM(F38:F40)</f>
        <v>0</v>
      </c>
      <c r="G41" s="10"/>
      <c r="H41" s="22"/>
      <c r="I41" s="16">
        <f>SUM(I38:I40)</f>
        <v>0</v>
      </c>
      <c r="J41" s="47"/>
    </row>
    <row r="42" spans="1:10">
      <c r="A42" s="48"/>
      <c r="H42" s="3"/>
      <c r="I42" s="49"/>
      <c r="J42" s="50"/>
    </row>
    <row r="43" spans="1:10" ht="15">
      <c r="A43" s="66" t="s">
        <v>51</v>
      </c>
      <c r="B43" s="66"/>
      <c r="C43" s="66"/>
      <c r="D43" s="66"/>
      <c r="E43" s="66"/>
      <c r="F43" s="66"/>
      <c r="G43" s="66"/>
      <c r="H43" s="66"/>
      <c r="I43" s="66"/>
      <c r="J43" s="66"/>
    </row>
    <row r="44" spans="1:10" ht="14.1" customHeight="1">
      <c r="A44" s="68" t="s">
        <v>52</v>
      </c>
      <c r="B44" s="68"/>
      <c r="C44" s="68"/>
      <c r="D44" s="68"/>
      <c r="E44" s="68"/>
      <c r="F44" s="68"/>
      <c r="G44" s="68"/>
      <c r="H44" s="68"/>
      <c r="I44" s="68">
        <f>H44*D44</f>
        <v>0</v>
      </c>
      <c r="J44" s="40"/>
    </row>
    <row r="45" spans="1:10" ht="34.15" customHeight="1">
      <c r="A45" s="6" t="s">
        <v>46</v>
      </c>
      <c r="B45" s="41" t="s">
        <v>3</v>
      </c>
      <c r="C45" s="6" t="s">
        <v>4</v>
      </c>
      <c r="D45" s="7" t="s">
        <v>5</v>
      </c>
      <c r="E45" s="7" t="s">
        <v>6</v>
      </c>
      <c r="F45" s="8" t="s">
        <v>7</v>
      </c>
      <c r="G45" s="7" t="s">
        <v>8</v>
      </c>
      <c r="H45" s="51" t="s">
        <v>9</v>
      </c>
      <c r="I45" s="9" t="s">
        <v>10</v>
      </c>
      <c r="J45" s="7" t="s">
        <v>11</v>
      </c>
    </row>
    <row r="46" spans="1:10" ht="99.75">
      <c r="A46" s="10">
        <v>1</v>
      </c>
      <c r="B46" s="11" t="s">
        <v>53</v>
      </c>
      <c r="C46" s="43" t="s">
        <v>13</v>
      </c>
      <c r="D46" s="44">
        <v>6</v>
      </c>
      <c r="E46" s="13">
        <v>0</v>
      </c>
      <c r="F46" s="21">
        <f>E46*D46</f>
        <v>0</v>
      </c>
      <c r="G46" s="14">
        <v>0.08</v>
      </c>
      <c r="H46" s="52">
        <f>ROUND(E46+(E46*G46),2)</f>
        <v>0</v>
      </c>
      <c r="I46" s="16">
        <f>ROUND(F46+(F46*0.08),2)</f>
        <v>0</v>
      </c>
      <c r="J46" s="17"/>
    </row>
    <row r="47" spans="1:10" ht="18.399999999999999" customHeight="1">
      <c r="A47" s="53"/>
      <c r="B47" s="53" t="s">
        <v>50</v>
      </c>
      <c r="C47" s="53"/>
      <c r="D47" s="53"/>
      <c r="E47" s="53"/>
      <c r="F47" s="16">
        <f>SUM(F46:F46)</f>
        <v>0</v>
      </c>
      <c r="G47" s="54"/>
      <c r="H47" s="6"/>
      <c r="I47" s="16">
        <f>SUM(I46:I46)</f>
        <v>0</v>
      </c>
      <c r="J47" s="6"/>
    </row>
    <row r="48" spans="1:10" ht="14.25" customHeight="1">
      <c r="A48" s="48"/>
      <c r="F48" s="55"/>
      <c r="G48" s="56"/>
      <c r="H48" s="56"/>
      <c r="I48" s="55"/>
    </row>
    <row r="49" spans="1:10" ht="14.25" customHeight="1">
      <c r="A49" s="48"/>
      <c r="F49" s="55"/>
      <c r="G49" s="56"/>
      <c r="H49" s="56"/>
      <c r="I49" s="55"/>
    </row>
    <row r="50" spans="1:10" ht="15">
      <c r="A50" s="66" t="s">
        <v>54</v>
      </c>
      <c r="B50" s="66"/>
      <c r="C50" s="66"/>
      <c r="D50" s="66"/>
      <c r="E50" s="66"/>
      <c r="F50" s="66"/>
      <c r="G50" s="66"/>
      <c r="H50" s="66"/>
      <c r="I50" s="66"/>
      <c r="J50" s="66"/>
    </row>
    <row r="51" spans="1:10" ht="14.1" customHeight="1">
      <c r="A51" s="68" t="s">
        <v>52</v>
      </c>
      <c r="B51" s="68"/>
      <c r="C51" s="68"/>
      <c r="D51" s="68"/>
      <c r="E51" s="68"/>
      <c r="F51" s="68"/>
      <c r="G51" s="68"/>
      <c r="H51" s="68"/>
      <c r="I51" s="68">
        <f>H51*D51</f>
        <v>0</v>
      </c>
      <c r="J51" s="40"/>
    </row>
    <row r="52" spans="1:10" ht="34.15" customHeight="1">
      <c r="A52" s="6" t="s">
        <v>46</v>
      </c>
      <c r="B52" s="41" t="s">
        <v>3</v>
      </c>
      <c r="C52" s="6" t="s">
        <v>4</v>
      </c>
      <c r="D52" s="7" t="s">
        <v>5</v>
      </c>
      <c r="E52" s="7" t="s">
        <v>6</v>
      </c>
      <c r="F52" s="8" t="s">
        <v>7</v>
      </c>
      <c r="G52" s="7" t="s">
        <v>8</v>
      </c>
      <c r="H52" s="51" t="s">
        <v>9</v>
      </c>
      <c r="I52" s="9" t="s">
        <v>10</v>
      </c>
      <c r="J52" s="7" t="s">
        <v>11</v>
      </c>
    </row>
    <row r="53" spans="1:10" ht="72.95" customHeight="1">
      <c r="A53" s="6">
        <v>1</v>
      </c>
      <c r="B53" s="57" t="s">
        <v>55</v>
      </c>
      <c r="C53" s="58" t="s">
        <v>21</v>
      </c>
      <c r="D53" s="58">
        <v>5</v>
      </c>
      <c r="E53" s="13">
        <v>0</v>
      </c>
      <c r="F53" s="21">
        <f>E53*D53</f>
        <v>0</v>
      </c>
      <c r="G53" s="14">
        <v>0.08</v>
      </c>
      <c r="H53" s="52">
        <f>ROUND(E53+(E53*G53),2)</f>
        <v>0</v>
      </c>
      <c r="I53" s="16">
        <f>ROUND(F53+(F53*0.08),2)</f>
        <v>0</v>
      </c>
      <c r="J53" s="59"/>
    </row>
    <row r="54" spans="1:10" ht="28.5">
      <c r="A54" s="6">
        <v>2</v>
      </c>
      <c r="B54" s="57" t="s">
        <v>56</v>
      </c>
      <c r="C54" s="58" t="s">
        <v>21</v>
      </c>
      <c r="D54" s="58">
        <v>20</v>
      </c>
      <c r="E54" s="13">
        <v>0</v>
      </c>
      <c r="F54" s="21">
        <f>E54*D54</f>
        <v>0</v>
      </c>
      <c r="G54" s="14">
        <v>0.08</v>
      </c>
      <c r="H54" s="52">
        <v>0</v>
      </c>
      <c r="I54" s="16">
        <f>ROUND(F54+(F54*0.08),2)</f>
        <v>0</v>
      </c>
      <c r="J54" s="59"/>
    </row>
    <row r="55" spans="1:10" ht="18.399999999999999" customHeight="1">
      <c r="A55" s="53"/>
      <c r="B55" s="53" t="s">
        <v>50</v>
      </c>
      <c r="C55" s="53"/>
      <c r="D55" s="53"/>
      <c r="E55" s="53"/>
      <c r="F55" s="16">
        <f>SUM(F53:F54)</f>
        <v>0</v>
      </c>
      <c r="G55" s="54"/>
      <c r="H55" s="6"/>
      <c r="I55" s="16">
        <f>SUM(I53:I54)</f>
        <v>0</v>
      </c>
      <c r="J55" s="6"/>
    </row>
    <row r="56" spans="1:10" ht="14.25" customHeight="1">
      <c r="A56" s="48"/>
    </row>
    <row r="57" spans="1:10" ht="14.25" customHeight="1">
      <c r="A57" s="48"/>
    </row>
    <row r="58" spans="1:10" ht="15">
      <c r="A58" s="66" t="s">
        <v>57</v>
      </c>
      <c r="B58" s="66"/>
      <c r="C58" s="66"/>
      <c r="D58" s="66"/>
      <c r="E58" s="66"/>
      <c r="F58" s="66"/>
      <c r="G58" s="66"/>
      <c r="H58" s="66"/>
      <c r="I58" s="66"/>
      <c r="J58" s="66"/>
    </row>
    <row r="59" spans="1:10" ht="14.1" customHeight="1">
      <c r="A59" s="68" t="s">
        <v>52</v>
      </c>
      <c r="B59" s="68"/>
      <c r="C59" s="68"/>
      <c r="D59" s="68"/>
      <c r="E59" s="68"/>
      <c r="F59" s="68"/>
      <c r="G59" s="68"/>
      <c r="H59" s="68"/>
      <c r="I59" s="68">
        <f>H59*D59</f>
        <v>0</v>
      </c>
      <c r="J59" s="40"/>
    </row>
    <row r="60" spans="1:10" ht="34.15" customHeight="1">
      <c r="A60" s="6" t="s">
        <v>46</v>
      </c>
      <c r="B60" s="41" t="s">
        <v>3</v>
      </c>
      <c r="C60" s="6" t="s">
        <v>4</v>
      </c>
      <c r="D60" s="7" t="s">
        <v>5</v>
      </c>
      <c r="E60" s="7" t="s">
        <v>6</v>
      </c>
      <c r="F60" s="8" t="s">
        <v>7</v>
      </c>
      <c r="G60" s="7" t="s">
        <v>8</v>
      </c>
      <c r="H60" s="51" t="s">
        <v>9</v>
      </c>
      <c r="I60" s="9" t="s">
        <v>10</v>
      </c>
      <c r="J60" s="7" t="s">
        <v>11</v>
      </c>
    </row>
    <row r="61" spans="1:10" ht="108.95" customHeight="1">
      <c r="A61" s="6">
        <v>1</v>
      </c>
      <c r="B61" s="57" t="s">
        <v>58</v>
      </c>
      <c r="C61" s="58" t="s">
        <v>21</v>
      </c>
      <c r="D61" s="58">
        <v>76</v>
      </c>
      <c r="E61" s="13">
        <v>0</v>
      </c>
      <c r="F61" s="21">
        <f>E61*D61</f>
        <v>0</v>
      </c>
      <c r="G61" s="14">
        <v>0.23</v>
      </c>
      <c r="H61" s="52">
        <f>ROUND(E61+(E61*G61),2)</f>
        <v>0</v>
      </c>
      <c r="I61" s="16">
        <f>ROUND(F61+(F61*0.23),2)</f>
        <v>0</v>
      </c>
      <c r="J61" s="59"/>
    </row>
    <row r="62" spans="1:10" ht="98.25" customHeight="1">
      <c r="A62" s="6">
        <v>2</v>
      </c>
      <c r="B62" s="57" t="s">
        <v>59</v>
      </c>
      <c r="C62" s="58" t="s">
        <v>21</v>
      </c>
      <c r="D62" s="58">
        <v>45</v>
      </c>
      <c r="E62" s="13">
        <v>0</v>
      </c>
      <c r="F62" s="21">
        <f>E62*D62</f>
        <v>0</v>
      </c>
      <c r="G62" s="14">
        <v>0.08</v>
      </c>
      <c r="H62" s="52">
        <f>ROUND(E62+(E62*G62),2)</f>
        <v>0</v>
      </c>
      <c r="I62" s="16">
        <f>ROUND(F62+(F62*0.08),2)</f>
        <v>0</v>
      </c>
      <c r="J62" s="59"/>
    </row>
    <row r="63" spans="1:10" ht="122.85" customHeight="1">
      <c r="A63" s="6">
        <v>3</v>
      </c>
      <c r="B63" s="57" t="s">
        <v>60</v>
      </c>
      <c r="C63" s="58" t="s">
        <v>21</v>
      </c>
      <c r="D63" s="58">
        <v>8</v>
      </c>
      <c r="E63" s="13">
        <v>0</v>
      </c>
      <c r="F63" s="21">
        <f>E63*D63</f>
        <v>0</v>
      </c>
      <c r="G63" s="14">
        <v>0.08</v>
      </c>
      <c r="H63" s="52">
        <f>ROUND(E63+(E63*G63),2)</f>
        <v>0</v>
      </c>
      <c r="I63" s="16">
        <f>ROUND(F63+(F63*0.08),2)</f>
        <v>0</v>
      </c>
      <c r="J63" s="59"/>
    </row>
    <row r="64" spans="1:10" ht="98.25" customHeight="1">
      <c r="A64" s="6">
        <v>4</v>
      </c>
      <c r="B64" s="57" t="s">
        <v>61</v>
      </c>
      <c r="C64" s="58" t="s">
        <v>21</v>
      </c>
      <c r="D64" s="58">
        <v>20</v>
      </c>
      <c r="E64" s="13">
        <v>0</v>
      </c>
      <c r="F64" s="21">
        <f>E64*D64</f>
        <v>0</v>
      </c>
      <c r="G64" s="14">
        <v>0.23</v>
      </c>
      <c r="H64" s="52">
        <f>ROUND(E64+(E64*G64),2)</f>
        <v>0</v>
      </c>
      <c r="I64" s="16">
        <f>ROUND(F64+(F64*0.23),2)</f>
        <v>0</v>
      </c>
      <c r="J64" s="59"/>
    </row>
    <row r="65" spans="1:10" ht="18.399999999999999" customHeight="1">
      <c r="A65" s="53"/>
      <c r="B65" s="53" t="s">
        <v>50</v>
      </c>
      <c r="C65" s="53"/>
      <c r="D65" s="53"/>
      <c r="E65" s="53"/>
      <c r="F65" s="16">
        <f>SUM(F61:F64)</f>
        <v>0</v>
      </c>
      <c r="G65" s="54"/>
      <c r="H65" s="6"/>
      <c r="I65" s="16">
        <f>SUM(I61:I64)</f>
        <v>0</v>
      </c>
      <c r="J65" s="6"/>
    </row>
    <row r="66" spans="1:10" ht="28.35" customHeight="1">
      <c r="A66" s="53"/>
      <c r="B66" s="60" t="s">
        <v>62</v>
      </c>
      <c r="C66" s="53"/>
      <c r="D66" s="53"/>
      <c r="E66" s="53"/>
      <c r="F66" s="61">
        <f>F31+F41+F47+F55+F65</f>
        <v>0</v>
      </c>
      <c r="G66" s="61"/>
      <c r="H66" s="61"/>
      <c r="I66" s="61">
        <f>I31+I41+I47+I55+I65</f>
        <v>0</v>
      </c>
      <c r="J66" s="6"/>
    </row>
    <row r="67" spans="1:10" ht="14.25" customHeight="1">
      <c r="A67" s="48"/>
    </row>
    <row r="68" spans="1:10" ht="14.25" customHeight="1">
      <c r="A68" s="48"/>
    </row>
    <row r="69" spans="1:10" ht="14.25" customHeight="1">
      <c r="A69" s="67" t="s">
        <v>63</v>
      </c>
      <c r="B69" s="67"/>
      <c r="C69" s="67"/>
      <c r="D69" s="67"/>
      <c r="E69" s="67"/>
      <c r="F69" s="67"/>
      <c r="G69" s="67"/>
      <c r="H69" s="67"/>
      <c r="I69" s="67"/>
      <c r="J69" s="67"/>
    </row>
    <row r="70" spans="1:10" ht="14.25" customHeight="1">
      <c r="A70" s="67"/>
      <c r="B70" s="67"/>
      <c r="C70" s="67"/>
      <c r="D70" s="67"/>
      <c r="E70" s="67"/>
      <c r="F70" s="67"/>
      <c r="G70" s="67"/>
      <c r="H70" s="67"/>
      <c r="I70" s="67"/>
      <c r="J70" s="67"/>
    </row>
    <row r="71" spans="1:10" ht="14.25" customHeight="1">
      <c r="A71" s="67"/>
      <c r="B71" s="67"/>
      <c r="C71" s="67"/>
      <c r="D71" s="67"/>
      <c r="E71" s="67"/>
      <c r="F71" s="67"/>
      <c r="G71" s="67"/>
      <c r="H71" s="67"/>
      <c r="I71" s="67"/>
      <c r="J71" s="67"/>
    </row>
    <row r="72" spans="1:10" ht="14.25" customHeight="1">
      <c r="A72" s="67"/>
      <c r="B72" s="67"/>
      <c r="C72" s="67"/>
      <c r="D72" s="67"/>
      <c r="E72" s="67"/>
      <c r="F72" s="67"/>
      <c r="G72" s="67"/>
      <c r="H72" s="67"/>
      <c r="I72" s="67"/>
      <c r="J72" s="67"/>
    </row>
    <row r="73" spans="1:10" ht="18.399999999999999" customHeight="1">
      <c r="A73" s="67"/>
      <c r="B73" s="67"/>
      <c r="C73" s="67"/>
      <c r="D73" s="67"/>
      <c r="E73" s="67"/>
      <c r="F73" s="67"/>
      <c r="G73" s="67"/>
      <c r="H73" s="67"/>
      <c r="I73" s="67"/>
      <c r="J73" s="67"/>
    </row>
    <row r="74" spans="1:10" ht="14.25" customHeight="1">
      <c r="A74" s="48"/>
    </row>
    <row r="75" spans="1:10" ht="14.25" customHeight="1">
      <c r="A75" s="48"/>
    </row>
    <row r="76" spans="1:10" ht="14.25" customHeight="1">
      <c r="A76" s="48"/>
    </row>
    <row r="77" spans="1:10" ht="14.25" customHeight="1">
      <c r="A77" s="48"/>
    </row>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mergeCells count="11">
    <mergeCell ref="A69:J73"/>
    <mergeCell ref="A44:I44"/>
    <mergeCell ref="A50:J50"/>
    <mergeCell ref="A51:I51"/>
    <mergeCell ref="A58:J58"/>
    <mergeCell ref="A59:I59"/>
    <mergeCell ref="A1:J1"/>
    <mergeCell ref="A2:I2"/>
    <mergeCell ref="B35:J35"/>
    <mergeCell ref="A36:I36"/>
    <mergeCell ref="A43:J43"/>
  </mergeCells>
  <pageMargins left="0.70866141732283472" right="0.70866141732283472" top="0.74803149606299213" bottom="0.74803149606299213" header="0.74803149606299213" footer="0.74803149606299213"/>
  <pageSetup paperSize="77" scale="61" firstPageNumber="0" fitToHeight="12" pageOrder="overThenDown"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AMJ1"/>
  <sheetViews>
    <sheetView zoomScale="65" zoomScaleNormal="65" workbookViewId="0"/>
  </sheetViews>
  <sheetFormatPr defaultColWidth="9" defaultRowHeight="14.25"/>
  <cols>
    <col min="1" max="1023" width="9" style="62"/>
    <col min="1024" max="1024" width="8.875" style="62" customWidth="1"/>
  </cols>
  <sheetData/>
  <pageMargins left="0.7" right="0.7" top="0.75" bottom="0.75" header="0.75" footer="0.75"/>
  <pageSetup paperSize="9" firstPageNumber="0" pageOrder="overThenDown" orientation="portrait" horizontalDpi="300" verticalDpi="300"/>
</worksheet>
</file>

<file path=xl/worksheets/sheet3.xml><?xml version="1.0" encoding="utf-8"?>
<worksheet xmlns="http://schemas.openxmlformats.org/spreadsheetml/2006/main" xmlns:r="http://schemas.openxmlformats.org/officeDocument/2006/relationships">
  <dimension ref="A1:AMJ1"/>
  <sheetViews>
    <sheetView zoomScale="65" zoomScaleNormal="65" workbookViewId="0"/>
  </sheetViews>
  <sheetFormatPr defaultColWidth="9" defaultRowHeight="14.25"/>
  <cols>
    <col min="1" max="1023" width="9" style="62"/>
    <col min="1024" max="1024" width="8.875" style="62" customWidth="1"/>
  </cols>
  <sheetData/>
  <pageMargins left="0.7" right="0.7" top="0.75" bottom="0.75" header="0.75" footer="0.75"/>
  <pageSetup paperSize="9" firstPageNumber="0" pageOrder="overThenDown"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LibreOffice/7.0.0.3$Windows_X86_64 LibreOffice_project/8061b3e9204bef6b321a21033174034a5e2ea88e</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OCZ047</dc:creator>
  <cp:lastModifiedBy>UŻYTKOWNIK</cp:lastModifiedBy>
  <cp:revision>4</cp:revision>
  <cp:lastPrinted>2023-11-08T09:27:44Z</cp:lastPrinted>
  <dcterms:created xsi:type="dcterms:W3CDTF">2023-11-07T10:24:05Z</dcterms:created>
  <dcterms:modified xsi:type="dcterms:W3CDTF">2023-11-13T10:55:08Z</dcterms:modified>
  <dc:language>pl-PL</dc:language>
</cp:coreProperties>
</file>