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3. druty " sheetId="1" state="hidden" r:id="rId1"/>
    <sheet name="formularz asortymentowo-cenowy" sheetId="2" r:id="rId2"/>
    <sheet name="Arkusz1" sheetId="3" r:id="rId3"/>
  </sheets>
  <definedNames>
    <definedName name="Excel_BuiltIn_Print_Area">#REF!</definedName>
    <definedName name="Excel_BuiltIn_Print_Area_1">#REF!</definedName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<sst xmlns="http://schemas.openxmlformats.org/spreadsheetml/2006/main" count="1260" uniqueCount="524">
  <si>
    <t>CZĘŚĆ NR 1 - Implanty do zespoleń kości dłoni, drobnych złamań kości i obojczyka z tytanu</t>
  </si>
  <si>
    <t>L.p.</t>
  </si>
  <si>
    <t>przedmiot zamówienia</t>
  </si>
  <si>
    <t>j.m.</t>
  </si>
  <si>
    <t>Ilość</t>
  </si>
  <si>
    <t xml:space="preserve">cena jedn. netto (PLN) </t>
  </si>
  <si>
    <t>wartość netto (PLN)</t>
  </si>
  <si>
    <t>Stawka  VAT %</t>
  </si>
  <si>
    <t>wartość brutto</t>
  </si>
  <si>
    <t>nazwa handlowa</t>
  </si>
  <si>
    <t>producent</t>
  </si>
  <si>
    <t>Śruba 2,0 mm blokowana, wielokątowa - maksymalny kąt 10 stopni, tytanowa, samogwintująca, średnica śruby z gwintem 2,0 mm, średnica głowy śruby 2,5 mm, średnica rdzenia śruby 1,3 mm, każda następna śruba jest o 1 mm dłuższa, długość śrub od 6 do 20 mm.</t>
  </si>
  <si>
    <t>Szt.</t>
  </si>
  <si>
    <t>Śruba 2,0 mm blokowana, wielokątowa - maksymalny kąt 10 stopni, tytanowa, samogwintująca, średnica śruby z gwintem 2,0 mm, średnica głowy śruby 2,5 mm, średnica rdzenia śruby 1,3 mm, każda następna śruba jest o 1 mm dłuższa, długość śrub od 21 do 24 mm.</t>
  </si>
  <si>
    <t xml:space="preserve">Śruba 2,2mm blokowana, wielokątowa, maksymalny kąt 10 stopni, tytanowa, samogwintująca, średnica śruby z gwintem 2,2 mm, średnica głowy śruby 2,5 mm, średnica rdzenia śruby 1,5 mm, każda następna śruba jest o 1 mm dłuższa, długość śrub od 6 do 24 mm. </t>
  </si>
  <si>
    <t>Płytka prosta 10 otworów - (łancuszek), blokowana, wielokątowe wprowadzanie śrub średnicy 1,5 mm i 2,0 mm, tytanowa, grubość płytki 1,0 mm, możliwość modelowania i przycinania płytki.</t>
  </si>
  <si>
    <t>Płytka dwurzędowa 6 otworów równoległych, blokowana, wielokątowe wprowadzanie śrub średnicy 1,5 mm i 2,0 mm, tytanowa, grubość płytki 1,0 mm, możliwość modelowania i przycinania płytki.</t>
  </si>
  <si>
    <t>Płytka dwurzędowa 8 otworów równoległych, blokowana, wielokątowe wprowadzanie śrub średnicy 1,5 mm i 2,0 mm, tytanowa, grubość płytki 1,0 mm, możliwość modelowania i przycinania płytki.</t>
  </si>
  <si>
    <t>Płytka dwurzędowa 10 otworów równoległych, blokowana, wielokątowe wprowadzanie śrub średnicy 1,5 mm i 2,0 mm, tytanowa, grubość płytki 1,0 mm, możliwość modelowania i przycinania płytki.</t>
  </si>
  <si>
    <t>Płytka dwurzędowa 8 otworów po przekątnej,prawa/lewa, blokowana, wielokątowe wprowadzanie śrub średnicy 1,5 mm i 2,0 mm, tytanowa, grubość płytki 1,0 mm, możliwość modelowania i przycinania płytki.</t>
  </si>
  <si>
    <t>Płytka dwurzędowa 12 otworów po przekątnej, prawa/lewa, blokowana, wielokątowe wprowadzanie śrub średnicy 1,5 mm i 2,0 mm, tytanowa, grubość płytki 1,0 mm, możliwość modelowania i przycinania płytki.</t>
  </si>
  <si>
    <t xml:space="preserve">Płytka T. 6 otworów,blokowana, wielokątowe wprowadzanie śrub średnicy 1,5 mm i 2,0 mm, tytanowa, grubość płytki 1,0 mm, możliwość modelowania i przycinania płytki. </t>
  </si>
  <si>
    <t xml:space="preserve">Płytka T. 8 otworów, blokowana, wielokątowe wprowadzanie śrub średnicy 1,5 mm i 2,0 mm, tytanowa, grubość płytki 1,0 mm, możliwość modelowania i przycinania płytki. </t>
  </si>
  <si>
    <t xml:space="preserve">Płytka Y. 7 otworów,blokowana, wielokątowe wprowadzanie śrub średnicy 1,5 mm i 2,0 mm, tytanowa, grubość płytki 1,0 mm, możliwość modelowania i przycinania płytki. </t>
  </si>
  <si>
    <t xml:space="preserve">Płytka Z. 9 otworów,blokowana, wielokątowe wprowadzanie śrub średnicy1,5 mm i 2,0 mm, tytanowa, grubość płytki 1,0 mm, możliwość modelowania i przycinania płytki. </t>
  </si>
  <si>
    <t xml:space="preserve">Płytka Z. 13 otworów, blokowana, wielokątowe wprowadzanie śrub średnicy 1,5 mm i 2,0 mm, tytanowa, grubość płytki 1,0 mm, możliwość modelowania i przycinania płytki. </t>
  </si>
  <si>
    <t xml:space="preserve">Płytka X. 4 otworów, blokowana, wielokątowe wprowadzanie śrub średnicy 1,5 mm i 2,0 mm, tytanowa, grubość płytki 1,0 mm, możliwość modelowania i przycinania płytki. </t>
  </si>
  <si>
    <t>Podkładka do śrub Ø 1,5 i 2,0 mm, tytanowa, grubość podkładki 1,0mm</t>
  </si>
  <si>
    <t xml:space="preserve"> Śruba 1,5 mm blokowana, wielokątowa - maksymalny kąt 10 stopni, tytanowa, samogwintująca, średnica śruby z gwintem 1,5 mm, średnica głowy śruby 2,5 mm, średnica rdzenia śruby 1,1 mm, każda następna śruba jest o 1 mm dłuższa, długośc śrub od 6 do 16 mm.</t>
  </si>
  <si>
    <t xml:space="preserve"> Śruba 1,5 mm blokowana, wielokątowa - maksymalny kąt 10 stopni, tytanowa, samogwintująca, średnica śruby z gwintem 1,5 mm, średnica głowy śruby 2,5 mm, średnica rdzenia śruby 1,1 mm, każda następna śruba jest o 1 mm dłuższa, długośc śrub od 17 do 20 mm.</t>
  </si>
  <si>
    <t>Śruba 1.7 mm blokowana, wielokątowa - maksymalny kąt 10 stopni, tytanowa, samogwintująca, średnica śruby z gwintem 1,7 mm, średnica głowy śruby 2,5 mm, średnica rdzenia śruby 1,3 mm, każda następna śruba jest o 1 mm dłuższa,długość śrub od 6 do 20 mm.</t>
  </si>
  <si>
    <t>Płytka prosta 10 otworów - (łancuszek), blokowana, wielokątowe wprowadzanie śrub śrdnicy 1,5 mm i 2,0 mm, tytanowa, grubość płytki 0,7 mm,możliwość modelowania i przycinania płytki</t>
  </si>
  <si>
    <t>Płytka dwurzędowa 6 otworów równoległych, blokowana, wielokątowe wprowadzanie śrub śrdnicy 1,5 mm i 2,0 mm, tytanowa, grubość płytki 0,7 mm, możliwość modelowania i przycinania płytki.</t>
  </si>
  <si>
    <t>Płytka dwurzędowa 8 otworów równoległych, blokowana, wielokątowe wprowadzanie śrub średnicy1,5 mm i 2,0 mm, tytanowa, grubość płytki 0,7 mm, możliwość modelowania i przycinania płytki.</t>
  </si>
  <si>
    <t>Płytka dwurzędowa 10 otworów równoległych, blokowana, wielokątowe wprowadzanie śrub średnicy 1,5 mm i 2,0 mm, tytanowa, grubość płytki 0,7 mm, możliwość modelowania i przycinania płytki.</t>
  </si>
  <si>
    <t>Płytka dwurzędowa 6 otworów po przekątnej, prawa/lewa, blokowana, wielokątowe wprowadzanie śrub średnicy 1,5 mm i 2,0 mm, tytanowa, grubość płytki 0,7 mm, możliwość modelowania i przycinania płytki.</t>
  </si>
  <si>
    <t>Płytka dwurzędowa 10 otworów po przekątnej, prawa/lewa, blokowana, wielokątowe wprowadzanie śrub śrenicy 1,5 mm i 2,0 mm, tytanowa, grubość płytki 0,7 mm, możliwość modelowania i przycinania płytki.</t>
  </si>
  <si>
    <t xml:space="preserve">Płytka T. 6 otworów, blokowana, wielokątowe wprowadzanie śrub średnicy 1,5 mm i 2,0 mm, tytanowa, grubość płytki 0,7 mm, możliwość modelowania i przycinania płytki. </t>
  </si>
  <si>
    <t xml:space="preserve">Płytka T. 8 otworów, blokowana, wielokątowe wprowadzanie śrub średnicy 1,5 mm i 2,0 mm, tytanowa, grubość płytki 0,7 mm, możliwość modelowania i przycinania płytki. </t>
  </si>
  <si>
    <t xml:space="preserve">Płytka Y. 7 otworów, blokowana, wielokątowe wprowadzanie śrub średnicy 1,5 mm i 2,0 mm, tytanowa, grubość płytki 0,7 mm, możliwość modelowania i przycinania płytki. </t>
  </si>
  <si>
    <t xml:space="preserve">Płytka Z. 9 otworów, blokowana, wielokątowe wprowadzanie śrub średnicy 1,5 mm i 2,0 mm, tytanowa, grubość płytki 0,7 mm, możliwość modelowania i przycinania płytki. </t>
  </si>
  <si>
    <t xml:space="preserve">Płytka Z. 13 otworów, blokowana, wielokątowe wprowadzanie śrub średnicy 1,5 mm i 2,0 mm, tytanowa, grubość płytki 0,7 mm, możliwość modelowania i przycinania płytki. </t>
  </si>
  <si>
    <t xml:space="preserve">Płytka X. 4 otworów, blokowana, wielokątowe wprowadzanie śrub średnicy 1,5 mm i 2,0 mm, tytanowa, grubość płytki 0,7 mm, możliwość modelowania i przycinania płytki. </t>
  </si>
  <si>
    <t>Podkładka do śrub Ø 1,5 i 2,0 mm, tytanowa, grubość podkładki 0,7 mm</t>
  </si>
  <si>
    <t>Śruba standardowa, tytanowa, ciągnąca, samogwintująca, średnica śruby z gwintem 3,0 mm, średnica głowy śruby 4,0 mm, średnica rdzenia śruby 2,2 mm, każda następna śruba o 2 mm dłuższa, długość śrub od 12 mm do 32 mm</t>
  </si>
  <si>
    <t>Śruba standardowa, tytanowa, ciągnąca, samogwintująca, średnica śruby z gwintem 3,0 mm, średnica głowy śruby 4,0 mm, średnica rdzenia śruby 2,2 mm, każda następna śruba o 2 mm dłuższa, długość śrub od 32 mm do 40 mm</t>
  </si>
  <si>
    <t>Śruba standardowa, tytanowa, ciągnąca, samogwintująca, średnica śruby z gwintem 3,0 mm, średnica głowy śruby 4,0 mm, średnica rdzenia śruby 2,2 mm, każda następna śruba o 2 mm dłuższa, długość śrub od 42 mm do 60 mm</t>
  </si>
  <si>
    <t>Śruba blokowana, tytanowa, samogwintująca, średnica śruby 3,5 mm, średnica rdzenia śruby 2,5 mm, średnica głowy śruby 6,0 mm. Skok długości co 2 mm długość śrub od 10 mm do 30 mm</t>
  </si>
  <si>
    <t>Śruba blokowana, tytanowa, samogwintująca, średnica śruby 3,5 mm, średnica rdzenia śruby 2,5 mm, średnica głowy śruby 6,0 mm. Skok długości co 2 mm długość śrub od 32 mm do 50 mm</t>
  </si>
  <si>
    <t>Śruba blokowana, tytanowa, samogwintująca, średnica śruby 3,5 mm, średnica rdzenia śruby 2,5 mm, średnica głowy śruby 6,0 mm. Skok długości co 2 mm długość śrub od 52 mm do 60 mm</t>
  </si>
  <si>
    <t>Śruba standardowa, tytanowa, samogwintująca, średnica śruby 3,5 mm, średnica rdzenia śruby 2,5 mm, średnica głowy śruby 6,0 mm. Skok długości co 2 mm długość śrub od 10 mm do 30 mm</t>
  </si>
  <si>
    <t>Śruba standardowa, tytanowa, samogwintująca, średnica śruby 3,5 mm, średnica rdzenia śruby 2,5 mm, średnica głowy śruby 6,0 mm. Skok długości co 2 mm długość śrub od 32 mm do 50 mm</t>
  </si>
  <si>
    <t>Śruba standardowa, tytanowa, samogwintująca, średnica śruby 3,5 mm, średnica rdzenia śruby 2,5 mm, średnica głowy śruby 6,0 mm. Skok długości co 2 mm długość śrub od 52 mm do 60 mm</t>
  </si>
  <si>
    <t>Płytka do dalszej nasady kości ramiennej grzbietowo-boczna. Tytanowa, otwory  blokowane wielokierunkowo, grubość płytki 3 mm. W głowie płytki otwory pod śruby 3,0 mm oraz wypustki boczne dla dodatkowej stabilizacji zespolenia - podparcia bocznego, w części trzonowej otwory dwufunkcyjne pod śruby 3.5mm. Długości- od 79 do 135 mm, ilości otworów- od 10 do 17 plus otwór owalny i małe otwory umożliwiające pozycjonowanie płytki za pomocą kirschnerów</t>
  </si>
  <si>
    <t>Płytka do dalszej nasady kości ramiennej po stronie bocznej (prawa i lewa), tytanowa,  blokowana wielokierunkowo, grubość płytki 4 mm , otwory dwufunkcyjne pod śruby 3.5mm. Długości- od 74 do 122 mm, ilości otworów-  od 5 do 11 plus otwór owalny i małe otwory umożliwiające pozycjonowanie płytki za pomocą kirschnerów.</t>
  </si>
  <si>
    <t xml:space="preserve">Płytka do dalszej nasady kości ramiennej po stronie przyśrodkowej (prawa i lewa), tytanowa,  blokowana wielokierunkowo, grubość płytki 4 mm , otwory dwufunkcyjne pod śruby 3.5mm. Długości- od 88 do 153 mm, ilości otworów- od 7 do 13 plus 1 lub dwa otwory owalne i małe otwory umożliwiające pozycjonowanie płytki za pomocą kirschnerów. </t>
  </si>
  <si>
    <t xml:space="preserve">Płytka do dalszej nasady kości ramiennej po stronie przyśrodkowej dłuższa (prawa i lewa), tytanowa,  blokowana wielokierunkowo, grubość płytki 4 mm , otwory dwufunkcyjne pod śruby 3.5mm. Długości- od 94 do 159 mm, ilości otworów- od 8 do 14 plus dwa otwory owalne i małe otwory umożliwiające pozycjonowanie płytki za pomocą kirschnerów. </t>
  </si>
  <si>
    <t xml:space="preserve">Śruba blokowana wielokierunkowo, tytanowa, samogwintująca, średnica śruby 2,2 mm, średnica rdzenia śruby 1,6 mm, średnica głowy śruby 3,0 mm. Długość śrub od 12 do 32 mm Skok długości co 2 mm </t>
  </si>
  <si>
    <t xml:space="preserve">Śruba standardowa, tytanowa, samogwintująca, średnica śruby 2,5 mm, średnica rdzenia śruby 1,8 mm, średnica głowy śruby 3,0 mm. Długość śrub od 20 do 32 mm Skok długości co 2 mm </t>
  </si>
  <si>
    <t>Płytka pierścieniowa do głowy kości promieniowej, tytanowa, system blokowania wielokierunkowego,  6 otworów w części głowowej, 4 otwory w części trzonowej , grubość płytki 1,5 mm, długość 37 mm, anatomicznie dopasowana forma płytki do kości.</t>
  </si>
  <si>
    <t>Płytka podporowa do głowy kości promieniowej, tytanowa, system blokowania wielokierunkowego,  5 otworów w części głowowej, 4 otwory w części trzonowej , grubość płytki 1,5 mm, długość 30 mm, anatomicznie dopasowana forma płytki do kości.</t>
  </si>
  <si>
    <t>Gwóźdź obojczykowy dynamiczny, tytanowy, długość 200 mm, Przekrój gwoździa -okrągły o średnicy 2,8 mm, Implant elastyczny dopasowujący się do anatomii kanału obojczyka.</t>
  </si>
  <si>
    <t>Gwóźdź obojczykowy statyczny, tytanowy, długość 200 mm, Przekrój gwoździa -okrągły o średnicy 2,8 mm, Implant elastyczny dopasowujący się do anatomii kanału obojczyka.</t>
  </si>
  <si>
    <t>Śruba blokowana, tytanowa, maksymalny kąt blokowania - 20 stopni, samogwintująca, średnica śruby z gwintem 3,0 mm, średnica głowy śruby 4,0 mm, średnica rdzenia śruby 2,2 mm , każda następna śruba o 2 mm dłuższa, długość śrub od 12 mm do 30 mm</t>
  </si>
  <si>
    <t>Śruba standardowa, tytanowa, ciągnąca, samogwintująca, średnica śruby z gwintem 3,0 mm, średnica głowy śruby 4,0 mm, średnica rdzenia śruby 2,2 mm, każda następna śruba o 2 mm dłuższa, długość śrub od 12 mm do 30 mm</t>
  </si>
  <si>
    <t xml:space="preserve"> Płytka do kości piętowej prawa/lewa, blokowana, tytanowa, wielokątowa - maksymalny kąt 35 stopni, otwory umożliwiają zagłębienie się główki śruby w płytce, grubość płytki 2 mm, (płytka prawa po obróceniu staje się płytką lewą), możliwość modelowania (przycinania) płytki, 10 otworów.</t>
  </si>
  <si>
    <t>Płytka do kości piętowej siatka, prawa/lewa, 17- to otworowa, blokowana, tytanowa, wielokątowa -maksymalny kąt 35 stopni, otwory umożliwiają zagłębienie się główki śruby w płytce, grubość płytki 2 mm, (płytka prawa po obróceniu staje się płytką lewą), możliwość modelowania (przycinania) płytki.</t>
  </si>
  <si>
    <t>Płytka do kości piętowej z oczkiem lub bez oczka, 3,5 śruby, grubość płytki 2,5 mm, rozmiar płytki S, M, L.</t>
  </si>
  <si>
    <t xml:space="preserve">Śruba blokowana wielokierunkowo, tytanowa, samogwintująca, średnica śruby 2,5 mm, średnica rdzenia śruby 1,8 mm, średnica głowy śruby 3,0 mm. Długość śrub od 6 do 32 mm Skok długości co 2 mm </t>
  </si>
  <si>
    <t xml:space="preserve">Śruba standardowa, tytanowa, samogwintująca, średnica śruby 2,5 mm, średnica rdzenia śruby 1,8 mm, średnica głowy śruby 3,0 mm. Długość śrub od 6 do 32 mm Skok długości co 2 mm </t>
  </si>
  <si>
    <t>Płytka do dalszego końca kości promieniowej grzbietowa w kształcie litery H, (prawa i lewa), tytanowa, system blokowania wielokierunkowego , 6 otworow w części głowowej, 6 otworów w części trzonowej w tym dwa owalne do ustawiania płytki, grubość płytki 1,5 mm, długość 50 mm.  Małe otwory umożliwiające pozycjonowanie płytki za pomocą drutów Kirschnera. Kompatybilna ze śrubami średnicy 2,5 mm.</t>
  </si>
  <si>
    <t>Płytka do dalszego końca kości promieniowej dłoniowa, w kształcie litery Y, (prawa i lewa), tytanowa, system blokowania wielokierunkowego , 7 otworów w części głowowej, od 3 do 5 otworów w części trzonowej w tym otwór owalny do ustawiania płytki,  grubość płytki 2,0 mm, długość 54 i 67 mm. Małe otwory umożliwiające pozycjonowanie płytki za pomocą drutów Kirschnera. Kompatybilna ze śrubami średnicy 2,5 mm.</t>
  </si>
  <si>
    <t>Płytka do dalszego końca kości promieniowej dłoniowa szersza, w kształcie litery Y, (prawa i lewa), tytanowa, system blokowania wielokierunkowego , 7 otworów w części głowowej, od 3 do 5 otworów w części trzonowej w tym otwór owalny do ustawiania płytki,  grubość płytki 2,0 mm, długość 54 i 67 mm. Małe otwory umożliwiające pozycjonowanie płytki za pomocą drutów Kirschnera. Kompatybilna ze śrubami średnicy 2,5 mm.</t>
  </si>
  <si>
    <t>Płytka do dalszego końca kości promieniowej dłoniowa wąska, w kształcie litery Delta, tytanowa, (prawa i lewa), system blokowania wielokierunkowego , 9 otworów w części głowowej, od 3 do 5 otworów w części trzonowej w tym otwór owalny do ustawiania płytki,  grubość płytki 2,0 mm, długość 55 i 68 mm. Duży otwór do korekty powierzchni stawowej oraz małe otwory umożliwiające  pozycjonowanie płytki za pomocą drutów Kirschnera. Kompatybilna ze śrubami średnicy 2,5 mm.</t>
  </si>
  <si>
    <t>Płytka do dalszego końca kości promieniowej dłoniowa, w kształcie litery Delta, tytanowa, (prawa i lewa), system blokowania wielokierunkowego , 9 otworów w części głowowej, od 3 do 5 otworów w części trzonowej w tym otwór owalny do ustawiania płytki,  grubość płytki 2,0 mm. Długość 55 i 68 mm. Duży otwór do korekty powierzchni stawowej oraz małe otwory umożliwiające  pozycjonowanie płytki za pomocą drutów Kirschnera. Kompatybilna ze śrubami średnicy 2,5 mm.</t>
  </si>
  <si>
    <t>Płytka do dalszego końca kości promieniowej dłoniowa szersza, w kształcie litery Delta, (prawa i lewa), tytanowa, system blokowania wielokierunkowego , 9 otworów w części głowowej, od 3 do 5 otworów w części trzonowej w tym otwór owalny do ustawiania płytki,  grubość płytki 2,0 mm, długość 56 i 68 mm.  Duży otwór do korekty powierzchni stawowej oraz małe otwory umożliwiające  pozycjonowanie płytki za pomocą drutów Kirschnera. Kompatybilna ze śrubami średnicy 2,5 mm.</t>
  </si>
  <si>
    <t>Płytka do dalszego końca kości promieniowej dłoniowa wąska, w kształcie litery Delta, (prawa i lewa), tytanowa, system blokowania wielokierunkowego, 9 otworów w części głowowej, od 3 do 5 otworów w części trzonowej w tym otwór owalny do ustawiania płytki,  grubość płytki 2,0 mm, długość 55 i 67 mm. W części głowowej otwory z wstepnie nadanym kątem wprawadzania śrub. Duży otwór do korekty powierzchni stawowej oraz małe otwory umożliwiające  pozycjonowanie płytki za pomocą drutów Kirschnera. Kompatybilna ze śrubami średnicy 2,5 mm.</t>
  </si>
  <si>
    <t>Płytka do dalszego końca kości promieniowej dłoniowa szersza, w kształcie litery Delta, (prawa i lewa), tytanowa, system blokowania wielokierunkowego , 9 otworów w części głowowej, od 3 do 5 otworów w części trzonowej w tym otwór owalny do ustawiania płytki,  grubość płytki 2,0 mm, długość 56 i 68 mm. W części głowowej otwory z wstepnie nadanym kątem wprawadzania śrub.  Duży otwór do korekty powierzchni stawowej oraz małe otwory umożliwiające  pozycjonowanie płytki za pomocą drutów Kirschnera. Kompatybilna ze śrubami średnicy 2,5 mm.</t>
  </si>
  <si>
    <t>Płytka  do kolumny przyśrodkowej dalszej części kości promieniowej od strony dłoniowej z dwoma haczykami do stabilizacji położenia płytki, tytanowa, 4 otwory w części głowowej i 3 otwory w części trzonowej w tym otwór owalny do ustawiania płytki, kompatybilna ze śrubami 2,5 mm, grubość płytki 2 mm</t>
  </si>
  <si>
    <t>Płytka do końca dalszego kości promieniowej z czteroma wypustkami na śruby 2.0mm, dłoniowa tytanowa, system blokowania wielokierunkowy, 9 otworów w części głowowej, 4 otwory w cześci nasadowej, 5 otowrów w części trzonowej w tym jeden otwór do stabilizacji położenie płytki, kompatybilna ze śrubami 2,5 mm oraz 2,0mm, grubość płytki 2.0 mm</t>
  </si>
  <si>
    <t>Płytka do kości obojczykowej górno boczna, strona lewa i prawa, 9 otworów w części głowowej pod śruby ø 3.0 mm, 3, 4, 5, 7, 9 otworów w trzonie płytki pod śruby ø 3.5 mm, blokowana, tytanowa, wielokątowa, otwory umożliwiają zagłębienie się główki śruby w płytce, grubość płytki 3,0 mm, długość: 70, 79, 88, 106, 124 mm, anatomicznie dopasowana forma płytki.</t>
  </si>
  <si>
    <t>Śruba blokowana, tytanowa, samogwintująca, średnica śruby 3,5 mm, średnica rdzenia śruby 2,5 mm, średnica głowy śruby 5,6 mm. Skok długości co 2 mm długość śrub od 10 mm do 30 mm</t>
  </si>
  <si>
    <t>Śruba blokowana, tytanowa, samogwintująca, średnica śruby 3,5 mm, średnica rdzenia śruby 2,5 mm, średnica głowy śruby 5,6 mm. Skok długości co 2 mm długość śrub od 32 mm do 50 mm</t>
  </si>
  <si>
    <t>Śruba standardowa, tytanowa, samogwintująca, średnica śruby 3,5 mm, średnica rdzenia śruby 2,5 mm, średnica głowy śruby 5,6 mm. Skok długości co 2 mm długość śrub od 10 mm do 30 mm</t>
  </si>
  <si>
    <t>Śruba blokowana, wielokierunkowa, maksymalny kąt 20 stopni, tytanowa, samogwintująca, średnica śruby z gwintem 3,0 mm, średnica głowy śruby 4,0 mm, średnica rdzenia śruby 2,1 mm , każda następna śruba o 2 mm dłuższa, długość śrub od 12 mm do 30 mm</t>
  </si>
  <si>
    <t>Płytka do wyrostka łokciowego 3.0 &amp; 3,5, tytanowa, blokowana wielokierunkowo, grubość płytki 2,5 mm, 9 otworów w części głowowej, 6, 8, 10 otworów w części trzonowej, długość 89, 114, 130 mm, otwory dwufunkcyjne pod śruby 3.5mm w trzonie płytki, w części głowowej otwory pod śryby blokowane średnicy 3,0 mm, wypustki boczne dla dodatkowej stabilizacji zespolenia.</t>
  </si>
  <si>
    <t>Płytka do wyrostka łokciowego 3.0 &amp; 3,5, tytanowa, blokowana wielokierunkowo, grubość płytki 2,5 mm, 9 otworów w części głowowej, 12, 14 otworów w części trzonowej, długość 146, 161 mm, otwory dwufunkcyjne pod śruby 3.5mm w trzonie płytki, w części głowowej otwory pod śryby blokowane średnicy 3,0 mm, wypustki boczne dla dodatkowej stabilizacji zespolenia.</t>
  </si>
  <si>
    <t xml:space="preserve"> Depozyt na czas trwania umowy i użyczenie instrumentarium umożliwiającego precyzyjne osadzenie implantów na czas trwania umowy. WARTOŚĆ BRUTTO UŻYCZANEGO INSTRUMENTARIUM:………………….. zł. brutto  (podaje Wykonawca) </t>
  </si>
  <si>
    <t xml:space="preserve">                                                                    WARTOŚĆ CZĘŚCI NR 1                                                                                                                                                                                                      </t>
  </si>
  <si>
    <t xml:space="preserve"> </t>
  </si>
  <si>
    <t>CZĘŚĆ NR 2 - endoproteza całkowita i rewizyjna kolana</t>
  </si>
  <si>
    <t xml:space="preserve">Endoproteza cementowa, dwukłykciowa stawu kolanowego: Część udowa anatomiczna ( lewa i prawa ) wykonana z chromokobaltu  przynajmniej w 7 rozmiarach dla każdej ze stron. Możliwość zaoferowania dodatkowych (oprócz standardowych) – wąskich rozmiarów elementu udowego. Część piszczelowa uniwersalna, wykonana z chromokobaltu , modularna ( nie związana na stałe z wkładką polietylenową)  przynajmniej w 9 rozmiarach z możliwością zastosowania trzpieni przedłużających i podkładek augmentacyjnych o grubościach 4mm i 8mm. Wkładka polietylenowa realizująca 3 stopniowe, fabryczne tyłopochylenie, dostępna w grubościach 10mm, 12mm, 14mm, 16mm ,  przynajmniej w 5 rozmiarach dla każdej grubości. Sterylizowana promieniami beta. Mocowana na zasadzie zatrzaskowej. Możliwość zastosowania wkładki pogłębionej lub rotacyjnej. W wersji ze stabilizacją tylną mocowana dodatkową śrubą do części piszczelowej. Resekcja części piszczelowej do wyboru: śródszpikowo lub zewnętrznie. Retrakcyjny  pomiaru szpary stawowej w wyproście i zgięciu. Endoproteza musi dawać możliwość śródoperacyjnego wyboru wersji z zachowaniem lub bez zachowania PCL. </t>
  </si>
  <si>
    <t>kpl.</t>
  </si>
  <si>
    <t>Proteza stawu kolanowego  j.w. całkowita w wersji dla alergików
- cześc udowa (typu AS ) CR lub PS 
-część piszczelowa uniwesalna ( typ AS )
- wkładka  ( DD, PS lub UC )
-śruba dla wersji PS przeznaczona dla alergików.</t>
  </si>
  <si>
    <t xml:space="preserve">Dotyczy poz. 1 i 2 - Depozyt na czas trwania umowy i użyczenie instrumentarium i zestawu napędów umożliwiających precyzyjne osadzenie implantów na czas trwania umowy. WARTOŚĆ BRUTTO UŻYCZANEGO INSTRUMENTARIUM:………………….. zł. brutto  (podaje Wykonawca) </t>
  </si>
  <si>
    <t xml:space="preserve">Endoproteza rewizyjna stawu kolanowego. Część udowa: wykonana z chromokobaltu , anatomiczna, dostępna w minimum 7 rozmiarach (dla każdej ze stron), możliwość zastosowania przedłużek offsetowych zarówno cementowanych (średnica od 12 mm do 18mm) jak i  bezcementowych (średnica od 12mm do 20 mm) . Podkładki uzupełniające ubytki zarówno w części dystalnej jak i tylnej. Część piszczelowa: wykonana z chromokobaltu, uniwersalna , przynajmniej w 11 rozmiarach , przedłużki offsetowe cementowane (średnica od 12 mm do 18mm) jak i bezcementowe (średnica od 11 mm do 20mm). Półpodkładki uzupełniające ubytki o grubościach 5mm,10mm,15mm. Wkładka polietylenowa: dostępna w grubościach 10mm, 12mm, 14mm, 16mm, 18mm, 20mm, 24mm, 28mm, 32mm mocowana dodatkową śrubą do tacy piszczelowej, realizująca trzystopniowe fabryczne tyłopochylenie. Rzepka dostępna w 4 rozmiarach. Instrumentarium musi współpracować z kinematycznym systemem nawigacji komputerowej (bez użycia CT). </t>
  </si>
  <si>
    <t>a</t>
  </si>
  <si>
    <t>Komponent udowy</t>
  </si>
  <si>
    <t>szt.</t>
  </si>
  <si>
    <t>b</t>
  </si>
  <si>
    <t>Komponent piszczelowy</t>
  </si>
  <si>
    <t xml:space="preserve">c </t>
  </si>
  <si>
    <t>Przedłużka udowa cementowana</t>
  </si>
  <si>
    <t>d</t>
  </si>
  <si>
    <t>Przedłużka udowa bezcementowa</t>
  </si>
  <si>
    <t>e</t>
  </si>
  <si>
    <t>Bloczek udowy dystalny</t>
  </si>
  <si>
    <t>f</t>
  </si>
  <si>
    <t>Bloczek udowy tylny</t>
  </si>
  <si>
    <t>g</t>
  </si>
  <si>
    <t>Przedłużka piszczelowa bezcementowa</t>
  </si>
  <si>
    <t>h</t>
  </si>
  <si>
    <t>Przedłużka piszczelowa cementowana</t>
  </si>
  <si>
    <t>i</t>
  </si>
  <si>
    <t>Podkładka piszczelowa</t>
  </si>
  <si>
    <t>j</t>
  </si>
  <si>
    <t>Łącznik udowy</t>
  </si>
  <si>
    <t>k</t>
  </si>
  <si>
    <t>Polietylen</t>
  </si>
  <si>
    <t>Endoproteza rewizyjna stawu kolanowego, rotacyjno-zawiasowa. Komponent udowy przynajmniej w trzech rozmiarach dla każdej ze stron z możliwością dokręcenia przedłużek offsetowych zarówno w wersji cementowanej jak i bezcementowej przynajmniej w dwóch długościach i trzech średnicach dla każdej wersji. Bloczki dystalne jak i tylno-dystalne o grubościach 4mm, 8mm, 12mm zapewniające uzupełnienie ubytków kostnych po stronie udowej Komponent piszczelowy uniwersalny przynajmniej w trzech rozmiarach z możliwością dokręcenia przedłużek offsetowych zarówno w wersji cementowanej jak i bezcementowej przynajmniej w dwóch długościach i trzech średnicach dla każdej wersji. Podkładki augmentacyjne pod komponent piszczelowy o grubościach 4mm, 8mm, 12mm, 16mm. Wkładka polietylenowa wykonana z polietylenu o podwyższonej odporności na ścieranie o grubościach od 10mm do 24mm ze skokiem co 2mm.Rzepka dostępna w sześciu rozmiarach. Korki polietylenowe do cementu. Endoproteza musi zapewniać możliwość wykonywania wahań rotacyjnych +/- 12 stopni oraz współpracować z posiadanym przez Zamawiającego kinematycznym systemem nawigacji komputerowej (bez użycia CT). Skład kompletu: Komponent udowy 1 szt., Komponent piszczelowy 1 szt., Przedłużka udowa cementowana 1 szt., Przedłużka udowa bezcementowa 1 szt., Bloczek udowy dystalny 1 szt., Bloczek udowy tylno-dystalny 1 szt., Przedłużka piszczelowa bezcementowa 1 szt., Przedłużka piszczelowa cementowana 1 szt., Podkładka piszczelowa 1 szt., Łącznik udowy 1 szt., Polietylen1 szt. Korek polietylenowy do cementu – 1 szt.</t>
  </si>
  <si>
    <t>c</t>
  </si>
  <si>
    <t xml:space="preserve"> Dotyczy poz. 3 i 4 - Użyczenie instrumentarium umożliwiającego precyzyjne osadzenie implantów na czas trwania zabiegu. Dostawa implantów do zabiegu wraz z instrumentarium.</t>
  </si>
  <si>
    <t xml:space="preserve">                                                                      WARTOŚĆ CZĘŚCI NR 2                                                                                                                                                                                                     </t>
  </si>
  <si>
    <t>CZĘŚĆ NR 3 - Proteza biodra pierwotna i system rewizyjny</t>
  </si>
  <si>
    <t>lp</t>
  </si>
  <si>
    <t>Cena jednostkowa netto [PLN]</t>
  </si>
  <si>
    <t>Wartość netto [PLN]</t>
  </si>
  <si>
    <t>Stawka VAT [%]</t>
  </si>
  <si>
    <t>Wartość brutto [PLN]</t>
  </si>
  <si>
    <t xml:space="preserve">nazwa handlowa </t>
  </si>
  <si>
    <t>Trzpienie pierwotne i cementowane protezy biodra</t>
  </si>
  <si>
    <t>1a</t>
  </si>
  <si>
    <t>Trzpienie bezcementowe krótkie mocowane przynasadowo wykonane z kutego stopu tytanu (Ti6Al4V) w części proksymalnej pokryte porowatą powłoką z czystego tytanu. Trzpień w kształcie potrójnego stożka o długości od 119,50 do 141,50 mm z polerowaną końcówką, w 12-u rozmiarach dla każdej z 3 wersji  kąta szyjkowo- trzonowego (kąt CCD)  122° ,132° i 142° ,konus 12/14. Dodatkowo opcja trzpienia dysplastycznego w 11 rozmiarach. Instrumentarium uniwersalne oferujące jedna linię raszpli stosowaną do implantacji trzpieni w trzech różnych wersjach osadzanych techniką cementową lub bezcementową, adaptery szyjki pozwalające śródoperacyjnego wyboru najlepiej dopasowanego trzpienia o odpowiednim kącie CCD. Możliwość śródoperacyjnej zmianę trzpieni z krótkich na trzpienie w wersji wydłużonej. 
Oznakowanie kolorami narzędzi i implantów, które ułatwia orientację śródoperacyjną i wybór trzpieni</t>
  </si>
  <si>
    <t>1b</t>
  </si>
  <si>
    <t xml:space="preserve"> Trzpień bezcementowy prosty wykonany z tytanu, napylony porowatym tytanem co najmniej w części bliższej oraz hydroksyapatytem na całej powierzchni; warstwa hydroksyapatytu grubsza w części proksymalnej, dodatkowo w części proksymalnej poziome wgłębienia, w części dystalnej pionowe - zwiększające powierzchnię kontaktu z kością. Rozmiary: 8 długości trzpieni od 134 do 169mm (co 5mm). Kąt szyjkowo-trzonowy 134 stopnie, offset rosnący co 0,5mm wraz z rozmiarem trzpienia. W wersji lateralizowanej offset zwiększony o 6mm w stosunku do wersji standardowej.</t>
  </si>
  <si>
    <t>1c</t>
  </si>
  <si>
    <t>Trzpień cementowy prosty wykonany z chromo-kobaltu, wysoko polerowany. Rozmiary: 6 długości trzpieni od 144 do 169mm (co 5mm). Kąt szyjkowo-trzonowy 134 stopnie, offset rosnący co 0,5mm wraz z rozmiarem trzpienia. W wersji lateralizowanej offset zwiększony o 6mm w stosunku do wersji standardowej.</t>
  </si>
  <si>
    <t>1d</t>
  </si>
  <si>
    <t>Korek żelatynowo-glicerynowy do kanału srodszpikowego w rozmiarach od 8 do 18 mm, co 2 mm</t>
  </si>
  <si>
    <t>Głowy do endoprotez stawu biodrowego</t>
  </si>
  <si>
    <t>2a</t>
  </si>
  <si>
    <t>Głowy metalowe, średnica 22.2 mm, w dwóch rozmiarach. 28 mm, 32 mm, 36  mm, w pięciu rozmiarach, stożek 12/14.</t>
  </si>
  <si>
    <t>2b</t>
  </si>
  <si>
    <t>Głowy metalowe z kołnierzem, średnica 22.2 mm w rozmiarze M i L, i 28 mm, w trzech rozmiarach S, M, L, stożek 12/14.</t>
  </si>
  <si>
    <t>2c</t>
  </si>
  <si>
    <t>Głowa ceramiczne biolox delta, isocer  średnica 28, 32, 36 mm, w trzech rozmiarach, stożek 12/14</t>
  </si>
  <si>
    <t>2d</t>
  </si>
  <si>
    <t>Głowa bipolarna, średnica wewnętrzna 22,2 mm, średnica zewnętrzna od 39 mm do 55 mm, skok co 1 mm oraz bipolarna o średnicy wewnętrznej 28 mm, średnica zewnętrzna od 43 mm do 55 mm skok co 1 mm. Zaopatrzona w pierścień zapobiegający zwichnięciom</t>
  </si>
  <si>
    <t>Panewki do endoprotez stawu biodrowego</t>
  </si>
  <si>
    <t>3a</t>
  </si>
  <si>
    <t>Panewka cementowana, wykonana z polietylenu o podwyższonej wytrzymałości na ścieranie, wyposażona w podwójny stalowy pierścień pozwalający na zobrazowanie w zdjęciu rtg. Rozmiary: Ø wewnętrzna: \ 28mm i 32mm, Ø zewnętrzna od 40 do 64mm co 2mm</t>
  </si>
  <si>
    <t>3b</t>
  </si>
  <si>
    <t>Panewka typu press- fit z możliwością mocowania 3 śrubami, opcja panewki press-fit bez otworów. Materiał: stop tytanu, część zewnętrzna napylona czystym tytanem o porowatej strukturze. Średnica od 44 do 68mm co 2mm.</t>
  </si>
  <si>
    <t>3c</t>
  </si>
  <si>
    <t>Śruby: Materiał: stop tytanowy. Rozmiary: Ø 6,5mm, długość od 16 do 44mm, co 4mm</t>
  </si>
  <si>
    <t>Wkładki do panewek endoprotezy stawu biodrowego</t>
  </si>
  <si>
    <t>4a</t>
  </si>
  <si>
    <t>Wkładka symetryczna lub z kołnierzem, materiał: UHMWPE. Rozmiary: średnica wewn.  28 mm i 32 mm. Dla rozmiarow panewek od 44-68mm</t>
  </si>
  <si>
    <t>4b</t>
  </si>
  <si>
    <t>Wkładka asymetryczna lub z tzw. okapem, materiał: PE z witamina E crosslink. Rozmiary: średnica wewn. 36mm, 28 mm, 32 mm.</t>
  </si>
  <si>
    <r>
      <rPr>
        <b/>
        <sz val="8"/>
        <rFont val="Arial"/>
        <family val="2"/>
      </rPr>
      <t>Ostrza do piły</t>
    </r>
    <r>
      <rPr>
        <sz val="8"/>
        <rFont val="Arial"/>
        <family val="2"/>
      </rPr>
      <t>, jedno- i wielorazowego użytku (w tym do kości drobnych)szerokość ostrza od 5 mm do 41 mm, długość ostrza od 25 mm do 100 mm, grubośc ostrza od 0,5mm do 1,47 mm. Do wyboru przez zamawiającego.</t>
    </r>
  </si>
  <si>
    <t>Cementy</t>
  </si>
  <si>
    <t>6a</t>
  </si>
  <si>
    <t>Cement kostny 40g z gentamycyną. Cement kostny o niskiej lepkości, z gentamycyną, w opakowaniu 1x40g (proporcja proszku do płynu 3:1)</t>
  </si>
  <si>
    <t>6b</t>
  </si>
  <si>
    <t>Cement kostny mieszany próżniowo z gentamycyną. Ręczny ( niewymagający użycia pompy próżniowej) ,hermetyczny system do próżniowego mieszanie i podawania cementu, z cementem 1x 40g z gentamycyną (proporcja proszku do płynu 3:1) umieszczonym fabrycznie wewnątrz mieszalnika</t>
  </si>
  <si>
    <t>Depozyt na czas trwania umowy i użyczenie instrumentarium  oraz napędów ortopedycznych umożliwiającego precyzyjne osadzenie implantów na czas trwania umowy. WARTOŚĆ BRUTTO UŻYCZANEGO INSTRUMENTARIUM: …………...(podaje Wykonawca)</t>
  </si>
  <si>
    <t>Protezy rewizyjne stawu biodrowego</t>
  </si>
  <si>
    <t>7a</t>
  </si>
  <si>
    <t>Endoproteza bezcementowa rewizyjna stawu biodrowego, modularna: ze stopu tytanu, modularna- trzpień składający się z dwóch oddzielnych części- Bliższej (krętarzowej) i dalszej (trzonowej) mocowanych śrubą- kluczem dynamometrycznym. Część bliższa napylana porowatą okładziną z czystego tytanu oraz CaHPO4 *2H2O.Część bliższa w min. dziewięciu rozmiarach (trzech średnicach proksymalnych: 17mm,19mm,21mm i min trzech długościach dla każdej ze średnic). Stożek konusa 12/14. Komponent dalszy w 28 rozmiarach, podłużnie karbowany o średnicy dalszej w przedziale 12-24 mm (włącznie). Minimum po trzy długości dla każdej ze średnic. Możliwość płynnego wyboru kąta ante- lub retrotorsji podczas zestawienia komponentów. System musi umożliwiać zestawienie dowolnej kombinacji rozmiarów komponenty bliższej i dalszej oraz ich zestawienie w ciele pacjenta(wcześniejszą implantację części dalszej) lub też poza- w zależności od potrzeb. Endoproteza podwójnie ryglowana w części dalszej – pokryta celownikiem. Śruby ryglujące w rozmiarach 24mm-60mm (włącznie).</t>
  </si>
  <si>
    <t>7b</t>
  </si>
  <si>
    <t>System bezcementowych panewek rewizyjnych do zabiegów pierwotnych i rewizyjnych. Kształt hemisferyczny nieco spłaszczony na biegunie  z pięcioma otworami na tytanowe śruby  Ø 6,5 mm w tym dwa otwory podłużne z możliwością zainstalowania w nich jednej lub dwóch śrub. Dodatkowo na powierzchni panewki bardzo porowata struktura tytanowa 3D wytworzona za pomocą addytywnego procesu drukowania 3D (spiekanie laserowe). Powierzchnia panewki o zwiększonej porowatości ( do 52%) i średnicy porów ok 800 mikrometrów. Press-fit panewki 1,5 mm. Panewki w rozmiarach od 44 do 72mm , wkłady polietylenowe z Vit. E: standard, asymetryczne  10°, posteriori wall   na głowy ø 22,2, 28, 32,36 uniwersalne do systemu pierwotnego i rewizyjnego oraz wkłady zatrzaskowe o zwiększonej stabilizacji wewnątrz metalowej czaszy panewki symetryczne  o zwiększonym o 4 mm offsecie oraz asymetryczne z 20° okapem na głowy ø 28 mm,32mm,36mm. Instrumentarium posiadające panewki próbne , które umożliwiają spozycjonowanie otworów na śruby.Możliwość zastosowania śródoperacyjnie systemu wkładki dwumobilnej</t>
  </si>
  <si>
    <t>7c</t>
  </si>
  <si>
    <t>augumenty panewkowe umożliwiającymi wypełnienie ubytków panewkowych w przypadkach rewizyjnych i dysplastycznych. Implanty wykonane ze stopu tytanu. Implanty w min. 6 rozmiarach ( w zakresie 48-68 mm) i 5-u wysokościach dla każdego rozmiaru ( 12-30 mm) o takiej samej średnicy krzywizny zewnętrznej i wewnętrznej. Implanty przeznaczone do implantacji wraz z panewką bezcementową lub cementową. Każdy z implantów umożliwia mocowanie przynajmniej 2 śrubami gąbczastymi 6,5 mm. System umożliwiający zastosowanie w kombinacji z panewką o średnicy równej rozmiarowi implantu oraz o 4 mm większej i mniejszej.</t>
  </si>
  <si>
    <t>7d</t>
  </si>
  <si>
    <t>7e</t>
  </si>
  <si>
    <t>7f</t>
  </si>
  <si>
    <r>
      <rPr>
        <sz val="8"/>
        <rFont val="Arial"/>
        <family val="2"/>
      </rPr>
      <t xml:space="preserve">Głowa dwu-mobilna z silnie usieciowianego polietylenu, wysyconego witaminą E. </t>
    </r>
    <r>
      <rPr>
        <sz val="8"/>
        <color indexed="8"/>
        <rFont val="Arial"/>
        <family val="2"/>
      </rPr>
      <t>Kompatybilna z oferowana panewka bezcementową i panewka rewizyjna</t>
    </r>
  </si>
  <si>
    <t>Użyczenie instrumentarium umożliwiającego precyzyjne osadzenie implantów na czas trwania zabiegu. Dostawa implantów do zabiegu wraz z instrumentarium.</t>
  </si>
  <si>
    <t>WARTOŚĆ CZĘŚCI NR 3</t>
  </si>
  <si>
    <t>CZĘŚĆ NR 4 - Implanty urazowe do złamań kości gwoździe + płytki</t>
  </si>
  <si>
    <t>I</t>
  </si>
  <si>
    <t xml:space="preserve"> Implanty stosowane w chirurgii krętarza </t>
  </si>
  <si>
    <t xml:space="preserve">Jednopłytowy system  ukształtowany  anatomicznie do stabilizacji powierzchni czworobocznej  miednicy wykonany ze stali. Płyta nadgrzebieniowa w jednym rozmiarze 16 otworowa, prawa i lewa. Płyta podgrzebieniowa  14 otworowa mała i 16 otworowa duża, prawa i lewa. Możliwość wkręcania śrub w odchyleniu +/-35 stopni. System wyposażony w cztery ergonomiczne, przezierne retraktory wykonane z włokna węglowego ułatwiające wgląd do pola operacyjnego. Istnieje możliwość zamontowania do lampki doświetlającej pole operacyjne oraz ssaka operacyjnego. Retraktory posiadają możliwość umocowania do kości za pomocą pinów w celu uwidocznienia złamania bez konieczności  podtrzymywania ich przez operatora.   </t>
  </si>
  <si>
    <t>Stalowa płyta  do stabilizacji miednicy, prosta  i łukowa, profil płyt 2,5mm, płyty łukowe o promieniu zagięcia  88mm lub 108mm . Ilość otworów w płycie łukowej: 4,5,6, 7,8, 9,10,11,12, 13,14 ,15, 16, 18, 20 ilość otworów w płycie prostej : 2, 4, 5,6, 7,8, 9,10, 11,12, 13,14 ,15, 16, 18,20 ,22, rozstaw otowrów w płytach prostych 12mm lub 16mm, płyta do zespolenia spojenia łonowego, profil 3,2mm o promieniu  75mm, 4 i 6 otworowa</t>
  </si>
  <si>
    <t>Stalowa śruba korowa ø 3.5 mm, dł. 14-95 mm, blade typu heksagonalnego</t>
  </si>
  <si>
    <t xml:space="preserve">Gwóźdź gamma rekonstrukcyjny śródszpikowy, kaniulowany, blokowany, krótki o długości 180 mm, o kątach 120, 125, 130st. Gwóźdź o grubości 15,5 mm,  wczęści dalszej grubość: 11mm. Śruba doszyjkowa o długości 70 -120 mm i średnicy 10,5mm. Jedna śruba blokująca do części dystalnej o średnicy 5mm , o długościach 25-45mm z przeskokiem co 2,5 mm, od 45 do 90mm przeskok co 5mm. Śruba kompresyjna o średnicy 8 mm, długości 17,5mm. Zaślepki o średnicach 11mm oraz 15,5. Celownik węglowy do określenia pozycji śruby głównej w szyjce od strony A/P i bocznej. System wykonany z tytanu. Komplet (gwóźdź, śruba główna, śruba dystalna, zaślepka, śruba kompresyjna). Termin ważności sterylności minimum 1 rok. </t>
  </si>
  <si>
    <t xml:space="preserve">Gwóźdź gamma rekonstrukcyjny śródszpikowy, kaniulowany, blokowany, długi o długościach 240-480mm, o kątach 120, 125, 130st. Gwóźdź o grubości 15,5 mm,  wczęści dalszej grubość: 10,11, 13,15, mm. Śruba doszyjkowa o długości 70 -120 mm i średnicy 10,5mm. Jedna śruba blokująca do części dystalnej o średnicy 5 mm, o długościach 25-45mm z przeskokiem co 2,5 mm, od 45 do 90 mm przeskok co 5mm. Śruba kompresyjna o średnicy 8 mm, długości 17,5mm. Zaślepki o średnicach 11mm oraz 15,5. Celownik węglowy do określenia pozycji śruby głównej w szyjce od strony A/P i bocznej. System wykonany z tytanu. Komplet (gwóźdź, śruba główna, śruba dystalna, zaślepka, śruba kompresyjna). Termin ważności sterylności minimum 1 rok. </t>
  </si>
  <si>
    <t xml:space="preserve">Tytanowy gwóźdź śródszpikowy do artrodezy stawu skokowego, kaniulowany, sterylny. Długość gwoździa 150, 200 i 300 mm. Średnica gwoździa 10 , 11 i 12 mm. Wygięcie gwoździa w części dalszej o wartości 5° na valgus. Gwoździe prawe/lewe.Wszystkie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</t>
  </si>
  <si>
    <t xml:space="preserve">Tytanowy gwóźdź śródszpikowy udowy, kaniulowany, sterylny. Długość gwoździa od 140-480 mm ze skokiem co 20 mm, średnica gwoździa 9-15 mm. Gwóźdź antegrade/retrograde. Możliwość zastosowania kompresji w zakresie do 10 mm. Otwór w cześci dalszej 15 mm od końca gwoździa. Możliwość użycia śrub kondylarnych o średnicy 5 mm. Śruba blokująca tytanowa, sterylna, ø5 mm, dł. 25-60 mm ze skokiem co 2.5 mm i 60-120 mm ze skokiem co 5 mm, Śruba kondylarna tytanowa z nakładką, sterylna, ø 5 mm i dł. 40-120 mm, Śruba kompresyjna tytanowa, sterylna, ø 8 mm i dł. 0-15 mm, Zaślepka tytanowa sterylna, ø8 mm standardowa oraz ø11.5 mm i dł. 5-35 mm .Wszystkie elementy systemu sterylne. Termin ważności sterylności minimum 1 rok. </t>
  </si>
  <si>
    <t>Śruba główna (ciągnąca) do gwożdzia przezkrętarzowego tytanowa</t>
  </si>
  <si>
    <t>Zaślepka do gwozdzia przezkrętarzowego tytanowa</t>
  </si>
  <si>
    <t>Śruba kondylarna, tytanowa, sterylna, ø5 mm o długości 40-120mm ze skokiem co 5mm</t>
  </si>
  <si>
    <t>Nakrętka do śruby kondylarnej, tytanowa sterylna, ø5 mm</t>
  </si>
  <si>
    <t>Śruba blokująca tytanowa, sterylna, ø5 mm o długości 25-60 mm ze skokiem co 2.5 mm i 60-120 mm ze skokiem co 5 mm</t>
  </si>
  <si>
    <t>Zaślepka tytanowa, sterylna, ø8 mm standrdowa (płaska , długość 0 mm)a oraz ø11.5 mm o długości 5, 10 , 15, 20, 25, 30 i 35 mm</t>
  </si>
  <si>
    <t>Śruba kompresyjna do gwozdzia udowego ø 8 mm standard (płaska - długość 0mm ) oraz długości 5 , 10 , 15mm</t>
  </si>
  <si>
    <t xml:space="preserve">Śruba kompresyjna tytanowa, sterylna, ø 8 mm do gwoździa piszczelowego </t>
  </si>
  <si>
    <t xml:space="preserve">Zaślepka tytanowa, sterylna ø 7 mm o długości 0 mm(płaska ) (pełny gwint),  ø 8 mm standardowa (płaska) oraz ø 11.5 mm o długości 5 , 10, 15, 20,25,30 i 35 mm do gwoździa udowego i piszczelowego </t>
  </si>
  <si>
    <t>Śruba kompresyjna:  ø6 mm. Tytan. Sterylna</t>
  </si>
  <si>
    <t>Zaślepka tytanowa, sterylna ø6 mm o długości 0,5,10,15,20,25mm</t>
  </si>
  <si>
    <t xml:space="preserve">Śruba kompresyjna tytanowa, sterylna ø 8 mm i 14.5 mm do gwozdzia do artrodezy stawu skokowego </t>
  </si>
  <si>
    <t xml:space="preserve">Zaślepka tytanowa, sterylna ø 8 mm i o długości 4 mm oraz ø 12 mm i o długości 5, 10 i 15 mm do gwozdzia do artrodezy stawu skokowego oraz gwozdzia odkolanowego </t>
  </si>
  <si>
    <t>Depozyt na czas trwania umowy i użyczenie instrumentarium  umożliwiającego precyzyjne osadzenie implantów na czas trwania umowy (wraz z wymianą zużytych narzędzi). WARTOŚĆ BRUTTO UŻYCZANEGO INSTRUMENTARIUM: …………………..(podaje Wykonawca). Pozycje 1, 2, 3, 6, 9, 10, 11 – na czas trwania zabiegu.</t>
  </si>
  <si>
    <t>II</t>
  </si>
  <si>
    <t>Płyty tytanowe płyty do kostki bocznej , stopy , dłoni  , obojczyka , łokcia</t>
  </si>
  <si>
    <t>Tytanowe płytki anatomiczne do zespoleń złamań dalszej nasady kości strzałkowej. Grubość płytek w części trzonowej 2.0 mm, w części nasadowej 1.3 mm. Szerokość płytek w części trzonowej 10 mm, w części nasadowej 16 mm. Ilość otworów: 3, 4, 5, 6,7, 8, 9, 10 i 12 . Długość płytek: 77, 89, 101, 113,  125, 137, 149, 161 i 185 mm . Otwory niegwintowane do śrub o średnicy 3.5 mm korowych i blokowanych z nagwintowanymi głowami, które blokują się w płycie przez wytworzenie gwintu w trakcie wkręcania, bez konieczności stosowania śrubokrętu dynamometrycznego. Płyta zaopatrzona w otwór umożliwiający przeprowadzenie śruby korowej na więzozrost strzałkowo -piszczelowy. Możliwość ustawienia kąta wprowadzenia śruby blokowanej w zakresie +/- 15°</t>
  </si>
  <si>
    <t>Płyty proste o kształcie zmniejszającym kontakt z kością (wyprofilowana od spodniej strony), blokująco – kompresyjne wąskie i szerokie. Płyta wyposażona w otwory owalne kompresyjne (kompresja międzyodłamowa) do śrub korowych i otwory okrągłe uniwersalne niewymagające zaślepek/przejściówek –  z możliwością zastosowania śrub blokujących lub korowych. Na końcach płyty otwory umożliwiające wstępną stabilizację drutami Kirschnera. Sruba wyposażona w stożkowy gwint na główce tworzy gwint w płycie w momencie wkręcania się w płytę. Poliaxialność ±15°. Implanty wykonane z tytanu - płytki proste pod śruby 3,5 i 2,7.</t>
  </si>
  <si>
    <t>Tytanowe płytki anatomiczne do zespoleń kości stopy (śródstopia i kości piętowej), grubość płytek 1.0-1.5 mm, kształty: H, prostokątna, szeroka prosta, prosta i ukośna T, wygięta, prosta L, 3D, piętowa standardowa i siatkowa. Otwory niegwintowane do śrub o średnicy 2.7 mm i 3.5 mm korowych i blokowanych z nagwintowanymi głowami, które blokują się w płycie przez plastyczne wytworzenie gwintu w trakcie wkręcania, bez konieczności stosowania śrubokrętu dynamometrycznego. Możliwość ustawienia kąta wprowadzenia śruby blokowanej w zakresie +/- 15°</t>
  </si>
  <si>
    <r>
      <rPr>
        <sz val="8"/>
        <color indexed="8"/>
        <rFont val="Arial"/>
        <family val="2"/>
      </rPr>
      <t xml:space="preserve">Tytanowe płytki anatomiczne o zmniejszonym nacisku do zespoleń złamań obojczyka. Płytki z wgłębieniami minimalizujące kontakt z okostną. Rodzaje płyt a) płytki górne trzonowe  lewe i prawe ,b) płytki przednie trzonowe uniwersalne ,c) płytki górno bocze lewe i prawe , d)płytki przednio boczne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.Tytanowe płytki anatomiczne o zmniejszonym nacisku do zespoleń złamań w obrębie więzozrostu barkowo-obojczykowego tzw.płyty hakowe. Płytki z wgłębieniami minimalizujące kontakt z okostną, prawe i lewe o trzech głębokościach haka 12mm,16mm,20mm i 4 długościach częsci trzonowej płyty 5,6,7,9 otworowe odpowiednio 68,79,90,111mm.Otwory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  </r>
  </si>
  <si>
    <t>Tytanowe płytki anatomiczne o zmniejszonym nacisku do zespoleń złamań w obrębie więzozrostu barkowo-obojczykowego tzw.płyty hakowe. Płytki z wgłębieniami minimalizujące kontakt z okostną, prawe i lewe o trzech głębokościach haka 12mm,16mm,20mm i 4 długościach częsci trzonowej płyty 5,6,7,9 otworowe odpowiednio 68,79,90,111mm.Otwory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</si>
  <si>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Tytanowe płytki anatomiczne o zmniejszonym nacisku, do zespoleń złamań nasady dalszej kości ramiennej i części bliższej kości łokciowej. Płytki z wgłębieniami minimalizujące kontakt z okostną. Rodzaje płyt  a) płytki blokowane od strony przyśrodkowej (standardowe i wydłużone - uniwersalne do obu kończyn) b) płytki blokowane od strony bocznej nasady dalszej kości ramieniowej (prawe i lewe) c) płytki blokowane od strony tylno-przyśrodkowej (prawe i lewe) d) płytki blokowane od strony tylno-bocznej nasady dalszej kości ramieniowej (prawe i lewe) i e) płytki blokowane na olecranon (prawe i lewe). Ilość otworów: od 4 do 12 ze skokiem długości co 2 otwory. Dodatkowo płyty przyśrodkowe oraz tylno boczne występują w długościach 14 otworowych. 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</si>
  <si>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Tytanowe płytki do zespoleń złamań nasady dalszej kości promieniowej, anatomiczne i uniwersalne dłoniowe, grzbietowe oraz kolumnowe promieniowe i łokciowe, z otworami niegwintowanymi do śrub 2.3 mm i 2.7 mm korowych i blokowanych z nagwintowanymi głowami, które blokują się w płycie przez wytworzenie gwintu w otworze w trakcie wkręcania, bez konieczności stosowania śrubokrętu dynamometrycznego. Płyty dłoniowe posiadają profil 2 i 3mm, plyty grzbietowe 1.5mm, płyty kolumnowe 1mm. Możliwość ustawienia kąta wprowadzenia śruby blokowanej w zakresie +/- 15°</t>
  </si>
  <si>
    <t>Tytanowe płytki do zespoleń złamań nasady dalszej kości promieniowej przedłuzone:5 , 8, 11 i 15 otworów , 74 , 100 , 145 i 189mm z otworami niegwintowanymi do śrub  2.7 mm korowych i blokowanych z nagwintowanymi głowami, które blokują się w płycie przez wytworzenie gwintu w otworze w trakcie wkręcania, bez konieczności stosowania śrubokrętu dynamometrycznego.  Możliwość ustawienia kąta wprowadzenia śruby blokowanej w zakresie +/- 15°</t>
  </si>
  <si>
    <t>Tytanowe płyty do artrodezy nadgarstka ,prosta ,  ugięcie  , krókie ugięcie .</t>
  </si>
  <si>
    <t>Tytanowa śruba kaniulowana ø 4. 0 mm, niski profil głowy, posiadająca również odwrotny system nacinający ułatwiajcy ekstrakcję, długość 14-70mm z przeskokiem co 2mm od 14-48mm , przeskok co 5mm od 50-70mm,  kaniulacja 1,55mm, częściowy gwint</t>
  </si>
  <si>
    <t>Tytanowa śruba kaniulowana ø 6.5 mm, sterylna, niski profil głowy,posiadająca również odwrotny system nacinający ułatwiajcy ekstrakcję kaniulacja ø 3.3 mm, pełny lub częściowy gwint o długości 20 mm lub 40 mm, długość śruby 30-130 mm</t>
  </si>
  <si>
    <t>Podkładka do sruby kaniulowanej 3,0mm, 4,0 mm, 6,5mm</t>
  </si>
  <si>
    <t xml:space="preserve">Śruba korowa tytanowa T8, ø 2.7 mm, dł. 08-50 mm pełny gwint lub częściowy gwint 16-26mm </t>
  </si>
  <si>
    <t>Śruba blokowana tytanowa T10  ø 3.5 mm, dł. 8-70 mm</t>
  </si>
  <si>
    <t>Śruba blokowana tytanowa T10ø 2.7 mm, dł. 8-70 mm</t>
  </si>
  <si>
    <t>Śruba korowa tytanowaT10  ø 3.5 mm, dł. 8-70 mm</t>
  </si>
  <si>
    <t>Śruba korowa tytanowa T10 ø 2.7 mm, dł. 8-70 mm</t>
  </si>
  <si>
    <t xml:space="preserve">Stalowa płyta ukształtowana anatomicznie do dalszej nasady kości udowej, boczna, prawa lub lewa, z zaokrąlonym stożkowatym końcem, ułatwiającym włożenie płyty podmięśniowo, zapobiegający uszkodzeniu tkanek miękkich. Ilość otworów w trzonie: od 4 do 16. Długość płyty: od 130 do 343 mm rosnąco co 36 mm od 130 mm do 310 mm i co 33 mm od 310 mm do 343mm . W części nasadowej płyty 5 otworów gwintowanych pod śruby blokowane ø 5.0 mm i otwory niegwintowane pod śruby gąbczaste ø 6.5 mm (możliwość zastosowania techniki śruby ciągnącej). W trzonie płyty naprzemiennie otwory standardowe(niegwintowane ) pod śruby korowe ø 4.5 mm (z możliwością nagwintowania poprzez wkładki gwintowane pod śruby blokowane ø 5.0 mm) oraz otwory gwintowane na całym obwodzie pod śruby blokowane ø 5.0 mm. Na całej długości płyty otwory do wprowadzenia drutów Kirschnera. </t>
  </si>
  <si>
    <t>Stalowa śruba blokująca ø 5.0 mm, dł. 14-95 mm, blade typu "stardrive"</t>
  </si>
  <si>
    <t>Stalowa śruba korowa ø 4.5 mm, dł. 14-95 mm, blade typu heksagonalnego</t>
  </si>
  <si>
    <t>Stalowa śruba gąbczasta ø 6.5 mm (dł. gwintu 16 mm, 32 mm lub pełny), dł. śruby 60-95 mm, blade typu heksagonalnego</t>
  </si>
  <si>
    <t>Wkładka do gwintowania otworu płytki pod śrubę blokującą ø 5.0 mm</t>
  </si>
  <si>
    <t>Tytanowa płytka ukształtowana anatomicznie do bliższej nasady kości piszczelowej. płyta prawa/lewa. Zakładana od strony bocznej i przyśrodkowej. Płyta boczna w części nasadowej posiada 5 otworów gwintowanych pod śruby blokowane ø4.0mm i korowe 3,5mm i 2 otwory niegwintowane pod śruby gąbczaste ø4.0mm oraz otwór podpórkowy pod śrubę blokowaną ø4.0mm skierowaną we fragment tylno-przyśrodkowy. Płyta przyśrodkowa w części nasadowej posiada 4 otwory gwintowane pod śruby blokowane ø4.0mm i korowe 3,5mm i owalny otwór niegwintowany dla optymalnego pozycjonowania płyty. Długości płyt: 71, 84, 95, 97, 121, 123, 147, 149, 173, 175, 199, 201, 225, 227, 251, 253, 277, 279, 303, 305, 329, 355 mm. W trzonie płyty otwory gwintowane pod śruby blokowane 4,0 mm i śruby korowe 3,5 mm oraz śruby korowe częściowo gwintowane 3,5 mm. Możliwość zastosowania celownika do założenia płyty techniką MIPO. Tytan</t>
  </si>
  <si>
    <t xml:space="preserve">Tytanowa płytka ukształtowana anatomicznie do dalszej nasady kości piszczelowej. Zakładana od strony przedniobocznej i przyśrodkowej. Płyta prawa/lewa. Płytka posiada 7 otworów gwintowanych w części nasadowej pod śruby blokowane 4.0mm i korowe 3.5mm, grubość płyty w części dystalnej 1.3mm. Możliwość zastosowania śrub korowych 2.7mm w części dystalnej płyty przednio-bocznej. Długość płyty:  97, 102, 123, 127, 149, 153, 175, 178, 201, 203, 227, 229, 253, 254, 279, 280, 305, 331mm. W trzonie płyty otwory gwintowane pod śruby blokowane 4,0 mm i śruby korowe 3,5 mm oraz śruby korowe częściowo gwintowane 3,5 mm. Możliwość zastosowania celownika do założenia płyty techniką MIPO. </t>
  </si>
  <si>
    <t xml:space="preserve">Tytanowa płytka ukształtowana anatomicznie do bliższej nasady kości ramiennej. płyta prawa/lewa. Długość płyty: 86, 99,112, 125, 151, 176, 202, 228, 254, 280, 306mm. 7 otworów gwintowanych w czesci nasadowej plyty o ustalonym kątowo kierunku mocowania płyty, podcięcia przy otworach na druty Kirschnera umożliwiające ponowne przymocowanie tkanek miękkich. Otwór owalny do prawidłowego pozycjonowania płyty. W trzonie płyty otwory gwintowane pod śruby blokowane 4,0 mm i śruby korowe 3,5 mm oraz śruby korowe częściowo gwintowane 3,5 mm. </t>
  </si>
  <si>
    <t xml:space="preserve">Tytanowe płyty proste , kompresyjne 2,3,4,5,6,7,8,9,10 ,11 ,12 ,14 ,16 ,18, 20 otworów </t>
  </si>
  <si>
    <t>Tytanowa śruba blokująca ø 4.0 mm, dł. 14-95 mm (14-48mm z przeskokiem co 2 mm, 50-95mm z przeskokiem co 5 mm)</t>
  </si>
  <si>
    <t>Tytanowa śruba korowa ø 3.5 mm, dł. 14-95 mm (14-48mm z przeskokiem co 2 mm, 50-95mm z przeskokiem co 5 mm)</t>
  </si>
  <si>
    <r>
      <rPr>
        <sz val="8"/>
        <rFont val="Arial"/>
        <family val="2"/>
      </rPr>
      <t>Płytka ukształtowana anatomicznie do dalszego końca kości udowej. Boczna prawa i lewa. Płyta w części nasadowej posiada 6 otworów gwintowanych pod śruby blokowane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5.0mm i korowe 4.5mm.  Otwory w części nasadowej ustalone kątowo, pozwalają na wprowadzenie śrub pod kątem 97° w stosunku do powierzchni płyty. Długość płyty: 130, 166, 202, 238, 274, 310, 343, 379, 415mm. Otwory korowe pod śruby korowe 4,5 mm oraz śruby gąbczaste 6,0mm częściowo lub całkowicie gwintowane. Otwory gwintowane pod śruby blokowane 5,0 mm i śruby korowe 4,5 mm oraz śruby przezprotezowe blokowane 5,0mm.. Dodatkowe otwory w płycie na druty KirsChnera. Tytan</t>
    </r>
  </si>
  <si>
    <t xml:space="preserve">Tytanowa płyta prosta kompresjna , 6,7,8,9,10,11,12,13,14,16,18,20,22 otwory , 2,34,5,6,7,8,9,10,12,14,16,18,20,22 otwory </t>
  </si>
  <si>
    <t>Śruba blokująca ø 5.0 mm, dł. 14-95 mm (14-48mm z przeskokiem co 2 mm, 50-95mm z przeskokiem co 5 mm) materiał :tytan</t>
  </si>
  <si>
    <t xml:space="preserve">Śruba korowa ø 4.5 mm, dł. 14-95 mm (14-48mm z przeskokiem co 2 mm, 50-95mm z przeskokiem co 5 mm) materiał :  tytan </t>
  </si>
  <si>
    <t>Pręt węglowy prosty pokryty tworzywem nieferromagnetycznym w kolorze żółtym (ø5 mm, dł.  65, 100, 150, 200, 250, 300mm)</t>
  </si>
  <si>
    <t>Pręt węglowy prosty pokryty tworzywem nieferromagnetycznym w kolorze żółtym (ø8 mm, dł.  65, 100, 150, 200, 250, 300, 350, 400, 450, 500 mm)</t>
  </si>
  <si>
    <t>Pręt półokrągły pokryty tworzywem nieferromagnetycznym sr 8 mm</t>
  </si>
  <si>
    <t>Grotowkręty kostne ze stali austenitycznej , samowiercące i samogwintujące (ø3 długość / ø4 długość 90-180mm ,gwint długości 20-50mm / ø5 długość 120-250 mm , gwint długość 30-70mm /  ø6 mm, długość 150-250 mm , gwint długość50-80 mm)</t>
  </si>
  <si>
    <t>Grotowkręty kostne stalowe,ze stali austenitycznej,  dwustronne ,ø 4/5 mm, długość : 250 x50 mm  ,  ø 5/6 mm długość : 300x40 mm</t>
  </si>
  <si>
    <t xml:space="preserve"> WARTOŚĆ CZĘŚCI NR 4</t>
  </si>
  <si>
    <t>CZĘŚĆ NR 5 - Implanty do chirurgii barku, kolana</t>
  </si>
  <si>
    <t>Przedmiot zamówienia</t>
  </si>
  <si>
    <t>ilość</t>
  </si>
  <si>
    <t>Kotwica tytanowa samogwintująca (wkręcana) o średnicy 2,8mm, 3,5mm, 4,5mm, 5 mm, 5,5mm i 6,5mm zaopatrzona w  szwy niewchłanialne, polietylenowe, plecione oraz w jednorazowy aplikator.kotwice jednorazowe,sterylne.</t>
  </si>
  <si>
    <t>Kotwica niewchłanialna,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kotwicy.kotwice jednorazowe,sterylne.</t>
  </si>
  <si>
    <t>Instrument jednorazowy do przewlekania i manipulacji szwami w trakcie zabiegu artroskopowego o kątach zagięcia:  45 st prawy, 45 st lewy, 45 st w góre, 70 st, haczykowaty oraz prosty zaopatrzony w dwie nitki polipropylenowe.sterylny.</t>
  </si>
  <si>
    <t>Kaniule jednorazowe sztywne i giętkie, wkręcane, posiadające skręt na całej długości kaniuli, zaopatrzone w zawór oraz posiadające system przytrzymywania nitek, o rozmiarach od 4,5 mm do 8,5 mm i dł. od 90 mm do 45 mm - minimum 3 rozmiary z podanego zakresu (10 szt. w opakowaniu)sterylne.</t>
  </si>
  <si>
    <t>ACL- implanty do rekonstrukcji więzadła krzyżowego</t>
  </si>
  <si>
    <r>
      <rPr>
        <b/>
        <u val="single"/>
        <sz val="8"/>
        <rFont val="Arial"/>
        <family val="2"/>
      </rPr>
      <t>MOCOWANIE UDOWE</t>
    </r>
    <r>
      <rPr>
        <sz val="8"/>
        <rFont val="Arial"/>
        <family val="2"/>
      </rPr>
      <t>:                                                                        Podłużna płytka z czterema otworami wykonana ze stopu tytanu pozwalająca na zawieszenie przeszczepu w kanale udowym. Płytka na trwałe związana fabrycznie z pętlą plecioną poliestrową o wysokiej wytrzymałości (bez węzła). Długość pętli od 10-60 mm. Skok pętli co 5 mm. Implant z dwiema fabrycznymi nitkami o grubościach #5 i #5 służące do przeciągnięcia i obrócenia implantu w kanale udowym. Zamiennie dostawa obejmować będzie:                                                                   - płytkę na trwale związanej z podwójną pętlą w rozmiarach 10-60 mm skok co 5mm do więzadła właściwego rzepki,                              - endobutton wydłużony 10mm stanowiący nakładkę na endobutton służący do zabiegów rewizyjnych, -  endobutton  bez pętli umożliwiający zawieszenie przeszczepu bezpośrednio na płytce w przypadku krótkiego kanału w kości udowej, otwarty z jednej strony w rozmiarach: 5,6,7,8 i 9mm.</t>
    </r>
  </si>
  <si>
    <r>
      <rPr>
        <b/>
        <u val="single"/>
        <sz val="8"/>
        <rFont val="Arial"/>
        <family val="2"/>
      </rPr>
      <t>MOCOWANIE PISZCZELOWE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                                                            Dostawa zamiennie wszystkich typów mocowania:                                                -śruba interferencyjna z materiału PEEK o średnicach od 6mm do 12mm ( skok co 1 mm) i długościach  20-25-30-35mm.                                                                                            -tytanowa śruba pozakanałową z płaską główką o rozmiarze 4,5mm długościach 25-55mm (skok długości co 5mm) umozliwiajacą mocowanie przeszczepu za pomocą nici wiązanych wokół szyjki śruby.</t>
    </r>
  </si>
  <si>
    <r>
      <rPr>
        <b/>
        <u val="single"/>
        <sz val="8"/>
        <rFont val="Arial"/>
        <family val="2"/>
      </rPr>
      <t>drut nitynolowy</t>
    </r>
    <r>
      <rPr>
        <sz val="8"/>
        <rFont val="Arial"/>
        <family val="2"/>
      </rPr>
      <t xml:space="preserve"> 1,2 mm x 18", prowadzący, do śruby PEEK, sterylny, 5 szt. w opakowaniu zbiorczym.</t>
    </r>
  </si>
  <si>
    <t>op.</t>
  </si>
  <si>
    <t>zest.</t>
  </si>
  <si>
    <t>Jednorazowe wiertło prowadzące z podzialką o średnicy 2,4mm i dlugosci 38 cm z oczkiem, sterylne</t>
  </si>
  <si>
    <t>Jednorazowe wiertło z podziałką co 2mm  o srednicy 4,5mm, sterylne</t>
  </si>
  <si>
    <t>Płytka z  8 otworami wykonana ze stopu tytanu o kształcie prostokąta z zaokrąglonymi bokami o dł. 12mm na stałe połączona z grubą pętlą chroniącą przeszczep, z nici niewchłanialnej UHMWPE,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 na kartonik, ułatwiający założenie przeszczepu.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</si>
  <si>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 : 0, 12, 27 stopni.</t>
  </si>
  <si>
    <t>Zestaw 2 tytanowych płytek z 4 otworami w każdej i kombinacji 4 polyethylenowych nici, wysokiej wytrzymałości, stosowany do artroskopowej rekonstrukcji przewlekłego zwichnięcia stawu barkowo-obojczykowego (AC) metodą Weaver-Dunn-Chuinard (WDC) , gdzie węzeł jest położony poniżej kości kruczej , a nie nad obojczykiem, tym samym pozwala uniknąć ewentualnej erozji przez skórę, wynikającej z infekcji miejscowej. Zestaw sterylny, celownik dostępny jako zestaw lotny.</t>
  </si>
  <si>
    <t xml:space="preserve"> WARTOŚĆ CZĘŚCI NR 5</t>
  </si>
  <si>
    <t xml:space="preserve"> CZĘŚĆ NR 6 - ENDOPROTEZA BIODRA I KOLANA CAŁKOWITA I REWIZYJNA</t>
  </si>
  <si>
    <t>Bezcementowa endoproteza stawu biodrowego.prosty, proporcjonalny klin stożkowy ,szyjka trzpienia proporcjonalnie rośnie wraz z rozmiarem trzpienia , ze stopu tytanu, w 1/3 cześci bliższej pokryty porowatym czystym tytanem i hydroksyapatytem, posiada wzdłużne rowki antyrotacyjne, kąt szyjkowo trzonowy CCD w roziarach : 127 (lateralizujący) i 132 stopnie (std), po 12 rozmiarów dla każdego kąta CCD, trzpień przynasadowy, wraz ze wzrostem rozmiaru zmieniające się krzywizny w części przyśrodkowej jak i bocznej (trzpień wzrasta proporcionalnie we wszystkich wektorach), trzpień morfometryczny kształt oparty na  technologii  skanowania  kości- opatymalizacja rozmiaru dla szerszego dopasowania pod względem róznorodności populacji , stożek smuklejszy niż eurokonus 12/14,  dla zwiększenia zakresu ruchu i zmniejszenia ryzyka konfliktu szyjkowo-panewkowego"  o prametrach : podstawy: 11,3 i 12,5mm i wysokość 12,1mm oraz kąt rozwarcia stożka 5°12",             Panewka tytanowa w technologii wytwarzania przyrostowego (w rozmiarach od 42 - 66 mm, co 2mm)otworowe i bezotworowe.                                        Panewka z pressfitem brzeżnym pokryta HA(w rozmiarach od 42 - 66 mm, co 2mm)                                                                Panewka pokryta porowatym tytanem i HA, skalowane co 2 mm w zakresie 44-72mm,                                                        umożliwiające dowolne śródoperacyjne modyfikowanie zastosowanej artykulacji (już po implantacji panewki ostatecznej) w zakresie (dla głów 28-32-36-40-44mm), ceramicznych (dla głów i wkładek 28-32-36mm), Dual Mob. (wkładka metalowa MDM, czasza PE i wewnętrzna głowa 28mm), wkładki panewkowe z ultra wysoko kroslinkowanego PE bez dodatków organicznych o udokumentowanej klinicznie wytrzymałości na wycieranie i oksydacyjnej vs standardowy polietylen crosslinkowany ( wycieralność w skali 5 lat na poziomie max 5 mikronów- badanie do zacytowania każdy ma), System wkładek chromo kobaltowych implantowane czasze bezcementowe do artykulacji podwójnej w układzie głowa polietylenowa zewnętrzna plus głowa wewnętrzna metalowa bądź ceramiczna. Głowa polietylenowa w rozmiarach zewnętrznych 42 do 64 dla głów wewnętrznych 22- 28. Wkładka chromokobaltowa do panewki o średnicy od 44 mm. System kompatybilny z powyższymi panewkami.
Dodatkowo dostępność głów bipolarnych w zakresie od 36 mm- 72 mm                                                Komplet składa się z:</t>
  </si>
  <si>
    <t>x</t>
  </si>
  <si>
    <r>
      <rPr>
        <sz val="8"/>
        <rFont val="Arial"/>
        <family val="2"/>
      </rPr>
      <t xml:space="preserve">  Trzpień </t>
    </r>
    <r>
      <rPr>
        <sz val="8"/>
        <color indexed="10"/>
        <rFont val="Arial"/>
        <family val="2"/>
      </rPr>
      <t>uniwersalny</t>
    </r>
    <r>
      <rPr>
        <sz val="8"/>
        <rFont val="Arial"/>
        <family val="2"/>
      </rPr>
      <t xml:space="preserve"> 127 stopni i 132 stopni </t>
    </r>
  </si>
  <si>
    <t>Panewka w technologii wytwarzania przyrostowego 42-66</t>
  </si>
  <si>
    <t>Panewka w technologii wytwarzania przyrostowego 42-66 HA</t>
  </si>
  <si>
    <t xml:space="preserve"> Panewka ze stopu tytanu 44-72</t>
  </si>
  <si>
    <t xml:space="preserve">Wkład polietylenowy </t>
  </si>
  <si>
    <t xml:space="preserve"> Wkład ceramiczny</t>
  </si>
  <si>
    <t xml:space="preserve"> Głowa ceramiczna </t>
  </si>
  <si>
    <t xml:space="preserve"> Głowa metalowa 22,28,32 mm </t>
  </si>
  <si>
    <t xml:space="preserve">Głowa metalowa 36, 40, 44 mm </t>
  </si>
  <si>
    <t xml:space="preserve">j </t>
  </si>
  <si>
    <t>Śruby lub zaślepki do otworów panewek w technologii wytwarzania przyrostowego 42-66</t>
  </si>
  <si>
    <t>Śruby lub zaślepki do otworów panewek (44-72)</t>
  </si>
  <si>
    <t>l</t>
  </si>
  <si>
    <t>Wkładka związana</t>
  </si>
  <si>
    <t>m</t>
  </si>
  <si>
    <t xml:space="preserve"> Wkład stalowy</t>
  </si>
  <si>
    <t>n</t>
  </si>
  <si>
    <t>Czasza PE do wkładu stalowego</t>
  </si>
  <si>
    <t>o</t>
  </si>
  <si>
    <t>Głowa Bipolarna</t>
  </si>
  <si>
    <t>p</t>
  </si>
  <si>
    <t xml:space="preserve">Ostrze do piły oscylacyjnej </t>
  </si>
  <si>
    <t xml:space="preserve">Depozyt na czas trwania umowy i użyczenie instrumentarium i  zestawów napędów ortopedycznych umożliwiającego precyzyjne osadzenie implantów na czas trwania umowy. WARTOŚĆ BRUTTO UŻYCZANEGO INSTRUMENTARIUM:………………….. zł. brutto  (podaje Wykonawca) 
</t>
  </si>
  <si>
    <t>Łącznie</t>
  </si>
  <si>
    <t xml:space="preserve">Cementowa i bezcementowa endoproteza rewizyjna stawu biodrowego, system oparty na uzupełnianiu ubytków cementem i przeszczepami kostnymi. Trzpień cementowy  wysokopolerowany o długościach od 200 do 260 mm. Stożek smuklejszy niż eurokonus 12/14,  dla zwiększenia zakresu ruchu i zmniejszenia ryzyka konfliktu szyjkowo-panewkowego"  o prametrach : podstawy: 11,3 i 12,5mm i wysokość 12,1mm oraz kąt rozwarcia stożka 5°12". Trzpien bezcementowy modularny, tytanowy składający się części krętarzowej o śr. od.19 mm do 31 mm skok co 2 mm, oraz z trzpienia śródszpikowego o śr, od 11 mm do 28mm .skok co 1 mm.  Głowa stalowa  o różnych średnicach.  Kosze tytanowe z śrubami do mocowania  augmenty stopu panewki. Płyty stalowe do trzonu i krętarza większego z możliwoscią kompresji, kable stalowe, panewki związane do systemu cementowego i bezcementowego. W skład kompletu wchodzi: </t>
  </si>
  <si>
    <t xml:space="preserve"> Trzpień stalowy , wysokopolerowany z centralizerem -</t>
  </si>
  <si>
    <t xml:space="preserve"> Trzpień bezcementowy </t>
  </si>
  <si>
    <t xml:space="preserve"> Element krętarzowy </t>
  </si>
  <si>
    <t xml:space="preserve"> Głowa stalowa</t>
  </si>
  <si>
    <t>Korek blokujący kanał kostny</t>
  </si>
  <si>
    <t>Kosz tytanowy</t>
  </si>
  <si>
    <t>Śruby do mocowania kosza</t>
  </si>
  <si>
    <t>Cement kostny z Tobramycyną opakowanie nie mniej niż 40 g</t>
  </si>
  <si>
    <t xml:space="preserve"> Kable stalowe do trzonu kości 1,6 i 2,0 mm</t>
  </si>
  <si>
    <t xml:space="preserve"> Płyty stalowe kompresyjne </t>
  </si>
  <si>
    <t>Płyta krętarzowa krótka</t>
  </si>
  <si>
    <t>Płyta krętarzowa długa</t>
  </si>
  <si>
    <t>ł</t>
  </si>
  <si>
    <t xml:space="preserve"> Augmenty stropu panewki</t>
  </si>
  <si>
    <t>Czasza PE do wkładki stalowej</t>
  </si>
  <si>
    <t xml:space="preserve">Panewka związana </t>
  </si>
  <si>
    <t>Użyczenie instrumentarium i zestawów napędów ortopedycznych na czas trwania zabiegu operacyjnego. Dostawa implantów do zabiegu wraz z instrumentarium.</t>
  </si>
  <si>
    <t xml:space="preserve">Endoproteza kłykciowa stawu kolanowego powinna być dostępna w wersji cementowej oraz bezcementowej ( w wersji z pokryciem trójwymiarowym spodniej części elementu piszczelowego  z czterema pegami). Element udowy powinien być jednoosiowy, w płaszczyźnie strzałkowej w zakresie min. od 10 do 100 stopni, anatomiczny (prawy i lewy) wykonany ze stopu kobaltowo-chromowego, z podniesioną o min. 7° przednią częścią zapobiegającą nadmiernemu naciskowi implantu na warstwę korową przedniej części uda, w min. 8 rozmiarach dla każdej ze stron.
Część piszczelowa powinna być  wykonana ze stopu kobaltowo-chromowego, w min. 8 rozmiarach. W zestawie powinna znajdować się taca piszczelowa pierwotna standardowa oraz taca piszczelowa uniwersalna, z możliwością dokręcenia przedłużek cementowych i zastosowania bloczków uzupełniających ubytki kostne. Przedłużki cementowe powinny posiadać min. 3 średnice i 2 długości.
Bloczki uzupełniające ubytki kostne powinny być o grubościach 5mm i 10mm.Wkładki powinny być wykonane z polietylenu tzw. III generacji w 3 wersjach:
- CR (bez stabilizacji),
- PS (z tylną stabilizacją),
- CS (o zwiększonej stabilizacji w płaszczyźnie czołowej).
Wszystkie wkładki powinny posiadać geometrię zapewniającą poruszanie się elementu udowego po łuku rotacyjnym i powinny posiadać min. 5 grubościach. W wersji PS oraz CS musi istnieć możliwość zastosowania wkładek w min. 7 grubościach. Opcjonalnie musi być dostępne instrumentarium przednioreferencyjne dla kolan koślawych. W zestawie powinna znajdować się płyta piszczelowa w całości wykonana z polietylenu w min. 4 grubościach zarówno w wersji PS jak i CS. W zestawie muszą znajdować się  jednorazowy system do płukania kanału typu "pulse lavage"- składający się z zespołu napędowego płucząco-ssącego, z wbudowanym autonomicznym systemem zasilania, pakowany sterylnie oraz dodatkowo końcówki.
Zestaw powinien zawierać:
</t>
  </si>
  <si>
    <t>element udowy cementowy</t>
  </si>
  <si>
    <t>taca piszczelowa cementowa</t>
  </si>
  <si>
    <t>element udowy bezcementowy</t>
  </si>
  <si>
    <t>taca piszczelowa z wypustkami pokryta od spodu w technice trójwymiarowej</t>
  </si>
  <si>
    <t>wkład polietylenowy</t>
  </si>
  <si>
    <t>element piszczelowy wykonany w całości z polietylenu (all poly)</t>
  </si>
  <si>
    <t>rzepka</t>
  </si>
  <si>
    <t>taca piszczelowa z dokręcanymi przedłużkami</t>
  </si>
  <si>
    <t>przedłużka</t>
  </si>
  <si>
    <t>bloczek uzupełniający</t>
  </si>
  <si>
    <t>cement z Tobramycyną lub Gentamycyną</t>
  </si>
  <si>
    <t xml:space="preserve">Depozyt na czas trwania umowy i użyczenie instrumentarium i  zestawów napędów ortopedycznych umożliwiającego precyzyjne osadzenie implantów na czas trwania umowy. WARTOŚĆ BRUTTO UŻYCZANEGO INSTRUMENTARIUM:………………….. zł. brutto  (podaje Wykonawca) </t>
  </si>
  <si>
    <t>Endoproteza rewizyjna modularna, cementowana, anatomiczna. Mocowanie do kości zarówno elementu udowego, jak i piszczelowego oparte na trzpieniach śródszpikowych. Za pomocą mimośrodowych elementów dystansujących (offsetów) dopasowuje się właściwie położenie komponentów, jak i zapewnia właściwe umieszczenie trzpieni w kanale szpikowym. System umożliwia zastosowanie podkładek pod płytę piszczelową oraz bloczków uzupełniających ubytki kostne do elementu udowego. Wkładka piszczelowa posiada dodatkową stabilizację do płyty za pomocą trzpienia.                                                                                                                -Element udowy wykonany ze stopu chromowo – kobaltowego (CoCr), anatomiczny (prawy i lewy) w 8 rozmiarach dla każdej ze stron,  jednopromieniowy w łuku funkcjonalnym zakresu zgięcie-wyprost 10-110 stopni dla osi przebiegającej w linii przeznadkłykciowej lub równolegle do niej w tylnej części kłykci kości udowej.
-Element piszczelowy wykonany ze stopu chromowo – kobaltowego (CoCr), modularny w 8 rozmiarach. 
-Wkładka polietylenowa wykonana z polietylenu wysokousieciowanego radiacyjnie,  wyżarzanego (temp. 130 st), sterylizowanego nieradiacyjnie, w plazmie gazu, w grubościach od 9 do 31 mm (9 wysokości w 8 rozmiarach). 
-Trzpienie śródszpikowe wykonane z tytanu w długościach 100 i 150 mm, i średnicach od 10 do 25 mm. Możliwość zastosowania tzw .extenderów czyli przedłużaczy trzpieni o 25, 50 mm.
- Podkładki pod element piszczelowy wykonane z CoCr występują jako połówkowe bloki o grubościach  5 i 10 mm , mocowane za pomocą mechanizmu blokującego
- Podkładki pod element udowy wykonane z CoCr - dystalne o grubościach 5,10, 15 mm oraz tylne o grubościach 5 i 10 mm, mocowane za pomocą śruby.
- Mimośrody wykonane z CoCr  pozwalające na zróżnicowanie osi o 2,4,6,8 mm, zarówno w elemencie piszczelowym jak i udowym</t>
  </si>
  <si>
    <t>Wkładka polietylenowa</t>
  </si>
  <si>
    <t>Bloczek udowy (dystalny i tylny)</t>
  </si>
  <si>
    <t>Podkładka piszczelowa (pełna i połówka)</t>
  </si>
  <si>
    <t>Przedłużka udowa/piszczelowa bezcementowa</t>
  </si>
  <si>
    <t>Przedłużka cementowana</t>
  </si>
  <si>
    <t>Mimośród - offset</t>
  </si>
  <si>
    <t>Element przedłużający do trzpienia</t>
  </si>
  <si>
    <t>Augmenty systemu rewizyjnego do wypełnienia ubytków kości gąbczastej w części przynasadowej kości udowej i piszczelowej stawu kolanowego. Wykonane w całości z tytanu w technologii drukowania 3D; trójwymiarowa struktura stożków umożliwiająca dodatkową fiksację w strefie przynasadowej, poprawiająca pierwotne umocowanie endoprotezy w kości oraz biologiczną fiksację augmentu. Augmenty przynasadowe dostępne w 3 wersjach: 5 rozmiarów symetrycznych i 8 rozmiarów asymetrycznych piszczelowych - po 4 dla strony prawej przyśrodkowej/lewej bocznej i 4 dla strony prawej bocznej/lewej przyśrodkowej, 12 rozmiarów symetrycznych augmentów udowych - po 6 dla stawu kolanowego prawego i lewego. Wszystkie rozmiary i kształty implantów zaprojektowane antropometrycznie z wykorzystaniem komputerowej bazy danych.</t>
  </si>
  <si>
    <t>ostrza oscylacyjne do precyzyjnego przycięcia kości</t>
  </si>
  <si>
    <t>Cement kostny z gentamycyną 1 x  nie mniej niż 40g</t>
  </si>
  <si>
    <t>Cement kostny z tobramycyną 1 x nie mniej niż  40g</t>
  </si>
  <si>
    <t>WARTOŚĆ CZĘŚCI NR 6</t>
  </si>
  <si>
    <t>Depozyt na czas trwania umowy (poz.7-8) - po 2 szt.</t>
  </si>
  <si>
    <t>CZĘŚĆ NR 7 – MEMBRANY, system do nano złamań</t>
  </si>
  <si>
    <t xml:space="preserve">Cena jedn. netto (PLN)                             </t>
  </si>
  <si>
    <t xml:space="preserve">Wartość netto (PLN)                      </t>
  </si>
  <si>
    <t xml:space="preserve">stawka podatku VAT (%)  </t>
  </si>
  <si>
    <t xml:space="preserve">Wartość brutto (PLN)                                </t>
  </si>
  <si>
    <t>Membrana posiadająca rejestracje w leczeniu ubytków chrzęstnych oraz chrzęstno-kostnych stawów, stanowiąca podłoże dla mezenchymalnych komórek macierzystych ludzkiego szpiku kostnego , zbudowana z kwasu hialuronowego. Brak określonej lewej i prawej strony. Przy leczeniu ubytków ogniskowych ( ubytków otoczonych granicą zdrowej chrząstki) zgodnie z IFU nie wymaga dodatkowej fiksacji. Czas biodegradacji do 24 tygodni. Sterylna, pakowana pojedyńczo.</t>
  </si>
  <si>
    <t>X</t>
  </si>
  <si>
    <t>1a.</t>
  </si>
  <si>
    <t>Membrana 2cm x 2cm, grubość 2mm.</t>
  </si>
  <si>
    <t>1b.</t>
  </si>
  <si>
    <t>Membrana 5cm x 5cm , grubość 2mm</t>
  </si>
  <si>
    <t>System do nanozłamań (uchwyt prowadzący 15*, uchwyt prowadzący A Curve, cofacz drutu )</t>
  </si>
  <si>
    <t xml:space="preserve">   </t>
  </si>
  <si>
    <t>drut prowadzący 15* i zamiennie drut prowadzący A Curve</t>
  </si>
  <si>
    <t>sz.</t>
  </si>
  <si>
    <t>WARTOŚĆ CZĘŚCI NR 7</t>
  </si>
  <si>
    <t xml:space="preserve"> Depozyt na czas trwania umowy: po 1 szt. poz. 1a-1b, depozyt poz. 2  na czas trwania umowy, depozyt 2a 2 szt.</t>
  </si>
  <si>
    <t>CZĘŚĆ NR 8 - BIOMATERIAŁY</t>
  </si>
  <si>
    <r>
      <rPr>
        <sz val="8"/>
        <color indexed="8"/>
        <rFont val="Arial CE"/>
        <family val="2"/>
      </rPr>
      <t>Syntetyczny, osteokonduktywny oraz resorbowalny materiał kościozastępczy i nośnik antybiotyków podawanych miejscowo. Kompozyt składający się z nanokrystalicznego hydroksyapatytu oraz siarczanu wapnia, w proporcjach 51.5 % do 48.5 %. Pojemność opakowania - 1,5 cm</t>
    </r>
    <r>
      <rPr>
        <vertAlign val="superscript"/>
        <sz val="8"/>
        <color indexed="8"/>
        <rFont val="Calibri"/>
        <family val="2"/>
      </rPr>
      <t>3</t>
    </r>
  </si>
  <si>
    <t>Syntetyczny, osteokonduktywny oraz resorbowalny materiał kościozastępczy i nośnik antybiotyków podawanych miejscowo. Kompozyt składający się z nanokrystalicznego hydroksyapatytu oraz siarczanu wapnia, w proporcjach 51.5 % do 48.5 %. Pojemność opakowania 3,0cm3</t>
  </si>
  <si>
    <t>Syntetyczny, osteokonduktywny oraz resorbowalny materiał kościozastępczy i nośnik antybiotyków podawanych miejscowo. Kompozyt składający się z nanokrystalicznego hydroksyapatytu oraz siarczanu wapnia, w proporcjach 51.5 % do 48.5 %. Pojemność opakowania 12,5cm3</t>
  </si>
  <si>
    <t xml:space="preserve">Sterylny wszczep kostny, kościozastępczy materiał chirurgicznym, podlegający przebudowie w nową tkankę kostną. Zbudowany z naturalnego, czystego hydroksyapatytu z domieszką syntetycznego peptydu P-15, dostępny w postaci pasty. Przeznaczony do wypełniania ubytków w tkance kostej wspierający przebudowę i odbudowę nowej tkanki kostnej podczas procesu gojenia. Pojemność opakowania - 1 cm 3
</t>
  </si>
  <si>
    <t xml:space="preserve">Sterylny wszczep kostny, kościozastępczy materiał chirurgicznym, podlegający przebudowie w nową tkankę kostną. Zbbudowany z naturalnego, czystego hydroksyapatytu z domieszką syntetycznego peptydu P-15, dostępny w postaci pasty. Przeznaczony do wypełniania ubytków w tkance kostej wspierający przebudowę i odbudowę nowej tkanki kostnej podczas procesu gojenia. Pojemność opakowania - 2,5 cm 3
</t>
  </si>
  <si>
    <t xml:space="preserve">Sterylny wszczep kostny, kościozastępczy materiał chirurgicznym, podlegający przebudowie w nową tkankę kostną. Zbbudowany z naturalnego, czystego hydroksyapatytu z domieszką syntetycznego peptydu P-15, dostępny w postaci pasty. Przeznaczony do wypełniania ubytków w tkance kostej wspierający przebudowę i odbudowę nowej tkanki kostnej podczas procesu gojenia. Pojemność opakowania - 5 cm 3
</t>
  </si>
  <si>
    <t xml:space="preserve"> Depozyt na czas trwania umowy:  pozycja 2-3 po 2 szt., poz. 1, 4-6 po 1 szt.</t>
  </si>
  <si>
    <t>WARTOŚĆ CZĘŚCI NR 8</t>
  </si>
  <si>
    <t>CZĘŚĆ NR 9 - OSTRZA ARTROSKOPOWE</t>
  </si>
  <si>
    <t>Ostrze do shavera do tkanek miękkich,kodowane kolorem, sterylne, jednorazowego użytku w rozmiarach 3,5 :4,0 : 4,5: 5,0 : 5,5 w opakowaniach po 5 sztuk</t>
  </si>
  <si>
    <t>Frezy do shavera do tkanek twardych ( kości) kodowane kolorem, sterylne , jednorazowego użytku, w rozmiarach :4,0 : 5,0 : 5,5, w opakowaniu po 5 sztuk.</t>
  </si>
  <si>
    <t>Elektroda do waporyzatora 3,5 mm, z kanałem ssącym, kątowa 50 stopni,sterylna, posiadająca trzy przyciski sterujące w uchwycie- zmiana mocy, cięcie, koagulacja.</t>
  </si>
  <si>
    <t>Elektroda do waporyzatora 3,5 mm, z kanałem ssącym, kątowa 90 stopni,sterylna, posiadająca trzy przyciski sterujące w uchwycie- zmiana mocy, cięcie, koagulacja.</t>
  </si>
  <si>
    <t>WARTOŚĆ CZĘŚCI NR 9</t>
  </si>
  <si>
    <t>Dostawa- na zamówienie.</t>
  </si>
  <si>
    <t xml:space="preserve">Użyczenie konsoli shavera - 1 szt. i waporyzatora-1 szt. na czas trwania umowy. WARTOŚĆ BRUTTO UŻYCZANEGO SPRZĘTU:………………….. zł. brutto  (podaje Wykonawca) </t>
  </si>
  <si>
    <t>CZĘŚĆ NR 10 - Proteza połowicza kolana, proteza głowy kości promieniowej, ostrza do usuwania panewki, implanty artroskopowe do kończyny górnej</t>
  </si>
  <si>
    <t>Endoproteza cementowana jednoprzedziałowa stawu kolanowego.komponent udowy i piszczelowy wykonany ze stopu kobaltowo-chromowego.komponent udowy w minimum 5 rozmiarach.komponent piszczelowy w minimum 6 rozmiarach.Wkladka wykonana z polietylenu o podwyższonejodporności na ścieranie.Wkładka niezwiązana z komponentem piszczelowym ruchoma w minimum 7 rozmiarach o profilu przystosowanym do przedziału przyśrodkowego oraz opcjonalnie do przedziału bocznego. W opcji wersja bezcementowa, antyalergiczna,poboczna.</t>
  </si>
  <si>
    <t>komponent cementowy udowy</t>
  </si>
  <si>
    <t>komponent cementowy piszczelowy</t>
  </si>
  <si>
    <t>wkładka stawowa polietylenowa</t>
  </si>
  <si>
    <t>komponent udowy  bezcementowy</t>
  </si>
  <si>
    <t>komponent piszczelowy bezcementowy</t>
  </si>
  <si>
    <t xml:space="preserve"> komponent udowy poboczny</t>
  </si>
  <si>
    <t>komponent piszczelowy poboczny</t>
  </si>
  <si>
    <t>komponent udowy antyalergiczny</t>
  </si>
  <si>
    <t>komponent piszczelowy antyalergiczny</t>
  </si>
  <si>
    <t>ostrze typu trójpak</t>
  </si>
  <si>
    <t>st.</t>
  </si>
  <si>
    <t>ostrza posuwisto-zwrotne do precyzyjnego przycięcia kości</t>
  </si>
  <si>
    <t>cement kostny z antybiotykiem 2x40g</t>
  </si>
  <si>
    <t>cement kostny z antybiotykiem 1x40g</t>
  </si>
  <si>
    <t>Proteza głowy kości promieniowej</t>
  </si>
  <si>
    <t xml:space="preserve"> proteza modułowa głowy kości promieniowej bezcementowa lub cementowaną Średnica głowy 20, 22 i 24mm, każda dostępna w wysokości 10, 12, 14, 16 , 18mm.5 rozmiarów trzpienia pokrytego porowatą okładziną w celu przyspieszenia wczesnej osteointegracji</t>
  </si>
  <si>
    <t>System ostrzy do usuwania panewek</t>
  </si>
  <si>
    <t>System do usuwania panewek- ostrza do panewek od 42mm do 50mm, od 52 mm do 60mm oraz od 62mm do 72mm.Ostrza w dwóch długościach- krótkie i długie. Ostrza  jednorazowe.</t>
  </si>
  <si>
    <t>Implanty artroskopowe w obrębie kończyny górnej</t>
  </si>
  <si>
    <t>sterylny (jednorazowy) zestaw instrumentarium do kotwic 1,4mm: płaszcz, wiertło i obturator.</t>
  </si>
  <si>
    <t xml:space="preserve">Miękka sterylna kotwica do barku, wykonana z plecionki poliestrowej,  na sterylnym podajniku. Średnica 1,4mm. </t>
  </si>
  <si>
    <t xml:space="preserve">Miękka sterylna kotwica do barku, wykonana z plecionki poliestrowej,  na sterylnym podajniku. Średnica 1,4mm. 1op - 10szt </t>
  </si>
  <si>
    <t xml:space="preserve"> wiertło 1,4mm do kotwic 1,4mm.</t>
  </si>
  <si>
    <t xml:space="preserve"> Kotwica tytanowa 3mm  ze wzmocnioną nicią, na sterylnym podajniku</t>
  </si>
  <si>
    <t>Sterylna kotwica z materiału PEEK, wbijana, bezwęzłowa, z możliwością niezależnego napięcia nitek, średnica 2,9mm, długość 15,9mm, aplikator z rotacyjną głowicą umożliwiającą kontrolę napięcia nitek</t>
  </si>
  <si>
    <t xml:space="preserve"> sterylny (jednorazowy) zestaw instrumentarium 2,9mm: płaszcz, wiertło i obturator.</t>
  </si>
  <si>
    <t>Miękka kotwica do naprawy stożka rotatorów, wykonana z plecionki poliestrowej,  na sterylnym podajniku. Średnica 2,9mm.Dwie różnokolorowe, wzmocnione nici.</t>
  </si>
  <si>
    <r>
      <rPr>
        <sz val="8"/>
        <rFont val="Arial"/>
        <family val="2"/>
      </rPr>
      <t xml:space="preserve"> Miękka kotwica do naprawy stożka rotatorów, wykonana z plecionki poliestrowej,  na sterylnym podajniku. Średnica 2,9mm.Dwie różnokolorowe, wzmocnione nici. </t>
    </r>
    <r>
      <rPr>
        <b/>
        <sz val="8"/>
        <rFont val="Arial"/>
        <family val="2"/>
      </rPr>
      <t>1op.-10szt</t>
    </r>
  </si>
  <si>
    <t xml:space="preserve">  wiertło 2,9mm do kotwic 2,9mm</t>
  </si>
  <si>
    <t xml:space="preserve"> kotwica z materiału PEEK, wkręcana, trzy różnokolorowe nitki #2, średnica  5,5mm, długość 16mm</t>
  </si>
  <si>
    <t xml:space="preserve"> Kotwica do barku wykonana z tytanu, średnica 5mm i 6,5mm, dwie  wzmocnione nici poprowadzone przez niezależne oczka, umieszczone wewnątrz kotwicy. Implant wkręcany, gwint na całej długości w celu uzyskania optymalnego mocowania w kości korowej.</t>
  </si>
  <si>
    <t xml:space="preserve"> prowadnica nitinolowa do przeszywacza tkanki miękkiej.</t>
  </si>
  <si>
    <t xml:space="preserve">                                                              Bezwęzłowy system do  leczenia niestabilności stawu barkowo-obojczykowego, składający się z guzika tytanowego  o średnicy 10mm oraz ostro zakończonej z jednej strony płytki tytanowej, połączonej z samozaciskową, bezwęzłową  i regulowana pętlą polietylenową. Płytka z wystającym pierścieniem ograniczającym jej przemieszczanie względem kanału.  W zestawie nić prowadząca implant.</t>
  </si>
  <si>
    <t xml:space="preserve">                                                            Bezwęzłowy system do leczenia przewlekłej niestabilności stawu barkowo-obojczykowego, składający się z guzika tytanowego  o średnicy 10mm oraz ostro zakończonej z jednej strony płytki tytanowej, połączonej z samozaciskową, bezwęzłową  i regulowana pętlą polietylenową, która połączona jest z drugą samozaciskową, bezwęzłową  i regulowaną pętlą polietylenową. Płytka z wystającym pierścieniem ograniczającym jej przemieszczanie względem kanału. W zestawie nić prowadząca implant.</t>
  </si>
  <si>
    <t xml:space="preserve">Kaniula artroskopowa z obturatorem, jednorazowa, podwójne uszczelnienie, przezroczysta, średnica 7-8,5mm, długość 75-130mm  </t>
  </si>
  <si>
    <t>WARTOŚĆ CZĘŚCI NR 10</t>
  </si>
  <si>
    <t>Użyczenie instrumentarium i zestawów napędów ortopedycznych umożliwiającego precyzyjne osadzenie implantów na czas trwania zabiegu. Dostawa implantów do zabiegu wraz z instrumentarium.</t>
  </si>
  <si>
    <t>CZĘŚĆ NR 11 - DRUTY ZE STALI NIERDZEWNEJ</t>
  </si>
  <si>
    <t xml:space="preserve">Druty kirshnera  ze stali nierdzewnej z zaokrąglonym końcem,jednostronny trokar dł.150 mm. dostęp do rozmiarów 0,8 ;1,0 ;1,2 ;1,4 ;1.6 ;1,8 ;2,0 ;2,2  </t>
  </si>
  <si>
    <r>
      <rPr>
        <sz val="8"/>
        <rFont val="Arial"/>
        <family val="2"/>
      </rPr>
      <t>Druty kirshnera ze stali nierdzewnj z zaokrąglonym końcem, jednostronny trokar dł.310mm .dostep do rozmiarów 1,0;1,2;1,4;1,6;1,8;2,0;2,2;2,.</t>
    </r>
    <r>
      <rPr>
        <sz val="8"/>
        <color indexed="10"/>
        <rFont val="Arial"/>
        <family val="2"/>
      </rPr>
      <t xml:space="preserve"> </t>
    </r>
  </si>
  <si>
    <t xml:space="preserve">Druty kirshnera ze stali nierdzewnj z zaokrąglonym końcem, jednostronny trokar dł.310mm .dostep do rozmiarów ;2,5;,2,8;3,0. </t>
  </si>
  <si>
    <t xml:space="preserve">Druty kirshnera ze stali nierdzewnj z obustronnym trokarem, dł.150mm .dostep do rozmiarów o,8; 1,0;1,2;1,4;1,6; </t>
  </si>
  <si>
    <t>Gwożdzie steinmanna ze stali nierdzewnej ,z 3-kątnym końcem,jednostronny trokar dł.150mm.dostep do rozmiarów: 3,5;4,0;4,5;5,0; pakowane pojedyńczo.</t>
  </si>
  <si>
    <t>Gwożdzie steinmanna ze stali nierdzewnej gwint 15mm ,z 3-kątnym końcem dł.150mm.dostep do rozmiarów: 3,5;4,0;4,5;5,0; pakowane pojedyńczo.</t>
  </si>
  <si>
    <t>Miarka do drutów kirshnera-średnica od 0,7 do 3,0 mm.</t>
  </si>
  <si>
    <t>Druty do stabilizacji odłamów kostnych ze stali nierdzewnej w zwoju 10m.dostęp do rozmiarów 1,8;2,0.</t>
  </si>
  <si>
    <t>rolka</t>
  </si>
  <si>
    <t>Druty do stabilizacji odłamów kostnych ze stali nierdzewnej w zwoju 10m.dostęp do rozmiarów 0,9;1,0;1,2;1,5</t>
  </si>
  <si>
    <t>WARTOŚĆ CZĘŚCI NR 11</t>
  </si>
  <si>
    <t>Dostawa – na zamówienie.</t>
  </si>
  <si>
    <t>CZĘŚĆ NR 12 - GWOŹDZIE DO STABILIZACJI KOŚCI PIĘTOWEJ</t>
  </si>
  <si>
    <t>Gwóźdź do stabilizacji złamań kości piętowej z możliwością wielokierunkowego blokowania. Gwóźdź o długości 65mm i średnicy 8 mm, lewy, prawy. Gwóźdź posiada 7 otworów pod wkręty blokujące. Dwa otwory pod wkręty mocujące umożliwiające zespolenie podpórki skokowej kości piętowej. Z celownikiem przeziernym dla promieni Rtg. W skład zestawu wchodzą :wkręty blokujące z płaskim łbem o średnicy 3,5mm i długości 22-70mm umieszczone na statywie, zaślepki 0, 5, 10, 15, 20 mm. Gwóźdź w wersji ze stali implantowej.</t>
  </si>
  <si>
    <t xml:space="preserve">Wkręty mocujące, samogwintujące, wzmocnione z płaskim łbem Ø 3,5mm, długość od 20 mm - 50mm z przeskokiem co 2 mm. Od 55mm – 70mm z przeskokiem co 5 mm. </t>
  </si>
  <si>
    <t>Zaślepka od 0mm do 20mm z przeskokiem co 5 mm.</t>
  </si>
  <si>
    <t>WARTOŚĆ CZĘŚCI NR 12</t>
  </si>
  <si>
    <t>CZĘŚĆ NR 13 - PROTEZA BARKU</t>
  </si>
  <si>
    <t>Trzpień ramienny- korundowany w górnej części, wykonany z tytanu, kąt szyjkowo- trzonowy 135º, możliwość zastosowania z cementem lub bez cementu, cztery średnice i cztery długości trzpienia.</t>
  </si>
  <si>
    <t>Panewka cementowa w rozmiarach od 44 do 48 mm, z czterema gwintownikami, wykonana z polietylenu o bardzo wysokiej gęstości, odpornego na ścieranie. Sterylna, jednorazowego użytku.sterylna, jednorazowego użytku.</t>
  </si>
  <si>
    <t>Panewka bezcementowa, w rozmiarach - od 44 do 48 mm, pokryta hydroksyapatytem, z otworami do śrub gąbczastych o średnicy 5,5 mm lub korowych o średnicy 4,5 mm. Sterylna, jednorazowego użytku.</t>
  </si>
  <si>
    <t>Insert polietylenowy w rozmiarach kompatybilnych do panewki bezcementowej 44,46,48 mm. Sterylny, jednorazowego użytku.</t>
  </si>
  <si>
    <t>Główka ramienna- wykonana z inoxu, symetryczna o średnicach od 40 do 54 , w różnych wysokościach i niesymetryczna o średnicach od 44 do 50 , w różnych wysokościach. Sterylna, jednorazowego uzytku.</t>
  </si>
  <si>
    <t>GLENOSFERA o rozmiarze 36 i 39- mocowana panewki do bezcementowej za pomocą śruby.sterylna, jednorazowego użtyku.</t>
  </si>
  <si>
    <t>Insert ramienny METAL BACK: Ø 36  i Ø 39 mm.- wysokość 00, 05,10- wykonany z polietylenu o ultrawysokiej masie cząsteczkowej +metalowa podkładka,  wciskany do trzpienia.sterylny, jednorazowego użytku.</t>
  </si>
  <si>
    <t>Śruby gąbczaste Ø 5,5 długość- 32, 36, 40,45,50mm.sterylne</t>
  </si>
  <si>
    <t>Śruby korowe Ø 4,5 długość- 32, 34, 36,38,40mm.sterylne</t>
  </si>
  <si>
    <t>WARTOŚĆ CZĘŚCI NR 13</t>
  </si>
  <si>
    <t>CZĘŚĆ NR 14 - Implanty do korekcji stopy</t>
  </si>
  <si>
    <t xml:space="preserve">Implanty do osteotomii Scarf, Ludlof, Chevron, Mann, Wail, artrodezy stawów stopy, osteotemii kości śródstopia w części dalszej i bliższych, osteotemii paliczków. </t>
  </si>
  <si>
    <t>klamry stalowe waryzyjące do osteotomii podstawy o szerokości 8 i 10mm z kątem 26 i 90º sterylne pakowane pojedyńczo</t>
  </si>
  <si>
    <t>tytanowe śruby kompresyjne, kaniulowane o średnicy 3mm i długości 10-34mm (skok co 2 mm) sterylne pakowane pojedyńczo</t>
  </si>
  <si>
    <t>WARTOŚĆ CZĘŚCI NR 14</t>
  </si>
  <si>
    <t>CZĘŚĆ NR 15 -Osteotomia piszczeli</t>
  </si>
  <si>
    <t>Płytki do osteotomii kości piszczelowej z klinem rozwierającym, tytanowe, blokowane, rozmiary klina od 3mm do 15 mm, minimum 7 rozmiarów.</t>
  </si>
  <si>
    <t>Wkręty blokowane, tytanowe do płytek klinowych z mocowaniem torx, średnica 5mm. Długości od 30mm do 75mm.(skok co 2 mm)</t>
  </si>
  <si>
    <t>Wkręty blokowane , tytanowe ,gąbczaste, średnicy 6,5 mm.do płytek klinowych ,Długości od 30mm do 75mm.( skok co 5mm)</t>
  </si>
  <si>
    <t>Wkręty konikalne ze stożkowym łbem, tytanowe z mocowaniem torx średnica 5mm.,długości od 30mm do 75mm.(skok co 2mm)</t>
  </si>
  <si>
    <t>WARTOŚĆ CZĘŚCI NR 15</t>
  </si>
  <si>
    <t xml:space="preserve">CZĘŚĆ NR 16 -Proteza biodra </t>
  </si>
  <si>
    <t>System reduktorów stożka do operacji rewizyjnych stawu biodrowego</t>
  </si>
  <si>
    <t>Reduktory stożka na stożki 12/14 i 14/16 umożliwiające śródoperacyjną
korekcję długości szyjki minimum do 2cm, antewersji minimum do 10 stopni i
kąta CCD minimum do 10 stopni</t>
  </si>
  <si>
    <t>Reduktory stożka na stożek V40 umożliwiające śródoperacyjną korekcję
długości szyjki minimum do 2cm, antewersji minimum do 10 stopni i kąta
CCD minimum do 10 stopni</t>
  </si>
  <si>
    <t>Głowy metalowe CoCr o średnicach 28mm, 32mm i 36mm dostosowane do
reduktorów stożka</t>
  </si>
  <si>
    <t>Głowy ceramiczne BioloxDelta o średnicach 28mm, 32mm i 36mm
dostosowane do reduktorów stożka</t>
  </si>
  <si>
    <t>ENDOPROTEZA CEMENTOWANA STAWU BIODROWEGO Z GŁOWĄ BIPOLARNĄ</t>
  </si>
  <si>
    <t>Trzpień cementowany typu Muller, stożkowy w dwóch płaszczyznach,
samocentrujący w kanale szpikowym, wykonany ze stopu CoCr w 10
Rozmiarach.(1,2,3,4,5,6,7,8,9,10) Pionowe żebrowanie zwiąkszające powierzchnię kontaktu z
cementem. Stożek trzpienia w standardzie Eurokous (12/14)</t>
  </si>
  <si>
    <t>Czasza bipolarna wykonana ze stopu CoCr z wewnętrznym wkładem
polietylenowym dostosowanym do głów 28mm. Średnica zewnętrzna czaszy
od 38mm do 62mm ze skokiem co 1mm. Podwójny mechanizm mocowania
głowy metalowej w czaszy: zatrzaskowy we wkładce PE i polietylenowy
pierścień mocujący</t>
  </si>
  <si>
    <t>Głowy metalowe CoCr o stożku 12/14 i średnicach zewnętrznych 28mm,
32mm, 36mm, w 4 długościach szyjki; montowane śródoperacyjnie wewnątrz
czaszy bipolarnej (nie zatrzaśnięta fabrycznie)</t>
  </si>
  <si>
    <t>Ostrza do piły oscylacyjnej</t>
  </si>
  <si>
    <t>bezcementowa stawu biodrowego: przynasadowa, szyjkowo-przynasadowa</t>
  </si>
  <si>
    <t>Panewka bezcementowa sferyczna, press-fit w minimum 13 rozmiarach
zewnętrznych od 44mm do 68mm. Czasza z 3 otworami na śruby
panewkowe. Rant czaszy obły, polerowany, redukujący możliwość konfliktu
szyjkowo-panewkowego. Pokrycie zewnętrzne w formie napylonej,
porowatej warstwy tytanowej, Implant przystosowany do zastosowania w
jednej czaszy trzech typów wkładek: ceramicznej, metalowej i PE. Wkładki
panewkowe dostosowane do rosnących rozmiarów głów: 28mm, 32mm,
36mm i 40mm. Wymiennie: panewka bezcementowa sferyczna, press-fit w
minimum 13 rozmiarach zewnętrznych od 44mm do 68mm. Czasza lita, bez
otworów na śruby panewkowe. Rant czaszy obły, polerowany, redukujący
możliwość konfliktu szyjkowo-panewkowego. Pokrycie zewnętrzne w formie
napylonej, porowatej warstwy tytanowej i dodatkowo cienkiej, bioaktywnej
(osteoindukcyjnej), szybko-resorbującej (do 6ciu miesięcy) warstwy
fosforanowo-wapniowej. Implant przystosowany do zastosowania w jednej
czaszy trzech typów wkładek: ceramicznej, metalowej i PE. Wkładki
panewkowe dostosowane do rosnących rozmiarów głów: 28mm, 32mm,
36mm i 40mm</t>
  </si>
  <si>
    <t>Wkładki panewkowe wykonane z silnie usieciowanego polietylenu HXLPE,
dostosowane do rosnących głów 28mm, 32mm, 36mm i 40mm</t>
  </si>
  <si>
    <t>Wkładki panewkowe wykonane z silnie usieciowanego polietylenu HXLPE
stabilizowanego witaminą E, dostosowane do rosnących głów 28mm, 32mm,
36mm i 40mm</t>
  </si>
  <si>
    <t>Głowy metalowe CoCr o podwyższonej gładkości, o stożku 12/14 i średnicach
zewnętrznych 28mm, 32mm, 36mm i 40mm</t>
  </si>
  <si>
    <t>Wkładki panewkowe wykonane z ceramiki Biolox Delta dostosowane do głów
rosnących 28mm, 32mm, 36mm, 40mm</t>
  </si>
  <si>
    <t>Głowy ceramiczne Biolox Delta o stożku 12/14 i średnicach zewnętrznych
28mm, 32mm, 36mm, 40mm</t>
  </si>
  <si>
    <t>Śruby panewkowe śr. 6.5mm, stopniowanie długości co 5mm.</t>
  </si>
  <si>
    <t>Zaślepka centralna do panewki z otworami (opcjonalnie)</t>
  </si>
  <si>
    <t>WARTOŚĆ CZĘŚCI NR 16</t>
  </si>
  <si>
    <t>CZĘŚĆ NR 17 – protezoplastyka biodra + rewizja</t>
  </si>
  <si>
    <t>Panewka Eco Fit press fit (EcoFit, EcoFit NH)
Panewka bezcementowa w kształcie spłaszczonej hemisfery typu press-fit wykonana ze stopu
tytanowego, dla ułatwienia osteointegracji pokryta dodatkowo porowatym tytanem (cpTi), z
trzema otworami do śrub stabilizujących, wyposażona fabrycznie w zaślepki do śródoperacyjnego
usunięcia oraz w komplecie wkręcaną zaślepkę do otworu centralnego, w rozmiarach od 46 do 68 mm
ze skokiem co 2 mm.
Panewka bezcementowa w kształcie spłaszczonej hemisfery typu press-fit wykonana ze stopu
tytanowego, dla ułatwienia osteointegracji pokryta dodatkowo porowatym tytanem (cpTi), w
komplecie wkręcana zaślepka do otworu centralnego, w rozmiarach od 46 do 68 mm ze skokiem co 2
mm.</t>
  </si>
  <si>
    <t>Głowy TiN (ic-głowa tytanowa)
Głowa w średnicy 28mm, 32mm, 36mm wykonana ze stopu tytanu pokrytego okładziną ceramiczną
(TiN) w 5 długościach szyjki.</t>
  </si>
  <si>
    <t>Głowa CoCrMo
Głowa wykonana ze stopu CoCrMo w średnicy 22mm w 3 długościach szyjki i 28mm, 32mm, 36mm w 5
długościach szyjki.</t>
  </si>
  <si>
    <t>Śruby do kości gąbczastej
Śruby do kości gąbczastej Ø 6,5mm o długości od 15mm do 80mm ze skokiem co 5mm.</t>
  </si>
  <si>
    <t>Panewka rewizyjna anatomiczna bezcementowa wykonana techniką 3 D z porowatego stopu tytanu,
glinu i vanatu, posiadająca ramię do talerza kości biodrowej i kości kulszowej z możliwością użycia
większej ilości śrub, w rozmiarach od 46 – 62 mm.</t>
  </si>
  <si>
    <t>Zaślepka do panewki bezcementowej</t>
  </si>
  <si>
    <t>Wkładka polietylenowa na głowy 32 i 36 mm z 15 stopniowym okapem, oraz w opcji z 4mm offsetem.</t>
  </si>
  <si>
    <t>Śruby do panewki tytanowe w długościach od 15 – 65 mm</t>
  </si>
  <si>
    <t>Podkładka pod śrubę z kości gąbczastej</t>
  </si>
  <si>
    <t>Głowa w średnicy 28mm, 32mm, 36mm wykonana ze stopu tytanu pokrytego okładziną ceramiczną
(TiN) w 5 długościach szyjki.</t>
  </si>
  <si>
    <t>Trzpień typu Wagnera (stożek 2-stopniowy) w części o przekroju heksagonalnym w długościach 150,
200, 250mm i średnicach 12, 14, 16, 18, 20mm, w opcji najdłuższej posiadający dystalne otwory
umożliwiające wzmocnienie śrubami, trzpienie odpowiednio przygięte celem dopasowania do
krzywizny kości udowej, cementowane wykonane z CoCrMo w długościach 150, 200 i średnicach 12,
14, 16, 18mm.</t>
  </si>
  <si>
    <t>Część proksymalna w dwóch opcjach kąta szyjki 127 i 135 stopni, oraz w wysokościach 32 mm i 42
mm, posiadającej konus 12/14mm, oraz mechanizm umożliwiający ustawienie kąta antewersji co 5
stopni</t>
  </si>
  <si>
    <t>Element krętarza w dwóch opcjach długości 40 mm i 50 mm</t>
  </si>
  <si>
    <t>Element przedłużający 25mm umożliwiający odpowiednie śródoperacyjne odtworzenie długości
protezy</t>
  </si>
  <si>
    <t>Śruba o długości od 40 mm - 125mm</t>
  </si>
  <si>
    <t>Śruba o średnicy 4,5mm w długości od 25mm - 60mm</t>
  </si>
  <si>
    <t>ostrza do piły celu przycięcia kości</t>
  </si>
  <si>
    <t>Cement kostny z antybiotykiem pakowany 1 x 40g</t>
  </si>
  <si>
    <t>WARTOŚĆ CZĘŚCI NR 17</t>
  </si>
  <si>
    <t xml:space="preserve">Załacznik nr 1 do oferty (dodatek nr 2 do SWZ - Dostawa implantów ortopedycznych oraz akcesoriów do ortopedii i artroskopii przez okres 24 miesięcy, nr sprawy: ZP/N/01/23; 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o.o., ul. Nadodrzańska 6, 69-100 Słubice;                                                                                   Wykonawca:...............................................................................................................................................................   </t>
  </si>
  <si>
    <r>
      <rPr>
        <b/>
        <u val="single"/>
        <sz val="8"/>
        <rFont val="Arial"/>
        <family val="2"/>
      </rPr>
      <t>nr katalogowy</t>
    </r>
    <r>
      <rPr>
        <b/>
        <sz val="8"/>
        <rFont val="Arial"/>
        <family val="2"/>
      </rPr>
      <t xml:space="preserve"> (jeżeli nadano - Wykonawca winien podać wszystkie zaoferowane rozmiary i odpowiadające im numery katalogowe) oraz </t>
    </r>
    <r>
      <rPr>
        <b/>
        <u val="single"/>
        <sz val="8"/>
        <rFont val="Arial"/>
        <family val="2"/>
      </rPr>
      <t>klasa wyrobu</t>
    </r>
  </si>
  <si>
    <t>wkładki do panewki rewizyjnej, materiał polietylen crosslink z vit E, zatrzaskowe o zwiększonej stabilizacji wewnątrz metalowej czaszy panewki symetryczne  o zwiększonym o 4 mm offsecie oraz asymetryczne z 20° okapem na głowy ø 28 mm,32mm,36mm.</t>
  </si>
  <si>
    <t>Wkładka dwumobilna do panewki, metalowa z zewnętrzną powłoką wykonaną z ZrN do panewek w rozmiarach od 46 do 68mm. Kompatybilna z oferowana panewka bezcementowa i rewizyjna</t>
  </si>
  <si>
    <t xml:space="preserve">Tytanowy gwóźdź śródszpikowy piszczelowy, kaniulowany, sterylny. Długość gwoździa od 240-420 mm ze skokiem co 15 mm, średnica gwoździa 8-15 mm. Możliwość zastosowania kompresji w zakresie do 7 mm. Wygięcie gwoździa w części bliższej o wartości 10° a w części dalszej o wartości 4°. Otwory w cześci dalszej w odległości 5,15 i 25 mm od końca gwoździa.Śruba blokująca tytanowa, sterylna, pełny gwint, ø 4 mm o długości 20-60 mm ze skokiem co 5mm i ø 5 mm o długości 25-60 mm ze skokiem co 2.5 mm i 60-120 mm ze skokiem co 5 mm,Śruba kompresyjna tytanowa, sterylna, ø 8 mm, Zaślepka tytanowa, sterylna, ø7 mm gwintowana na całej długości,  ø8mm standardowa oraz ø11.5 mm o długości 5-35 mm. Wszystkie elementy systemu sterylne. Termin ważności sterylności minimum 1 rok. </t>
  </si>
  <si>
    <t>Tytanowy gwóźdź śródszpikowy udowy, kaniulowany, sterylny. Długość gwoździa: Krótki :170 mm i 200mm . Długi : od 240-440 mm ze skokiem co 20 mm, średnica gwoździa 9-14 mm. Gwóźdź odkolanowy , do leczenia złamań w obrębie nasady dalszej kości udowej .W części dystalnej możliwość zastosowania dwóch śrub kondylarnych na wysokości 6 mm i 32mm od początku gwożdzia i dwóch blokowanych  , na wysokości 14mm, 21mm od początku gwożdzia.  W cześci proksymalnej możliwość zastosowania dwóch śrub blokowanych : 40 mm od końca gwozdzia oraz otwór owalny na wysokości 20-15mm od końca gwozdzia .  Wszystkie elementy systemu sterylne. Wymagana sterylność podwójna. Opakowanie zewnętrzne ofoliowane z widocznym oznakowaniem. 
Opakowanie wewnętrzne wzmocnione ,zapobiegające przypadkowemu otwarciu ,oznakowane.   Termin ważności sterylności minimum 1 rok.</t>
  </si>
  <si>
    <t xml:space="preserve">Tytanowy gwóźdź ramienny kaniulowany, sterylny. Długość gwoździa 140-320 mm ze skokiem co 20 mm w długości 140-180mm oraz ze skokiem co 10mm w długości 180-320mm, średnica gwoździa 7,8,9 mm. Wygięcie gwoździa w części bliższej o wartości 6° a w części dalszej o wartości 4°. Możliwość kompresji w zakresie 6 mm, wszystkie elementy systemu sterylne. Wprowadzany antegrade i retrograde.Wszystkie elementy systemu sterylne. Termin ważności sterylności minimum 1 rok. </t>
  </si>
  <si>
    <t xml:space="preserve">Gwóźdź proxymalny ramienny, blokowany w części bliższej w 4 płaszczyznach. Otwory w gwożdziu gwintowane. Długość 150 mm oraz od 220-300 mm z przeskokiem co 20 mm. Gwozdzie prawe/lewe.grubość gwożdzia 8 mm trzon, 10mm część proxymalna. Gwożdzie kaniulowane. Dynamizacja w części dalszej gwożdzia długiego 220-300mm - na wysokości 7,5 mm od końca gowzdzia. Tytan.Wszystkie elementy systemu sterylne. Termin ważności sterylności minimum 1 rok. </t>
  </si>
  <si>
    <t>Śruba blokująca tytanowa, sterylna, ø 4 mm, dł. 20-60 mm, skok długości śruby co 1mm w dł 24-26 i 34-36mm, co 2mm w długościach 20-24mm, 26-34mm i 36-40mm, co 5mm w dłgościach 40-60mm</t>
  </si>
  <si>
    <t>Zaślepka tytanowa sterylna, ø 6 mm standardowa (płaska) oraz ø 10 mm o dł. 2 i 4mm</t>
  </si>
  <si>
    <r>
      <t>Depozyt na czas trwania umowy i użyczenie instrumentarium  umożliwiającego precyzyjne osadzenie implantów na czas trwania umowy (wraz z wymianą zużytych narzędzi). WARTOŚĆ BRUTTO UŻYCZANEGO INSTRUMENTARIUM: …………………..(podaje Wykonawca). Pozycje 34,36,37,38,45,46,47,48,49,56,57,58,59 -na czas trwania zabiegu .</t>
    </r>
    <r>
      <rPr>
        <b/>
        <sz val="8"/>
        <color indexed="40"/>
        <rFont val="Arial"/>
        <family val="2"/>
      </rPr>
      <t>Zamówienie 5 dni roboczych-pozycje 60,61,62,63,64.</t>
    </r>
  </si>
  <si>
    <t>Miękka kotwica o średnicy 1,7 mm( załadowana 1 nicią #2) lub 1,9 mm ( załadowana dwiema nićmi #1) z plecionki poliestrowej #5, wyposażona w system zabezpieczający przed przypadkowym założeniem kotwicy oraz sygnał dzwiękowy CLICK oznajmiający prawidłowe założenie kotwicy. Loża pod kotwicę o długości max. 20 mm. Dostępna również w wersji XL  z jedną nicią #2 o przedłużonym wprowadzaczu, do rekonstrukcji w obrębie stawu biodrowego.kotwice jednorazowe ,sterylne.</t>
  </si>
  <si>
    <t>Depozyt na czas trwania umowy i użyczenie instrumentarium umożliwiającego precyzyjne osadzenie implantów na czas trwania umowy. WARTOŚĆ BRUTTO UŻYCZANEGO INSTRUMENTARIUM:………………….. zł. brutto  (podaje Wykonawca). Poz. nr 9 - Użyczenie instrumentarium umożliwiającego precyzyjne osadzenie implantów na czas trwania zabiegu. Dostawa implantów do zabiegu wraz z instrumentarium.</t>
  </si>
  <si>
    <r>
      <t>Sterylny zestaw imlpantów do naprawy zerwanego mięśnia dwugłowego ramienia,</t>
    </r>
    <r>
      <rPr>
        <sz val="8"/>
        <rFont val="Arial"/>
        <family val="2"/>
      </rPr>
      <t>skład; śruba interferencyjna z PEEK dostęp do rozmiarów 7x15mm,8x15mm,9x15,7x25mm,8x25mm,9x25mm, drut nitynolowy 1,5mm,drut kierunkowy 2,4mm.(użyczenie narzędzi-instrumentarium na czas trwania zabiegu)</t>
    </r>
  </si>
  <si>
    <t>Trzpień bezcementowy, prosty, przynasadowy, bezkołnierzowy, pokryty w
części bliższej porowatą okładziną tytanową i dodatkowo cienką, bioaktywną
(osteoindukcyjną), szybkoresorbującą (do 6ciu miesięcy) warstwą
fosforanowo-wapniową. Kształt trzpienia stożkowy w dwóch płaszczyznach.
Kąt szyjkowo-trzonowy zredukowany do 127° ułatwiający odtworzenie
naturalnej anatomii pacjenta. Trzpień dostępny w minimum 10 rozmiarach
Standardowych (1,2,3,4,5,6,7,8,9,10) i 10 rozmiarach lateralizowanych. (1,2,3,4,5,6,7,8,9,10) Część dystalna i
proksymalna trzpienia polerowane. Stożek Eurokonus. Wymiennie: trzpień
bezcementowy, przynasadowy, szyjkowy, o przekroju owalnym, z czterema
bocznymi wypustkami derotacyjnymi, regulujący koślawość/szpotawość
ustawienia wysokością przycięcia szyjki. Umożliwiający wysokie, podgłowowe
jak i niskie, „klasyczne” cięcie szyjki. Trzpień w minimum 9 rozmiarach.
Pokrycie zewnętrzne w formie napylonej, porowatej warstwy tytanowej
pokrytej cienką, bioaktywną, warstwą hydroksyapatytu. Części dystalna i
proksymalna trzpienia polerowane. Szyjka przewężona redukująca możliwość
konfliktu szyjkowo-panewkowego. Stożek Eurokonus</t>
  </si>
  <si>
    <t>III</t>
  </si>
  <si>
    <t>Trzpień bezcementowy EcoFit short stem
Trzpień typu short, uniwersalny, bezkołnierzowy o przekroju prostokątnym, wykonany ze stopu
tytanowego, w wersji standard i lateralizowanej, bezcementowy, pokryty w 2/3 części proksymalnej
porowatą okładziną tytanową i dodatkowo hydroksyapatytem, dostępny w 10 rozmiarach od 6,25mm
do 20mm, długości od 97,5mm do 125mm, z dodatkowymi wzdłużnymi rowkami dla poprawienia
stabilizacji pierwotnej, konus 12/14, kąt CCD 133°.</t>
  </si>
  <si>
    <t>Panewka EcoFit EPORE
Panewka bezcementowa w kształcie spłaszczonej hemisfery typu press-fit w całości wykonana techniką
addytywną 3D z proszku tytanowego (TiAl6V4), w której powierzchnia o strukturze kości gąbczastej jest
integralną częścią panewki (nie jest napylana), porowate struktury tytanowe powierzchni panewki o
średnicach od 330 do 390 μm naśladują ułożenie beleczek kostnych. Panewka posiada trzy otwory do
śrub stabilizujących, wyposażone fabrycznie w zaślepki do śródoperacyjnego usunięcia oraz w
komplecie wkręcaną zaślepkę do otworu centralnego, panewka w rozmiarach od 42 do 72 mm ze
skokiem co 2 mm.
Panewka bezotworowa, bezcementowa w kształcie spłaszczonej hemisfery typu press-fit w całości
wykonana techniką addytywną 3D z proszku tytanowego (TiAl6V4), w której powierzchnia o strukturze
kości gąbczastej jest integralną częścią panewki (nie jest napylana), porowate struktury tytanowe
powierzchni panewki o średnicach od 330 do 390 μm naśladują ułożenie beleczek kostnych. Panewka
w komplecie wyposażona we wkręcaną zaślepkę do otworu centralnego, panewka w rozmiarach od 42
do 72 mm ze skokiem co 2 mm.</t>
  </si>
  <si>
    <t>Wkładki polietylenowe implacross
Wkładki do panewek bezcementowych, wykonane z polietylenu typu cross link, standard i z 10
stopniowym kołnierzem antyluksacyjnym, o średnicach wewnętrznych 28mm, 32mm,36mm.</t>
  </si>
  <si>
    <t>Jednorazowy system do płukania zasilany w baterie służący do czyszczenia każdego rodzaju ran oraz przygotowania łożyska kostnego z możliwością dwustopniowej regulacji mocy; moc niska z minimalną siłą natrysku 0,9l/min oraz moc wysoka z minimalną siłą natrysku 1,3l/min. Rękojeść z łatwą regulacją ustawień prędkości, dwie rurki aplikacyjne – krótka z osłoną przeciwrozpryskową, długa – z osłoną ochronną. Dwa przewody przyłączeniowe dł 3m - do soli fizjologicznej i do odsysania, sterylny pakowany pojedynczo.</t>
  </si>
  <si>
    <t>Kaseta całodobowa do pompy Dyonics 25. Jednorazowa,sterylna pakowana pojedynczo.</t>
  </si>
  <si>
    <t>Dreny do pacjenta do pompy Dyonics 25. Jednorazowe, sterylne, pakowane pojedynczo.</t>
  </si>
  <si>
    <t>Kaseta jednorazowa z drenami do pompy Dyonics 25. Sterylna, pakowana pojedynczo.</t>
  </si>
  <si>
    <t>Jednorazowe, sterylne ostrza do shavera do tkanek miękkich, dostęp do rozmiarów 3,5 mm; 4,5 mm .Ostrza kompatybilne z shaverem Dyonics Power II. Pakowane pojedynczo.</t>
  </si>
  <si>
    <t>Jednorazowe, sterylne ostrza do shavera typu różyczka owalna ( walec) do kości, rozmiar 4,0 mm. Ostrza kompatybilne z shaverem Dyonics Power II. Pakowane pojedynczo.</t>
  </si>
  <si>
    <t>Jednorazowe, sterylne ostrza do shavera typu różyczka do kości, rozmiar 4,5 mm. Ostrze kompatybilne z shaverem Dyonics Power II.</t>
  </si>
  <si>
    <t>Jednorazowa, sterylna końcówka do koblacjii Quantum2 zagięta 90 stopni, pakowana pojedynczo.</t>
  </si>
  <si>
    <t>Jednorazowa, sterylna końcówka do koblacjii Quantum2 zagięta 50 stopni, pakowana pojedynczo.</t>
  </si>
  <si>
    <t>Jednorazowe, sterylne kaniule, wkręcane posiadające skręt na całej długości kaniuli, zaopatrzone w zawór oraz posiadające system przytrzymywania nitek, rozmiar 8,5 mm x 72 mm. Opakowanie 10 szt.</t>
  </si>
  <si>
    <t>WARTOŚĆ CZĘŚCI NR 18:</t>
  </si>
  <si>
    <t>Dostawa na zamówienie.</t>
  </si>
  <si>
    <t>WARTOŚĆ CZĘŚCI NR 19:</t>
  </si>
  <si>
    <t>Miejscowość, dnia ...................</t>
  </si>
  <si>
    <r>
      <t xml:space="preserve">CZĘŚĆ NR 18 – </t>
    </r>
    <r>
      <rPr>
        <b/>
        <sz val="8"/>
        <color indexed="8"/>
        <rFont val="Arial"/>
        <family val="2"/>
      </rPr>
      <t>system do płukania tkanek i kości</t>
    </r>
  </si>
  <si>
    <t xml:space="preserve">                      CZĘŚĆ NR 19 – akcesoria do artroskopii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</si>
</sst>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#,##0.00_ ;\-#,##0.00\ "/>
    <numFmt numFmtId="169" formatCode="\ #,##0.00&quot; zł &quot;;\-#,##0.00&quot; zł &quot;;&quot; -&quot;#&quot; zł &quot;;@\ "/>
    <numFmt numFmtId="170" formatCode="d/mm/yyyy"/>
    <numFmt numFmtId="171" formatCode="0.0000"/>
  </numFmts>
  <fonts count="62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Arial CE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0"/>
      <name val="Czcionka tekstu podstawowego"/>
      <family val="2"/>
    </font>
    <font>
      <sz val="11"/>
      <name val="Czcionka tekstu podstawowego"/>
      <family val="2"/>
    </font>
    <font>
      <sz val="8"/>
      <color indexed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u val="single"/>
      <sz val="8"/>
      <name val="Arial"/>
      <family val="2"/>
    </font>
    <font>
      <b/>
      <sz val="9"/>
      <color indexed="10"/>
      <name val="Calibri"/>
      <family val="2"/>
    </font>
    <font>
      <sz val="8"/>
      <color indexed="8"/>
      <name val="Arial CE"/>
      <family val="2"/>
    </font>
    <font>
      <vertAlign val="superscript"/>
      <sz val="8"/>
      <color indexed="8"/>
      <name val="Calibri"/>
      <family val="2"/>
    </font>
    <font>
      <b/>
      <sz val="8"/>
      <color indexed="10"/>
      <name val="Arial CE"/>
      <family val="2"/>
    </font>
    <font>
      <b/>
      <sz val="8"/>
      <color indexed="53"/>
      <name val="Arial"/>
      <family val="2"/>
    </font>
    <font>
      <b/>
      <sz val="8"/>
      <color indexed="40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medium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7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Border="0" applyProtection="0">
      <alignment/>
    </xf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2" fillId="0" borderId="0">
      <alignment horizontal="center" textRotation="90"/>
      <protection/>
    </xf>
    <xf numFmtId="0" fontId="52" fillId="0" borderId="6" applyNumberFormat="0" applyFill="0" applyAlignment="0" applyProtection="0"/>
    <xf numFmtId="0" fontId="2" fillId="0" borderId="0">
      <alignment horizontal="center"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5" fillId="27" borderId="1" applyNumberFormat="0" applyAlignment="0" applyProtection="0"/>
    <xf numFmtId="9" fontId="1" fillId="0" borderId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>
      <alignment/>
      <protection/>
    </xf>
    <xf numFmtId="164" fontId="7" fillId="0" borderId="0">
      <alignment/>
      <protection/>
    </xf>
    <xf numFmtId="0" fontId="60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5" fillId="0" borderId="0" xfId="63">
      <alignment/>
      <protection/>
    </xf>
    <xf numFmtId="0" fontId="5" fillId="0" borderId="0" xfId="63" applyFill="1">
      <alignment/>
      <protection/>
    </xf>
    <xf numFmtId="0" fontId="11" fillId="0" borderId="9" xfId="63" applyFont="1" applyBorder="1" applyAlignment="1">
      <alignment horizontal="center" vertical="center" wrapText="1"/>
      <protection/>
    </xf>
    <xf numFmtId="0" fontId="11" fillId="33" borderId="9" xfId="0" applyFont="1" applyFill="1" applyBorder="1" applyAlignment="1">
      <alignment vertical="center" wrapText="1"/>
    </xf>
    <xf numFmtId="0" fontId="11" fillId="33" borderId="9" xfId="0" applyFont="1" applyFill="1" applyBorder="1" applyAlignment="1">
      <alignment horizontal="center" vertical="center" wrapText="1"/>
    </xf>
    <xf numFmtId="2" fontId="12" fillId="33" borderId="9" xfId="0" applyNumberFormat="1" applyFont="1" applyFill="1" applyBorder="1" applyAlignment="1">
      <alignment horizontal="center" vertical="center"/>
    </xf>
    <xf numFmtId="165" fontId="11" fillId="0" borderId="9" xfId="63" applyNumberFormat="1" applyFont="1" applyFill="1" applyBorder="1" applyAlignment="1">
      <alignment horizontal="center" vertical="center" wrapText="1"/>
      <protection/>
    </xf>
    <xf numFmtId="1" fontId="11" fillId="0" borderId="9" xfId="63" applyNumberFormat="1" applyFont="1" applyFill="1" applyBorder="1" applyAlignment="1">
      <alignment horizontal="center" vertical="center" wrapText="1"/>
      <protection/>
    </xf>
    <xf numFmtId="165" fontId="11" fillId="0" borderId="9" xfId="63" applyNumberFormat="1" applyFont="1" applyFill="1" applyBorder="1" applyAlignment="1">
      <alignment horizontal="center" vertical="center" wrapText="1"/>
      <protection/>
    </xf>
    <xf numFmtId="0" fontId="11" fillId="0" borderId="9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63" applyFont="1" applyFill="1" applyBorder="1" applyAlignment="1">
      <alignment horizontal="center" wrapText="1"/>
      <protection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13" fillId="0" borderId="0" xfId="63" applyFont="1" applyFill="1">
      <alignment/>
      <protection/>
    </xf>
    <xf numFmtId="0" fontId="5" fillId="0" borderId="0" xfId="63" applyFill="1" applyAlignment="1">
      <alignment horizontal="left"/>
      <protection/>
    </xf>
    <xf numFmtId="0" fontId="12" fillId="33" borderId="9" xfId="44" applyFont="1" applyFill="1" applyBorder="1" applyAlignment="1" applyProtection="1">
      <alignment horizontal="center" vertical="center" wrapText="1"/>
      <protection/>
    </xf>
    <xf numFmtId="165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2" fontId="12" fillId="33" borderId="10" xfId="0" applyNumberFormat="1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 wrapText="1"/>
    </xf>
    <xf numFmtId="165" fontId="11" fillId="0" borderId="11" xfId="63" applyNumberFormat="1" applyFont="1" applyFill="1" applyBorder="1" applyAlignment="1">
      <alignment horizontal="center" vertical="center" wrapText="1"/>
      <protection/>
    </xf>
    <xf numFmtId="0" fontId="11" fillId="0" borderId="11" xfId="63" applyFont="1" applyFill="1" applyBorder="1" applyAlignment="1">
      <alignment horizontal="center" vertical="center" wrapText="1"/>
      <protection/>
    </xf>
    <xf numFmtId="0" fontId="11" fillId="33" borderId="9" xfId="0" applyFont="1" applyFill="1" applyBorder="1" applyAlignment="1">
      <alignment horizontal="center" vertical="center"/>
    </xf>
    <xf numFmtId="2" fontId="12" fillId="33" borderId="9" xfId="0" applyNumberFormat="1" applyFont="1" applyFill="1" applyBorder="1" applyAlignment="1">
      <alignment horizontal="center" vertical="center" wrapText="1"/>
    </xf>
    <xf numFmtId="0" fontId="14" fillId="0" borderId="0" xfId="63" applyFont="1" applyFill="1" applyAlignment="1">
      <alignment wrapText="1"/>
      <protection/>
    </xf>
    <xf numFmtId="0" fontId="5" fillId="0" borderId="0" xfId="63" applyFill="1" applyAlignment="1">
      <alignment wrapText="1"/>
      <protection/>
    </xf>
    <xf numFmtId="0" fontId="12" fillId="33" borderId="11" xfId="0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0" fontId="12" fillId="33" borderId="9" xfId="61" applyFont="1" applyFill="1" applyBorder="1" applyAlignment="1">
      <alignment vertical="center" wrapText="1"/>
      <protection/>
    </xf>
    <xf numFmtId="0" fontId="12" fillId="33" borderId="10" xfId="61" applyFont="1" applyFill="1" applyBorder="1" applyAlignment="1">
      <alignment vertical="center" wrapText="1"/>
      <protection/>
    </xf>
    <xf numFmtId="2" fontId="12" fillId="33" borderId="10" xfId="0" applyNumberFormat="1" applyFont="1" applyFill="1" applyBorder="1" applyAlignment="1">
      <alignment horizontal="center" vertical="center" wrapText="1"/>
    </xf>
    <xf numFmtId="0" fontId="14" fillId="0" borderId="0" xfId="63" applyFont="1" applyFill="1" applyAlignment="1">
      <alignment horizontal="center" wrapText="1"/>
      <protection/>
    </xf>
    <xf numFmtId="0" fontId="12" fillId="33" borderId="9" xfId="61" applyFont="1" applyFill="1" applyBorder="1" applyAlignment="1">
      <alignment horizontal="center" vertical="center"/>
      <protection/>
    </xf>
    <xf numFmtId="2" fontId="12" fillId="33" borderId="9" xfId="61" applyNumberFormat="1" applyFont="1" applyFill="1" applyBorder="1" applyAlignment="1">
      <alignment horizontal="center" vertical="center" wrapText="1"/>
      <protection/>
    </xf>
    <xf numFmtId="1" fontId="11" fillId="33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2" fontId="11" fillId="33" borderId="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2" fontId="11" fillId="0" borderId="13" xfId="63" applyNumberFormat="1" applyFont="1" applyFill="1" applyBorder="1" applyAlignment="1">
      <alignment horizontal="right" vertical="center" wrapText="1"/>
      <protection/>
    </xf>
    <xf numFmtId="165" fontId="9" fillId="0" borderId="9" xfId="63" applyNumberFormat="1" applyFont="1" applyBorder="1" applyAlignment="1">
      <alignment horizontal="center" vertical="center" wrapText="1"/>
      <protection/>
    </xf>
    <xf numFmtId="2" fontId="11" fillId="0" borderId="13" xfId="63" applyNumberFormat="1" applyFont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0" fontId="5" fillId="0" borderId="0" xfId="63" applyFont="1" applyFill="1">
      <alignment/>
      <protection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right" vertical="center" wrapText="1"/>
    </xf>
    <xf numFmtId="166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wrapText="1"/>
    </xf>
    <xf numFmtId="2" fontId="12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 wrapText="1"/>
    </xf>
    <xf numFmtId="166" fontId="11" fillId="0" borderId="17" xfId="0" applyNumberFormat="1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2" fontId="11" fillId="0" borderId="19" xfId="63" applyNumberFormat="1" applyFont="1" applyFill="1" applyBorder="1" applyAlignment="1">
      <alignment horizontal="right" vertical="center" wrapText="1"/>
      <protection/>
    </xf>
    <xf numFmtId="2" fontId="11" fillId="0" borderId="11" xfId="63" applyNumberFormat="1" applyFont="1" applyFill="1" applyBorder="1" applyAlignment="1">
      <alignment vertical="center" wrapText="1"/>
      <protection/>
    </xf>
    <xf numFmtId="0" fontId="12" fillId="0" borderId="9" xfId="0" applyFont="1" applyBorder="1" applyAlignment="1">
      <alignment vertical="center" wrapText="1"/>
    </xf>
    <xf numFmtId="165" fontId="12" fillId="0" borderId="9" xfId="0" applyNumberFormat="1" applyFont="1" applyFill="1" applyBorder="1" applyAlignment="1">
      <alignment horizontal="right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wrapText="1"/>
    </xf>
    <xf numFmtId="0" fontId="11" fillId="33" borderId="9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65" applyFont="1" applyFill="1" applyBorder="1" applyAlignment="1">
      <alignment horizontal="center" vertical="center"/>
      <protection/>
    </xf>
    <xf numFmtId="4" fontId="12" fillId="33" borderId="9" xfId="0" applyNumberFormat="1" applyFont="1" applyFill="1" applyBorder="1" applyAlignment="1">
      <alignment horizontal="center" vertical="center" wrapText="1"/>
    </xf>
    <xf numFmtId="165" fontId="12" fillId="33" borderId="9" xfId="0" applyNumberFormat="1" applyFont="1" applyFill="1" applyBorder="1" applyAlignment="1">
      <alignment horizontal="right" vertical="center" wrapText="1"/>
    </xf>
    <xf numFmtId="0" fontId="12" fillId="33" borderId="9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4" fontId="11" fillId="0" borderId="14" xfId="42" applyNumberFormat="1" applyFont="1" applyFill="1" applyBorder="1" applyAlignment="1" applyProtection="1">
      <alignment horizontal="center" vertical="center" wrapText="1"/>
      <protection/>
    </xf>
    <xf numFmtId="0" fontId="12" fillId="33" borderId="9" xfId="65" applyFont="1" applyFill="1" applyBorder="1" applyAlignment="1">
      <alignment horizontal="center" vertical="center"/>
      <protection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65" applyFont="1" applyFill="1" applyBorder="1" applyAlignment="1">
      <alignment horizontal="center" vertical="center"/>
      <protection/>
    </xf>
    <xf numFmtId="4" fontId="12" fillId="33" borderId="11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65" applyFont="1" applyFill="1" applyBorder="1" applyAlignment="1">
      <alignment horizontal="center"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14" xfId="65" applyFont="1" applyFill="1" applyBorder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/>
    </xf>
    <xf numFmtId="0" fontId="10" fillId="0" borderId="9" xfId="44" applyNumberFormat="1" applyFont="1" applyFill="1" applyBorder="1" applyAlignment="1" applyProtection="1">
      <alignment horizontal="center" vertical="center"/>
      <protection/>
    </xf>
    <xf numFmtId="0" fontId="10" fillId="0" borderId="9" xfId="44" applyNumberFormat="1" applyFont="1" applyFill="1" applyBorder="1" applyAlignment="1" applyProtection="1">
      <alignment horizontal="center" vertical="center" wrapText="1"/>
      <protection/>
    </xf>
    <xf numFmtId="0" fontId="12" fillId="0" borderId="9" xfId="44" applyNumberFormat="1" applyFont="1" applyFill="1" applyBorder="1" applyAlignment="1" applyProtection="1">
      <alignment horizontal="center" vertical="center" wrapText="1"/>
      <protection/>
    </xf>
    <xf numFmtId="165" fontId="12" fillId="0" borderId="9" xfId="44" applyNumberFormat="1" applyFont="1" applyFill="1" applyBorder="1" applyAlignment="1" applyProtection="1">
      <alignment horizontal="center" vertical="center" wrapText="1"/>
      <protection/>
    </xf>
    <xf numFmtId="9" fontId="12" fillId="0" borderId="9" xfId="44" applyNumberFormat="1" applyFont="1" applyFill="1" applyBorder="1" applyAlignment="1" applyProtection="1">
      <alignment horizontal="center" vertical="center" wrapText="1"/>
      <protection/>
    </xf>
    <xf numFmtId="165" fontId="12" fillId="0" borderId="14" xfId="44" applyNumberFormat="1" applyFont="1" applyFill="1" applyBorder="1" applyAlignment="1" applyProtection="1">
      <alignment horizontal="center" vertical="center" wrapText="1"/>
      <protection/>
    </xf>
    <xf numFmtId="0" fontId="11" fillId="0" borderId="9" xfId="44" applyNumberFormat="1" applyFont="1" applyFill="1" applyBorder="1" applyAlignment="1" applyProtection="1">
      <alignment/>
      <protection/>
    </xf>
    <xf numFmtId="0" fontId="11" fillId="0" borderId="9" xfId="64" applyFont="1" applyBorder="1" applyAlignment="1">
      <alignment horizontal="left" vertical="center" wrapText="1"/>
      <protection/>
    </xf>
    <xf numFmtId="0" fontId="11" fillId="0" borderId="10" xfId="44" applyFont="1" applyBorder="1" applyAlignment="1" applyProtection="1">
      <alignment horizontal="center" vertical="center"/>
      <protection/>
    </xf>
    <xf numFmtId="0" fontId="12" fillId="0" borderId="9" xfId="57" applyFont="1" applyFill="1" applyBorder="1" applyAlignment="1" applyProtection="1">
      <alignment horizontal="center" vertical="center" wrapText="1"/>
      <protection/>
    </xf>
    <xf numFmtId="1" fontId="12" fillId="0" borderId="9" xfId="44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44" applyFont="1" applyBorder="1" applyAlignment="1" applyProtection="1">
      <alignment horizontal="center" vertical="center"/>
      <protection/>
    </xf>
    <xf numFmtId="2" fontId="12" fillId="0" borderId="9" xfId="57" applyNumberFormat="1" applyFont="1" applyFill="1" applyBorder="1" applyAlignment="1" applyProtection="1">
      <alignment horizontal="center" vertical="center"/>
      <protection/>
    </xf>
    <xf numFmtId="0" fontId="13" fillId="0" borderId="0" xfId="63" applyFont="1" applyFill="1" applyAlignment="1">
      <alignment wrapText="1"/>
      <protection/>
    </xf>
    <xf numFmtId="165" fontId="12" fillId="0" borderId="18" xfId="44" applyNumberFormat="1" applyFont="1" applyFill="1" applyBorder="1" applyAlignment="1" applyProtection="1">
      <alignment horizontal="center" vertical="center" wrapText="1"/>
      <protection/>
    </xf>
    <xf numFmtId="0" fontId="11" fillId="0" borderId="10" xfId="44" applyNumberFormat="1" applyFont="1" applyFill="1" applyBorder="1" applyAlignment="1" applyProtection="1">
      <alignment/>
      <protection/>
    </xf>
    <xf numFmtId="0" fontId="10" fillId="0" borderId="14" xfId="44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2" fontId="11" fillId="0" borderId="9" xfId="44" applyNumberFormat="1" applyFont="1" applyBorder="1" applyAlignment="1" applyProtection="1">
      <alignment horizontal="center" vertical="center"/>
      <protection/>
    </xf>
    <xf numFmtId="2" fontId="11" fillId="0" borderId="9" xfId="44" applyNumberFormat="1" applyFont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2" fontId="11" fillId="0" borderId="9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0" fontId="11" fillId="0" borderId="9" xfId="60" applyFont="1" applyFill="1" applyBorder="1" applyAlignment="1">
      <alignment horizontal="left" vertical="center" wrapText="1"/>
      <protection/>
    </xf>
    <xf numFmtId="0" fontId="12" fillId="0" borderId="9" xfId="44" applyFont="1" applyBorder="1" applyAlignment="1" applyProtection="1">
      <alignment horizontal="center" vertical="center"/>
      <protection/>
    </xf>
    <xf numFmtId="2" fontId="12" fillId="0" borderId="9" xfId="44" applyNumberFormat="1" applyFont="1" applyBorder="1" applyAlignment="1" applyProtection="1">
      <alignment horizontal="center" vertical="center"/>
      <protection/>
    </xf>
    <xf numFmtId="0" fontId="13" fillId="0" borderId="0" xfId="63" applyFont="1" applyFill="1" applyAlignment="1">
      <alignment horizontal="center" wrapText="1"/>
      <protection/>
    </xf>
    <xf numFmtId="0" fontId="12" fillId="0" borderId="9" xfId="44" applyFont="1" applyBorder="1" applyAlignment="1" applyProtection="1">
      <alignment horizontal="left" vertical="center" wrapText="1"/>
      <protection/>
    </xf>
    <xf numFmtId="2" fontId="12" fillId="0" borderId="9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left" vertical="center" wrapText="1"/>
    </xf>
    <xf numFmtId="0" fontId="13" fillId="0" borderId="0" xfId="63" applyFont="1" applyFill="1" applyAlignment="1">
      <alignment horizontal="center" vertical="center" wrapText="1"/>
      <protection/>
    </xf>
    <xf numFmtId="0" fontId="12" fillId="0" borderId="9" xfId="0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1" fillId="0" borderId="9" xfId="53" applyFont="1" applyBorder="1" applyAlignment="1">
      <alignment horizontal="left" vertical="center" wrapText="1"/>
      <protection/>
    </xf>
    <xf numFmtId="0" fontId="12" fillId="0" borderId="9" xfId="53" applyFont="1" applyBorder="1" applyAlignment="1">
      <alignment horizontal="left" vertical="center" wrapText="1"/>
      <protection/>
    </xf>
    <xf numFmtId="0" fontId="12" fillId="0" borderId="9" xfId="56" applyFont="1" applyBorder="1" applyAlignment="1">
      <alignment horizontal="center" vertical="center" wrapText="1"/>
      <protection/>
    </xf>
    <xf numFmtId="2" fontId="12" fillId="0" borderId="9" xfId="56" applyNumberFormat="1" applyFont="1" applyBorder="1" applyAlignment="1">
      <alignment horizontal="center" vertical="center"/>
      <protection/>
    </xf>
    <xf numFmtId="166" fontId="10" fillId="0" borderId="20" xfId="0" applyNumberFormat="1" applyFont="1" applyFill="1" applyBorder="1" applyAlignment="1">
      <alignment horizontal="center" vertical="center" wrapText="1"/>
    </xf>
    <xf numFmtId="0" fontId="11" fillId="0" borderId="11" xfId="44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165" fontId="11" fillId="0" borderId="9" xfId="0" applyNumberFormat="1" applyFont="1" applyBorder="1" applyAlignment="1">
      <alignment horizontal="center" vertical="center" wrapText="1" shrinkToFit="1"/>
    </xf>
    <xf numFmtId="165" fontId="12" fillId="0" borderId="14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165" fontId="12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165" fontId="12" fillId="0" borderId="9" xfId="0" applyNumberFormat="1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34" borderId="14" xfId="0" applyFont="1" applyFill="1" applyBorder="1" applyAlignment="1">
      <alignment vertical="center"/>
    </xf>
    <xf numFmtId="0" fontId="17" fillId="0" borderId="9" xfId="0" applyFont="1" applyBorder="1" applyAlignment="1">
      <alignment/>
    </xf>
    <xf numFmtId="0" fontId="17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right" vertical="center" wrapText="1"/>
    </xf>
    <xf numFmtId="165" fontId="12" fillId="0" borderId="9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5" fillId="33" borderId="9" xfId="0" applyFont="1" applyFill="1" applyBorder="1" applyAlignment="1">
      <alignment horizontal="left" vertical="center" wrapText="1"/>
    </xf>
    <xf numFmtId="165" fontId="10" fillId="33" borderId="9" xfId="0" applyNumberFormat="1" applyFont="1" applyFill="1" applyBorder="1" applyAlignment="1">
      <alignment horizontal="right" vertical="center" wrapText="1"/>
    </xf>
    <xf numFmtId="165" fontId="18" fillId="33" borderId="9" xfId="0" applyNumberFormat="1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right" vertical="center" wrapText="1"/>
    </xf>
    <xf numFmtId="165" fontId="12" fillId="0" borderId="9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right" vertical="center"/>
    </xf>
    <xf numFmtId="0" fontId="15" fillId="0" borderId="9" xfId="0" applyFont="1" applyFill="1" applyBorder="1" applyAlignment="1">
      <alignment horizontal="left" vertical="center" wrapText="1"/>
    </xf>
    <xf numFmtId="165" fontId="10" fillId="0" borderId="9" xfId="0" applyNumberFormat="1" applyFont="1" applyFill="1" applyBorder="1" applyAlignment="1">
      <alignment horizontal="right" vertical="center" wrapText="1"/>
    </xf>
    <xf numFmtId="0" fontId="11" fillId="0" borderId="9" xfId="0" applyFont="1" applyBorder="1" applyAlignment="1">
      <alignment wrapText="1"/>
    </xf>
    <xf numFmtId="2" fontId="11" fillId="0" borderId="9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165" fontId="10" fillId="0" borderId="9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2" fillId="33" borderId="9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vertical="center" wrapText="1"/>
    </xf>
    <xf numFmtId="2" fontId="11" fillId="0" borderId="9" xfId="0" applyNumberFormat="1" applyFont="1" applyBorder="1" applyAlignment="1">
      <alignment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1" fillId="0" borderId="9" xfId="0" applyNumberFormat="1" applyFont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9" xfId="0" applyFont="1" applyBorder="1" applyAlignment="1">
      <alignment horizontal="center" vertical="center" wrapText="1" shrinkToFit="1"/>
    </xf>
    <xf numFmtId="0" fontId="12" fillId="33" borderId="9" xfId="0" applyFont="1" applyFill="1" applyBorder="1" applyAlignment="1">
      <alignment horizontal="center" vertical="center" wrapText="1"/>
    </xf>
    <xf numFmtId="2" fontId="12" fillId="33" borderId="9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right" vertical="center" wrapText="1" shrinkToFit="1"/>
    </xf>
    <xf numFmtId="1" fontId="11" fillId="0" borderId="9" xfId="0" applyNumberFormat="1" applyFont="1" applyBorder="1" applyAlignment="1">
      <alignment horizontal="center" vertical="center" wrapText="1" shrinkToFit="1"/>
    </xf>
    <xf numFmtId="0" fontId="22" fillId="0" borderId="9" xfId="0" applyFont="1" applyBorder="1" applyAlignment="1">
      <alignment/>
    </xf>
    <xf numFmtId="1" fontId="11" fillId="0" borderId="9" xfId="0" applyNumberFormat="1" applyFont="1" applyFill="1" applyBorder="1" applyAlignment="1">
      <alignment horizontal="center" vertical="center" wrapText="1" shrinkToFit="1"/>
    </xf>
    <xf numFmtId="0" fontId="22" fillId="35" borderId="9" xfId="0" applyFont="1" applyFill="1" applyBorder="1" applyAlignment="1">
      <alignment/>
    </xf>
    <xf numFmtId="0" fontId="5" fillId="0" borderId="0" xfId="63" applyFont="1" applyFill="1" applyAlignment="1">
      <alignment horizontal="center" wrapText="1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0" fontId="22" fillId="0" borderId="9" xfId="0" applyFont="1" applyBorder="1" applyAlignment="1">
      <alignment vertical="center" wrapText="1"/>
    </xf>
    <xf numFmtId="164" fontId="11" fillId="0" borderId="9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 wrapText="1" shrinkToFit="1"/>
    </xf>
    <xf numFmtId="1" fontId="11" fillId="0" borderId="9" xfId="0" applyNumberFormat="1" applyFont="1" applyBorder="1" applyAlignment="1">
      <alignment horizontal="center" vertical="center" wrapText="1" shrinkToFit="1"/>
    </xf>
    <xf numFmtId="4" fontId="11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10" fontId="5" fillId="0" borderId="0" xfId="63" applyNumberFormat="1" applyFill="1">
      <alignment/>
      <protection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33" borderId="9" xfId="0" applyFont="1" applyFill="1" applyBorder="1" applyAlignment="1">
      <alignment horizontal="center" vertical="center" wrapText="1" shrinkToFit="1"/>
    </xf>
    <xf numFmtId="2" fontId="11" fillId="33" borderId="9" xfId="0" applyNumberFormat="1" applyFont="1" applyFill="1" applyBorder="1" applyAlignment="1">
      <alignment horizontal="center" vertical="center" wrapText="1" shrinkToFit="1"/>
    </xf>
    <xf numFmtId="165" fontId="11" fillId="0" borderId="9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 wrapText="1" shrinkToFit="1"/>
    </xf>
    <xf numFmtId="0" fontId="11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165" fontId="12" fillId="0" borderId="9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/>
    </xf>
    <xf numFmtId="0" fontId="11" fillId="0" borderId="9" xfId="0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33" borderId="9" xfId="0" applyFont="1" applyFill="1" applyBorder="1" applyAlignment="1">
      <alignment horizontal="center" vertical="center" wrapText="1"/>
    </xf>
    <xf numFmtId="2" fontId="11" fillId="33" borderId="9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right" vertical="center" wrapText="1" shrinkToFit="1"/>
    </xf>
    <xf numFmtId="2" fontId="1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1" fontId="11" fillId="0" borderId="9" xfId="0" applyNumberFormat="1" applyFont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justify" vertical="center"/>
    </xf>
    <xf numFmtId="0" fontId="11" fillId="0" borderId="9" xfId="0" applyFont="1" applyFill="1" applyBorder="1" applyAlignment="1">
      <alignment horizontal="center" vertical="center" wrapText="1"/>
    </xf>
    <xf numFmtId="169" fontId="11" fillId="0" borderId="9" xfId="0" applyNumberFormat="1" applyFont="1" applyFill="1" applyBorder="1" applyAlignment="1">
      <alignment horizontal="center" vertical="center"/>
    </xf>
    <xf numFmtId="169" fontId="11" fillId="0" borderId="9" xfId="0" applyNumberFormat="1" applyFont="1" applyFill="1" applyBorder="1" applyAlignment="1">
      <alignment horizontal="right" vertical="center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5" fillId="0" borderId="0" xfId="63" applyFont="1" applyFill="1" applyAlignment="1">
      <alignment vertical="center" wrapText="1"/>
      <protection/>
    </xf>
    <xf numFmtId="0" fontId="5" fillId="0" borderId="0" xfId="63" applyNumberFormat="1" applyFont="1" applyFill="1">
      <alignment/>
      <protection/>
    </xf>
    <xf numFmtId="170" fontId="5" fillId="0" borderId="0" xfId="63" applyNumberFormat="1" applyFill="1">
      <alignment/>
      <protection/>
    </xf>
    <xf numFmtId="0" fontId="11" fillId="33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9" xfId="64" applyFont="1" applyBorder="1" applyAlignment="1">
      <alignment horizontal="left" vertical="center" wrapText="1"/>
      <protection/>
    </xf>
    <xf numFmtId="0" fontId="12" fillId="0" borderId="9" xfId="58" applyFont="1" applyFill="1" applyBorder="1" applyAlignment="1">
      <alignment horizontal="left" vertical="center" wrapText="1"/>
      <protection/>
    </xf>
    <xf numFmtId="0" fontId="12" fillId="0" borderId="9" xfId="57" applyFont="1" applyFill="1" applyBorder="1" applyAlignment="1" applyProtection="1">
      <alignment horizontal="left" vertical="center" wrapText="1"/>
      <protection/>
    </xf>
    <xf numFmtId="0" fontId="11" fillId="0" borderId="14" xfId="0" applyFont="1" applyBorder="1" applyAlignment="1">
      <alignment vertical="center" wrapText="1"/>
    </xf>
    <xf numFmtId="165" fontId="12" fillId="0" borderId="12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165" fontId="12" fillId="0" borderId="21" xfId="0" applyNumberFormat="1" applyFont="1" applyBorder="1" applyAlignment="1">
      <alignment horizontal="center" vertical="center"/>
    </xf>
    <xf numFmtId="0" fontId="27" fillId="0" borderId="9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" fontId="11" fillId="0" borderId="9" xfId="0" applyNumberFormat="1" applyFont="1" applyFill="1" applyBorder="1" applyAlignment="1">
      <alignment horizontal="right" vertical="center"/>
    </xf>
    <xf numFmtId="0" fontId="9" fillId="36" borderId="9" xfId="63" applyFont="1" applyFill="1" applyBorder="1" applyAlignment="1">
      <alignment vertical="center" wrapText="1"/>
      <protection/>
    </xf>
    <xf numFmtId="0" fontId="9" fillId="36" borderId="9" xfId="63" applyFont="1" applyFill="1" applyBorder="1" applyAlignment="1">
      <alignment horizontal="center" vertical="center" wrapText="1"/>
      <protection/>
    </xf>
    <xf numFmtId="0" fontId="9" fillId="36" borderId="9" xfId="63" applyNumberFormat="1" applyFont="1" applyFill="1" applyBorder="1" applyAlignment="1">
      <alignment horizontal="center" vertical="center" wrapText="1"/>
      <protection/>
    </xf>
    <xf numFmtId="0" fontId="10" fillId="36" borderId="15" xfId="0" applyNumberFormat="1" applyFont="1" applyFill="1" applyBorder="1" applyAlignment="1" applyProtection="1">
      <alignment horizontal="center" vertical="center" wrapText="1"/>
      <protection/>
    </xf>
    <xf numFmtId="165" fontId="9" fillId="37" borderId="9" xfId="63" applyNumberFormat="1" applyFont="1" applyFill="1" applyBorder="1" applyAlignment="1">
      <alignment horizontal="center" vertical="center" wrapText="1"/>
      <protection/>
    </xf>
    <xf numFmtId="0" fontId="9" fillId="38" borderId="15" xfId="63" applyFont="1" applyFill="1" applyBorder="1" applyAlignment="1">
      <alignment vertical="center" wrapText="1"/>
      <protection/>
    </xf>
    <xf numFmtId="0" fontId="9" fillId="38" borderId="9" xfId="63" applyFont="1" applyFill="1" applyBorder="1" applyAlignment="1">
      <alignment horizontal="center" vertical="center" wrapText="1"/>
      <protection/>
    </xf>
    <xf numFmtId="0" fontId="9" fillId="38" borderId="11" xfId="63" applyFont="1" applyFill="1" applyBorder="1" applyAlignment="1">
      <alignment horizontal="center" vertical="center" wrapText="1"/>
      <protection/>
    </xf>
    <xf numFmtId="0" fontId="9" fillId="38" borderId="9" xfId="63" applyNumberFormat="1" applyFont="1" applyFill="1" applyBorder="1" applyAlignment="1">
      <alignment horizontal="center" vertical="center" wrapText="1"/>
      <protection/>
    </xf>
    <xf numFmtId="0" fontId="10" fillId="38" borderId="15" xfId="0" applyNumberFormat="1" applyFont="1" applyFill="1" applyBorder="1" applyAlignment="1" applyProtection="1">
      <alignment horizontal="center" vertical="center" wrapText="1"/>
      <protection/>
    </xf>
    <xf numFmtId="166" fontId="9" fillId="37" borderId="11" xfId="0" applyNumberFormat="1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 wrapText="1"/>
    </xf>
    <xf numFmtId="1" fontId="10" fillId="38" borderId="11" xfId="0" applyNumberFormat="1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/>
    </xf>
    <xf numFmtId="0" fontId="12" fillId="39" borderId="9" xfId="0" applyFont="1" applyFill="1" applyBorder="1" applyAlignment="1">
      <alignment/>
    </xf>
    <xf numFmtId="0" fontId="12" fillId="39" borderId="9" xfId="0" applyFont="1" applyFill="1" applyBorder="1" applyAlignment="1">
      <alignment wrapText="1"/>
    </xf>
    <xf numFmtId="0" fontId="10" fillId="39" borderId="9" xfId="0" applyFont="1" applyFill="1" applyBorder="1" applyAlignment="1">
      <alignment vertical="center" wrapText="1"/>
    </xf>
    <xf numFmtId="1" fontId="12" fillId="39" borderId="9" xfId="0" applyNumberFormat="1" applyFont="1" applyFill="1" applyBorder="1" applyAlignment="1">
      <alignment horizontal="center" vertical="center" wrapText="1"/>
    </xf>
    <xf numFmtId="0" fontId="12" fillId="39" borderId="9" xfId="0" applyFont="1" applyFill="1" applyBorder="1" applyAlignment="1">
      <alignment horizontal="center" vertical="center" wrapText="1"/>
    </xf>
    <xf numFmtId="4" fontId="12" fillId="39" borderId="9" xfId="0" applyNumberFormat="1" applyFont="1" applyFill="1" applyBorder="1" applyAlignment="1">
      <alignment horizontal="center" vertical="center" wrapText="1"/>
    </xf>
    <xf numFmtId="165" fontId="12" fillId="39" borderId="9" xfId="0" applyNumberFormat="1" applyFont="1" applyFill="1" applyBorder="1" applyAlignment="1">
      <alignment horizontal="right" vertical="center" wrapText="1"/>
    </xf>
    <xf numFmtId="0" fontId="12" fillId="39" borderId="9" xfId="0" applyNumberFormat="1" applyFont="1" applyFill="1" applyBorder="1" applyAlignment="1">
      <alignment horizontal="center" vertical="center" wrapText="1"/>
    </xf>
    <xf numFmtId="4" fontId="10" fillId="39" borderId="9" xfId="0" applyNumberFormat="1" applyFont="1" applyFill="1" applyBorder="1" applyAlignment="1">
      <alignment horizontal="center" vertical="center"/>
    </xf>
    <xf numFmtId="165" fontId="16" fillId="37" borderId="11" xfId="0" applyNumberFormat="1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165" fontId="19" fillId="37" borderId="9" xfId="44" applyNumberFormat="1" applyFont="1" applyFill="1" applyBorder="1" applyAlignment="1" applyProtection="1">
      <alignment horizontal="center" vertical="center" wrapText="1"/>
      <protection/>
    </xf>
    <xf numFmtId="0" fontId="10" fillId="38" borderId="20" xfId="0" applyFont="1" applyFill="1" applyBorder="1" applyAlignment="1">
      <alignment horizontal="center" vertical="center" wrapText="1"/>
    </xf>
    <xf numFmtId="0" fontId="10" fillId="38" borderId="11" xfId="0" applyNumberFormat="1" applyFont="1" applyFill="1" applyBorder="1" applyAlignment="1" applyProtection="1">
      <alignment horizontal="center" vertical="center" wrapText="1"/>
      <protection/>
    </xf>
    <xf numFmtId="0" fontId="10" fillId="38" borderId="11" xfId="0" applyFont="1" applyFill="1" applyBorder="1" applyAlignment="1">
      <alignment horizontal="center" vertical="center"/>
    </xf>
    <xf numFmtId="0" fontId="18" fillId="40" borderId="0" xfId="0" applyNumberFormat="1" applyFont="1" applyFill="1" applyBorder="1" applyAlignment="1">
      <alignment horizontal="left" vertical="center" wrapText="1"/>
    </xf>
    <xf numFmtId="165" fontId="10" fillId="37" borderId="12" xfId="0" applyNumberFormat="1" applyFont="1" applyFill="1" applyBorder="1" applyAlignment="1">
      <alignment vertical="center"/>
    </xf>
    <xf numFmtId="165" fontId="10" fillId="37" borderId="9" xfId="0" applyNumberFormat="1" applyFont="1" applyFill="1" applyBorder="1" applyAlignment="1">
      <alignment vertical="center"/>
    </xf>
    <xf numFmtId="0" fontId="9" fillId="41" borderId="9" xfId="0" applyFont="1" applyFill="1" applyBorder="1" applyAlignment="1">
      <alignment horizontal="center" vertical="center"/>
    </xf>
    <xf numFmtId="0" fontId="10" fillId="41" borderId="9" xfId="0" applyFont="1" applyFill="1" applyBorder="1" applyAlignment="1">
      <alignment horizontal="center" vertical="center" wrapText="1"/>
    </xf>
    <xf numFmtId="1" fontId="10" fillId="41" borderId="9" xfId="0" applyNumberFormat="1" applyFont="1" applyFill="1" applyBorder="1" applyAlignment="1">
      <alignment horizontal="center" vertical="center" wrapText="1"/>
    </xf>
    <xf numFmtId="0" fontId="10" fillId="41" borderId="9" xfId="0" applyNumberFormat="1" applyFont="1" applyFill="1" applyBorder="1" applyAlignment="1" applyProtection="1">
      <alignment horizontal="center" vertical="center" wrapText="1"/>
      <protection/>
    </xf>
    <xf numFmtId="0" fontId="10" fillId="41" borderId="9" xfId="0" applyFont="1" applyFill="1" applyBorder="1" applyAlignment="1">
      <alignment horizontal="center" vertical="center"/>
    </xf>
    <xf numFmtId="0" fontId="12" fillId="42" borderId="9" xfId="0" applyFont="1" applyFill="1" applyBorder="1" applyAlignment="1">
      <alignment horizontal="center" vertical="center" wrapText="1"/>
    </xf>
    <xf numFmtId="0" fontId="12" fillId="42" borderId="9" xfId="0" applyFont="1" applyFill="1" applyBorder="1" applyAlignment="1">
      <alignment horizontal="center" vertical="center"/>
    </xf>
    <xf numFmtId="4" fontId="12" fillId="42" borderId="9" xfId="0" applyNumberFormat="1" applyFont="1" applyFill="1" applyBorder="1" applyAlignment="1">
      <alignment horizontal="center" vertical="center"/>
    </xf>
    <xf numFmtId="168" fontId="12" fillId="42" borderId="9" xfId="0" applyNumberFormat="1" applyFont="1" applyFill="1" applyBorder="1" applyAlignment="1">
      <alignment horizontal="center" vertical="center"/>
    </xf>
    <xf numFmtId="3" fontId="12" fillId="42" borderId="9" xfId="0" applyNumberFormat="1" applyFont="1" applyFill="1" applyBorder="1" applyAlignment="1">
      <alignment horizontal="center" vertical="center"/>
    </xf>
    <xf numFmtId="0" fontId="12" fillId="42" borderId="9" xfId="0" applyFont="1" applyFill="1" applyBorder="1" applyAlignment="1">
      <alignment horizontal="center" vertical="center" wrapText="1"/>
    </xf>
    <xf numFmtId="0" fontId="12" fillId="42" borderId="9" xfId="0" applyFont="1" applyFill="1" applyBorder="1" applyAlignment="1">
      <alignment horizontal="center" vertical="center"/>
    </xf>
    <xf numFmtId="4" fontId="12" fillId="42" borderId="9" xfId="0" applyNumberFormat="1" applyFont="1" applyFill="1" applyBorder="1" applyAlignment="1">
      <alignment horizontal="center" vertical="center"/>
    </xf>
    <xf numFmtId="168" fontId="12" fillId="42" borderId="9" xfId="0" applyNumberFormat="1" applyFont="1" applyFill="1" applyBorder="1" applyAlignment="1">
      <alignment horizontal="center" vertical="center"/>
    </xf>
    <xf numFmtId="3" fontId="12" fillId="42" borderId="9" xfId="0" applyNumberFormat="1" applyFont="1" applyFill="1" applyBorder="1" applyAlignment="1">
      <alignment horizontal="center" vertical="center"/>
    </xf>
    <xf numFmtId="0" fontId="17" fillId="42" borderId="9" xfId="0" applyFont="1" applyFill="1" applyBorder="1" applyAlignment="1">
      <alignment horizontal="center" vertical="center"/>
    </xf>
    <xf numFmtId="0" fontId="11" fillId="42" borderId="9" xfId="0" applyFont="1" applyFill="1" applyBorder="1" applyAlignment="1">
      <alignment horizontal="center" vertical="center"/>
    </xf>
    <xf numFmtId="2" fontId="11" fillId="42" borderId="9" xfId="0" applyNumberFormat="1" applyFont="1" applyFill="1" applyBorder="1" applyAlignment="1">
      <alignment horizontal="center" vertical="center"/>
    </xf>
    <xf numFmtId="165" fontId="12" fillId="42" borderId="9" xfId="0" applyNumberFormat="1" applyFont="1" applyFill="1" applyBorder="1" applyAlignment="1">
      <alignment horizontal="center" vertical="center"/>
    </xf>
    <xf numFmtId="165" fontId="11" fillId="42" borderId="9" xfId="0" applyNumberFormat="1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/>
    </xf>
    <xf numFmtId="165" fontId="10" fillId="37" borderId="10" xfId="0" applyNumberFormat="1" applyFont="1" applyFill="1" applyBorder="1" applyAlignment="1">
      <alignment horizontal="right" vertical="center"/>
    </xf>
    <xf numFmtId="0" fontId="9" fillId="38" borderId="15" xfId="0" applyFont="1" applyFill="1" applyBorder="1" applyAlignment="1">
      <alignment horizontal="center" vertical="center" wrapText="1" shrinkToFit="1"/>
    </xf>
    <xf numFmtId="0" fontId="9" fillId="38" borderId="15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1" fillId="42" borderId="9" xfId="0" applyFont="1" applyFill="1" applyBorder="1" applyAlignment="1">
      <alignment horizontal="center" vertical="center" wrapText="1" shrinkToFit="1"/>
    </xf>
    <xf numFmtId="2" fontId="12" fillId="42" borderId="9" xfId="0" applyNumberFormat="1" applyFont="1" applyFill="1" applyBorder="1" applyAlignment="1">
      <alignment horizontal="center" vertical="center" wrapText="1"/>
    </xf>
    <xf numFmtId="2" fontId="11" fillId="42" borderId="9" xfId="0" applyNumberFormat="1" applyFont="1" applyFill="1" applyBorder="1" applyAlignment="1">
      <alignment horizontal="center" vertical="center" wrapText="1" shrinkToFit="1"/>
    </xf>
    <xf numFmtId="1" fontId="11" fillId="42" borderId="9" xfId="0" applyNumberFormat="1" applyFont="1" applyFill="1" applyBorder="1" applyAlignment="1">
      <alignment horizontal="center" vertical="center" wrapText="1" shrinkToFit="1"/>
    </xf>
    <xf numFmtId="4" fontId="11" fillId="42" borderId="9" xfId="0" applyNumberFormat="1" applyFont="1" applyFill="1" applyBorder="1" applyAlignment="1">
      <alignment horizontal="center" vertical="center"/>
    </xf>
    <xf numFmtId="0" fontId="22" fillId="42" borderId="9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/>
    </xf>
    <xf numFmtId="165" fontId="9" fillId="37" borderId="10" xfId="0" applyNumberFormat="1" applyFont="1" applyFill="1" applyBorder="1" applyAlignment="1">
      <alignment horizontal="right" vertical="center"/>
    </xf>
    <xf numFmtId="0" fontId="9" fillId="38" borderId="9" xfId="0" applyFont="1" applyFill="1" applyBorder="1" applyAlignment="1">
      <alignment vertical="center" wrapText="1"/>
    </xf>
    <xf numFmtId="0" fontId="10" fillId="38" borderId="9" xfId="0" applyFont="1" applyFill="1" applyBorder="1" applyAlignment="1">
      <alignment horizontal="center" vertical="center"/>
    </xf>
    <xf numFmtId="0" fontId="9" fillId="38" borderId="9" xfId="0" applyFont="1" applyFill="1" applyBorder="1" applyAlignment="1">
      <alignment horizontal="center" vertical="center" wrapText="1"/>
    </xf>
    <xf numFmtId="0" fontId="10" fillId="38" borderId="9" xfId="0" applyFont="1" applyFill="1" applyBorder="1" applyAlignment="1">
      <alignment horizontal="center" vertical="center" wrapText="1"/>
    </xf>
    <xf numFmtId="0" fontId="12" fillId="38" borderId="9" xfId="0" applyNumberFormat="1" applyFont="1" applyFill="1" applyBorder="1" applyAlignment="1" applyProtection="1">
      <alignment horizontal="center" vertical="center" wrapText="1"/>
      <protection/>
    </xf>
    <xf numFmtId="0" fontId="12" fillId="38" borderId="9" xfId="0" applyFont="1" applyFill="1" applyBorder="1" applyAlignment="1">
      <alignment horizontal="center" vertical="center"/>
    </xf>
    <xf numFmtId="0" fontId="11" fillId="39" borderId="9" xfId="0" applyFont="1" applyFill="1" applyBorder="1" applyAlignment="1">
      <alignment horizontal="center"/>
    </xf>
    <xf numFmtId="165" fontId="9" fillId="37" borderId="9" xfId="0" applyNumberFormat="1" applyFont="1" applyFill="1" applyBorder="1" applyAlignment="1">
      <alignment horizontal="right" vertical="center"/>
    </xf>
    <xf numFmtId="0" fontId="10" fillId="38" borderId="9" xfId="0" applyNumberFormat="1" applyFont="1" applyFill="1" applyBorder="1" applyAlignment="1" applyProtection="1">
      <alignment horizontal="center" vertical="center" wrapText="1"/>
      <protection/>
    </xf>
    <xf numFmtId="0" fontId="9" fillId="38" borderId="11" xfId="0" applyFont="1" applyFill="1" applyBorder="1" applyAlignment="1">
      <alignment vertical="center" wrapText="1"/>
    </xf>
    <xf numFmtId="0" fontId="11" fillId="39" borderId="14" xfId="0" applyFont="1" applyFill="1" applyBorder="1" applyAlignment="1">
      <alignment horizontal="center" vertical="center"/>
    </xf>
    <xf numFmtId="0" fontId="11" fillId="39" borderId="0" xfId="0" applyFont="1" applyFill="1" applyAlignment="1">
      <alignment horizontal="center"/>
    </xf>
    <xf numFmtId="0" fontId="11" fillId="39" borderId="10" xfId="0" applyFont="1" applyFill="1" applyBorder="1" applyAlignment="1">
      <alignment horizontal="center"/>
    </xf>
    <xf numFmtId="165" fontId="9" fillId="37" borderId="10" xfId="0" applyNumberFormat="1" applyFont="1" applyFill="1" applyBorder="1" applyAlignment="1">
      <alignment horizontal="right" vertical="center"/>
    </xf>
    <xf numFmtId="0" fontId="11" fillId="39" borderId="9" xfId="0" applyFont="1" applyFill="1" applyBorder="1" applyAlignment="1">
      <alignment horizontal="center" vertical="center"/>
    </xf>
    <xf numFmtId="166" fontId="9" fillId="37" borderId="9" xfId="0" applyNumberFormat="1" applyFont="1" applyFill="1" applyBorder="1" applyAlignment="1">
      <alignment horizontal="center" vertical="center"/>
    </xf>
    <xf numFmtId="166" fontId="9" fillId="37" borderId="9" xfId="0" applyNumberFormat="1" applyFont="1" applyFill="1" applyBorder="1" applyAlignment="1">
      <alignment horizontal="center" vertical="center"/>
    </xf>
    <xf numFmtId="0" fontId="11" fillId="39" borderId="9" xfId="0" applyFont="1" applyFill="1" applyBorder="1" applyAlignment="1">
      <alignment horizontal="center" vertical="center"/>
    </xf>
    <xf numFmtId="0" fontId="12" fillId="0" borderId="9" xfId="65" applyNumberFormat="1" applyFont="1" applyFill="1" applyBorder="1" applyAlignment="1">
      <alignment horizontal="center" vertical="center" wrapText="1"/>
      <protection/>
    </xf>
    <xf numFmtId="0" fontId="12" fillId="0" borderId="9" xfId="65" applyFont="1" applyFill="1" applyBorder="1" applyAlignment="1">
      <alignment vertical="center" wrapText="1"/>
      <protection/>
    </xf>
    <xf numFmtId="0" fontId="12" fillId="0" borderId="9" xfId="65" applyFont="1" applyFill="1" applyBorder="1" applyAlignment="1">
      <alignment horizontal="center" vertical="center" wrapText="1"/>
      <protection/>
    </xf>
    <xf numFmtId="164" fontId="12" fillId="0" borderId="9" xfId="65" applyNumberFormat="1" applyFont="1" applyFill="1" applyBorder="1" applyAlignment="1">
      <alignment horizontal="right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166" fontId="10" fillId="0" borderId="0" xfId="65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166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9" xfId="65" applyNumberFormat="1" applyFont="1" applyFill="1" applyBorder="1" applyAlignment="1">
      <alignment horizontal="center" vertical="center" wrapText="1"/>
      <protection/>
    </xf>
    <xf numFmtId="166" fontId="12" fillId="0" borderId="9" xfId="65" applyNumberFormat="1" applyFont="1" applyFill="1" applyBorder="1" applyAlignment="1">
      <alignment vertical="center" wrapText="1"/>
      <protection/>
    </xf>
    <xf numFmtId="1" fontId="12" fillId="0" borderId="9" xfId="65" applyNumberFormat="1" applyFont="1" applyFill="1" applyBorder="1" applyAlignment="1">
      <alignment horizontal="center" vertical="center" wrapText="1"/>
      <protection/>
    </xf>
    <xf numFmtId="0" fontId="11" fillId="0" borderId="9" xfId="65" applyFont="1" applyFill="1" applyBorder="1" applyAlignment="1">
      <alignment vertical="center" wrapText="1"/>
      <protection/>
    </xf>
    <xf numFmtId="0" fontId="11" fillId="0" borderId="21" xfId="63" applyFont="1" applyBorder="1">
      <alignment/>
      <protection/>
    </xf>
    <xf numFmtId="0" fontId="11" fillId="0" borderId="0" xfId="63" applyFont="1">
      <alignment/>
      <protection/>
    </xf>
    <xf numFmtId="0" fontId="9" fillId="38" borderId="11" xfId="0" applyFont="1" applyFill="1" applyBorder="1" applyAlignment="1">
      <alignment horizontal="center" vertical="center" wrapText="1"/>
    </xf>
    <xf numFmtId="166" fontId="12" fillId="0" borderId="14" xfId="65" applyNumberFormat="1" applyFont="1" applyFill="1" applyBorder="1" applyAlignment="1">
      <alignment vertical="center" wrapText="1"/>
      <protection/>
    </xf>
    <xf numFmtId="0" fontId="12" fillId="0" borderId="21" xfId="0" applyFont="1" applyFill="1" applyBorder="1" applyAlignment="1">
      <alignment horizontal="center" vertical="center"/>
    </xf>
    <xf numFmtId="1" fontId="12" fillId="0" borderId="10" xfId="67" applyNumberFormat="1" applyFont="1" applyFill="1" applyBorder="1" applyAlignment="1" applyProtection="1">
      <alignment horizontal="center" vertical="center" wrapText="1"/>
      <protection/>
    </xf>
    <xf numFmtId="164" fontId="10" fillId="0" borderId="21" xfId="65" applyNumberFormat="1" applyFont="1" applyFill="1" applyBorder="1" applyAlignment="1">
      <alignment horizontal="center" vertical="center" wrapText="1"/>
      <protection/>
    </xf>
    <xf numFmtId="164" fontId="12" fillId="0" borderId="10" xfId="65" applyNumberFormat="1" applyFont="1" applyFill="1" applyBorder="1" applyAlignment="1">
      <alignment horizontal="right" vertical="center" wrapText="1"/>
      <protection/>
    </xf>
    <xf numFmtId="164" fontId="12" fillId="0" borderId="18" xfId="65" applyNumberFormat="1" applyFont="1" applyFill="1" applyBorder="1" applyAlignment="1">
      <alignment horizontal="right" vertical="center" wrapText="1"/>
      <protection/>
    </xf>
    <xf numFmtId="164" fontId="10" fillId="43" borderId="21" xfId="65" applyNumberFormat="1" applyFont="1" applyFill="1" applyBorder="1" applyAlignment="1">
      <alignment horizontal="right" vertical="center" wrapText="1"/>
      <protection/>
    </xf>
    <xf numFmtId="164" fontId="10" fillId="43" borderId="21" xfId="0" applyNumberFormat="1" applyFont="1" applyFill="1" applyBorder="1" applyAlignment="1">
      <alignment horizontal="right" vertical="center" wrapText="1"/>
    </xf>
    <xf numFmtId="166" fontId="10" fillId="43" borderId="22" xfId="65" applyNumberFormat="1" applyFont="1" applyFill="1" applyBorder="1" applyAlignment="1">
      <alignment vertical="center" wrapText="1"/>
      <protection/>
    </xf>
    <xf numFmtId="1" fontId="10" fillId="0" borderId="23" xfId="0" applyNumberFormat="1" applyFont="1" applyFill="1" applyBorder="1" applyAlignment="1">
      <alignment horizontal="center" vertical="center" wrapText="1"/>
    </xf>
    <xf numFmtId="0" fontId="10" fillId="44" borderId="9" xfId="65" applyFont="1" applyFill="1" applyBorder="1" applyAlignment="1">
      <alignment horizontal="right" vertical="center" wrapText="1"/>
      <protection/>
    </xf>
    <xf numFmtId="0" fontId="10" fillId="39" borderId="21" xfId="65" applyFont="1" applyFill="1" applyBorder="1" applyAlignment="1">
      <alignment horizontal="center" vertical="center" wrapText="1"/>
      <protection/>
    </xf>
    <xf numFmtId="0" fontId="61" fillId="0" borderId="24" xfId="65" applyFont="1" applyFill="1" applyBorder="1" applyAlignment="1">
      <alignment horizontal="left" vertical="center" wrapText="1"/>
      <protection/>
    </xf>
    <xf numFmtId="0" fontId="61" fillId="0" borderId="25" xfId="65" applyFont="1" applyFill="1" applyBorder="1" applyAlignment="1">
      <alignment horizontal="left" vertical="center" wrapText="1"/>
      <protection/>
    </xf>
    <xf numFmtId="0" fontId="61" fillId="0" borderId="26" xfId="65" applyFont="1" applyFill="1" applyBorder="1" applyAlignment="1">
      <alignment horizontal="left" vertical="center" wrapText="1"/>
      <protection/>
    </xf>
    <xf numFmtId="0" fontId="5" fillId="0" borderId="0" xfId="63" applyFont="1" applyFill="1" applyBorder="1" applyAlignment="1">
      <alignment horizontal="center" wrapText="1"/>
      <protection/>
    </xf>
    <xf numFmtId="0" fontId="9" fillId="39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10" fillId="45" borderId="10" xfId="65" applyFont="1" applyFill="1" applyBorder="1" applyAlignment="1">
      <alignment horizontal="right" vertical="center" wrapText="1"/>
      <protection/>
    </xf>
    <xf numFmtId="0" fontId="10" fillId="45" borderId="18" xfId="65" applyFont="1" applyFill="1" applyBorder="1" applyAlignment="1">
      <alignment horizontal="right" vertical="center" wrapText="1"/>
      <protection/>
    </xf>
    <xf numFmtId="0" fontId="11" fillId="39" borderId="15" xfId="0" applyFont="1" applyFill="1" applyBorder="1" applyAlignment="1">
      <alignment horizontal="left" vertical="center" wrapText="1"/>
    </xf>
    <xf numFmtId="0" fontId="5" fillId="0" borderId="0" xfId="63" applyFont="1" applyFill="1" applyBorder="1" applyAlignment="1">
      <alignment horizontal="center" vertical="center" wrapText="1"/>
      <protection/>
    </xf>
    <xf numFmtId="0" fontId="9" fillId="37" borderId="9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left" vertical="center" wrapText="1"/>
    </xf>
    <xf numFmtId="0" fontId="9" fillId="39" borderId="9" xfId="0" applyFont="1" applyFill="1" applyBorder="1" applyAlignment="1">
      <alignment horizontal="center" vertical="center"/>
    </xf>
    <xf numFmtId="0" fontId="18" fillId="0" borderId="9" xfId="63" applyFont="1" applyBorder="1" applyAlignment="1">
      <alignment horizontal="left" vertical="center" wrapText="1"/>
      <protection/>
    </xf>
    <xf numFmtId="0" fontId="18" fillId="0" borderId="9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/>
    </xf>
    <xf numFmtId="0" fontId="10" fillId="39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11" fillId="35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39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/>
    </xf>
    <xf numFmtId="0" fontId="9" fillId="37" borderId="9" xfId="63" applyFont="1" applyFill="1" applyBorder="1" applyAlignment="1">
      <alignment horizontal="center" vertical="center"/>
      <protection/>
    </xf>
    <xf numFmtId="0" fontId="18" fillId="33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9" fillId="39" borderId="9" xfId="44" applyNumberFormat="1" applyFont="1" applyFill="1" applyBorder="1" applyAlignment="1" applyProtection="1">
      <alignment horizontal="center" vertical="center"/>
      <protection/>
    </xf>
    <xf numFmtId="0" fontId="18" fillId="0" borderId="27" xfId="63" applyFont="1" applyBorder="1" applyAlignment="1">
      <alignment vertical="center" wrapText="1"/>
      <protection/>
    </xf>
    <xf numFmtId="0" fontId="11" fillId="39" borderId="9" xfId="0" applyFont="1" applyFill="1" applyBorder="1" applyAlignment="1">
      <alignment vertical="center" wrapText="1"/>
    </xf>
    <xf numFmtId="0" fontId="9" fillId="43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wrapText="1"/>
    </xf>
    <xf numFmtId="0" fontId="18" fillId="0" borderId="9" xfId="0" applyNumberFormat="1" applyFont="1" applyFill="1" applyBorder="1" applyAlignment="1">
      <alignment horizontal="left" vertical="center" wrapText="1"/>
    </xf>
    <xf numFmtId="0" fontId="13" fillId="0" borderId="0" xfId="63" applyFont="1" applyFill="1" applyBorder="1" applyAlignment="1">
      <alignment horizontal="center" wrapText="1"/>
      <protection/>
    </xf>
    <xf numFmtId="0" fontId="15" fillId="0" borderId="15" xfId="0" applyFont="1" applyFill="1" applyBorder="1" applyAlignment="1">
      <alignment horizontal="left" vertical="center" wrapText="1"/>
    </xf>
    <xf numFmtId="0" fontId="10" fillId="39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6" fillId="39" borderId="9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9" fillId="39" borderId="9" xfId="63" applyFont="1" applyFill="1" applyBorder="1" applyAlignment="1">
      <alignment horizontal="left" vertical="center" wrapText="1"/>
      <protection/>
    </xf>
    <xf numFmtId="0" fontId="9" fillId="39" borderId="9" xfId="0" applyFont="1" applyFill="1" applyBorder="1" applyAlignment="1">
      <alignment horizontal="left" vertical="center" wrapText="1"/>
    </xf>
    <xf numFmtId="0" fontId="12" fillId="46" borderId="9" xfId="0" applyFont="1" applyFill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9" fillId="39" borderId="9" xfId="63" applyFont="1" applyFill="1" applyBorder="1" applyAlignment="1">
      <alignment horizontal="center" vertical="center" wrapText="1"/>
      <protection/>
    </xf>
    <xf numFmtId="0" fontId="15" fillId="33" borderId="9" xfId="0" applyFont="1" applyFill="1" applyBorder="1" applyAlignment="1">
      <alignment horizontal="left" vertical="center" wrapText="1"/>
    </xf>
    <xf numFmtId="0" fontId="8" fillId="46" borderId="9" xfId="63" applyFont="1" applyFill="1" applyBorder="1" applyAlignment="1">
      <alignment horizontal="left" vertical="center" wrapText="1"/>
      <protection/>
    </xf>
    <xf numFmtId="0" fontId="9" fillId="37" borderId="11" xfId="63" applyFont="1" applyFill="1" applyBorder="1" applyAlignment="1">
      <alignment horizontal="center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1 1" xfId="48"/>
    <cellStyle name="Nagłówek 2" xfId="49"/>
    <cellStyle name="Nagłówek 3" xfId="50"/>
    <cellStyle name="Nagłówek 4" xfId="51"/>
    <cellStyle name="Neutralne" xfId="52"/>
    <cellStyle name="Normal 2" xfId="53"/>
    <cellStyle name="Normal 4" xfId="54"/>
    <cellStyle name="Normal 5" xfId="55"/>
    <cellStyle name="Normal 6" xfId="56"/>
    <cellStyle name="Normal 7" xfId="57"/>
    <cellStyle name="Normal 7 1" xfId="58"/>
    <cellStyle name="Normal 7 2" xfId="59"/>
    <cellStyle name="Normal 7 2 1" xfId="60"/>
    <cellStyle name="Normalny 2" xfId="61"/>
    <cellStyle name="Normalny 3" xfId="62"/>
    <cellStyle name="Normalny 4" xfId="63"/>
    <cellStyle name="Normalny 6" xfId="64"/>
    <cellStyle name="Normalny_Arkusz1" xfId="65"/>
    <cellStyle name="Obliczenia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ynik 1" xfId="75"/>
    <cellStyle name="Wynik2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33"/>
      <rgbColor rgb="00808000"/>
      <rgbColor rgb="00800080"/>
      <rgbColor rgb="00008080"/>
      <rgbColor rgb="00B3B3B3"/>
      <rgbColor rgb="00808080"/>
      <rgbColor rgb="009999FF"/>
      <rgbColor rgb="00993366"/>
      <rgbColor rgb="00F5F0F0"/>
      <rgbColor rgb="00CCFFFF"/>
      <rgbColor rgb="00660066"/>
      <rgbColor rgb="00FF8080"/>
      <rgbColor rgb="000066CC"/>
      <rgbColor rgb="00E2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2" zoomScalePageLayoutView="0" workbookViewId="0" topLeftCell="A1">
      <selection activeCell="A1" activeCellId="1" sqref="K508:K509 A1"/>
    </sheetView>
  </sheetViews>
  <sheetFormatPr defaultColWidth="10.5" defaultRowHeight="14.25"/>
  <cols>
    <col min="1" max="1" width="3.59765625" style="0" customWidth="1"/>
    <col min="2" max="2" width="30.59765625" style="0" customWidth="1"/>
    <col min="3" max="3" width="5.59765625" style="0" customWidth="1"/>
    <col min="4" max="4" width="5.09765625" style="0" customWidth="1"/>
    <col min="5" max="6" width="9.19921875" style="0" customWidth="1"/>
    <col min="7" max="7" width="8.19921875" style="0" customWidth="1"/>
    <col min="8" max="8" width="10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22"/>
  <sheetViews>
    <sheetView tabSelected="1" zoomScalePageLayoutView="0" workbookViewId="0" topLeftCell="A502">
      <selection activeCell="A508" sqref="A508:K508"/>
    </sheetView>
  </sheetViews>
  <sheetFormatPr defaultColWidth="8.796875" defaultRowHeight="14.25"/>
  <cols>
    <col min="1" max="1" width="3.19921875" style="1" customWidth="1"/>
    <col min="2" max="2" width="41.09765625" style="1" customWidth="1"/>
    <col min="3" max="3" width="5.8984375" style="1" customWidth="1"/>
    <col min="4" max="4" width="5.09765625" style="1" customWidth="1"/>
    <col min="5" max="5" width="10.09765625" style="1" customWidth="1"/>
    <col min="6" max="6" width="11.69921875" style="1" customWidth="1"/>
    <col min="7" max="7" width="6.5" style="1" customWidth="1"/>
    <col min="8" max="8" width="11.59765625" style="1" customWidth="1"/>
    <col min="9" max="9" width="9" style="1" customWidth="1"/>
    <col min="10" max="10" width="8.8984375" style="1" customWidth="1"/>
    <col min="11" max="11" width="8" style="1" customWidth="1"/>
    <col min="12" max="12" width="14.3984375" style="1" customWidth="1"/>
    <col min="13" max="16" width="9" style="1" customWidth="1"/>
    <col min="17" max="17" width="10.59765625" style="1" customWidth="1"/>
    <col min="18" max="16384" width="9" style="1" customWidth="1"/>
  </cols>
  <sheetData>
    <row r="1" spans="1:22" ht="66.75" customHeight="1">
      <c r="A1" s="468" t="s">
        <v>489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2" customHeight="1">
      <c r="A2" s="469" t="s">
        <v>0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95.75" customHeight="1">
      <c r="A3" s="304" t="s">
        <v>1</v>
      </c>
      <c r="B3" s="305" t="s">
        <v>2</v>
      </c>
      <c r="C3" s="305" t="s">
        <v>3</v>
      </c>
      <c r="D3" s="305" t="s">
        <v>4</v>
      </c>
      <c r="E3" s="305" t="s">
        <v>5</v>
      </c>
      <c r="F3" s="305" t="s">
        <v>6</v>
      </c>
      <c r="G3" s="305" t="s">
        <v>7</v>
      </c>
      <c r="H3" s="305" t="s">
        <v>8</v>
      </c>
      <c r="I3" s="306" t="s">
        <v>9</v>
      </c>
      <c r="J3" s="307" t="s">
        <v>490</v>
      </c>
      <c r="K3" s="305" t="s">
        <v>10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73.5" customHeight="1">
      <c r="A4" s="3">
        <v>1</v>
      </c>
      <c r="B4" s="4" t="s">
        <v>11</v>
      </c>
      <c r="C4" s="5" t="s">
        <v>12</v>
      </c>
      <c r="D4" s="5">
        <v>40</v>
      </c>
      <c r="E4" s="6"/>
      <c r="F4" s="7">
        <f aca="true" t="shared" si="0" ref="F4:F82">D4*E4</f>
        <v>0</v>
      </c>
      <c r="G4" s="8"/>
      <c r="H4" s="7">
        <f aca="true" t="shared" si="1" ref="H4:H82">F4+(F4*G4/100)</f>
        <v>0</v>
      </c>
      <c r="I4" s="9"/>
      <c r="J4" s="9"/>
      <c r="K4" s="10"/>
      <c r="L4" s="11"/>
      <c r="M4" s="12"/>
      <c r="N4" s="2"/>
      <c r="O4" s="2"/>
      <c r="P4" s="2"/>
      <c r="Q4" s="2"/>
      <c r="R4" s="2"/>
      <c r="S4" s="2"/>
      <c r="T4" s="2"/>
      <c r="U4" s="2"/>
      <c r="V4" s="2"/>
    </row>
    <row r="5" spans="1:22" ht="68.25" customHeight="1">
      <c r="A5" s="3">
        <v>2</v>
      </c>
      <c r="B5" s="4" t="s">
        <v>13</v>
      </c>
      <c r="C5" s="5" t="s">
        <v>12</v>
      </c>
      <c r="D5" s="5">
        <v>10</v>
      </c>
      <c r="E5" s="6"/>
      <c r="F5" s="7">
        <f t="shared" si="0"/>
        <v>0</v>
      </c>
      <c r="G5" s="8"/>
      <c r="H5" s="7">
        <f t="shared" si="1"/>
        <v>0</v>
      </c>
      <c r="I5" s="9"/>
      <c r="J5" s="9"/>
      <c r="K5" s="10"/>
      <c r="L5" s="422"/>
      <c r="M5" s="422"/>
      <c r="N5" s="2"/>
      <c r="O5" s="2"/>
      <c r="P5" s="2"/>
      <c r="Q5" s="2"/>
      <c r="R5" s="2"/>
      <c r="S5" s="2"/>
      <c r="T5" s="2"/>
      <c r="U5" s="2"/>
      <c r="V5" s="2"/>
    </row>
    <row r="6" spans="1:22" ht="69.75" customHeight="1">
      <c r="A6" s="3">
        <v>3</v>
      </c>
      <c r="B6" s="4" t="s">
        <v>14</v>
      </c>
      <c r="C6" s="5" t="s">
        <v>12</v>
      </c>
      <c r="D6" s="5">
        <v>10</v>
      </c>
      <c r="E6" s="6"/>
      <c r="F6" s="7">
        <f t="shared" si="0"/>
        <v>0</v>
      </c>
      <c r="G6" s="8"/>
      <c r="H6" s="7">
        <f t="shared" si="1"/>
        <v>0</v>
      </c>
      <c r="I6" s="9"/>
      <c r="J6" s="9"/>
      <c r="K6" s="10"/>
      <c r="L6" s="422"/>
      <c r="M6" s="422"/>
      <c r="N6" s="2"/>
      <c r="O6" s="2"/>
      <c r="P6" s="2"/>
      <c r="Q6" s="2"/>
      <c r="R6" s="2"/>
      <c r="S6" s="2"/>
      <c r="T6" s="2"/>
      <c r="U6" s="2"/>
      <c r="V6" s="2"/>
    </row>
    <row r="7" spans="1:22" ht="72.75" customHeight="1">
      <c r="A7" s="3">
        <v>4</v>
      </c>
      <c r="B7" s="4" t="s">
        <v>15</v>
      </c>
      <c r="C7" s="5" t="s">
        <v>12</v>
      </c>
      <c r="D7" s="5">
        <v>1</v>
      </c>
      <c r="E7" s="6"/>
      <c r="F7" s="7">
        <f t="shared" si="0"/>
        <v>0</v>
      </c>
      <c r="G7" s="8"/>
      <c r="H7" s="7">
        <f t="shared" si="1"/>
        <v>0</v>
      </c>
      <c r="I7" s="9"/>
      <c r="J7" s="9"/>
      <c r="K7" s="10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69.75" customHeight="1">
      <c r="A8" s="3">
        <v>5</v>
      </c>
      <c r="B8" s="4" t="s">
        <v>16</v>
      </c>
      <c r="C8" s="5" t="s">
        <v>12</v>
      </c>
      <c r="D8" s="5">
        <v>1</v>
      </c>
      <c r="E8" s="6"/>
      <c r="F8" s="7">
        <f t="shared" si="0"/>
        <v>0</v>
      </c>
      <c r="G8" s="8"/>
      <c r="H8" s="7">
        <f t="shared" si="1"/>
        <v>0</v>
      </c>
      <c r="I8" s="9"/>
      <c r="J8" s="9"/>
      <c r="K8" s="10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70.5" customHeight="1">
      <c r="A9" s="3">
        <v>6</v>
      </c>
      <c r="B9" s="4" t="s">
        <v>17</v>
      </c>
      <c r="C9" s="5" t="s">
        <v>12</v>
      </c>
      <c r="D9" s="5">
        <v>1</v>
      </c>
      <c r="E9" s="6"/>
      <c r="F9" s="7">
        <f t="shared" si="0"/>
        <v>0</v>
      </c>
      <c r="G9" s="8"/>
      <c r="H9" s="7">
        <f t="shared" si="1"/>
        <v>0</v>
      </c>
      <c r="I9" s="9"/>
      <c r="J9" s="9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63.75" customHeight="1">
      <c r="A10" s="3">
        <v>7</v>
      </c>
      <c r="B10" s="4" t="s">
        <v>18</v>
      </c>
      <c r="C10" s="5" t="s">
        <v>12</v>
      </c>
      <c r="D10" s="5">
        <v>1</v>
      </c>
      <c r="E10" s="6"/>
      <c r="F10" s="7">
        <f t="shared" si="0"/>
        <v>0</v>
      </c>
      <c r="G10" s="8"/>
      <c r="H10" s="7">
        <f t="shared" si="1"/>
        <v>0</v>
      </c>
      <c r="I10" s="9"/>
      <c r="J10" s="9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62.25" customHeight="1">
      <c r="A11" s="3">
        <v>8</v>
      </c>
      <c r="B11" s="4" t="s">
        <v>19</v>
      </c>
      <c r="C11" s="5" t="s">
        <v>12</v>
      </c>
      <c r="D11" s="5">
        <v>1</v>
      </c>
      <c r="E11" s="6"/>
      <c r="F11" s="7">
        <f t="shared" si="0"/>
        <v>0</v>
      </c>
      <c r="G11" s="8"/>
      <c r="H11" s="7">
        <f t="shared" si="1"/>
        <v>0</v>
      </c>
      <c r="I11" s="9"/>
      <c r="J11" s="9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51.75" customHeight="1">
      <c r="A12" s="3">
        <v>9</v>
      </c>
      <c r="B12" s="4" t="s">
        <v>20</v>
      </c>
      <c r="C12" s="5" t="s">
        <v>12</v>
      </c>
      <c r="D12" s="5">
        <v>1</v>
      </c>
      <c r="E12" s="6"/>
      <c r="F12" s="7">
        <f t="shared" si="0"/>
        <v>0</v>
      </c>
      <c r="G12" s="8"/>
      <c r="H12" s="7">
        <f t="shared" si="1"/>
        <v>0</v>
      </c>
      <c r="I12" s="9"/>
      <c r="J12" s="9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49.5" customHeight="1">
      <c r="A13" s="3">
        <v>10</v>
      </c>
      <c r="B13" s="4" t="s">
        <v>21</v>
      </c>
      <c r="C13" s="5" t="s">
        <v>12</v>
      </c>
      <c r="D13" s="5">
        <v>1</v>
      </c>
      <c r="E13" s="6"/>
      <c r="F13" s="7">
        <f t="shared" si="0"/>
        <v>0</v>
      </c>
      <c r="G13" s="8"/>
      <c r="H13" s="7">
        <f t="shared" si="1"/>
        <v>0</v>
      </c>
      <c r="I13" s="9"/>
      <c r="J13" s="9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60" customHeight="1">
      <c r="A14" s="3">
        <v>11</v>
      </c>
      <c r="B14" s="4" t="s">
        <v>22</v>
      </c>
      <c r="C14" s="5" t="s">
        <v>12</v>
      </c>
      <c r="D14" s="5">
        <v>1</v>
      </c>
      <c r="E14" s="6"/>
      <c r="F14" s="7">
        <f t="shared" si="0"/>
        <v>0</v>
      </c>
      <c r="G14" s="8"/>
      <c r="H14" s="7">
        <f t="shared" si="1"/>
        <v>0</v>
      </c>
      <c r="I14" s="9"/>
      <c r="J14" s="9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63.75" customHeight="1">
      <c r="A15" s="3">
        <v>12</v>
      </c>
      <c r="B15" s="4" t="s">
        <v>23</v>
      </c>
      <c r="C15" s="5" t="s">
        <v>12</v>
      </c>
      <c r="D15" s="5">
        <v>1</v>
      </c>
      <c r="E15" s="6"/>
      <c r="F15" s="7">
        <f t="shared" si="0"/>
        <v>0</v>
      </c>
      <c r="G15" s="8"/>
      <c r="H15" s="7">
        <f t="shared" si="1"/>
        <v>0</v>
      </c>
      <c r="I15" s="9"/>
      <c r="J15" s="9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59.25" customHeight="1">
      <c r="A16" s="3">
        <v>13</v>
      </c>
      <c r="B16" s="4" t="s">
        <v>24</v>
      </c>
      <c r="C16" s="5" t="s">
        <v>12</v>
      </c>
      <c r="D16" s="5">
        <v>1</v>
      </c>
      <c r="E16" s="6"/>
      <c r="F16" s="7">
        <f t="shared" si="0"/>
        <v>0</v>
      </c>
      <c r="G16" s="8"/>
      <c r="H16" s="7">
        <f t="shared" si="1"/>
        <v>0</v>
      </c>
      <c r="I16" s="9"/>
      <c r="J16" s="9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60.75" customHeight="1">
      <c r="A17" s="3">
        <v>14</v>
      </c>
      <c r="B17" s="4" t="s">
        <v>25</v>
      </c>
      <c r="C17" s="5" t="s">
        <v>12</v>
      </c>
      <c r="D17" s="5">
        <v>1</v>
      </c>
      <c r="E17" s="6"/>
      <c r="F17" s="7">
        <f t="shared" si="0"/>
        <v>0</v>
      </c>
      <c r="G17" s="8"/>
      <c r="H17" s="7">
        <f t="shared" si="1"/>
        <v>0</v>
      </c>
      <c r="I17" s="9"/>
      <c r="J17" s="9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57.75" customHeight="1">
      <c r="A18" s="3">
        <v>15</v>
      </c>
      <c r="B18" s="4" t="s">
        <v>26</v>
      </c>
      <c r="C18" s="5" t="s">
        <v>12</v>
      </c>
      <c r="D18" s="5">
        <v>1</v>
      </c>
      <c r="E18" s="6"/>
      <c r="F18" s="7">
        <f t="shared" si="0"/>
        <v>0</v>
      </c>
      <c r="G18" s="8"/>
      <c r="H18" s="7">
        <f t="shared" si="1"/>
        <v>0</v>
      </c>
      <c r="I18" s="9"/>
      <c r="J18" s="9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56.25" customHeight="1">
      <c r="A19" s="3">
        <v>16</v>
      </c>
      <c r="B19" s="13" t="s">
        <v>27</v>
      </c>
      <c r="C19" s="14" t="s">
        <v>12</v>
      </c>
      <c r="D19" s="5">
        <v>1</v>
      </c>
      <c r="E19" s="6"/>
      <c r="F19" s="7">
        <f t="shared" si="0"/>
        <v>0</v>
      </c>
      <c r="G19" s="8"/>
      <c r="H19" s="7">
        <f t="shared" si="1"/>
        <v>0</v>
      </c>
      <c r="I19" s="9"/>
      <c r="J19" s="9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73.5" customHeight="1">
      <c r="A20" s="3">
        <v>17</v>
      </c>
      <c r="B20" s="15" t="s">
        <v>28</v>
      </c>
      <c r="C20" s="5" t="s">
        <v>12</v>
      </c>
      <c r="D20" s="5">
        <v>40</v>
      </c>
      <c r="E20" s="6"/>
      <c r="F20" s="7">
        <f t="shared" si="0"/>
        <v>0</v>
      </c>
      <c r="G20" s="8"/>
      <c r="H20" s="7">
        <f t="shared" si="1"/>
        <v>0</v>
      </c>
      <c r="I20" s="9"/>
      <c r="J20" s="9"/>
      <c r="K20" s="10"/>
      <c r="L20" s="422"/>
      <c r="M20" s="422"/>
      <c r="N20" s="2"/>
      <c r="O20" s="2"/>
      <c r="P20" s="2"/>
      <c r="Q20" s="2"/>
      <c r="R20" s="2"/>
      <c r="S20" s="2"/>
      <c r="T20" s="2"/>
      <c r="U20" s="2"/>
      <c r="V20" s="2"/>
    </row>
    <row r="21" spans="1:22" ht="74.25" customHeight="1">
      <c r="A21" s="3">
        <v>18</v>
      </c>
      <c r="B21" s="4" t="s">
        <v>29</v>
      </c>
      <c r="C21" s="5" t="s">
        <v>12</v>
      </c>
      <c r="D21" s="5">
        <v>10</v>
      </c>
      <c r="E21" s="6"/>
      <c r="F21" s="7">
        <f t="shared" si="0"/>
        <v>0</v>
      </c>
      <c r="G21" s="8"/>
      <c r="H21" s="7">
        <f t="shared" si="1"/>
        <v>0</v>
      </c>
      <c r="I21" s="9"/>
      <c r="J21" s="9"/>
      <c r="K21" s="10"/>
      <c r="L21" s="422"/>
      <c r="M21" s="422"/>
      <c r="N21" s="2"/>
      <c r="O21" s="2"/>
      <c r="P21" s="2"/>
      <c r="Q21" s="2"/>
      <c r="R21" s="2"/>
      <c r="S21" s="2"/>
      <c r="T21" s="2"/>
      <c r="U21" s="2"/>
      <c r="V21" s="2"/>
    </row>
    <row r="22" spans="1:22" ht="78.75" customHeight="1">
      <c r="A22" s="3">
        <v>19</v>
      </c>
      <c r="B22" s="4" t="s">
        <v>30</v>
      </c>
      <c r="C22" s="5" t="s">
        <v>12</v>
      </c>
      <c r="D22" s="5">
        <v>10</v>
      </c>
      <c r="E22" s="6"/>
      <c r="F22" s="7">
        <f t="shared" si="0"/>
        <v>0</v>
      </c>
      <c r="G22" s="8"/>
      <c r="H22" s="7">
        <f t="shared" si="1"/>
        <v>0</v>
      </c>
      <c r="I22" s="9"/>
      <c r="J22" s="9"/>
      <c r="K22" s="10"/>
      <c r="L22" s="422"/>
      <c r="M22" s="422"/>
      <c r="N22" s="2"/>
      <c r="O22" s="2"/>
      <c r="P22" s="2"/>
      <c r="Q22" s="2"/>
      <c r="R22" s="2"/>
      <c r="S22" s="2"/>
      <c r="T22" s="2"/>
      <c r="U22" s="2"/>
      <c r="V22" s="2"/>
    </row>
    <row r="23" spans="1:22" ht="65.25" customHeight="1">
      <c r="A23" s="3">
        <v>20</v>
      </c>
      <c r="B23" s="4" t="s">
        <v>31</v>
      </c>
      <c r="C23" s="5" t="s">
        <v>12</v>
      </c>
      <c r="D23" s="5">
        <v>1</v>
      </c>
      <c r="E23" s="6"/>
      <c r="F23" s="7">
        <f t="shared" si="0"/>
        <v>0</v>
      </c>
      <c r="G23" s="8"/>
      <c r="H23" s="7">
        <f t="shared" si="1"/>
        <v>0</v>
      </c>
      <c r="I23" s="9"/>
      <c r="J23" s="9"/>
      <c r="K23" s="10"/>
      <c r="L23" s="16"/>
      <c r="M23" s="16"/>
      <c r="N23" s="16"/>
      <c r="O23" s="16"/>
      <c r="P23" s="16"/>
      <c r="Q23" s="16"/>
      <c r="R23" s="2"/>
      <c r="S23" s="2"/>
      <c r="T23" s="2"/>
      <c r="U23" s="2"/>
      <c r="V23" s="2"/>
    </row>
    <row r="24" spans="1:22" ht="58.5" customHeight="1">
      <c r="A24" s="3">
        <v>21</v>
      </c>
      <c r="B24" s="4" t="s">
        <v>32</v>
      </c>
      <c r="C24" s="5" t="s">
        <v>12</v>
      </c>
      <c r="D24" s="5">
        <v>1</v>
      </c>
      <c r="E24" s="6"/>
      <c r="F24" s="7">
        <f t="shared" si="0"/>
        <v>0</v>
      </c>
      <c r="G24" s="8"/>
      <c r="H24" s="7">
        <f t="shared" si="1"/>
        <v>0</v>
      </c>
      <c r="I24" s="9"/>
      <c r="J24" s="9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65.25" customHeight="1">
      <c r="A25" s="3">
        <v>22</v>
      </c>
      <c r="B25" s="4" t="s">
        <v>33</v>
      </c>
      <c r="C25" s="5" t="s">
        <v>12</v>
      </c>
      <c r="D25" s="5">
        <v>1</v>
      </c>
      <c r="E25" s="6"/>
      <c r="F25" s="7">
        <f t="shared" si="0"/>
        <v>0</v>
      </c>
      <c r="G25" s="8"/>
      <c r="H25" s="7">
        <f t="shared" si="1"/>
        <v>0</v>
      </c>
      <c r="I25" s="9"/>
      <c r="J25" s="9"/>
      <c r="K25" s="10"/>
      <c r="L25" s="2"/>
      <c r="M25" s="2"/>
      <c r="N25" s="2"/>
      <c r="O25" s="2"/>
      <c r="P25" s="2"/>
      <c r="Q25" s="2"/>
      <c r="R25" s="2"/>
      <c r="S25" s="17"/>
      <c r="T25" s="2"/>
      <c r="U25" s="2"/>
      <c r="V25" s="2"/>
    </row>
    <row r="26" spans="1:22" ht="54.75" customHeight="1">
      <c r="A26" s="3">
        <v>23</v>
      </c>
      <c r="B26" s="4" t="s">
        <v>34</v>
      </c>
      <c r="C26" s="5" t="s">
        <v>12</v>
      </c>
      <c r="D26" s="5">
        <v>1</v>
      </c>
      <c r="E26" s="6"/>
      <c r="F26" s="7">
        <f t="shared" si="0"/>
        <v>0</v>
      </c>
      <c r="G26" s="8"/>
      <c r="H26" s="7">
        <f t="shared" si="1"/>
        <v>0</v>
      </c>
      <c r="I26" s="9"/>
      <c r="J26" s="9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61.5" customHeight="1">
      <c r="A27" s="3">
        <v>24</v>
      </c>
      <c r="B27" s="4" t="s">
        <v>35</v>
      </c>
      <c r="C27" s="5" t="s">
        <v>12</v>
      </c>
      <c r="D27" s="5">
        <v>1</v>
      </c>
      <c r="E27" s="6"/>
      <c r="F27" s="7">
        <f t="shared" si="0"/>
        <v>0</v>
      </c>
      <c r="G27" s="8"/>
      <c r="H27" s="7">
        <f t="shared" si="1"/>
        <v>0</v>
      </c>
      <c r="I27" s="9"/>
      <c r="J27" s="9"/>
      <c r="K27" s="10"/>
      <c r="L27" s="16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60" customHeight="1">
      <c r="A28" s="3">
        <v>25</v>
      </c>
      <c r="B28" s="4" t="s">
        <v>36</v>
      </c>
      <c r="C28" s="5" t="s">
        <v>12</v>
      </c>
      <c r="D28" s="5">
        <v>1</v>
      </c>
      <c r="E28" s="6"/>
      <c r="F28" s="7">
        <f t="shared" si="0"/>
        <v>0</v>
      </c>
      <c r="G28" s="8"/>
      <c r="H28" s="7">
        <f t="shared" si="1"/>
        <v>0</v>
      </c>
      <c r="I28" s="9"/>
      <c r="J28" s="9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61.5" customHeight="1">
      <c r="A29" s="3">
        <v>26</v>
      </c>
      <c r="B29" s="4" t="s">
        <v>37</v>
      </c>
      <c r="C29" s="5" t="s">
        <v>12</v>
      </c>
      <c r="D29" s="5">
        <v>1</v>
      </c>
      <c r="E29" s="6"/>
      <c r="F29" s="7">
        <f t="shared" si="0"/>
        <v>0</v>
      </c>
      <c r="G29" s="8"/>
      <c r="H29" s="7">
        <f t="shared" si="1"/>
        <v>0</v>
      </c>
      <c r="I29" s="9"/>
      <c r="J29" s="9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57.75" customHeight="1">
      <c r="A30" s="3">
        <v>27</v>
      </c>
      <c r="B30" s="4" t="s">
        <v>38</v>
      </c>
      <c r="C30" s="5" t="s">
        <v>12</v>
      </c>
      <c r="D30" s="5">
        <v>1</v>
      </c>
      <c r="E30" s="6"/>
      <c r="F30" s="7">
        <f t="shared" si="0"/>
        <v>0</v>
      </c>
      <c r="G30" s="8"/>
      <c r="H30" s="7">
        <f t="shared" si="1"/>
        <v>0</v>
      </c>
      <c r="I30" s="9"/>
      <c r="J30" s="9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57" customHeight="1">
      <c r="A31" s="3">
        <v>28</v>
      </c>
      <c r="B31" s="4" t="s">
        <v>39</v>
      </c>
      <c r="C31" s="5" t="s">
        <v>12</v>
      </c>
      <c r="D31" s="5">
        <v>1</v>
      </c>
      <c r="E31" s="6"/>
      <c r="F31" s="7">
        <f t="shared" si="0"/>
        <v>0</v>
      </c>
      <c r="G31" s="8"/>
      <c r="H31" s="7">
        <f t="shared" si="1"/>
        <v>0</v>
      </c>
      <c r="I31" s="9"/>
      <c r="J31" s="9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55.5" customHeight="1">
      <c r="A32" s="3">
        <v>29</v>
      </c>
      <c r="B32" s="4" t="s">
        <v>40</v>
      </c>
      <c r="C32" s="5" t="s">
        <v>12</v>
      </c>
      <c r="D32" s="5">
        <v>1</v>
      </c>
      <c r="E32" s="6"/>
      <c r="F32" s="7">
        <f t="shared" si="0"/>
        <v>0</v>
      </c>
      <c r="G32" s="8"/>
      <c r="H32" s="7">
        <f t="shared" si="1"/>
        <v>0</v>
      </c>
      <c r="I32" s="9"/>
      <c r="J32" s="9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64.5" customHeight="1">
      <c r="A33" s="3">
        <v>30</v>
      </c>
      <c r="B33" s="4" t="s">
        <v>41</v>
      </c>
      <c r="C33" s="5" t="s">
        <v>12</v>
      </c>
      <c r="D33" s="5">
        <v>1</v>
      </c>
      <c r="E33" s="6"/>
      <c r="F33" s="7">
        <f t="shared" si="0"/>
        <v>0</v>
      </c>
      <c r="G33" s="8"/>
      <c r="H33" s="7">
        <f t="shared" si="1"/>
        <v>0</v>
      </c>
      <c r="I33" s="9"/>
      <c r="J33" s="9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52.5" customHeight="1">
      <c r="A34" s="3">
        <v>31</v>
      </c>
      <c r="B34" s="4" t="s">
        <v>42</v>
      </c>
      <c r="C34" s="5" t="s">
        <v>12</v>
      </c>
      <c r="D34" s="5">
        <v>1</v>
      </c>
      <c r="E34" s="6"/>
      <c r="F34" s="7">
        <f t="shared" si="0"/>
        <v>0</v>
      </c>
      <c r="G34" s="8"/>
      <c r="H34" s="7">
        <f t="shared" si="1"/>
        <v>0</v>
      </c>
      <c r="I34" s="9"/>
      <c r="J34" s="9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51.75" customHeight="1">
      <c r="A35" s="3">
        <v>32</v>
      </c>
      <c r="B35" s="4" t="s">
        <v>43</v>
      </c>
      <c r="C35" s="5" t="s">
        <v>12</v>
      </c>
      <c r="D35" s="5">
        <v>1</v>
      </c>
      <c r="E35" s="6"/>
      <c r="F35" s="7">
        <f t="shared" si="0"/>
        <v>0</v>
      </c>
      <c r="G35" s="8"/>
      <c r="H35" s="7">
        <f t="shared" si="1"/>
        <v>0</v>
      </c>
      <c r="I35" s="9"/>
      <c r="J35" s="9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57" customHeight="1">
      <c r="A36" s="3">
        <v>33</v>
      </c>
      <c r="B36" s="15" t="s">
        <v>44</v>
      </c>
      <c r="C36" s="5" t="s">
        <v>12</v>
      </c>
      <c r="D36" s="18">
        <v>5</v>
      </c>
      <c r="E36" s="6"/>
      <c r="F36" s="7">
        <f t="shared" si="0"/>
        <v>0</v>
      </c>
      <c r="G36" s="8"/>
      <c r="H36" s="7">
        <f t="shared" si="1"/>
        <v>0</v>
      </c>
      <c r="I36" s="19"/>
      <c r="J36" s="19"/>
      <c r="K36" s="20"/>
      <c r="L36" s="422"/>
      <c r="M36" s="422"/>
      <c r="N36" s="2"/>
      <c r="O36" s="2"/>
      <c r="P36" s="2"/>
      <c r="Q36" s="2"/>
      <c r="R36" s="2"/>
      <c r="S36" s="2"/>
      <c r="T36" s="2"/>
      <c r="U36" s="2"/>
      <c r="V36" s="2"/>
    </row>
    <row r="37" spans="1:22" ht="57.75" customHeight="1">
      <c r="A37" s="3">
        <v>34</v>
      </c>
      <c r="B37" s="15" t="s">
        <v>45</v>
      </c>
      <c r="C37" s="5" t="s">
        <v>12</v>
      </c>
      <c r="D37" s="18">
        <v>5</v>
      </c>
      <c r="E37" s="21"/>
      <c r="F37" s="7">
        <f t="shared" si="0"/>
        <v>0</v>
      </c>
      <c r="G37" s="8"/>
      <c r="H37" s="7">
        <f t="shared" si="1"/>
        <v>0</v>
      </c>
      <c r="I37" s="9"/>
      <c r="J37" s="9"/>
      <c r="K37" s="10"/>
      <c r="L37" s="422"/>
      <c r="M37" s="422"/>
      <c r="N37" s="2"/>
      <c r="O37" s="2"/>
      <c r="P37" s="2"/>
      <c r="Q37" s="2"/>
      <c r="R37" s="2"/>
      <c r="S37" s="2"/>
      <c r="T37" s="2"/>
      <c r="U37" s="2"/>
      <c r="V37" s="2"/>
    </row>
    <row r="38" spans="1:22" ht="61.5" customHeight="1">
      <c r="A38" s="3">
        <v>35</v>
      </c>
      <c r="B38" s="15" t="s">
        <v>46</v>
      </c>
      <c r="C38" s="5" t="s">
        <v>12</v>
      </c>
      <c r="D38" s="18">
        <v>5</v>
      </c>
      <c r="E38" s="6"/>
      <c r="F38" s="7">
        <f t="shared" si="0"/>
        <v>0</v>
      </c>
      <c r="G38" s="8"/>
      <c r="H38" s="7">
        <f t="shared" si="1"/>
        <v>0</v>
      </c>
      <c r="I38" s="9"/>
      <c r="J38" s="9"/>
      <c r="K38" s="10"/>
      <c r="L38" s="422"/>
      <c r="M38" s="422"/>
      <c r="N38" s="2"/>
      <c r="O38" s="2"/>
      <c r="P38" s="2"/>
      <c r="Q38" s="2"/>
      <c r="R38" s="2"/>
      <c r="S38" s="2"/>
      <c r="T38" s="2"/>
      <c r="U38" s="2"/>
      <c r="V38" s="2"/>
    </row>
    <row r="39" spans="1:22" ht="62.25" customHeight="1">
      <c r="A39" s="3">
        <v>36</v>
      </c>
      <c r="B39" s="4" t="s">
        <v>47</v>
      </c>
      <c r="C39" s="5" t="s">
        <v>12</v>
      </c>
      <c r="D39" s="22">
        <v>40</v>
      </c>
      <c r="E39" s="6"/>
      <c r="F39" s="7">
        <f t="shared" si="0"/>
        <v>0</v>
      </c>
      <c r="G39" s="8"/>
      <c r="H39" s="7">
        <f t="shared" si="1"/>
        <v>0</v>
      </c>
      <c r="I39" s="23"/>
      <c r="J39" s="23"/>
      <c r="K39" s="24"/>
      <c r="L39" s="422"/>
      <c r="M39" s="422"/>
      <c r="N39" s="2"/>
      <c r="O39" s="2"/>
      <c r="P39" s="2"/>
      <c r="Q39" s="2"/>
      <c r="R39" s="2"/>
      <c r="S39" s="2"/>
      <c r="T39" s="2"/>
      <c r="U39" s="2"/>
      <c r="V39" s="2"/>
    </row>
    <row r="40" spans="1:22" ht="65.25" customHeight="1">
      <c r="A40" s="3">
        <v>37</v>
      </c>
      <c r="B40" s="4" t="s">
        <v>48</v>
      </c>
      <c r="C40" s="5" t="s">
        <v>12</v>
      </c>
      <c r="D40" s="22">
        <v>40</v>
      </c>
      <c r="E40" s="6"/>
      <c r="F40" s="7">
        <f t="shared" si="0"/>
        <v>0</v>
      </c>
      <c r="G40" s="8"/>
      <c r="H40" s="7">
        <f t="shared" si="1"/>
        <v>0</v>
      </c>
      <c r="I40" s="23"/>
      <c r="J40" s="23"/>
      <c r="K40" s="24"/>
      <c r="L40" s="422"/>
      <c r="M40" s="422"/>
      <c r="N40" s="2"/>
      <c r="O40" s="2"/>
      <c r="P40" s="2"/>
      <c r="Q40" s="2"/>
      <c r="R40" s="2"/>
      <c r="S40" s="2"/>
      <c r="T40" s="2"/>
      <c r="U40" s="2"/>
      <c r="V40" s="2"/>
    </row>
    <row r="41" spans="1:22" ht="55.5" customHeight="1">
      <c r="A41" s="3">
        <v>38</v>
      </c>
      <c r="B41" s="4" t="s">
        <v>49</v>
      </c>
      <c r="C41" s="5" t="s">
        <v>12</v>
      </c>
      <c r="D41" s="22">
        <v>20</v>
      </c>
      <c r="E41" s="6"/>
      <c r="F41" s="7">
        <f t="shared" si="0"/>
        <v>0</v>
      </c>
      <c r="G41" s="8"/>
      <c r="H41" s="7">
        <f t="shared" si="1"/>
        <v>0</v>
      </c>
      <c r="I41" s="23"/>
      <c r="J41" s="23"/>
      <c r="K41" s="24"/>
      <c r="L41" s="422"/>
      <c r="M41" s="422"/>
      <c r="N41" s="2"/>
      <c r="O41" s="2"/>
      <c r="P41" s="2"/>
      <c r="Q41" s="2"/>
      <c r="R41" s="2"/>
      <c r="S41" s="2"/>
      <c r="T41" s="2"/>
      <c r="U41" s="2"/>
      <c r="V41" s="2"/>
    </row>
    <row r="42" spans="1:22" ht="55.5" customHeight="1">
      <c r="A42" s="3">
        <v>39</v>
      </c>
      <c r="B42" s="4" t="s">
        <v>50</v>
      </c>
      <c r="C42" s="5" t="s">
        <v>12</v>
      </c>
      <c r="D42" s="22">
        <v>20</v>
      </c>
      <c r="E42" s="6"/>
      <c r="F42" s="7">
        <f t="shared" si="0"/>
        <v>0</v>
      </c>
      <c r="G42" s="8"/>
      <c r="H42" s="7">
        <f t="shared" si="1"/>
        <v>0</v>
      </c>
      <c r="I42" s="23"/>
      <c r="J42" s="23"/>
      <c r="K42" s="24"/>
      <c r="L42" s="422"/>
      <c r="M42" s="422"/>
      <c r="N42" s="2"/>
      <c r="O42" s="2"/>
      <c r="P42" s="2"/>
      <c r="Q42" s="2"/>
      <c r="R42" s="2"/>
      <c r="S42" s="2"/>
      <c r="T42" s="2"/>
      <c r="U42" s="2"/>
      <c r="V42" s="2"/>
    </row>
    <row r="43" spans="1:22" ht="60" customHeight="1">
      <c r="A43" s="3">
        <v>40</v>
      </c>
      <c r="B43" s="4" t="s">
        <v>51</v>
      </c>
      <c r="C43" s="5" t="s">
        <v>12</v>
      </c>
      <c r="D43" s="22">
        <v>20</v>
      </c>
      <c r="E43" s="6"/>
      <c r="F43" s="7">
        <f t="shared" si="0"/>
        <v>0</v>
      </c>
      <c r="G43" s="8"/>
      <c r="H43" s="7">
        <f t="shared" si="1"/>
        <v>0</v>
      </c>
      <c r="I43" s="23"/>
      <c r="J43" s="23"/>
      <c r="K43" s="24"/>
      <c r="L43" s="422"/>
      <c r="M43" s="422"/>
      <c r="N43" s="2"/>
      <c r="O43" s="2"/>
      <c r="P43" s="2"/>
      <c r="Q43" s="2"/>
      <c r="R43" s="2"/>
      <c r="S43" s="2"/>
      <c r="T43" s="2"/>
      <c r="U43" s="2"/>
      <c r="V43" s="2"/>
    </row>
    <row r="44" spans="1:22" ht="56.25" customHeight="1">
      <c r="A44" s="3">
        <v>41</v>
      </c>
      <c r="B44" s="4" t="s">
        <v>52</v>
      </c>
      <c r="C44" s="5" t="s">
        <v>12</v>
      </c>
      <c r="D44" s="22">
        <v>10</v>
      </c>
      <c r="E44" s="6"/>
      <c r="F44" s="7">
        <f t="shared" si="0"/>
        <v>0</v>
      </c>
      <c r="G44" s="8"/>
      <c r="H44" s="7">
        <f t="shared" si="1"/>
        <v>0</v>
      </c>
      <c r="I44" s="23"/>
      <c r="J44" s="23"/>
      <c r="K44" s="24"/>
      <c r="L44" s="422"/>
      <c r="M44" s="422"/>
      <c r="N44" s="2"/>
      <c r="O44" s="2"/>
      <c r="P44" s="2"/>
      <c r="Q44" s="2"/>
      <c r="R44" s="2"/>
      <c r="S44" s="2"/>
      <c r="T44" s="2"/>
      <c r="U44" s="2"/>
      <c r="V44" s="2"/>
    </row>
    <row r="45" spans="1:22" ht="108" customHeight="1">
      <c r="A45" s="3">
        <v>42</v>
      </c>
      <c r="B45" s="4" t="s">
        <v>53</v>
      </c>
      <c r="C45" s="5" t="s">
        <v>12</v>
      </c>
      <c r="D45" s="25">
        <v>4</v>
      </c>
      <c r="E45" s="26"/>
      <c r="F45" s="7">
        <f t="shared" si="0"/>
        <v>0</v>
      </c>
      <c r="G45" s="8"/>
      <c r="H45" s="7">
        <f t="shared" si="1"/>
        <v>0</v>
      </c>
      <c r="I45" s="23"/>
      <c r="J45" s="23"/>
      <c r="K45" s="24"/>
      <c r="L45" s="27"/>
      <c r="M45" s="28"/>
      <c r="N45" s="2"/>
      <c r="O45" s="2"/>
      <c r="P45" s="2"/>
      <c r="Q45" s="2"/>
      <c r="R45" s="2"/>
      <c r="S45" s="2"/>
      <c r="T45" s="2"/>
      <c r="U45" s="2"/>
      <c r="V45" s="2"/>
    </row>
    <row r="46" spans="1:22" ht="84.75" customHeight="1">
      <c r="A46" s="3">
        <v>43</v>
      </c>
      <c r="B46" s="4" t="s">
        <v>54</v>
      </c>
      <c r="C46" s="5" t="s">
        <v>12</v>
      </c>
      <c r="D46" s="25">
        <v>4</v>
      </c>
      <c r="E46" s="26"/>
      <c r="F46" s="7">
        <f t="shared" si="0"/>
        <v>0</v>
      </c>
      <c r="G46" s="8"/>
      <c r="H46" s="7">
        <f t="shared" si="1"/>
        <v>0</v>
      </c>
      <c r="I46" s="23"/>
      <c r="J46" s="23"/>
      <c r="K46" s="24"/>
      <c r="L46" s="27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93.75" customHeight="1">
      <c r="A47" s="3">
        <v>44</v>
      </c>
      <c r="B47" s="4" t="s">
        <v>55</v>
      </c>
      <c r="C47" s="5" t="s">
        <v>12</v>
      </c>
      <c r="D47" s="25">
        <v>4</v>
      </c>
      <c r="E47" s="26"/>
      <c r="F47" s="7">
        <f t="shared" si="0"/>
        <v>0</v>
      </c>
      <c r="G47" s="8"/>
      <c r="H47" s="7">
        <f t="shared" si="1"/>
        <v>0</v>
      </c>
      <c r="I47" s="23"/>
      <c r="J47" s="23"/>
      <c r="K47" s="24"/>
      <c r="L47" s="27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79.5" customHeight="1">
      <c r="A48" s="3">
        <v>45</v>
      </c>
      <c r="B48" s="4" t="s">
        <v>56</v>
      </c>
      <c r="C48" s="5" t="s">
        <v>12</v>
      </c>
      <c r="D48" s="25">
        <v>4</v>
      </c>
      <c r="E48" s="26"/>
      <c r="F48" s="7">
        <f t="shared" si="0"/>
        <v>0</v>
      </c>
      <c r="G48" s="8"/>
      <c r="H48" s="7">
        <f t="shared" si="1"/>
        <v>0</v>
      </c>
      <c r="I48" s="23"/>
      <c r="J48" s="23"/>
      <c r="K48" s="24"/>
      <c r="L48" s="27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69" customHeight="1">
      <c r="A49" s="3">
        <v>46</v>
      </c>
      <c r="B49" s="290" t="s">
        <v>57</v>
      </c>
      <c r="C49" s="5" t="s">
        <v>12</v>
      </c>
      <c r="D49" s="29">
        <v>10</v>
      </c>
      <c r="E49" s="30"/>
      <c r="F49" s="7">
        <f t="shared" si="0"/>
        <v>0</v>
      </c>
      <c r="G49" s="8"/>
      <c r="H49" s="7">
        <f t="shared" si="1"/>
        <v>0</v>
      </c>
      <c r="I49" s="23"/>
      <c r="J49" s="23"/>
      <c r="K49" s="24"/>
      <c r="L49" s="27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52.5" customHeight="1">
      <c r="A50" s="3">
        <v>47</v>
      </c>
      <c r="B50" s="15" t="s">
        <v>58</v>
      </c>
      <c r="C50" s="5" t="s">
        <v>12</v>
      </c>
      <c r="D50" s="22">
        <v>10</v>
      </c>
      <c r="E50" s="26"/>
      <c r="F50" s="7">
        <f t="shared" si="0"/>
        <v>0</v>
      </c>
      <c r="G50" s="8"/>
      <c r="H50" s="7">
        <f t="shared" si="1"/>
        <v>0</v>
      </c>
      <c r="I50" s="23"/>
      <c r="J50" s="23"/>
      <c r="K50" s="24"/>
      <c r="L50" s="16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69" customHeight="1">
      <c r="A51" s="3">
        <v>48</v>
      </c>
      <c r="B51" s="15" t="s">
        <v>59</v>
      </c>
      <c r="C51" s="5" t="s">
        <v>12</v>
      </c>
      <c r="D51" s="22">
        <v>2</v>
      </c>
      <c r="E51" s="26"/>
      <c r="F51" s="7">
        <f t="shared" si="0"/>
        <v>0</v>
      </c>
      <c r="G51" s="8"/>
      <c r="H51" s="7">
        <f t="shared" si="1"/>
        <v>0</v>
      </c>
      <c r="I51" s="23"/>
      <c r="J51" s="23"/>
      <c r="K51" s="24"/>
      <c r="L51" s="16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73.5" customHeight="1">
      <c r="A52" s="3">
        <v>49</v>
      </c>
      <c r="B52" s="15" t="s">
        <v>60</v>
      </c>
      <c r="C52" s="5" t="s">
        <v>12</v>
      </c>
      <c r="D52" s="22">
        <v>2</v>
      </c>
      <c r="E52" s="26"/>
      <c r="F52" s="7">
        <f t="shared" si="0"/>
        <v>0</v>
      </c>
      <c r="G52" s="8"/>
      <c r="H52" s="7">
        <f t="shared" si="1"/>
        <v>0</v>
      </c>
      <c r="I52" s="23"/>
      <c r="J52" s="23"/>
      <c r="K52" s="24"/>
      <c r="L52" s="16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48" customHeight="1">
      <c r="A53" s="3">
        <v>50</v>
      </c>
      <c r="B53" s="31" t="s">
        <v>61</v>
      </c>
      <c r="C53" s="5" t="s">
        <v>12</v>
      </c>
      <c r="D53" s="22">
        <v>3</v>
      </c>
      <c r="E53" s="26"/>
      <c r="F53" s="7">
        <f t="shared" si="0"/>
        <v>0</v>
      </c>
      <c r="G53" s="8"/>
      <c r="H53" s="7">
        <f t="shared" si="1"/>
        <v>0</v>
      </c>
      <c r="I53" s="23"/>
      <c r="J53" s="23"/>
      <c r="K53" s="24"/>
      <c r="L53" s="16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51" customHeight="1">
      <c r="A54" s="3">
        <v>51</v>
      </c>
      <c r="B54" s="32" t="s">
        <v>62</v>
      </c>
      <c r="C54" s="5" t="s">
        <v>12</v>
      </c>
      <c r="D54" s="22">
        <v>3</v>
      </c>
      <c r="E54" s="33"/>
      <c r="F54" s="7">
        <f t="shared" si="0"/>
        <v>0</v>
      </c>
      <c r="G54" s="8"/>
      <c r="H54" s="7">
        <f t="shared" si="1"/>
        <v>0</v>
      </c>
      <c r="I54" s="23"/>
      <c r="J54" s="23"/>
      <c r="K54" s="24"/>
      <c r="L54" s="16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66.75" customHeight="1">
      <c r="A55" s="3">
        <v>52</v>
      </c>
      <c r="B55" s="15" t="s">
        <v>63</v>
      </c>
      <c r="C55" s="5" t="s">
        <v>12</v>
      </c>
      <c r="D55" s="18">
        <v>30</v>
      </c>
      <c r="E55" s="6"/>
      <c r="F55" s="7">
        <f t="shared" si="0"/>
        <v>0</v>
      </c>
      <c r="G55" s="8"/>
      <c r="H55" s="7">
        <f t="shared" si="1"/>
        <v>0</v>
      </c>
      <c r="I55" s="23"/>
      <c r="J55" s="23"/>
      <c r="K55" s="24"/>
      <c r="L55" s="34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58.5" customHeight="1">
      <c r="A56" s="3">
        <v>53</v>
      </c>
      <c r="B56" s="15" t="s">
        <v>64</v>
      </c>
      <c r="C56" s="5" t="s">
        <v>12</v>
      </c>
      <c r="D56" s="18">
        <v>15</v>
      </c>
      <c r="E56" s="6"/>
      <c r="F56" s="7">
        <f t="shared" si="0"/>
        <v>0</v>
      </c>
      <c r="G56" s="8"/>
      <c r="H56" s="7">
        <f t="shared" si="1"/>
        <v>0</v>
      </c>
      <c r="I56" s="23"/>
      <c r="J56" s="23"/>
      <c r="K56" s="24"/>
      <c r="L56" s="34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78" customHeight="1">
      <c r="A57" s="3">
        <v>54</v>
      </c>
      <c r="B57" s="31" t="s">
        <v>65</v>
      </c>
      <c r="C57" s="5" t="s">
        <v>12</v>
      </c>
      <c r="D57" s="35">
        <v>2</v>
      </c>
      <c r="E57" s="26"/>
      <c r="F57" s="7">
        <f t="shared" si="0"/>
        <v>0</v>
      </c>
      <c r="G57" s="8"/>
      <c r="H57" s="7">
        <f t="shared" si="1"/>
        <v>0</v>
      </c>
      <c r="I57" s="23"/>
      <c r="J57" s="23"/>
      <c r="K57" s="24"/>
      <c r="L57" s="16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78.75" customHeight="1">
      <c r="A58" s="3">
        <v>55</v>
      </c>
      <c r="B58" s="31" t="s">
        <v>66</v>
      </c>
      <c r="C58" s="5" t="s">
        <v>12</v>
      </c>
      <c r="D58" s="35">
        <v>2</v>
      </c>
      <c r="E58" s="26"/>
      <c r="F58" s="7">
        <f t="shared" si="0"/>
        <v>0</v>
      </c>
      <c r="G58" s="8"/>
      <c r="H58" s="7">
        <f t="shared" si="1"/>
        <v>0</v>
      </c>
      <c r="I58" s="23"/>
      <c r="J58" s="23"/>
      <c r="K58" s="24"/>
      <c r="L58" s="16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36" customHeight="1">
      <c r="A59" s="3">
        <v>56</v>
      </c>
      <c r="B59" s="31" t="s">
        <v>67</v>
      </c>
      <c r="C59" s="5" t="s">
        <v>12</v>
      </c>
      <c r="D59" s="35">
        <v>3</v>
      </c>
      <c r="E59" s="36"/>
      <c r="F59" s="7">
        <f t="shared" si="0"/>
        <v>0</v>
      </c>
      <c r="G59" s="8"/>
      <c r="H59" s="7">
        <f t="shared" si="1"/>
        <v>0</v>
      </c>
      <c r="I59" s="23"/>
      <c r="J59" s="23"/>
      <c r="K59" s="24"/>
      <c r="L59" s="16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67.5" customHeight="1">
      <c r="A60" s="3">
        <v>57</v>
      </c>
      <c r="B60" s="89" t="s">
        <v>68</v>
      </c>
      <c r="C60" s="5" t="s">
        <v>12</v>
      </c>
      <c r="D60" s="29">
        <v>240</v>
      </c>
      <c r="E60" s="6"/>
      <c r="F60" s="7">
        <f t="shared" si="0"/>
        <v>0</v>
      </c>
      <c r="G60" s="8"/>
      <c r="H60" s="7">
        <f t="shared" si="1"/>
        <v>0</v>
      </c>
      <c r="I60" s="23"/>
      <c r="J60" s="23"/>
      <c r="K60" s="24"/>
      <c r="L60" s="34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57.75" customHeight="1">
      <c r="A61" s="3">
        <v>58</v>
      </c>
      <c r="B61" s="92" t="s">
        <v>69</v>
      </c>
      <c r="C61" s="5" t="s">
        <v>12</v>
      </c>
      <c r="D61" s="22">
        <v>80</v>
      </c>
      <c r="E61" s="6"/>
      <c r="F61" s="7">
        <f t="shared" si="0"/>
        <v>0</v>
      </c>
      <c r="G61" s="8"/>
      <c r="H61" s="7">
        <f t="shared" si="1"/>
        <v>0</v>
      </c>
      <c r="I61" s="23"/>
      <c r="J61" s="23"/>
      <c r="K61" s="24"/>
      <c r="L61" s="34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93.75" customHeight="1">
      <c r="A62" s="3">
        <v>59</v>
      </c>
      <c r="B62" s="92" t="s">
        <v>70</v>
      </c>
      <c r="C62" s="5" t="s">
        <v>12</v>
      </c>
      <c r="D62" s="22">
        <v>1</v>
      </c>
      <c r="E62" s="6"/>
      <c r="F62" s="7">
        <f t="shared" si="0"/>
        <v>0</v>
      </c>
      <c r="G62" s="8"/>
      <c r="H62" s="7">
        <f t="shared" si="1"/>
        <v>0</v>
      </c>
      <c r="I62" s="23"/>
      <c r="J62" s="23"/>
      <c r="K62" s="24"/>
      <c r="L62" s="16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96" customHeight="1">
      <c r="A63" s="3">
        <v>60</v>
      </c>
      <c r="B63" s="92" t="s">
        <v>71</v>
      </c>
      <c r="C63" s="5" t="s">
        <v>12</v>
      </c>
      <c r="D63" s="22">
        <v>5</v>
      </c>
      <c r="E63" s="6"/>
      <c r="F63" s="7">
        <f t="shared" si="0"/>
        <v>0</v>
      </c>
      <c r="G63" s="8"/>
      <c r="H63" s="7">
        <f t="shared" si="1"/>
        <v>0</v>
      </c>
      <c r="I63" s="23"/>
      <c r="J63" s="23"/>
      <c r="K63" s="24"/>
      <c r="L63" s="16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04.25" customHeight="1">
      <c r="A64" s="3">
        <v>61</v>
      </c>
      <c r="B64" s="92" t="s">
        <v>72</v>
      </c>
      <c r="C64" s="5" t="s">
        <v>12</v>
      </c>
      <c r="D64" s="22">
        <v>5</v>
      </c>
      <c r="E64" s="6"/>
      <c r="F64" s="7">
        <f t="shared" si="0"/>
        <v>0</v>
      </c>
      <c r="G64" s="8"/>
      <c r="H64" s="7">
        <f t="shared" si="1"/>
        <v>0</v>
      </c>
      <c r="I64" s="23"/>
      <c r="J64" s="23"/>
      <c r="K64" s="24"/>
      <c r="L64" s="16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11.75" customHeight="1">
      <c r="A65" s="3">
        <v>62</v>
      </c>
      <c r="B65" s="92" t="s">
        <v>73</v>
      </c>
      <c r="C65" s="5" t="s">
        <v>12</v>
      </c>
      <c r="D65" s="22">
        <v>20</v>
      </c>
      <c r="E65" s="6"/>
      <c r="F65" s="7">
        <f t="shared" si="0"/>
        <v>0</v>
      </c>
      <c r="G65" s="8"/>
      <c r="H65" s="7">
        <f t="shared" si="1"/>
        <v>0</v>
      </c>
      <c r="I65" s="23"/>
      <c r="J65" s="23"/>
      <c r="K65" s="24"/>
      <c r="L65" s="16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05" customHeight="1">
      <c r="A66" s="3">
        <v>63</v>
      </c>
      <c r="B66" s="92" t="s">
        <v>74</v>
      </c>
      <c r="C66" s="5" t="s">
        <v>12</v>
      </c>
      <c r="D66" s="22">
        <v>20</v>
      </c>
      <c r="E66" s="6"/>
      <c r="F66" s="7">
        <f t="shared" si="0"/>
        <v>0</v>
      </c>
      <c r="G66" s="8"/>
      <c r="H66" s="7">
        <f t="shared" si="1"/>
        <v>0</v>
      </c>
      <c r="I66" s="23"/>
      <c r="J66" s="23"/>
      <c r="K66" s="24"/>
      <c r="L66" s="16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05" customHeight="1">
      <c r="A67" s="3">
        <v>64</v>
      </c>
      <c r="B67" s="92" t="s">
        <v>75</v>
      </c>
      <c r="C67" s="5" t="s">
        <v>12</v>
      </c>
      <c r="D67" s="22">
        <v>20</v>
      </c>
      <c r="E67" s="6"/>
      <c r="F67" s="7">
        <f t="shared" si="0"/>
        <v>0</v>
      </c>
      <c r="G67" s="8"/>
      <c r="H67" s="7">
        <f t="shared" si="1"/>
        <v>0</v>
      </c>
      <c r="I67" s="23"/>
      <c r="J67" s="23"/>
      <c r="K67" s="24"/>
      <c r="L67" s="16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30.5" customHeight="1">
      <c r="A68" s="3">
        <v>65</v>
      </c>
      <c r="B68" s="92" t="s">
        <v>76</v>
      </c>
      <c r="C68" s="5" t="s">
        <v>12</v>
      </c>
      <c r="D68" s="22">
        <v>4</v>
      </c>
      <c r="E68" s="6"/>
      <c r="F68" s="7">
        <f t="shared" si="0"/>
        <v>0</v>
      </c>
      <c r="G68" s="8"/>
      <c r="H68" s="7">
        <f t="shared" si="1"/>
        <v>0</v>
      </c>
      <c r="I68" s="23"/>
      <c r="J68" s="23"/>
      <c r="K68" s="24"/>
      <c r="L68" s="16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6.75" customHeight="1">
      <c r="A69" s="3">
        <v>66</v>
      </c>
      <c r="B69" s="92" t="s">
        <v>77</v>
      </c>
      <c r="C69" s="5" t="s">
        <v>12</v>
      </c>
      <c r="D69" s="22">
        <v>4</v>
      </c>
      <c r="E69" s="6"/>
      <c r="F69" s="7">
        <f t="shared" si="0"/>
        <v>0</v>
      </c>
      <c r="G69" s="8"/>
      <c r="H69" s="7">
        <f t="shared" si="1"/>
        <v>0</v>
      </c>
      <c r="I69" s="23"/>
      <c r="J69" s="23"/>
      <c r="K69" s="24"/>
      <c r="L69" s="16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78" customHeight="1">
      <c r="A70" s="3">
        <v>67</v>
      </c>
      <c r="B70" s="92" t="s">
        <v>78</v>
      </c>
      <c r="C70" s="5" t="s">
        <v>12</v>
      </c>
      <c r="D70" s="22">
        <v>2</v>
      </c>
      <c r="E70" s="6"/>
      <c r="F70" s="7">
        <f t="shared" si="0"/>
        <v>0</v>
      </c>
      <c r="G70" s="8"/>
      <c r="H70" s="7">
        <f t="shared" si="1"/>
        <v>0</v>
      </c>
      <c r="I70" s="23"/>
      <c r="J70" s="23"/>
      <c r="K70" s="24"/>
      <c r="L70" s="16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81" customHeight="1">
      <c r="A71" s="3">
        <v>68</v>
      </c>
      <c r="B71" s="92" t="s">
        <v>79</v>
      </c>
      <c r="C71" s="5" t="s">
        <v>12</v>
      </c>
      <c r="D71" s="22">
        <v>2</v>
      </c>
      <c r="E71" s="6"/>
      <c r="F71" s="7">
        <f t="shared" si="0"/>
        <v>0</v>
      </c>
      <c r="G71" s="8"/>
      <c r="H71" s="7">
        <f t="shared" si="1"/>
        <v>0</v>
      </c>
      <c r="I71" s="23"/>
      <c r="J71" s="23"/>
      <c r="K71" s="24"/>
      <c r="L71" s="16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66" customHeight="1">
      <c r="A72" s="3">
        <v>69</v>
      </c>
      <c r="B72" s="15" t="s">
        <v>63</v>
      </c>
      <c r="C72" s="5" t="s">
        <v>12</v>
      </c>
      <c r="D72" s="18">
        <v>30</v>
      </c>
      <c r="E72" s="6"/>
      <c r="F72" s="7">
        <f t="shared" si="0"/>
        <v>0</v>
      </c>
      <c r="G72" s="8"/>
      <c r="H72" s="7">
        <f t="shared" si="1"/>
        <v>0</v>
      </c>
      <c r="I72" s="23"/>
      <c r="J72" s="23"/>
      <c r="K72" s="24"/>
      <c r="L72" s="16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57" customHeight="1">
      <c r="A73" s="3">
        <v>70</v>
      </c>
      <c r="B73" s="4" t="s">
        <v>47</v>
      </c>
      <c r="C73" s="5" t="s">
        <v>12</v>
      </c>
      <c r="D73" s="22">
        <v>10</v>
      </c>
      <c r="E73" s="6"/>
      <c r="F73" s="7">
        <f t="shared" si="0"/>
        <v>0</v>
      </c>
      <c r="G73" s="8"/>
      <c r="H73" s="7">
        <f t="shared" si="1"/>
        <v>0</v>
      </c>
      <c r="I73" s="23"/>
      <c r="J73" s="23"/>
      <c r="K73" s="24"/>
      <c r="L73" s="16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60" customHeight="1">
      <c r="A74" s="3">
        <v>71</v>
      </c>
      <c r="B74" s="4" t="s">
        <v>50</v>
      </c>
      <c r="C74" s="5" t="s">
        <v>12</v>
      </c>
      <c r="D74" s="22">
        <v>10</v>
      </c>
      <c r="E74" s="6"/>
      <c r="F74" s="7">
        <f t="shared" si="0"/>
        <v>0</v>
      </c>
      <c r="G74" s="8"/>
      <c r="H74" s="7">
        <f t="shared" si="1"/>
        <v>0</v>
      </c>
      <c r="I74" s="23"/>
      <c r="J74" s="23"/>
      <c r="K74" s="24"/>
      <c r="L74" s="16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89.25" customHeight="1">
      <c r="A75" s="3">
        <v>72</v>
      </c>
      <c r="B75" s="4" t="s">
        <v>80</v>
      </c>
      <c r="C75" s="5" t="s">
        <v>12</v>
      </c>
      <c r="D75" s="37">
        <v>5</v>
      </c>
      <c r="E75" s="6"/>
      <c r="F75" s="7">
        <f t="shared" si="0"/>
        <v>0</v>
      </c>
      <c r="G75" s="8"/>
      <c r="H75" s="7">
        <f t="shared" si="1"/>
        <v>0</v>
      </c>
      <c r="I75" s="23"/>
      <c r="J75" s="23"/>
      <c r="K75" s="24"/>
      <c r="L75" s="16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60.75" customHeight="1">
      <c r="A76" s="3">
        <v>73</v>
      </c>
      <c r="B76" s="4" t="s">
        <v>81</v>
      </c>
      <c r="C76" s="5" t="s">
        <v>12</v>
      </c>
      <c r="D76" s="22">
        <v>40</v>
      </c>
      <c r="E76" s="6"/>
      <c r="F76" s="7">
        <f t="shared" si="0"/>
        <v>0</v>
      </c>
      <c r="G76" s="8"/>
      <c r="H76" s="7">
        <f t="shared" si="1"/>
        <v>0</v>
      </c>
      <c r="I76" s="23"/>
      <c r="J76" s="23"/>
      <c r="K76" s="24"/>
      <c r="L76" s="11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59.25" customHeight="1">
      <c r="A77" s="3">
        <v>74</v>
      </c>
      <c r="B77" s="4" t="s">
        <v>82</v>
      </c>
      <c r="C77" s="5" t="s">
        <v>12</v>
      </c>
      <c r="D77" s="22">
        <v>10</v>
      </c>
      <c r="E77" s="6"/>
      <c r="F77" s="7">
        <f t="shared" si="0"/>
        <v>0</v>
      </c>
      <c r="G77" s="8"/>
      <c r="H77" s="7">
        <f t="shared" si="1"/>
        <v>0</v>
      </c>
      <c r="I77" s="23"/>
      <c r="J77" s="23"/>
      <c r="K77" s="24"/>
      <c r="L77" s="34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54" customHeight="1">
      <c r="A78" s="3">
        <v>75</v>
      </c>
      <c r="B78" s="4" t="s">
        <v>83</v>
      </c>
      <c r="C78" s="5" t="s">
        <v>12</v>
      </c>
      <c r="D78" s="22">
        <v>10</v>
      </c>
      <c r="E78" s="6"/>
      <c r="F78" s="7">
        <f t="shared" si="0"/>
        <v>0</v>
      </c>
      <c r="G78" s="8"/>
      <c r="H78" s="7">
        <f t="shared" si="1"/>
        <v>0</v>
      </c>
      <c r="I78" s="23"/>
      <c r="J78" s="23"/>
      <c r="K78" s="24"/>
      <c r="L78" s="34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57" customHeight="1">
      <c r="A79" s="3">
        <v>76</v>
      </c>
      <c r="B79" s="15" t="s">
        <v>64</v>
      </c>
      <c r="C79" s="5" t="s">
        <v>12</v>
      </c>
      <c r="D79" s="18">
        <v>10</v>
      </c>
      <c r="E79" s="6"/>
      <c r="F79" s="7">
        <f t="shared" si="0"/>
        <v>0</v>
      </c>
      <c r="G79" s="8"/>
      <c r="H79" s="7">
        <f t="shared" si="1"/>
        <v>0</v>
      </c>
      <c r="I79" s="23"/>
      <c r="J79" s="23"/>
      <c r="K79" s="24"/>
      <c r="L79" s="34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68.25" customHeight="1">
      <c r="A80" s="3">
        <v>77</v>
      </c>
      <c r="B80" s="38" t="s">
        <v>84</v>
      </c>
      <c r="C80" s="5" t="s">
        <v>12</v>
      </c>
      <c r="D80" s="37">
        <v>30</v>
      </c>
      <c r="E80" s="26"/>
      <c r="F80" s="7">
        <f t="shared" si="0"/>
        <v>0</v>
      </c>
      <c r="G80" s="8"/>
      <c r="H80" s="7">
        <f t="shared" si="1"/>
        <v>0</v>
      </c>
      <c r="I80" s="23"/>
      <c r="J80" s="23"/>
      <c r="K80" s="24"/>
      <c r="L80" s="34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88.5" customHeight="1">
      <c r="A81" s="3">
        <v>78</v>
      </c>
      <c r="B81" s="4" t="s">
        <v>85</v>
      </c>
      <c r="C81" s="5" t="s">
        <v>12</v>
      </c>
      <c r="D81" s="39">
        <v>3</v>
      </c>
      <c r="E81" s="40"/>
      <c r="F81" s="7">
        <f t="shared" si="0"/>
        <v>0</v>
      </c>
      <c r="G81" s="8"/>
      <c r="H81" s="7">
        <f t="shared" si="1"/>
        <v>0</v>
      </c>
      <c r="I81" s="23"/>
      <c r="J81" s="23"/>
      <c r="K81" s="24"/>
      <c r="L81" s="16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85.5" customHeight="1">
      <c r="A82" s="3">
        <v>79</v>
      </c>
      <c r="B82" s="4" t="s">
        <v>86</v>
      </c>
      <c r="C82" s="5" t="s">
        <v>12</v>
      </c>
      <c r="D82" s="39">
        <v>3</v>
      </c>
      <c r="E82" s="40"/>
      <c r="F82" s="7">
        <f t="shared" si="0"/>
        <v>0</v>
      </c>
      <c r="G82" s="8"/>
      <c r="H82" s="7">
        <f t="shared" si="1"/>
        <v>0</v>
      </c>
      <c r="I82" s="23"/>
      <c r="J82" s="23"/>
      <c r="K82" s="24"/>
      <c r="L82" s="16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34.5" customHeight="1">
      <c r="A83" s="467" t="s">
        <v>87</v>
      </c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1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27" customHeight="1">
      <c r="A84" s="466" t="s">
        <v>88</v>
      </c>
      <c r="B84" s="466"/>
      <c r="C84" s="466"/>
      <c r="D84" s="466"/>
      <c r="E84" s="466"/>
      <c r="F84" s="308">
        <f>SUM(F4:F82)</f>
        <v>0</v>
      </c>
      <c r="G84" s="42" t="s">
        <v>89</v>
      </c>
      <c r="H84" s="308">
        <f>SUM(H4:H82)</f>
        <v>0</v>
      </c>
      <c r="I84" s="43"/>
      <c r="J84" s="43"/>
      <c r="K84" s="4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2:22" ht="27.75" customHeight="1"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27.75" customHeight="1">
      <c r="A86" s="461" t="s">
        <v>90</v>
      </c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95.75" customHeight="1">
      <c r="A87" s="309" t="s">
        <v>1</v>
      </c>
      <c r="B87" s="310" t="s">
        <v>2</v>
      </c>
      <c r="C87" s="311" t="s">
        <v>3</v>
      </c>
      <c r="D87" s="311" t="s">
        <v>4</v>
      </c>
      <c r="E87" s="311" t="s">
        <v>5</v>
      </c>
      <c r="F87" s="311" t="s">
        <v>6</v>
      </c>
      <c r="G87" s="311" t="s">
        <v>7</v>
      </c>
      <c r="H87" s="311" t="s">
        <v>8</v>
      </c>
      <c r="I87" s="312" t="s">
        <v>9</v>
      </c>
      <c r="J87" s="313" t="s">
        <v>490</v>
      </c>
      <c r="K87" s="311" t="s">
        <v>10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243" customHeight="1">
      <c r="A88" s="278">
        <v>1</v>
      </c>
      <c r="B88" s="80" t="s">
        <v>91</v>
      </c>
      <c r="C88" s="45" t="s">
        <v>92</v>
      </c>
      <c r="D88" s="45">
        <v>100</v>
      </c>
      <c r="E88" s="46"/>
      <c r="F88" s="47">
        <f>D88*E88</f>
        <v>0</v>
      </c>
      <c r="G88" s="48"/>
      <c r="H88" s="47">
        <f>F88+(F88*G88/100)</f>
        <v>0</v>
      </c>
      <c r="I88" s="48"/>
      <c r="J88" s="48"/>
      <c r="K88" s="49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82.5" customHeight="1">
      <c r="A89" s="278">
        <v>2</v>
      </c>
      <c r="B89" s="60" t="s">
        <v>93</v>
      </c>
      <c r="C89" s="50" t="s">
        <v>92</v>
      </c>
      <c r="D89" s="50">
        <v>5</v>
      </c>
      <c r="E89" s="51"/>
      <c r="F89" s="47">
        <f>D89*E89</f>
        <v>0</v>
      </c>
      <c r="G89" s="48"/>
      <c r="H89" s="47">
        <f>F89+(F89*G89/100)</f>
        <v>0</v>
      </c>
      <c r="I89" s="47"/>
      <c r="J89" s="47"/>
      <c r="K89" s="49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35.25" customHeight="1">
      <c r="A90" s="48" t="s">
        <v>89</v>
      </c>
      <c r="B90" s="459" t="s">
        <v>94</v>
      </c>
      <c r="C90" s="459"/>
      <c r="D90" s="459"/>
      <c r="E90" s="459"/>
      <c r="F90" s="459"/>
      <c r="G90" s="459"/>
      <c r="H90" s="459"/>
      <c r="I90" s="459"/>
      <c r="J90" s="459"/>
      <c r="K90" s="459"/>
      <c r="L90" s="52"/>
      <c r="M90" s="52"/>
      <c r="N90" s="2"/>
      <c r="O90" s="2"/>
      <c r="P90" s="2"/>
      <c r="Q90" s="2"/>
      <c r="R90" s="2"/>
      <c r="S90" s="2"/>
      <c r="T90" s="2"/>
      <c r="U90" s="2"/>
      <c r="V90" s="2"/>
    </row>
    <row r="91" spans="1:22" ht="88.5" customHeight="1">
      <c r="A91" s="291">
        <v>3</v>
      </c>
      <c r="B91" s="464" t="s">
        <v>95</v>
      </c>
      <c r="C91" s="464"/>
      <c r="D91" s="464"/>
      <c r="E91" s="464"/>
      <c r="F91" s="464"/>
      <c r="G91" s="464"/>
      <c r="H91" s="464"/>
      <c r="I91" s="464"/>
      <c r="J91" s="464"/>
      <c r="K91" s="46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4.25">
      <c r="A92" s="53" t="s">
        <v>96</v>
      </c>
      <c r="B92" s="54" t="s">
        <v>97</v>
      </c>
      <c r="C92" s="55" t="s">
        <v>98</v>
      </c>
      <c r="D92" s="55">
        <v>3</v>
      </c>
      <c r="E92" s="56"/>
      <c r="F92" s="57">
        <f aca="true" t="shared" si="2" ref="F92:F102">D92*E92</f>
        <v>0</v>
      </c>
      <c r="G92" s="58"/>
      <c r="H92" s="57">
        <f aca="true" t="shared" si="3" ref="H92:H102">F92+(F92*G92/100)</f>
        <v>0</v>
      </c>
      <c r="I92" s="57"/>
      <c r="J92" s="57"/>
      <c r="K92" s="59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4.25">
      <c r="A93" s="48" t="s">
        <v>99</v>
      </c>
      <c r="B93" s="60" t="s">
        <v>100</v>
      </c>
      <c r="C93" s="61" t="s">
        <v>98</v>
      </c>
      <c r="D93" s="61">
        <v>3</v>
      </c>
      <c r="E93" s="62"/>
      <c r="F93" s="57">
        <f t="shared" si="2"/>
        <v>0</v>
      </c>
      <c r="G93" s="48"/>
      <c r="H93" s="57">
        <f t="shared" si="3"/>
        <v>0</v>
      </c>
      <c r="I93" s="47"/>
      <c r="J93" s="47"/>
      <c r="K93" s="49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4.25">
      <c r="A94" s="48" t="s">
        <v>101</v>
      </c>
      <c r="B94" s="60" t="s">
        <v>102</v>
      </c>
      <c r="C94" s="61" t="s">
        <v>98</v>
      </c>
      <c r="D94" s="61">
        <v>3</v>
      </c>
      <c r="E94" s="62"/>
      <c r="F94" s="57">
        <f t="shared" si="2"/>
        <v>0</v>
      </c>
      <c r="G94" s="48"/>
      <c r="H94" s="57">
        <f t="shared" si="3"/>
        <v>0</v>
      </c>
      <c r="I94" s="47"/>
      <c r="J94" s="47"/>
      <c r="K94" s="49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4.25">
      <c r="A95" s="48" t="s">
        <v>103</v>
      </c>
      <c r="B95" s="60" t="s">
        <v>104</v>
      </c>
      <c r="C95" s="61" t="s">
        <v>98</v>
      </c>
      <c r="D95" s="61">
        <v>3</v>
      </c>
      <c r="E95" s="62"/>
      <c r="F95" s="57">
        <f t="shared" si="2"/>
        <v>0</v>
      </c>
      <c r="G95" s="48"/>
      <c r="H95" s="57">
        <f t="shared" si="3"/>
        <v>0</v>
      </c>
      <c r="I95" s="47"/>
      <c r="J95" s="47"/>
      <c r="K95" s="49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4.25">
      <c r="A96" s="48" t="s">
        <v>105</v>
      </c>
      <c r="B96" s="60" t="s">
        <v>106</v>
      </c>
      <c r="C96" s="61" t="s">
        <v>98</v>
      </c>
      <c r="D96" s="61">
        <v>3</v>
      </c>
      <c r="E96" s="62"/>
      <c r="F96" s="57">
        <f t="shared" si="2"/>
        <v>0</v>
      </c>
      <c r="G96" s="48"/>
      <c r="H96" s="57">
        <f t="shared" si="3"/>
        <v>0</v>
      </c>
      <c r="I96" s="47"/>
      <c r="J96" s="47"/>
      <c r="K96" s="49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4.25">
      <c r="A97" s="48" t="s">
        <v>107</v>
      </c>
      <c r="B97" s="63" t="s">
        <v>108</v>
      </c>
      <c r="C97" s="61" t="s">
        <v>98</v>
      </c>
      <c r="D97" s="61">
        <v>3</v>
      </c>
      <c r="E97" s="62"/>
      <c r="F97" s="57">
        <f t="shared" si="2"/>
        <v>0</v>
      </c>
      <c r="G97" s="48"/>
      <c r="H97" s="57">
        <f t="shared" si="3"/>
        <v>0</v>
      </c>
      <c r="I97" s="47"/>
      <c r="J97" s="47"/>
      <c r="K97" s="49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4.25">
      <c r="A98" s="48" t="s">
        <v>109</v>
      </c>
      <c r="B98" s="60" t="s">
        <v>110</v>
      </c>
      <c r="C98" s="61" t="s">
        <v>98</v>
      </c>
      <c r="D98" s="61">
        <v>3</v>
      </c>
      <c r="E98" s="62"/>
      <c r="F98" s="57">
        <f t="shared" si="2"/>
        <v>0</v>
      </c>
      <c r="G98" s="48"/>
      <c r="H98" s="57">
        <f t="shared" si="3"/>
        <v>0</v>
      </c>
      <c r="I98" s="47"/>
      <c r="J98" s="47"/>
      <c r="K98" s="49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4.25">
      <c r="A99" s="48" t="s">
        <v>111</v>
      </c>
      <c r="B99" s="60" t="s">
        <v>112</v>
      </c>
      <c r="C99" s="61" t="s">
        <v>98</v>
      </c>
      <c r="D99" s="61">
        <v>3</v>
      </c>
      <c r="E99" s="62"/>
      <c r="F99" s="57">
        <f t="shared" si="2"/>
        <v>0</v>
      </c>
      <c r="G99" s="48"/>
      <c r="H99" s="57">
        <f t="shared" si="3"/>
        <v>0</v>
      </c>
      <c r="I99" s="47"/>
      <c r="J99" s="47"/>
      <c r="K99" s="49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4.25">
      <c r="A100" s="48" t="s">
        <v>113</v>
      </c>
      <c r="B100" s="60" t="s">
        <v>114</v>
      </c>
      <c r="C100" s="61" t="s">
        <v>98</v>
      </c>
      <c r="D100" s="61">
        <v>3</v>
      </c>
      <c r="E100" s="62"/>
      <c r="F100" s="57">
        <f t="shared" si="2"/>
        <v>0</v>
      </c>
      <c r="G100" s="48"/>
      <c r="H100" s="57">
        <f t="shared" si="3"/>
        <v>0</v>
      </c>
      <c r="I100" s="47"/>
      <c r="J100" s="47"/>
      <c r="K100" s="49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4.25">
      <c r="A101" s="48" t="s">
        <v>115</v>
      </c>
      <c r="B101" s="60" t="s">
        <v>116</v>
      </c>
      <c r="C101" s="61" t="s">
        <v>98</v>
      </c>
      <c r="D101" s="61">
        <v>3</v>
      </c>
      <c r="E101" s="62"/>
      <c r="F101" s="57">
        <f t="shared" si="2"/>
        <v>0</v>
      </c>
      <c r="G101" s="48"/>
      <c r="H101" s="57">
        <f t="shared" si="3"/>
        <v>0</v>
      </c>
      <c r="I101" s="47"/>
      <c r="J101" s="47"/>
      <c r="K101" s="49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20.25" customHeight="1">
      <c r="A102" s="48" t="s">
        <v>117</v>
      </c>
      <c r="B102" s="63" t="s">
        <v>118</v>
      </c>
      <c r="C102" s="61" t="s">
        <v>98</v>
      </c>
      <c r="D102" s="61">
        <v>3</v>
      </c>
      <c r="E102" s="64"/>
      <c r="F102" s="57">
        <f t="shared" si="2"/>
        <v>0</v>
      </c>
      <c r="G102" s="65"/>
      <c r="H102" s="57">
        <f t="shared" si="3"/>
        <v>0</v>
      </c>
      <c r="I102" s="66"/>
      <c r="J102" s="66"/>
      <c r="K102" s="6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4.5" customHeight="1">
      <c r="A103" s="291">
        <v>4</v>
      </c>
      <c r="B103" s="464" t="s">
        <v>119</v>
      </c>
      <c r="C103" s="464"/>
      <c r="D103" s="464"/>
      <c r="E103" s="464"/>
      <c r="F103" s="464"/>
      <c r="G103" s="464"/>
      <c r="H103" s="464"/>
      <c r="I103" s="464"/>
      <c r="J103" s="464"/>
      <c r="K103" s="46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4.25">
      <c r="A104" s="48" t="s">
        <v>96</v>
      </c>
      <c r="B104" s="54" t="s">
        <v>97</v>
      </c>
      <c r="C104" s="55" t="s">
        <v>98</v>
      </c>
      <c r="D104" s="68">
        <v>3</v>
      </c>
      <c r="E104" s="69"/>
      <c r="F104" s="70">
        <f aca="true" t="shared" si="4" ref="F104:F114">D104*E104</f>
        <v>0</v>
      </c>
      <c r="G104" s="58"/>
      <c r="H104" s="57">
        <f aca="true" t="shared" si="5" ref="H104:H114">F104+(F104*G104/100)</f>
        <v>0</v>
      </c>
      <c r="I104" s="57"/>
      <c r="J104" s="57"/>
      <c r="K104" s="59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4.25">
      <c r="A105" s="48" t="s">
        <v>99</v>
      </c>
      <c r="B105" s="60" t="s">
        <v>100</v>
      </c>
      <c r="C105" s="61" t="s">
        <v>98</v>
      </c>
      <c r="D105" s="71">
        <v>3</v>
      </c>
      <c r="E105" s="69"/>
      <c r="F105" s="70">
        <f t="shared" si="4"/>
        <v>0</v>
      </c>
      <c r="G105" s="48"/>
      <c r="H105" s="57">
        <f t="shared" si="5"/>
        <v>0</v>
      </c>
      <c r="I105" s="47"/>
      <c r="J105" s="47"/>
      <c r="K105" s="49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4.25">
      <c r="A106" s="48" t="s">
        <v>120</v>
      </c>
      <c r="B106" s="60" t="s">
        <v>102</v>
      </c>
      <c r="C106" s="61" t="s">
        <v>98</v>
      </c>
      <c r="D106" s="71">
        <v>3</v>
      </c>
      <c r="E106" s="69"/>
      <c r="F106" s="70">
        <f t="shared" si="4"/>
        <v>0</v>
      </c>
      <c r="G106" s="48"/>
      <c r="H106" s="57">
        <f t="shared" si="5"/>
        <v>0</v>
      </c>
      <c r="I106" s="47"/>
      <c r="J106" s="47"/>
      <c r="K106" s="49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4.25">
      <c r="A107" s="48" t="s">
        <v>103</v>
      </c>
      <c r="B107" s="60" t="s">
        <v>104</v>
      </c>
      <c r="C107" s="61" t="s">
        <v>98</v>
      </c>
      <c r="D107" s="71">
        <v>3</v>
      </c>
      <c r="E107" s="69"/>
      <c r="F107" s="70">
        <f t="shared" si="4"/>
        <v>0</v>
      </c>
      <c r="G107" s="48"/>
      <c r="H107" s="57">
        <f t="shared" si="5"/>
        <v>0</v>
      </c>
      <c r="I107" s="47"/>
      <c r="J107" s="47"/>
      <c r="K107" s="49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4.25">
      <c r="A108" s="48" t="s">
        <v>105</v>
      </c>
      <c r="B108" s="60" t="s">
        <v>106</v>
      </c>
      <c r="C108" s="61" t="s">
        <v>98</v>
      </c>
      <c r="D108" s="71">
        <v>3</v>
      </c>
      <c r="E108" s="69"/>
      <c r="F108" s="70">
        <f t="shared" si="4"/>
        <v>0</v>
      </c>
      <c r="G108" s="48"/>
      <c r="H108" s="57">
        <f t="shared" si="5"/>
        <v>0</v>
      </c>
      <c r="I108" s="47"/>
      <c r="J108" s="47"/>
      <c r="K108" s="49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4.25">
      <c r="A109" s="48" t="s">
        <v>107</v>
      </c>
      <c r="B109" s="63" t="s">
        <v>108</v>
      </c>
      <c r="C109" s="61" t="s">
        <v>98</v>
      </c>
      <c r="D109" s="71">
        <v>3</v>
      </c>
      <c r="E109" s="69"/>
      <c r="F109" s="70">
        <f t="shared" si="4"/>
        <v>0</v>
      </c>
      <c r="G109" s="48"/>
      <c r="H109" s="57">
        <f t="shared" si="5"/>
        <v>0</v>
      </c>
      <c r="I109" s="47"/>
      <c r="J109" s="47"/>
      <c r="K109" s="49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4.25">
      <c r="A110" s="48" t="s">
        <v>109</v>
      </c>
      <c r="B110" s="60" t="s">
        <v>110</v>
      </c>
      <c r="C110" s="61" t="s">
        <v>98</v>
      </c>
      <c r="D110" s="71">
        <v>3</v>
      </c>
      <c r="E110" s="69"/>
      <c r="F110" s="70">
        <f t="shared" si="4"/>
        <v>0</v>
      </c>
      <c r="G110" s="48"/>
      <c r="H110" s="57">
        <f t="shared" si="5"/>
        <v>0</v>
      </c>
      <c r="I110" s="47"/>
      <c r="J110" s="47"/>
      <c r="K110" s="4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4.25">
      <c r="A111" s="48" t="s">
        <v>111</v>
      </c>
      <c r="B111" s="60" t="s">
        <v>112</v>
      </c>
      <c r="C111" s="61" t="s">
        <v>98</v>
      </c>
      <c r="D111" s="71">
        <v>3</v>
      </c>
      <c r="E111" s="69"/>
      <c r="F111" s="70">
        <f t="shared" si="4"/>
        <v>0</v>
      </c>
      <c r="G111" s="48"/>
      <c r="H111" s="57">
        <f t="shared" si="5"/>
        <v>0</v>
      </c>
      <c r="I111" s="47"/>
      <c r="J111" s="47"/>
      <c r="K111" s="4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4.25">
      <c r="A112" s="48" t="s">
        <v>113</v>
      </c>
      <c r="B112" s="60" t="s">
        <v>114</v>
      </c>
      <c r="C112" s="61" t="s">
        <v>98</v>
      </c>
      <c r="D112" s="71">
        <v>3</v>
      </c>
      <c r="E112" s="69"/>
      <c r="F112" s="70">
        <f t="shared" si="4"/>
        <v>0</v>
      </c>
      <c r="G112" s="48"/>
      <c r="H112" s="57">
        <f t="shared" si="5"/>
        <v>0</v>
      </c>
      <c r="I112" s="47"/>
      <c r="J112" s="47"/>
      <c r="K112" s="4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4.25">
      <c r="A113" s="48" t="s">
        <v>115</v>
      </c>
      <c r="B113" s="60" t="s">
        <v>116</v>
      </c>
      <c r="C113" s="61" t="s">
        <v>98</v>
      </c>
      <c r="D113" s="71">
        <v>3</v>
      </c>
      <c r="E113" s="69"/>
      <c r="F113" s="70">
        <f t="shared" si="4"/>
        <v>0</v>
      </c>
      <c r="G113" s="48"/>
      <c r="H113" s="57">
        <f t="shared" si="5"/>
        <v>0</v>
      </c>
      <c r="I113" s="47"/>
      <c r="J113" s="47"/>
      <c r="K113" s="49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4.25">
      <c r="A114" s="48" t="s">
        <v>117</v>
      </c>
      <c r="B114" s="60" t="s">
        <v>118</v>
      </c>
      <c r="C114" s="50" t="s">
        <v>98</v>
      </c>
      <c r="D114" s="71">
        <v>3</v>
      </c>
      <c r="E114" s="69"/>
      <c r="F114" s="70">
        <f t="shared" si="4"/>
        <v>0</v>
      </c>
      <c r="G114" s="48"/>
      <c r="H114" s="57">
        <f t="shared" si="5"/>
        <v>0</v>
      </c>
      <c r="I114" s="47"/>
      <c r="J114" s="47"/>
      <c r="K114" s="49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39.75" customHeight="1">
      <c r="A115" s="465" t="s">
        <v>121</v>
      </c>
      <c r="B115" s="465"/>
      <c r="C115" s="465"/>
      <c r="D115" s="465"/>
      <c r="E115" s="465"/>
      <c r="F115" s="465"/>
      <c r="G115" s="465"/>
      <c r="H115" s="465"/>
      <c r="I115" s="465"/>
      <c r="J115" s="465"/>
      <c r="K115" s="465"/>
      <c r="L115" s="5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28.5" customHeight="1">
      <c r="A116" s="466" t="s">
        <v>122</v>
      </c>
      <c r="B116" s="466"/>
      <c r="C116" s="466"/>
      <c r="D116" s="466"/>
      <c r="E116" s="466"/>
      <c r="F116" s="314">
        <f>SUM(F88:F114)</f>
        <v>0</v>
      </c>
      <c r="G116" s="72" t="s">
        <v>89</v>
      </c>
      <c r="H116" s="314">
        <f>SUM(H88:H114)</f>
        <v>0</v>
      </c>
      <c r="I116" s="73" t="s">
        <v>89</v>
      </c>
      <c r="J116" s="73"/>
      <c r="K116" s="7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2:22" ht="26.25" customHeight="1"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26.25" customHeight="1">
      <c r="A118" s="461" t="s">
        <v>123</v>
      </c>
      <c r="B118" s="461"/>
      <c r="C118" s="461"/>
      <c r="D118" s="461"/>
      <c r="E118" s="461"/>
      <c r="F118" s="461"/>
      <c r="G118" s="461"/>
      <c r="H118" s="461"/>
      <c r="I118" s="461"/>
      <c r="J118" s="461"/>
      <c r="K118" s="46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91.25">
      <c r="A119" s="315" t="s">
        <v>124</v>
      </c>
      <c r="B119" s="310" t="s">
        <v>2</v>
      </c>
      <c r="C119" s="316" t="s">
        <v>3</v>
      </c>
      <c r="D119" s="316" t="s">
        <v>4</v>
      </c>
      <c r="E119" s="316" t="s">
        <v>125</v>
      </c>
      <c r="F119" s="316" t="s">
        <v>126</v>
      </c>
      <c r="G119" s="317" t="s">
        <v>127</v>
      </c>
      <c r="H119" s="316" t="s">
        <v>128</v>
      </c>
      <c r="I119" s="313" t="s">
        <v>129</v>
      </c>
      <c r="J119" s="313" t="s">
        <v>490</v>
      </c>
      <c r="K119" s="318" t="s">
        <v>10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27" customHeight="1">
      <c r="A120" s="292">
        <v>1</v>
      </c>
      <c r="B120" s="462" t="s">
        <v>130</v>
      </c>
      <c r="C120" s="462"/>
      <c r="D120" s="462"/>
      <c r="E120" s="462"/>
      <c r="F120" s="462"/>
      <c r="G120" s="462"/>
      <c r="H120" s="462"/>
      <c r="I120" s="462"/>
      <c r="J120" s="462"/>
      <c r="K120" s="46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98.75" customHeight="1">
      <c r="A121" s="292" t="s">
        <v>131</v>
      </c>
      <c r="B121" s="74" t="s">
        <v>132</v>
      </c>
      <c r="C121" s="50" t="s">
        <v>98</v>
      </c>
      <c r="D121" s="50">
        <v>100</v>
      </c>
      <c r="E121" s="51"/>
      <c r="F121" s="75">
        <f>D121*E121</f>
        <v>0</v>
      </c>
      <c r="G121" s="76"/>
      <c r="H121" s="75">
        <f>F121+(F121*G121/100)</f>
        <v>0</v>
      </c>
      <c r="I121" s="77"/>
      <c r="J121" s="78"/>
      <c r="K121" s="77"/>
      <c r="L121" s="2"/>
      <c r="M121" s="5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8.25" customHeight="1">
      <c r="A122" s="292" t="s">
        <v>133</v>
      </c>
      <c r="B122" s="74" t="s">
        <v>134</v>
      </c>
      <c r="C122" s="50" t="s">
        <v>98</v>
      </c>
      <c r="D122" s="50">
        <v>20</v>
      </c>
      <c r="E122" s="51"/>
      <c r="F122" s="75">
        <f>D122*E122</f>
        <v>0</v>
      </c>
      <c r="G122" s="76"/>
      <c r="H122" s="75">
        <f>F122+(F122*G122/100)</f>
        <v>0</v>
      </c>
      <c r="I122" s="77"/>
      <c r="J122" s="78"/>
      <c r="K122" s="77"/>
      <c r="L122" s="2"/>
      <c r="M122" s="5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85.5" customHeight="1">
      <c r="A123" s="292" t="s">
        <v>135</v>
      </c>
      <c r="B123" s="79" t="s">
        <v>136</v>
      </c>
      <c r="C123" s="50" t="s">
        <v>98</v>
      </c>
      <c r="D123" s="50">
        <v>10</v>
      </c>
      <c r="E123" s="51"/>
      <c r="F123" s="75">
        <f>D123*E123</f>
        <v>0</v>
      </c>
      <c r="G123" s="76"/>
      <c r="H123" s="75">
        <f>F123+(F123*G123/100)</f>
        <v>0</v>
      </c>
      <c r="I123" s="77"/>
      <c r="J123" s="78"/>
      <c r="K123" s="77"/>
      <c r="L123" s="52"/>
      <c r="M123" s="52"/>
      <c r="N123" s="52"/>
      <c r="O123" s="16"/>
      <c r="P123" s="16"/>
      <c r="Q123" s="16"/>
      <c r="R123" s="2"/>
      <c r="S123" s="2"/>
      <c r="T123" s="2"/>
      <c r="U123" s="2"/>
      <c r="V123" s="2"/>
    </row>
    <row r="124" spans="1:22" ht="43.5" customHeight="1">
      <c r="A124" s="292" t="s">
        <v>137</v>
      </c>
      <c r="B124" s="80" t="s">
        <v>138</v>
      </c>
      <c r="C124" s="81" t="s">
        <v>98</v>
      </c>
      <c r="D124" s="50">
        <v>10</v>
      </c>
      <c r="E124" s="51"/>
      <c r="F124" s="75">
        <f>D124*E124</f>
        <v>0</v>
      </c>
      <c r="G124" s="76"/>
      <c r="H124" s="75">
        <f>F124+(F124*G124/100)</f>
        <v>0</v>
      </c>
      <c r="I124" s="77"/>
      <c r="J124" s="78"/>
      <c r="K124" s="77"/>
      <c r="L124" s="52"/>
      <c r="M124" s="52"/>
      <c r="N124" s="52"/>
      <c r="O124" s="16"/>
      <c r="P124" s="16"/>
      <c r="Q124" s="16"/>
      <c r="R124" s="2"/>
      <c r="S124" s="2"/>
      <c r="T124" s="2"/>
      <c r="U124" s="2"/>
      <c r="V124" s="2"/>
    </row>
    <row r="125" spans="1:22" ht="27.75" customHeight="1">
      <c r="A125" s="292">
        <v>2</v>
      </c>
      <c r="B125" s="463" t="s">
        <v>139</v>
      </c>
      <c r="C125" s="463"/>
      <c r="D125" s="463"/>
      <c r="E125" s="463"/>
      <c r="F125" s="463"/>
      <c r="G125" s="463"/>
      <c r="H125" s="463"/>
      <c r="I125" s="327"/>
      <c r="J125" s="320"/>
      <c r="K125" s="319"/>
      <c r="L125" s="52"/>
      <c r="M125" s="52"/>
      <c r="N125" s="52"/>
      <c r="O125" s="16"/>
      <c r="P125" s="16"/>
      <c r="Q125" s="16"/>
      <c r="R125" s="2"/>
      <c r="S125" s="2"/>
      <c r="T125" s="2"/>
      <c r="U125" s="2"/>
      <c r="V125" s="2"/>
    </row>
    <row r="126" spans="1:22" ht="36" customHeight="1">
      <c r="A126" s="292" t="s">
        <v>140</v>
      </c>
      <c r="B126" s="38" t="s">
        <v>141</v>
      </c>
      <c r="C126" s="22" t="s">
        <v>98</v>
      </c>
      <c r="D126" s="22">
        <v>80</v>
      </c>
      <c r="E126" s="82"/>
      <c r="F126" s="83">
        <f>D126*E126</f>
        <v>0</v>
      </c>
      <c r="G126" s="84"/>
      <c r="H126" s="83">
        <f>F126+(F126*G126/100)</f>
        <v>0</v>
      </c>
      <c r="I126" s="77"/>
      <c r="J126" s="78"/>
      <c r="K126" s="77"/>
      <c r="L126" s="52"/>
      <c r="M126" s="52"/>
      <c r="N126" s="52"/>
      <c r="O126" s="52"/>
      <c r="P126" s="2"/>
      <c r="Q126" s="2"/>
      <c r="R126" s="2"/>
      <c r="S126" s="2"/>
      <c r="T126" s="2"/>
      <c r="U126" s="2"/>
      <c r="V126" s="2"/>
    </row>
    <row r="127" spans="1:22" ht="30" customHeight="1">
      <c r="A127" s="292" t="s">
        <v>142</v>
      </c>
      <c r="B127" s="38" t="s">
        <v>143</v>
      </c>
      <c r="C127" s="22" t="s">
        <v>98</v>
      </c>
      <c r="D127" s="22">
        <v>3</v>
      </c>
      <c r="E127" s="82"/>
      <c r="F127" s="83">
        <f>D127*E127</f>
        <v>0</v>
      </c>
      <c r="G127" s="84"/>
      <c r="H127" s="83">
        <f>F127+(F127*G127/100)</f>
        <v>0</v>
      </c>
      <c r="I127" s="77"/>
      <c r="J127" s="78"/>
      <c r="K127" s="77"/>
      <c r="L127" s="52"/>
      <c r="M127" s="52"/>
      <c r="N127" s="52"/>
      <c r="O127" s="52"/>
      <c r="P127" s="2"/>
      <c r="Q127" s="2"/>
      <c r="R127" s="2"/>
      <c r="S127" s="2"/>
      <c r="T127" s="2"/>
      <c r="U127" s="2"/>
      <c r="V127" s="2"/>
    </row>
    <row r="128" spans="1:22" ht="35.25" customHeight="1">
      <c r="A128" s="292" t="s">
        <v>144</v>
      </c>
      <c r="B128" s="38" t="s">
        <v>145</v>
      </c>
      <c r="C128" s="22" t="s">
        <v>98</v>
      </c>
      <c r="D128" s="22">
        <v>20</v>
      </c>
      <c r="E128" s="82"/>
      <c r="F128" s="83">
        <f>D128*E128</f>
        <v>0</v>
      </c>
      <c r="G128" s="84"/>
      <c r="H128" s="83">
        <f>F128+(F128*G128/100)</f>
        <v>0</v>
      </c>
      <c r="I128" s="77"/>
      <c r="J128" s="78"/>
      <c r="K128" s="77"/>
      <c r="L128" s="52"/>
      <c r="M128" s="52"/>
      <c r="N128" s="52"/>
      <c r="O128" s="52"/>
      <c r="P128" s="2"/>
      <c r="Q128" s="2"/>
      <c r="R128" s="2"/>
      <c r="S128" s="2"/>
      <c r="T128" s="2"/>
      <c r="U128" s="2"/>
      <c r="V128" s="2"/>
    </row>
    <row r="129" spans="1:22" ht="80.25" customHeight="1">
      <c r="A129" s="292" t="s">
        <v>146</v>
      </c>
      <c r="B129" s="38" t="s">
        <v>147</v>
      </c>
      <c r="C129" s="22" t="s">
        <v>98</v>
      </c>
      <c r="D129" s="22">
        <v>10</v>
      </c>
      <c r="E129" s="82"/>
      <c r="F129" s="83">
        <f>D129*E129</f>
        <v>0</v>
      </c>
      <c r="G129" s="84"/>
      <c r="H129" s="83">
        <f>F129+(F129*G129/100)</f>
        <v>0</v>
      </c>
      <c r="I129" s="77"/>
      <c r="J129" s="78"/>
      <c r="K129" s="77"/>
      <c r="L129" s="52"/>
      <c r="M129" s="52"/>
      <c r="N129" s="52"/>
      <c r="O129" s="52"/>
      <c r="P129" s="52"/>
      <c r="Q129" s="52"/>
      <c r="R129" s="2"/>
      <c r="S129" s="2"/>
      <c r="T129" s="2"/>
      <c r="U129" s="2"/>
      <c r="V129" s="2"/>
    </row>
    <row r="130" spans="1:22" ht="23.25" customHeight="1">
      <c r="A130" s="292">
        <v>3</v>
      </c>
      <c r="B130" s="463" t="s">
        <v>148</v>
      </c>
      <c r="C130" s="463"/>
      <c r="D130" s="463"/>
      <c r="E130" s="463"/>
      <c r="F130" s="463"/>
      <c r="G130" s="463"/>
      <c r="H130" s="463"/>
      <c r="I130" s="319"/>
      <c r="J130" s="320"/>
      <c r="K130" s="319"/>
      <c r="L130" s="52"/>
      <c r="M130" s="52"/>
      <c r="N130" s="52"/>
      <c r="O130" s="52"/>
      <c r="P130" s="52"/>
      <c r="Q130" s="52"/>
      <c r="R130" s="2"/>
      <c r="S130" s="2"/>
      <c r="T130" s="2"/>
      <c r="U130" s="2"/>
      <c r="V130" s="2"/>
    </row>
    <row r="131" spans="1:22" ht="73.5" customHeight="1">
      <c r="A131" s="292" t="s">
        <v>149</v>
      </c>
      <c r="B131" s="80" t="s">
        <v>150</v>
      </c>
      <c r="C131" s="81" t="s">
        <v>98</v>
      </c>
      <c r="D131" s="50">
        <v>15</v>
      </c>
      <c r="E131" s="51"/>
      <c r="F131" s="75">
        <f>D131*E131</f>
        <v>0</v>
      </c>
      <c r="G131" s="76"/>
      <c r="H131" s="75">
        <f>F131+(F131*G131/100)</f>
        <v>0</v>
      </c>
      <c r="I131" s="77"/>
      <c r="J131" s="78"/>
      <c r="K131" s="77"/>
      <c r="L131" s="2"/>
      <c r="M131" s="5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48" customHeight="1">
      <c r="A132" s="292" t="s">
        <v>151</v>
      </c>
      <c r="B132" s="80" t="s">
        <v>152</v>
      </c>
      <c r="C132" s="81" t="s">
        <v>98</v>
      </c>
      <c r="D132" s="50">
        <v>120</v>
      </c>
      <c r="E132" s="51"/>
      <c r="F132" s="75">
        <f>D132*E132</f>
        <v>0</v>
      </c>
      <c r="G132" s="76"/>
      <c r="H132" s="75">
        <f>F132+(F132*G132/100)</f>
        <v>0</v>
      </c>
      <c r="I132" s="77"/>
      <c r="J132" s="78"/>
      <c r="K132" s="77"/>
      <c r="L132" s="2"/>
      <c r="M132" s="5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28.5" customHeight="1">
      <c r="A133" s="292" t="s">
        <v>153</v>
      </c>
      <c r="B133" s="80" t="s">
        <v>154</v>
      </c>
      <c r="C133" s="81" t="s">
        <v>98</v>
      </c>
      <c r="D133" s="50">
        <v>30</v>
      </c>
      <c r="E133" s="51"/>
      <c r="F133" s="75">
        <f>D133*E133</f>
        <v>0</v>
      </c>
      <c r="G133" s="76"/>
      <c r="H133" s="75">
        <f>F133+(F133*G133/100)</f>
        <v>0</v>
      </c>
      <c r="I133" s="77"/>
      <c r="J133" s="78"/>
      <c r="K133" s="77"/>
      <c r="L133" s="2"/>
      <c r="M133" s="5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28.5" customHeight="1">
      <c r="A134" s="292">
        <v>4</v>
      </c>
      <c r="B134" s="463" t="s">
        <v>155</v>
      </c>
      <c r="C134" s="463"/>
      <c r="D134" s="463"/>
      <c r="E134" s="463"/>
      <c r="F134" s="463"/>
      <c r="G134" s="463"/>
      <c r="H134" s="463"/>
      <c r="I134" s="319"/>
      <c r="J134" s="320"/>
      <c r="K134" s="319"/>
      <c r="L134" s="2"/>
      <c r="M134" s="5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38.25" customHeight="1">
      <c r="A135" s="292" t="s">
        <v>156</v>
      </c>
      <c r="B135" s="85" t="s">
        <v>157</v>
      </c>
      <c r="C135" s="86" t="s">
        <v>98</v>
      </c>
      <c r="D135" s="86">
        <v>20</v>
      </c>
      <c r="E135" s="87"/>
      <c r="F135" s="75">
        <f>D135*E135</f>
        <v>0</v>
      </c>
      <c r="G135" s="76"/>
      <c r="H135" s="75">
        <f>F135+(F135*G135/100)</f>
        <v>0</v>
      </c>
      <c r="I135" s="77"/>
      <c r="J135" s="78"/>
      <c r="K135" s="77"/>
      <c r="L135" s="52"/>
      <c r="M135" s="52"/>
      <c r="N135" s="52"/>
      <c r="O135" s="2"/>
      <c r="P135" s="2"/>
      <c r="Q135" s="2"/>
      <c r="R135" s="2"/>
      <c r="S135" s="2"/>
      <c r="T135" s="2"/>
      <c r="U135" s="2"/>
      <c r="V135" s="2"/>
    </row>
    <row r="136" spans="1:22" ht="37.5" customHeight="1">
      <c r="A136" s="292" t="s">
        <v>158</v>
      </c>
      <c r="B136" s="15" t="s">
        <v>159</v>
      </c>
      <c r="C136" s="88" t="s">
        <v>98</v>
      </c>
      <c r="D136" s="22">
        <v>100</v>
      </c>
      <c r="E136" s="82"/>
      <c r="F136" s="83">
        <f>D136*E136</f>
        <v>0</v>
      </c>
      <c r="G136" s="84"/>
      <c r="H136" s="83">
        <f>F136+(F136*G136/100)</f>
        <v>0</v>
      </c>
      <c r="I136" s="77"/>
      <c r="J136" s="78"/>
      <c r="K136" s="77"/>
      <c r="L136" s="52"/>
      <c r="M136" s="52"/>
      <c r="N136" s="52"/>
      <c r="O136" s="2"/>
      <c r="P136" s="2"/>
      <c r="Q136" s="2"/>
      <c r="R136" s="2"/>
      <c r="S136" s="2"/>
      <c r="T136" s="2"/>
      <c r="U136" s="2"/>
      <c r="V136" s="2"/>
    </row>
    <row r="137" spans="1:22" ht="53.25" customHeight="1">
      <c r="A137" s="292">
        <v>5</v>
      </c>
      <c r="B137" s="321" t="s">
        <v>160</v>
      </c>
      <c r="C137" s="322" t="s">
        <v>98</v>
      </c>
      <c r="D137" s="323">
        <v>200</v>
      </c>
      <c r="E137" s="324"/>
      <c r="F137" s="325">
        <f>D137*E137</f>
        <v>0</v>
      </c>
      <c r="G137" s="326"/>
      <c r="H137" s="325">
        <f>F137+(F137*G137/100)</f>
        <v>0</v>
      </c>
      <c r="I137" s="319"/>
      <c r="J137" s="320"/>
      <c r="K137" s="319"/>
      <c r="L137" s="52"/>
      <c r="M137" s="52"/>
      <c r="N137" s="52"/>
      <c r="O137" s="52"/>
      <c r="P137" s="2"/>
      <c r="Q137" s="2"/>
      <c r="R137" s="2"/>
      <c r="S137" s="2"/>
      <c r="T137" s="2"/>
      <c r="U137" s="2"/>
      <c r="V137" s="2"/>
    </row>
    <row r="138" spans="1:22" ht="38.25" customHeight="1">
      <c r="A138" s="292">
        <v>6</v>
      </c>
      <c r="B138" s="458" t="s">
        <v>161</v>
      </c>
      <c r="C138" s="458"/>
      <c r="D138" s="458"/>
      <c r="E138" s="458"/>
      <c r="F138" s="458"/>
      <c r="G138" s="458"/>
      <c r="H138" s="458"/>
      <c r="I138" s="319"/>
      <c r="J138" s="320"/>
      <c r="K138" s="319"/>
      <c r="L138" s="52"/>
      <c r="M138" s="52"/>
      <c r="N138" s="52"/>
      <c r="O138" s="52"/>
      <c r="P138" s="2"/>
      <c r="Q138" s="2"/>
      <c r="R138" s="2"/>
      <c r="S138" s="2"/>
      <c r="T138" s="2"/>
      <c r="U138" s="2"/>
      <c r="V138" s="2"/>
    </row>
    <row r="139" spans="1:22" ht="39.75" customHeight="1">
      <c r="A139" s="292" t="s">
        <v>162</v>
      </c>
      <c r="B139" s="89" t="s">
        <v>163</v>
      </c>
      <c r="C139" s="90" t="s">
        <v>98</v>
      </c>
      <c r="D139" s="29">
        <v>50</v>
      </c>
      <c r="E139" s="91"/>
      <c r="F139" s="83">
        <f>D139*E139</f>
        <v>0</v>
      </c>
      <c r="G139" s="84"/>
      <c r="H139" s="83">
        <f>F139+(F139*G139/100)</f>
        <v>0</v>
      </c>
      <c r="I139" s="77"/>
      <c r="J139" s="78"/>
      <c r="K139" s="77"/>
      <c r="L139" s="52"/>
      <c r="M139" s="5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68.25" customHeight="1">
      <c r="A140" s="292" t="s">
        <v>164</v>
      </c>
      <c r="B140" s="92" t="s">
        <v>165</v>
      </c>
      <c r="C140" s="88" t="s">
        <v>98</v>
      </c>
      <c r="D140" s="22">
        <v>20</v>
      </c>
      <c r="E140" s="82"/>
      <c r="F140" s="83">
        <f>D140*E140</f>
        <v>0</v>
      </c>
      <c r="G140" s="84"/>
      <c r="H140" s="83">
        <f>F140+(F140*G140/100)</f>
        <v>0</v>
      </c>
      <c r="I140" s="77"/>
      <c r="J140" s="78"/>
      <c r="K140" s="77"/>
      <c r="L140" s="5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45" customHeight="1">
      <c r="A141" s="292" t="s">
        <v>89</v>
      </c>
      <c r="B141" s="457" t="s">
        <v>166</v>
      </c>
      <c r="C141" s="457"/>
      <c r="D141" s="457"/>
      <c r="E141" s="457"/>
      <c r="F141" s="457"/>
      <c r="G141" s="457"/>
      <c r="H141" s="457"/>
      <c r="I141" s="457"/>
      <c r="J141" s="457"/>
      <c r="K141" s="457"/>
      <c r="L141" s="52"/>
      <c r="M141" s="52"/>
      <c r="N141" s="52"/>
      <c r="O141" s="52"/>
      <c r="P141" s="2"/>
      <c r="Q141" s="2"/>
      <c r="R141" s="2"/>
      <c r="S141" s="2"/>
      <c r="T141" s="2"/>
      <c r="U141" s="2"/>
      <c r="V141" s="2"/>
    </row>
    <row r="142" spans="1:22" ht="33.75" customHeight="1">
      <c r="A142" s="292">
        <v>7</v>
      </c>
      <c r="B142" s="458" t="s">
        <v>167</v>
      </c>
      <c r="C142" s="458"/>
      <c r="D142" s="458"/>
      <c r="E142" s="458"/>
      <c r="F142" s="458"/>
      <c r="G142" s="458"/>
      <c r="H142" s="458"/>
      <c r="I142" s="458"/>
      <c r="J142" s="458"/>
      <c r="K142" s="45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210" customHeight="1">
      <c r="A143" s="292" t="s">
        <v>168</v>
      </c>
      <c r="B143" s="93" t="s">
        <v>169</v>
      </c>
      <c r="C143" s="50" t="s">
        <v>98</v>
      </c>
      <c r="D143" s="50">
        <v>3</v>
      </c>
      <c r="E143" s="51"/>
      <c r="F143" s="75">
        <f aca="true" t="shared" si="6" ref="F143:F148">D143*E143</f>
        <v>0</v>
      </c>
      <c r="G143" s="46"/>
      <c r="H143" s="75">
        <f aca="true" t="shared" si="7" ref="H143:H148">F143+(F143*G143/100)</f>
        <v>0</v>
      </c>
      <c r="I143" s="94"/>
      <c r="J143" s="94"/>
      <c r="K143" s="9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234" customHeight="1">
      <c r="A144" s="292" t="s">
        <v>170</v>
      </c>
      <c r="B144" s="95" t="s">
        <v>171</v>
      </c>
      <c r="C144" s="96" t="s">
        <v>98</v>
      </c>
      <c r="D144" s="97">
        <v>3</v>
      </c>
      <c r="E144" s="98"/>
      <c r="F144" s="99">
        <f t="shared" si="6"/>
        <v>0</v>
      </c>
      <c r="G144" s="100"/>
      <c r="H144" s="99">
        <f t="shared" si="7"/>
        <v>0</v>
      </c>
      <c r="I144" s="101"/>
      <c r="J144" s="102"/>
      <c r="K144" s="10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44" customHeight="1">
      <c r="A145" s="292" t="s">
        <v>172</v>
      </c>
      <c r="B145" s="80" t="s">
        <v>173</v>
      </c>
      <c r="C145" s="81" t="s">
        <v>98</v>
      </c>
      <c r="D145" s="50">
        <v>3</v>
      </c>
      <c r="E145" s="51"/>
      <c r="F145" s="75">
        <f t="shared" si="6"/>
        <v>0</v>
      </c>
      <c r="G145" s="76"/>
      <c r="H145" s="75">
        <f t="shared" si="7"/>
        <v>0</v>
      </c>
      <c r="I145" s="77"/>
      <c r="J145" s="78"/>
      <c r="K145" s="7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57.75" customHeight="1">
      <c r="A146" s="292" t="s">
        <v>174</v>
      </c>
      <c r="B146" s="125" t="s">
        <v>491</v>
      </c>
      <c r="C146" s="103" t="s">
        <v>98</v>
      </c>
      <c r="D146" s="104">
        <v>3</v>
      </c>
      <c r="E146" s="51"/>
      <c r="F146" s="75">
        <f t="shared" si="6"/>
        <v>0</v>
      </c>
      <c r="G146" s="76"/>
      <c r="H146" s="75">
        <f t="shared" si="7"/>
        <v>0</v>
      </c>
      <c r="I146" s="77"/>
      <c r="J146" s="78"/>
      <c r="K146" s="7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57.75" customHeight="1">
      <c r="A147" s="292" t="s">
        <v>175</v>
      </c>
      <c r="B147" s="293" t="s">
        <v>492</v>
      </c>
      <c r="C147" s="86" t="s">
        <v>98</v>
      </c>
      <c r="D147" s="86">
        <v>3</v>
      </c>
      <c r="E147" s="87"/>
      <c r="F147" s="75">
        <f t="shared" si="6"/>
        <v>0</v>
      </c>
      <c r="G147" s="76"/>
      <c r="H147" s="75">
        <f t="shared" si="7"/>
        <v>0</v>
      </c>
      <c r="I147" s="77"/>
      <c r="J147" s="78"/>
      <c r="K147" s="7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57.75" customHeight="1">
      <c r="A148" s="292" t="s">
        <v>176</v>
      </c>
      <c r="B148" s="105" t="s">
        <v>177</v>
      </c>
      <c r="C148" s="50" t="s">
        <v>98</v>
      </c>
      <c r="D148" s="50">
        <v>3</v>
      </c>
      <c r="E148" s="51"/>
      <c r="F148" s="75">
        <f t="shared" si="6"/>
        <v>0</v>
      </c>
      <c r="G148" s="76"/>
      <c r="H148" s="75">
        <f t="shared" si="7"/>
        <v>0</v>
      </c>
      <c r="I148" s="77"/>
      <c r="J148" s="78"/>
      <c r="K148" s="7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36.75" customHeight="1">
      <c r="A149" s="459" t="s">
        <v>178</v>
      </c>
      <c r="B149" s="459"/>
      <c r="C149" s="459"/>
      <c r="D149" s="459"/>
      <c r="E149" s="459"/>
      <c r="F149" s="459"/>
      <c r="G149" s="459"/>
      <c r="H149" s="459"/>
      <c r="I149" s="459"/>
      <c r="J149" s="459"/>
      <c r="K149" s="459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30.75" customHeight="1">
      <c r="A150" s="460" t="s">
        <v>179</v>
      </c>
      <c r="B150" s="460"/>
      <c r="C150" s="460"/>
      <c r="D150" s="460"/>
      <c r="E150" s="460"/>
      <c r="F150" s="328">
        <f>SUM(F121:F148)</f>
        <v>0</v>
      </c>
      <c r="G150" s="42" t="s">
        <v>89</v>
      </c>
      <c r="H150" s="328">
        <f>SUM(H121:H145)</f>
        <v>0</v>
      </c>
      <c r="I150" s="106"/>
      <c r="J150" s="106"/>
      <c r="K150" s="106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2:22" ht="27.75" customHeight="1"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27.75" customHeight="1">
      <c r="A152" s="461" t="s">
        <v>180</v>
      </c>
      <c r="B152" s="461"/>
      <c r="C152" s="461"/>
      <c r="D152" s="461"/>
      <c r="E152" s="461"/>
      <c r="F152" s="461"/>
      <c r="G152" s="461"/>
      <c r="H152" s="461"/>
      <c r="I152" s="461"/>
      <c r="J152" s="461"/>
      <c r="K152" s="46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91.25">
      <c r="A153" s="329" t="s">
        <v>124</v>
      </c>
      <c r="B153" s="310" t="s">
        <v>2</v>
      </c>
      <c r="C153" s="316" t="s">
        <v>3</v>
      </c>
      <c r="D153" s="316" t="s">
        <v>4</v>
      </c>
      <c r="E153" s="316" t="s">
        <v>125</v>
      </c>
      <c r="F153" s="316" t="s">
        <v>126</v>
      </c>
      <c r="G153" s="317" t="s">
        <v>127</v>
      </c>
      <c r="H153" s="316" t="s">
        <v>128</v>
      </c>
      <c r="I153" s="313" t="s">
        <v>129</v>
      </c>
      <c r="J153" s="313" t="s">
        <v>490</v>
      </c>
      <c r="K153" s="318" t="s">
        <v>10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33" customHeight="1">
      <c r="A154" s="107" t="s">
        <v>181</v>
      </c>
      <c r="B154" s="108" t="s">
        <v>182</v>
      </c>
      <c r="C154" s="109"/>
      <c r="D154" s="109"/>
      <c r="E154" s="110"/>
      <c r="F154" s="110"/>
      <c r="G154" s="111"/>
      <c r="H154" s="110"/>
      <c r="I154" s="112"/>
      <c r="J154" s="113"/>
      <c r="K154" s="11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62.75" customHeight="1">
      <c r="A155" s="107">
        <v>1</v>
      </c>
      <c r="B155" s="294" t="s">
        <v>183</v>
      </c>
      <c r="C155" s="115" t="s">
        <v>98</v>
      </c>
      <c r="D155" s="116">
        <v>2</v>
      </c>
      <c r="E155" s="115"/>
      <c r="F155" s="110">
        <f aca="true" t="shared" si="8" ref="F155:F180">D155*E155</f>
        <v>0</v>
      </c>
      <c r="G155" s="117"/>
      <c r="H155" s="110">
        <f aca="true" t="shared" si="9" ref="H155:H180">F155+(F155*G155/100)</f>
        <v>0</v>
      </c>
      <c r="I155" s="112" t="s">
        <v>89</v>
      </c>
      <c r="J155" s="113"/>
      <c r="K155" s="113"/>
      <c r="L155" s="11"/>
      <c r="M155" s="422"/>
      <c r="N155" s="422"/>
      <c r="O155" s="2"/>
      <c r="P155" s="2"/>
      <c r="Q155" s="2"/>
      <c r="R155" s="2"/>
      <c r="S155" s="2"/>
      <c r="T155" s="2"/>
      <c r="U155" s="2"/>
      <c r="V155" s="2"/>
    </row>
    <row r="156" spans="1:22" ht="102" customHeight="1">
      <c r="A156" s="107">
        <v>2</v>
      </c>
      <c r="B156" s="294" t="s">
        <v>184</v>
      </c>
      <c r="C156" s="115" t="s">
        <v>98</v>
      </c>
      <c r="D156" s="116">
        <v>10</v>
      </c>
      <c r="E156" s="115"/>
      <c r="F156" s="110">
        <f t="shared" si="8"/>
        <v>0</v>
      </c>
      <c r="G156" s="117"/>
      <c r="H156" s="110">
        <f t="shared" si="9"/>
        <v>0</v>
      </c>
      <c r="I156" s="112" t="s">
        <v>89</v>
      </c>
      <c r="J156" s="113"/>
      <c r="K156" s="113"/>
      <c r="L156" s="11"/>
      <c r="M156" s="422"/>
      <c r="N156" s="422"/>
      <c r="O156" s="2"/>
      <c r="P156" s="2"/>
      <c r="Q156" s="2"/>
      <c r="R156" s="2"/>
      <c r="S156" s="2"/>
      <c r="T156" s="2"/>
      <c r="U156" s="2"/>
      <c r="V156" s="2"/>
    </row>
    <row r="157" spans="1:22" ht="37.5" customHeight="1">
      <c r="A157" s="107">
        <v>3</v>
      </c>
      <c r="B157" s="127" t="s">
        <v>185</v>
      </c>
      <c r="C157" s="115" t="s">
        <v>98</v>
      </c>
      <c r="D157" s="116">
        <v>60</v>
      </c>
      <c r="E157" s="119"/>
      <c r="F157" s="110">
        <f t="shared" si="8"/>
        <v>0</v>
      </c>
      <c r="G157" s="117"/>
      <c r="H157" s="110">
        <f t="shared" si="9"/>
        <v>0</v>
      </c>
      <c r="I157" s="112"/>
      <c r="J157" s="113"/>
      <c r="K157" s="113"/>
      <c r="L157" s="11"/>
      <c r="M157" s="422"/>
      <c r="N157" s="422"/>
      <c r="O157" s="2"/>
      <c r="P157" s="456"/>
      <c r="Q157" s="456"/>
      <c r="R157" s="456"/>
      <c r="S157" s="2"/>
      <c r="T157" s="2"/>
      <c r="U157" s="2"/>
      <c r="V157" s="2"/>
    </row>
    <row r="158" spans="1:22" ht="145.5" customHeight="1">
      <c r="A158" s="107">
        <v>4</v>
      </c>
      <c r="B158" s="295" t="s">
        <v>186</v>
      </c>
      <c r="C158" s="115" t="s">
        <v>98</v>
      </c>
      <c r="D158" s="116">
        <v>100</v>
      </c>
      <c r="E158" s="120"/>
      <c r="F158" s="110">
        <f t="shared" si="8"/>
        <v>0</v>
      </c>
      <c r="G158" s="117"/>
      <c r="H158" s="110">
        <f t="shared" si="9"/>
        <v>0</v>
      </c>
      <c r="I158" s="112"/>
      <c r="J158" s="113"/>
      <c r="K158" s="113"/>
      <c r="L158" s="422"/>
      <c r="M158" s="422"/>
      <c r="N158" s="422"/>
      <c r="O158" s="422"/>
      <c r="P158" s="2"/>
      <c r="Q158" s="121"/>
      <c r="R158" s="121"/>
      <c r="S158" s="121"/>
      <c r="T158" s="2"/>
      <c r="U158" s="2"/>
      <c r="V158" s="2"/>
    </row>
    <row r="159" spans="1:22" ht="148.5" customHeight="1">
      <c r="A159" s="107">
        <v>5</v>
      </c>
      <c r="B159" s="295" t="s">
        <v>187</v>
      </c>
      <c r="C159" s="115" t="s">
        <v>98</v>
      </c>
      <c r="D159" s="116">
        <v>20</v>
      </c>
      <c r="E159" s="120"/>
      <c r="F159" s="110">
        <f t="shared" si="8"/>
        <v>0</v>
      </c>
      <c r="G159" s="117"/>
      <c r="H159" s="110">
        <f t="shared" si="9"/>
        <v>0</v>
      </c>
      <c r="I159" s="122"/>
      <c r="J159" s="123"/>
      <c r="K159" s="123"/>
      <c r="L159" s="422"/>
      <c r="M159" s="422"/>
      <c r="N159" s="422"/>
      <c r="O159" s="422"/>
      <c r="P159" s="2"/>
      <c r="Q159" s="121"/>
      <c r="R159" s="2"/>
      <c r="S159" s="2"/>
      <c r="T159" s="2"/>
      <c r="U159" s="2"/>
      <c r="V159" s="2"/>
    </row>
    <row r="160" spans="1:22" ht="126.75" customHeight="1">
      <c r="A160" s="124">
        <v>6</v>
      </c>
      <c r="B160" s="125" t="s">
        <v>188</v>
      </c>
      <c r="C160" s="115" t="s">
        <v>98</v>
      </c>
      <c r="D160" s="116">
        <v>10</v>
      </c>
      <c r="E160" s="120"/>
      <c r="F160" s="110">
        <f t="shared" si="8"/>
        <v>0</v>
      </c>
      <c r="G160" s="117"/>
      <c r="H160" s="112">
        <f t="shared" si="9"/>
        <v>0</v>
      </c>
      <c r="I160" s="110"/>
      <c r="J160" s="113"/>
      <c r="K160" s="113"/>
      <c r="L160" s="11"/>
      <c r="M160" s="422"/>
      <c r="N160" s="422"/>
      <c r="O160" s="2"/>
      <c r="P160" s="422"/>
      <c r="Q160" s="422"/>
      <c r="R160" s="28"/>
      <c r="S160" s="2"/>
      <c r="T160" s="2"/>
      <c r="U160" s="2"/>
      <c r="V160" s="2"/>
    </row>
    <row r="161" spans="1:22" ht="153" customHeight="1">
      <c r="A161" s="124">
        <v>7</v>
      </c>
      <c r="B161" s="125" t="s">
        <v>189</v>
      </c>
      <c r="C161" s="115" t="s">
        <v>98</v>
      </c>
      <c r="D161" s="116">
        <v>30</v>
      </c>
      <c r="E161" s="120"/>
      <c r="F161" s="110">
        <f t="shared" si="8"/>
        <v>0</v>
      </c>
      <c r="G161" s="117"/>
      <c r="H161" s="112">
        <f t="shared" si="9"/>
        <v>0</v>
      </c>
      <c r="I161" s="110"/>
      <c r="J161" s="113"/>
      <c r="K161" s="113"/>
      <c r="L161" s="2"/>
      <c r="M161" s="2"/>
      <c r="N161" s="2"/>
      <c r="O161" s="2"/>
      <c r="P161" s="422"/>
      <c r="Q161" s="422"/>
      <c r="R161" s="422"/>
      <c r="S161" s="2"/>
      <c r="T161" s="2"/>
      <c r="U161" s="2"/>
      <c r="V161" s="2"/>
    </row>
    <row r="162" spans="1:22" ht="160.5" customHeight="1">
      <c r="A162" s="124">
        <v>8</v>
      </c>
      <c r="B162" s="125" t="s">
        <v>493</v>
      </c>
      <c r="C162" s="115" t="s">
        <v>98</v>
      </c>
      <c r="D162" s="116">
        <v>40</v>
      </c>
      <c r="E162" s="120"/>
      <c r="F162" s="110">
        <f t="shared" si="8"/>
        <v>0</v>
      </c>
      <c r="G162" s="117"/>
      <c r="H162" s="112">
        <f t="shared" si="9"/>
        <v>0</v>
      </c>
      <c r="I162" s="110"/>
      <c r="J162" s="113"/>
      <c r="K162" s="113"/>
      <c r="L162" s="2"/>
      <c r="M162" s="2"/>
      <c r="N162" s="2"/>
      <c r="O162" s="2"/>
      <c r="P162" s="422"/>
      <c r="Q162" s="422"/>
      <c r="R162" s="422"/>
      <c r="S162" s="2"/>
      <c r="T162" s="2"/>
      <c r="U162" s="2"/>
      <c r="V162" s="2"/>
    </row>
    <row r="163" spans="1:22" ht="186.75" customHeight="1">
      <c r="A163" s="124">
        <v>9</v>
      </c>
      <c r="B163" s="136" t="s">
        <v>494</v>
      </c>
      <c r="C163" s="115" t="s">
        <v>98</v>
      </c>
      <c r="D163" s="116">
        <v>5</v>
      </c>
      <c r="E163" s="120"/>
      <c r="F163" s="110">
        <f t="shared" si="8"/>
        <v>0</v>
      </c>
      <c r="G163" s="117"/>
      <c r="H163" s="112">
        <f t="shared" si="9"/>
        <v>0</v>
      </c>
      <c r="I163" s="110"/>
      <c r="J163" s="113"/>
      <c r="K163" s="113"/>
      <c r="L163" s="11"/>
      <c r="M163" s="422"/>
      <c r="N163" s="422"/>
      <c r="O163" s="2"/>
      <c r="P163" s="422"/>
      <c r="Q163" s="422"/>
      <c r="R163" s="422"/>
      <c r="S163" s="2"/>
      <c r="T163" s="2"/>
      <c r="U163" s="2"/>
      <c r="V163" s="2"/>
    </row>
    <row r="164" spans="1:22" ht="114.75" customHeight="1">
      <c r="A164" s="124">
        <v>10</v>
      </c>
      <c r="B164" s="125" t="s">
        <v>495</v>
      </c>
      <c r="C164" s="115" t="s">
        <v>98</v>
      </c>
      <c r="D164" s="116">
        <v>15</v>
      </c>
      <c r="E164" s="120"/>
      <c r="F164" s="110">
        <f t="shared" si="8"/>
        <v>0</v>
      </c>
      <c r="G164" s="117"/>
      <c r="H164" s="112">
        <f t="shared" si="9"/>
        <v>0</v>
      </c>
      <c r="I164" s="110"/>
      <c r="J164" s="113"/>
      <c r="K164" s="113"/>
      <c r="L164" s="11"/>
      <c r="M164" s="422"/>
      <c r="N164" s="422"/>
      <c r="O164" s="2"/>
      <c r="P164" s="422"/>
      <c r="Q164" s="422"/>
      <c r="R164" s="422"/>
      <c r="S164" s="2"/>
      <c r="T164" s="2"/>
      <c r="U164" s="2"/>
      <c r="V164" s="2"/>
    </row>
    <row r="165" spans="1:22" ht="98.25" customHeight="1">
      <c r="A165" s="124">
        <v>11</v>
      </c>
      <c r="B165" s="125" t="s">
        <v>496</v>
      </c>
      <c r="C165" s="115" t="s">
        <v>98</v>
      </c>
      <c r="D165" s="116">
        <v>10</v>
      </c>
      <c r="E165" s="120"/>
      <c r="F165" s="110">
        <f t="shared" si="8"/>
        <v>0</v>
      </c>
      <c r="G165" s="117"/>
      <c r="H165" s="112">
        <f t="shared" si="9"/>
        <v>0</v>
      </c>
      <c r="I165" s="110"/>
      <c r="J165" s="113"/>
      <c r="K165" s="113"/>
      <c r="L165" s="11"/>
      <c r="M165" s="422"/>
      <c r="N165" s="422"/>
      <c r="O165" s="2"/>
      <c r="P165" s="422"/>
      <c r="Q165" s="422"/>
      <c r="R165" s="422"/>
      <c r="S165" s="2"/>
      <c r="T165" s="2"/>
      <c r="U165" s="2"/>
      <c r="V165" s="2"/>
    </row>
    <row r="166" spans="1:22" ht="40.5" customHeight="1">
      <c r="A166" s="124">
        <v>12</v>
      </c>
      <c r="B166" s="296" t="s">
        <v>190</v>
      </c>
      <c r="C166" s="115" t="s">
        <v>98</v>
      </c>
      <c r="D166" s="116">
        <v>120</v>
      </c>
      <c r="E166" s="120"/>
      <c r="F166" s="110">
        <f t="shared" si="8"/>
        <v>0</v>
      </c>
      <c r="G166" s="117"/>
      <c r="H166" s="112">
        <f t="shared" si="9"/>
        <v>0</v>
      </c>
      <c r="I166" s="110"/>
      <c r="J166" s="113"/>
      <c r="K166" s="113"/>
      <c r="L166" s="5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33" customHeight="1">
      <c r="A167" s="124">
        <v>13</v>
      </c>
      <c r="B167" s="296" t="s">
        <v>191</v>
      </c>
      <c r="C167" s="115" t="s">
        <v>98</v>
      </c>
      <c r="D167" s="116">
        <v>60</v>
      </c>
      <c r="E167" s="120"/>
      <c r="F167" s="110">
        <f t="shared" si="8"/>
        <v>0</v>
      </c>
      <c r="G167" s="117"/>
      <c r="H167" s="112">
        <f t="shared" si="9"/>
        <v>0</v>
      </c>
      <c r="I167" s="110"/>
      <c r="J167" s="113"/>
      <c r="K167" s="113"/>
      <c r="L167" s="5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55.5" customHeight="1">
      <c r="A168" s="124">
        <v>14</v>
      </c>
      <c r="B168" s="127" t="s">
        <v>192</v>
      </c>
      <c r="C168" s="115" t="s">
        <v>98</v>
      </c>
      <c r="D168" s="116">
        <v>20</v>
      </c>
      <c r="E168" s="120"/>
      <c r="F168" s="110">
        <f t="shared" si="8"/>
        <v>0</v>
      </c>
      <c r="G168" s="117"/>
      <c r="H168" s="112">
        <f t="shared" si="9"/>
        <v>0</v>
      </c>
      <c r="I168" s="110"/>
      <c r="J168" s="113"/>
      <c r="K168" s="11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39" customHeight="1">
      <c r="A169" s="124">
        <v>15</v>
      </c>
      <c r="B169" s="127" t="s">
        <v>193</v>
      </c>
      <c r="C169" s="115" t="s">
        <v>98</v>
      </c>
      <c r="D169" s="116">
        <v>20</v>
      </c>
      <c r="E169" s="120"/>
      <c r="F169" s="110">
        <f t="shared" si="8"/>
        <v>0</v>
      </c>
      <c r="G169" s="117"/>
      <c r="H169" s="112">
        <f t="shared" si="9"/>
        <v>0</v>
      </c>
      <c r="I169" s="110"/>
      <c r="J169" s="113"/>
      <c r="K169" s="113"/>
      <c r="L169" s="52"/>
      <c r="M169" s="52"/>
      <c r="N169" s="52"/>
      <c r="O169" s="52"/>
      <c r="P169" s="2"/>
      <c r="Q169" s="2"/>
      <c r="R169" s="2"/>
      <c r="S169" s="2"/>
      <c r="T169" s="2"/>
      <c r="U169" s="2"/>
      <c r="V169" s="2"/>
    </row>
    <row r="170" spans="1:22" ht="40.5" customHeight="1">
      <c r="A170" s="124">
        <v>16</v>
      </c>
      <c r="B170" s="127" t="s">
        <v>194</v>
      </c>
      <c r="C170" s="115" t="s">
        <v>98</v>
      </c>
      <c r="D170" s="116">
        <v>400</v>
      </c>
      <c r="E170" s="120"/>
      <c r="F170" s="110">
        <f t="shared" si="8"/>
        <v>0</v>
      </c>
      <c r="G170" s="117"/>
      <c r="H170" s="112">
        <f t="shared" si="9"/>
        <v>0</v>
      </c>
      <c r="I170" s="110"/>
      <c r="J170" s="113"/>
      <c r="K170" s="11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62.25" customHeight="1">
      <c r="A171" s="124">
        <v>17</v>
      </c>
      <c r="B171" s="127" t="s">
        <v>497</v>
      </c>
      <c r="C171" s="115" t="s">
        <v>98</v>
      </c>
      <c r="D171" s="116">
        <v>40</v>
      </c>
      <c r="E171" s="120"/>
      <c r="F171" s="110">
        <f t="shared" si="8"/>
        <v>0</v>
      </c>
      <c r="G171" s="117"/>
      <c r="H171" s="112">
        <f t="shared" si="9"/>
        <v>0</v>
      </c>
      <c r="I171" s="110"/>
      <c r="J171" s="113"/>
      <c r="K171" s="113"/>
      <c r="L171" s="428"/>
      <c r="M171" s="428"/>
      <c r="N171" s="428"/>
      <c r="O171" s="428"/>
      <c r="P171" s="2"/>
      <c r="Q171" s="2"/>
      <c r="R171" s="2"/>
      <c r="S171" s="2"/>
      <c r="T171" s="2"/>
      <c r="U171" s="2"/>
      <c r="V171" s="2"/>
    </row>
    <row r="172" spans="1:22" ht="44.25" customHeight="1">
      <c r="A172" s="124">
        <v>18</v>
      </c>
      <c r="B172" s="127" t="s">
        <v>195</v>
      </c>
      <c r="C172" s="115" t="s">
        <v>98</v>
      </c>
      <c r="D172" s="116">
        <v>40</v>
      </c>
      <c r="E172" s="120"/>
      <c r="F172" s="110">
        <f t="shared" si="8"/>
        <v>0</v>
      </c>
      <c r="G172" s="117"/>
      <c r="H172" s="112">
        <f t="shared" si="9"/>
        <v>0</v>
      </c>
      <c r="I172" s="110"/>
      <c r="J172" s="113"/>
      <c r="K172" s="113"/>
      <c r="L172" s="422"/>
      <c r="M172" s="422"/>
      <c r="N172" s="422"/>
      <c r="O172" s="2"/>
      <c r="P172" s="2"/>
      <c r="Q172" s="2"/>
      <c r="R172" s="2"/>
      <c r="S172" s="2"/>
      <c r="T172" s="2"/>
      <c r="U172" s="2"/>
      <c r="V172" s="2"/>
    </row>
    <row r="173" spans="1:22" ht="38.25" customHeight="1">
      <c r="A173" s="124">
        <v>19</v>
      </c>
      <c r="B173" s="127" t="s">
        <v>196</v>
      </c>
      <c r="C173" s="115" t="s">
        <v>98</v>
      </c>
      <c r="D173" s="116">
        <v>20</v>
      </c>
      <c r="E173" s="120"/>
      <c r="F173" s="110">
        <f t="shared" si="8"/>
        <v>0</v>
      </c>
      <c r="G173" s="117"/>
      <c r="H173" s="112">
        <f t="shared" si="9"/>
        <v>0</v>
      </c>
      <c r="I173" s="110"/>
      <c r="J173" s="113"/>
      <c r="K173" s="113"/>
      <c r="L173" s="52"/>
      <c r="M173" s="5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42.75" customHeight="1">
      <c r="A174" s="124">
        <v>20</v>
      </c>
      <c r="B174" s="127" t="s">
        <v>197</v>
      </c>
      <c r="C174" s="115" t="s">
        <v>98</v>
      </c>
      <c r="D174" s="116">
        <v>20</v>
      </c>
      <c r="E174" s="120"/>
      <c r="F174" s="110">
        <f t="shared" si="8"/>
        <v>0</v>
      </c>
      <c r="G174" s="117"/>
      <c r="H174" s="112">
        <f t="shared" si="9"/>
        <v>0</v>
      </c>
      <c r="I174" s="110"/>
      <c r="J174" s="113"/>
      <c r="K174" s="113"/>
      <c r="L174" s="52"/>
      <c r="M174" s="5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48.75" customHeight="1">
      <c r="A175" s="124">
        <v>21</v>
      </c>
      <c r="B175" s="127" t="s">
        <v>198</v>
      </c>
      <c r="C175" s="115" t="s">
        <v>98</v>
      </c>
      <c r="D175" s="116">
        <v>40</v>
      </c>
      <c r="E175" s="120"/>
      <c r="F175" s="110">
        <f t="shared" si="8"/>
        <v>0</v>
      </c>
      <c r="G175" s="117"/>
      <c r="H175" s="112">
        <f t="shared" si="9"/>
        <v>0</v>
      </c>
      <c r="I175" s="110"/>
      <c r="J175" s="113"/>
      <c r="K175" s="113"/>
      <c r="L175" s="422"/>
      <c r="M175" s="422"/>
      <c r="N175" s="52"/>
      <c r="O175" s="52"/>
      <c r="P175" s="52"/>
      <c r="Q175" s="52"/>
      <c r="R175" s="2"/>
      <c r="S175" s="2"/>
      <c r="T175" s="2"/>
      <c r="U175" s="2"/>
      <c r="V175" s="2"/>
    </row>
    <row r="176" spans="1:22" ht="27.75" customHeight="1">
      <c r="A176" s="124">
        <v>22</v>
      </c>
      <c r="B176" s="127" t="s">
        <v>199</v>
      </c>
      <c r="C176" s="115" t="s">
        <v>98</v>
      </c>
      <c r="D176" s="116">
        <v>10</v>
      </c>
      <c r="E176" s="120"/>
      <c r="F176" s="110">
        <f t="shared" si="8"/>
        <v>0</v>
      </c>
      <c r="G176" s="117"/>
      <c r="H176" s="112">
        <f t="shared" si="9"/>
        <v>0</v>
      </c>
      <c r="I176" s="110"/>
      <c r="J176" s="113"/>
      <c r="K176" s="113"/>
      <c r="L176" s="52"/>
      <c r="M176" s="5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27.75" customHeight="1">
      <c r="A177" s="124">
        <v>23</v>
      </c>
      <c r="B177" s="127" t="s">
        <v>200</v>
      </c>
      <c r="C177" s="115" t="s">
        <v>98</v>
      </c>
      <c r="D177" s="116">
        <v>10</v>
      </c>
      <c r="E177" s="120"/>
      <c r="F177" s="110">
        <f t="shared" si="8"/>
        <v>0</v>
      </c>
      <c r="G177" s="117"/>
      <c r="H177" s="112">
        <f t="shared" si="9"/>
        <v>0</v>
      </c>
      <c r="I177" s="110"/>
      <c r="J177" s="113"/>
      <c r="K177" s="11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42.75" customHeight="1">
      <c r="A178" s="124">
        <v>24</v>
      </c>
      <c r="B178" s="127" t="s">
        <v>498</v>
      </c>
      <c r="C178" s="115" t="s">
        <v>98</v>
      </c>
      <c r="D178" s="116">
        <v>10</v>
      </c>
      <c r="E178" s="120"/>
      <c r="F178" s="110">
        <f t="shared" si="8"/>
        <v>0</v>
      </c>
      <c r="G178" s="117"/>
      <c r="H178" s="112">
        <f t="shared" si="9"/>
        <v>0</v>
      </c>
      <c r="I178" s="110"/>
      <c r="J178" s="113"/>
      <c r="K178" s="113"/>
      <c r="L178" s="5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42.75" customHeight="1">
      <c r="A179" s="124">
        <v>25</v>
      </c>
      <c r="B179" s="127" t="s">
        <v>201</v>
      </c>
      <c r="C179" s="115" t="s">
        <v>98</v>
      </c>
      <c r="D179" s="116">
        <v>5</v>
      </c>
      <c r="E179" s="120"/>
      <c r="F179" s="110">
        <f t="shared" si="8"/>
        <v>0</v>
      </c>
      <c r="G179" s="117"/>
      <c r="H179" s="112">
        <f t="shared" si="9"/>
        <v>0</v>
      </c>
      <c r="I179" s="110"/>
      <c r="J179" s="113"/>
      <c r="K179" s="113"/>
      <c r="L179" s="5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42.75" customHeight="1">
      <c r="A180" s="124">
        <v>26</v>
      </c>
      <c r="B180" s="125" t="s">
        <v>202</v>
      </c>
      <c r="C180" s="115" t="s">
        <v>98</v>
      </c>
      <c r="D180" s="116">
        <v>10</v>
      </c>
      <c r="E180" s="120"/>
      <c r="F180" s="110">
        <f t="shared" si="8"/>
        <v>0</v>
      </c>
      <c r="G180" s="117"/>
      <c r="H180" s="112">
        <f t="shared" si="9"/>
        <v>0</v>
      </c>
      <c r="I180" s="110"/>
      <c r="J180" s="113"/>
      <c r="K180" s="11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47.25" customHeight="1">
      <c r="A181" s="455" t="s">
        <v>203</v>
      </c>
      <c r="B181" s="455"/>
      <c r="C181" s="455"/>
      <c r="D181" s="455"/>
      <c r="E181" s="455"/>
      <c r="F181" s="455"/>
      <c r="G181" s="455"/>
      <c r="H181" s="455"/>
      <c r="I181" s="455"/>
      <c r="J181" s="455"/>
      <c r="K181" s="455"/>
      <c r="L181" s="52"/>
      <c r="M181" s="52"/>
      <c r="N181" s="52"/>
      <c r="O181" s="2"/>
      <c r="P181" s="2"/>
      <c r="Q181" s="2"/>
      <c r="R181" s="2"/>
      <c r="S181" s="2"/>
      <c r="T181" s="2"/>
      <c r="U181" s="2"/>
      <c r="V181" s="2"/>
    </row>
    <row r="182" spans="1:22" ht="47.25" customHeight="1">
      <c r="A182" s="128" t="s">
        <v>204</v>
      </c>
      <c r="B182" s="453" t="s">
        <v>205</v>
      </c>
      <c r="C182" s="453"/>
      <c r="D182" s="453"/>
      <c r="E182" s="453"/>
      <c r="F182" s="453"/>
      <c r="G182" s="453"/>
      <c r="H182" s="453"/>
      <c r="I182" s="453"/>
      <c r="J182" s="453"/>
      <c r="K182" s="45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62.75" customHeight="1">
      <c r="A183" s="129">
        <v>27</v>
      </c>
      <c r="B183" s="118" t="s">
        <v>206</v>
      </c>
      <c r="C183" s="119" t="s">
        <v>98</v>
      </c>
      <c r="D183" s="119">
        <v>80</v>
      </c>
      <c r="E183" s="130"/>
      <c r="F183" s="131">
        <f aca="true" t="shared" si="10" ref="F183:F220">D183*E183</f>
        <v>0</v>
      </c>
      <c r="G183" s="132"/>
      <c r="H183" s="133">
        <f aca="true" t="shared" si="11" ref="H183:H220">F183+(F183*G183/100)</f>
        <v>0</v>
      </c>
      <c r="I183" s="134"/>
      <c r="J183" s="134"/>
      <c r="K183" s="13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37.25" customHeight="1">
      <c r="A184" s="129">
        <v>28</v>
      </c>
      <c r="B184" s="127" t="s">
        <v>207</v>
      </c>
      <c r="C184" s="119" t="s">
        <v>98</v>
      </c>
      <c r="D184" s="119">
        <v>60</v>
      </c>
      <c r="E184" s="130"/>
      <c r="F184" s="131">
        <f t="shared" si="10"/>
        <v>0</v>
      </c>
      <c r="G184" s="132"/>
      <c r="H184" s="133">
        <f t="shared" si="11"/>
        <v>0</v>
      </c>
      <c r="I184" s="134"/>
      <c r="J184" s="134"/>
      <c r="K184" s="13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8.25" customHeight="1">
      <c r="A185" s="129">
        <v>29</v>
      </c>
      <c r="B185" s="118" t="s">
        <v>208</v>
      </c>
      <c r="C185" s="119" t="s">
        <v>98</v>
      </c>
      <c r="D185" s="119">
        <v>10</v>
      </c>
      <c r="E185" s="130"/>
      <c r="F185" s="131">
        <f t="shared" si="10"/>
        <v>0</v>
      </c>
      <c r="G185" s="132"/>
      <c r="H185" s="133">
        <f t="shared" si="11"/>
        <v>0</v>
      </c>
      <c r="I185" s="134"/>
      <c r="J185" s="134"/>
      <c r="K185" s="134"/>
      <c r="L185" s="422"/>
      <c r="M185" s="422"/>
      <c r="N185" s="422"/>
      <c r="O185" s="2"/>
      <c r="P185" s="2"/>
      <c r="Q185" s="2"/>
      <c r="R185" s="2"/>
      <c r="S185" s="2"/>
      <c r="T185" s="2"/>
      <c r="U185" s="2"/>
      <c r="V185" s="2"/>
    </row>
    <row r="186" spans="1:22" ht="202.5" customHeight="1">
      <c r="A186" s="129">
        <v>30</v>
      </c>
      <c r="B186" s="118" t="s">
        <v>209</v>
      </c>
      <c r="C186" s="119" t="s">
        <v>98</v>
      </c>
      <c r="D186" s="119">
        <v>10</v>
      </c>
      <c r="E186" s="130"/>
      <c r="F186" s="131">
        <f t="shared" si="10"/>
        <v>0</v>
      </c>
      <c r="G186" s="132"/>
      <c r="H186" s="133">
        <f t="shared" si="11"/>
        <v>0</v>
      </c>
      <c r="I186" s="134"/>
      <c r="J186" s="134"/>
      <c r="K186" s="134"/>
      <c r="L186" s="422"/>
      <c r="M186" s="422"/>
      <c r="N186" s="422"/>
      <c r="O186" s="2"/>
      <c r="P186" s="2"/>
      <c r="Q186" s="2"/>
      <c r="R186" s="2"/>
      <c r="S186" s="2"/>
      <c r="T186" s="2"/>
      <c r="U186" s="2"/>
      <c r="V186" s="2"/>
    </row>
    <row r="187" spans="1:22" ht="159.75" customHeight="1">
      <c r="A187" s="129">
        <v>31</v>
      </c>
      <c r="B187" s="118" t="s">
        <v>210</v>
      </c>
      <c r="C187" s="119" t="s">
        <v>98</v>
      </c>
      <c r="D187" s="119">
        <v>10</v>
      </c>
      <c r="E187" s="130"/>
      <c r="F187" s="131">
        <f t="shared" si="10"/>
        <v>0</v>
      </c>
      <c r="G187" s="132"/>
      <c r="H187" s="133">
        <f t="shared" si="11"/>
        <v>0</v>
      </c>
      <c r="I187" s="134"/>
      <c r="J187" s="134"/>
      <c r="K187" s="13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231" customHeight="1">
      <c r="A188" s="129">
        <v>32</v>
      </c>
      <c r="B188" s="118" t="s">
        <v>211</v>
      </c>
      <c r="C188" s="119" t="s">
        <v>98</v>
      </c>
      <c r="D188" s="119">
        <v>20</v>
      </c>
      <c r="E188" s="130"/>
      <c r="F188" s="131">
        <f t="shared" si="10"/>
        <v>0</v>
      </c>
      <c r="G188" s="132"/>
      <c r="H188" s="133">
        <f t="shared" si="11"/>
        <v>0</v>
      </c>
      <c r="I188" s="134"/>
      <c r="J188" s="134"/>
      <c r="K188" s="134"/>
      <c r="L188" s="422"/>
      <c r="M188" s="42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6.75" customHeight="1">
      <c r="A189" s="129">
        <v>33</v>
      </c>
      <c r="B189" s="135" t="s">
        <v>212</v>
      </c>
      <c r="C189" s="119" t="s">
        <v>98</v>
      </c>
      <c r="D189" s="119">
        <v>90</v>
      </c>
      <c r="E189" s="130"/>
      <c r="F189" s="131">
        <f t="shared" si="10"/>
        <v>0</v>
      </c>
      <c r="G189" s="132"/>
      <c r="H189" s="133">
        <f t="shared" si="11"/>
        <v>0</v>
      </c>
      <c r="I189" s="134"/>
      <c r="J189" s="134"/>
      <c r="K189" s="13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98.25" customHeight="1">
      <c r="A190" s="129">
        <v>34</v>
      </c>
      <c r="B190" s="135" t="s">
        <v>213</v>
      </c>
      <c r="C190" s="119" t="s">
        <v>98</v>
      </c>
      <c r="D190" s="119">
        <v>5</v>
      </c>
      <c r="E190" s="130"/>
      <c r="F190" s="131">
        <f t="shared" si="10"/>
        <v>0</v>
      </c>
      <c r="G190" s="132"/>
      <c r="H190" s="133">
        <f t="shared" si="11"/>
        <v>0</v>
      </c>
      <c r="I190" s="134"/>
      <c r="J190" s="134"/>
      <c r="K190" s="134"/>
      <c r="L190" s="11"/>
      <c r="M190" s="422"/>
      <c r="N190" s="422"/>
      <c r="O190" s="422"/>
      <c r="P190" s="121"/>
      <c r="Q190" s="2"/>
      <c r="R190" s="2"/>
      <c r="S190" s="2"/>
      <c r="T190" s="2"/>
      <c r="U190" s="2"/>
      <c r="V190" s="2"/>
    </row>
    <row r="191" spans="1:22" ht="47.25" customHeight="1">
      <c r="A191" s="129">
        <v>35</v>
      </c>
      <c r="B191" s="136" t="s">
        <v>214</v>
      </c>
      <c r="C191" s="119" t="s">
        <v>98</v>
      </c>
      <c r="D191" s="119">
        <v>2</v>
      </c>
      <c r="E191" s="130"/>
      <c r="F191" s="131">
        <f t="shared" si="10"/>
        <v>0</v>
      </c>
      <c r="G191" s="132"/>
      <c r="H191" s="133">
        <f t="shared" si="11"/>
        <v>0</v>
      </c>
      <c r="I191" s="134"/>
      <c r="J191" s="134"/>
      <c r="K191" s="134"/>
      <c r="L191" s="454"/>
      <c r="M191" s="454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69" customHeight="1">
      <c r="A192" s="129">
        <v>36</v>
      </c>
      <c r="B192" s="137" t="s">
        <v>215</v>
      </c>
      <c r="C192" s="119" t="s">
        <v>98</v>
      </c>
      <c r="D192" s="138">
        <v>30</v>
      </c>
      <c r="E192" s="139"/>
      <c r="F192" s="131">
        <f t="shared" si="10"/>
        <v>0</v>
      </c>
      <c r="G192" s="132"/>
      <c r="H192" s="133">
        <f t="shared" si="11"/>
        <v>0</v>
      </c>
      <c r="I192" s="134"/>
      <c r="J192" s="134"/>
      <c r="K192" s="134"/>
      <c r="L192" s="11"/>
      <c r="M192" s="422"/>
      <c r="N192" s="422"/>
      <c r="O192" s="422"/>
      <c r="P192" s="140"/>
      <c r="Q192" s="2"/>
      <c r="R192" s="2"/>
      <c r="S192" s="2"/>
      <c r="T192" s="2"/>
      <c r="U192" s="2"/>
      <c r="V192" s="2"/>
    </row>
    <row r="193" spans="1:22" ht="59.25" customHeight="1">
      <c r="A193" s="129">
        <v>37</v>
      </c>
      <c r="B193" s="137" t="s">
        <v>216</v>
      </c>
      <c r="C193" s="119" t="s">
        <v>98</v>
      </c>
      <c r="D193" s="138">
        <v>30</v>
      </c>
      <c r="E193" s="139"/>
      <c r="F193" s="131">
        <f t="shared" si="10"/>
        <v>0</v>
      </c>
      <c r="G193" s="132"/>
      <c r="H193" s="133">
        <f t="shared" si="11"/>
        <v>0</v>
      </c>
      <c r="I193" s="134"/>
      <c r="J193" s="134"/>
      <c r="K193" s="134"/>
      <c r="L193" s="11"/>
      <c r="M193" s="422"/>
      <c r="N193" s="422"/>
      <c r="O193" s="422"/>
      <c r="P193" s="140"/>
      <c r="Q193" s="2"/>
      <c r="R193" s="2"/>
      <c r="S193" s="2"/>
      <c r="T193" s="2"/>
      <c r="U193" s="2"/>
      <c r="V193" s="2"/>
    </row>
    <row r="194" spans="1:22" ht="43.5" customHeight="1">
      <c r="A194" s="129">
        <v>38</v>
      </c>
      <c r="B194" s="141" t="s">
        <v>217</v>
      </c>
      <c r="C194" s="138" t="s">
        <v>98</v>
      </c>
      <c r="D194" s="138">
        <v>30</v>
      </c>
      <c r="E194" s="139"/>
      <c r="F194" s="131">
        <f t="shared" si="10"/>
        <v>0</v>
      </c>
      <c r="G194" s="132"/>
      <c r="H194" s="133">
        <f t="shared" si="11"/>
        <v>0</v>
      </c>
      <c r="I194" s="134"/>
      <c r="J194" s="134"/>
      <c r="K194" s="134"/>
      <c r="L194" s="11"/>
      <c r="M194" s="2"/>
      <c r="N194" s="2"/>
      <c r="O194" s="2"/>
      <c r="P194" s="140"/>
      <c r="Q194" s="2"/>
      <c r="R194" s="2"/>
      <c r="S194" s="2"/>
      <c r="T194" s="2"/>
      <c r="U194" s="2"/>
      <c r="V194" s="2"/>
    </row>
    <row r="195" spans="1:22" ht="43.5" customHeight="1">
      <c r="A195" s="129">
        <v>39</v>
      </c>
      <c r="B195" s="142" t="s">
        <v>218</v>
      </c>
      <c r="C195" s="119" t="s">
        <v>98</v>
      </c>
      <c r="D195" s="138">
        <v>180</v>
      </c>
      <c r="E195" s="130"/>
      <c r="F195" s="131">
        <f t="shared" si="10"/>
        <v>0</v>
      </c>
      <c r="G195" s="132"/>
      <c r="H195" s="133">
        <f t="shared" si="11"/>
        <v>0</v>
      </c>
      <c r="I195" s="134"/>
      <c r="J195" s="134"/>
      <c r="K195" s="134"/>
      <c r="L195" s="422"/>
      <c r="M195" s="422"/>
      <c r="N195" s="422"/>
      <c r="O195" s="2"/>
      <c r="P195" s="2"/>
      <c r="Q195" s="2"/>
      <c r="R195" s="2"/>
      <c r="S195" s="2"/>
      <c r="T195" s="2"/>
      <c r="U195" s="2"/>
      <c r="V195" s="2"/>
    </row>
    <row r="196" spans="1:22" ht="43.5" customHeight="1">
      <c r="A196" s="129">
        <v>40</v>
      </c>
      <c r="B196" s="143" t="s">
        <v>218</v>
      </c>
      <c r="C196" s="119" t="s">
        <v>98</v>
      </c>
      <c r="D196" s="138">
        <v>20</v>
      </c>
      <c r="E196" s="130"/>
      <c r="F196" s="131">
        <f t="shared" si="10"/>
        <v>0</v>
      </c>
      <c r="G196" s="132"/>
      <c r="H196" s="133">
        <f t="shared" si="11"/>
        <v>0</v>
      </c>
      <c r="I196" s="134"/>
      <c r="J196" s="134"/>
      <c r="K196" s="134"/>
      <c r="L196" s="422"/>
      <c r="M196" s="422"/>
      <c r="N196" s="422"/>
      <c r="O196" s="2"/>
      <c r="P196" s="2"/>
      <c r="Q196" s="2"/>
      <c r="R196" s="2"/>
      <c r="S196" s="2"/>
      <c r="T196" s="2"/>
      <c r="U196" s="2"/>
      <c r="V196" s="2"/>
    </row>
    <row r="197" spans="1:22" ht="43.5" customHeight="1">
      <c r="A197" s="129">
        <v>41</v>
      </c>
      <c r="B197" s="127" t="s">
        <v>219</v>
      </c>
      <c r="C197" s="119" t="s">
        <v>98</v>
      </c>
      <c r="D197" s="138">
        <v>450</v>
      </c>
      <c r="E197" s="130"/>
      <c r="F197" s="131">
        <f t="shared" si="10"/>
        <v>0</v>
      </c>
      <c r="G197" s="132"/>
      <c r="H197" s="133">
        <f t="shared" si="11"/>
        <v>0</v>
      </c>
      <c r="I197" s="134"/>
      <c r="J197" s="134"/>
      <c r="K197" s="134"/>
      <c r="L197" s="422"/>
      <c r="M197" s="422"/>
      <c r="N197" s="422"/>
      <c r="O197" s="2"/>
      <c r="P197" s="2"/>
      <c r="Q197" s="2"/>
      <c r="R197" s="2"/>
      <c r="S197" s="2"/>
      <c r="T197" s="2"/>
      <c r="U197" s="2"/>
      <c r="V197" s="2"/>
    </row>
    <row r="198" spans="1:22" ht="43.5" customHeight="1">
      <c r="A198" s="129">
        <v>42</v>
      </c>
      <c r="B198" s="127" t="s">
        <v>220</v>
      </c>
      <c r="C198" s="119" t="s">
        <v>98</v>
      </c>
      <c r="D198" s="138">
        <v>60</v>
      </c>
      <c r="E198" s="130"/>
      <c r="F198" s="131">
        <f t="shared" si="10"/>
        <v>0</v>
      </c>
      <c r="G198" s="132"/>
      <c r="H198" s="133">
        <f t="shared" si="11"/>
        <v>0</v>
      </c>
      <c r="I198" s="134"/>
      <c r="J198" s="134"/>
      <c r="K198" s="134"/>
      <c r="L198" s="422"/>
      <c r="M198" s="422"/>
      <c r="N198" s="422"/>
      <c r="O198" s="2"/>
      <c r="P198" s="2"/>
      <c r="Q198" s="2"/>
      <c r="R198" s="2"/>
      <c r="S198" s="2"/>
      <c r="T198" s="2"/>
      <c r="U198" s="2"/>
      <c r="V198" s="2"/>
    </row>
    <row r="199" spans="1:22" ht="43.5" customHeight="1">
      <c r="A199" s="129">
        <v>43</v>
      </c>
      <c r="B199" s="127" t="s">
        <v>221</v>
      </c>
      <c r="C199" s="119" t="s">
        <v>98</v>
      </c>
      <c r="D199" s="138">
        <v>450</v>
      </c>
      <c r="E199" s="130"/>
      <c r="F199" s="131">
        <f t="shared" si="10"/>
        <v>0</v>
      </c>
      <c r="G199" s="132"/>
      <c r="H199" s="133">
        <f t="shared" si="11"/>
        <v>0</v>
      </c>
      <c r="I199" s="134"/>
      <c r="J199" s="134"/>
      <c r="K199" s="134"/>
      <c r="L199" s="422"/>
      <c r="M199" s="422"/>
      <c r="N199" s="422"/>
      <c r="O199" s="2"/>
      <c r="P199" s="2"/>
      <c r="Q199" s="2"/>
      <c r="R199" s="2"/>
      <c r="S199" s="2"/>
      <c r="T199" s="2"/>
      <c r="U199" s="2"/>
      <c r="V199" s="2"/>
    </row>
    <row r="200" spans="1:22" ht="43.5" customHeight="1">
      <c r="A200" s="129">
        <v>44</v>
      </c>
      <c r="B200" s="127" t="s">
        <v>222</v>
      </c>
      <c r="C200" s="119" t="s">
        <v>98</v>
      </c>
      <c r="D200" s="138">
        <v>60</v>
      </c>
      <c r="E200" s="130"/>
      <c r="F200" s="131">
        <f t="shared" si="10"/>
        <v>0</v>
      </c>
      <c r="G200" s="132"/>
      <c r="H200" s="133">
        <f t="shared" si="11"/>
        <v>0</v>
      </c>
      <c r="I200" s="134"/>
      <c r="J200" s="134"/>
      <c r="K200" s="134"/>
      <c r="L200" s="422"/>
      <c r="M200" s="422"/>
      <c r="N200" s="422"/>
      <c r="O200" s="2"/>
      <c r="P200" s="2"/>
      <c r="Q200" s="2"/>
      <c r="R200" s="2"/>
      <c r="S200" s="2"/>
      <c r="T200" s="2"/>
      <c r="U200" s="2"/>
      <c r="V200" s="2"/>
    </row>
    <row r="201" spans="1:22" ht="189" customHeight="1">
      <c r="A201" s="129">
        <v>45</v>
      </c>
      <c r="B201" s="118" t="s">
        <v>223</v>
      </c>
      <c r="C201" s="119" t="s">
        <v>98</v>
      </c>
      <c r="D201" s="119">
        <v>5</v>
      </c>
      <c r="E201" s="130"/>
      <c r="F201" s="131">
        <f t="shared" si="10"/>
        <v>0</v>
      </c>
      <c r="G201" s="132"/>
      <c r="H201" s="133">
        <f t="shared" si="11"/>
        <v>0</v>
      </c>
      <c r="I201" s="134"/>
      <c r="J201" s="134"/>
      <c r="K201" s="134"/>
      <c r="L201" s="11"/>
      <c r="M201" s="428"/>
      <c r="N201" s="428"/>
      <c r="O201" s="428"/>
      <c r="P201" s="144"/>
      <c r="Q201" s="2"/>
      <c r="R201" s="2"/>
      <c r="S201" s="2"/>
      <c r="T201" s="2"/>
      <c r="U201" s="2"/>
      <c r="V201" s="2"/>
    </row>
    <row r="202" spans="1:22" ht="33" customHeight="1">
      <c r="A202" s="129">
        <v>46</v>
      </c>
      <c r="B202" s="118" t="s">
        <v>224</v>
      </c>
      <c r="C202" s="119" t="s">
        <v>98</v>
      </c>
      <c r="D202" s="119">
        <v>25</v>
      </c>
      <c r="E202" s="130"/>
      <c r="F202" s="131">
        <f t="shared" si="10"/>
        <v>0</v>
      </c>
      <c r="G202" s="132"/>
      <c r="H202" s="133">
        <f t="shared" si="11"/>
        <v>0</v>
      </c>
      <c r="I202" s="134"/>
      <c r="J202" s="134"/>
      <c r="K202" s="134"/>
      <c r="L202" s="11"/>
      <c r="M202" s="428"/>
      <c r="N202" s="428"/>
      <c r="O202" s="428"/>
      <c r="P202" s="144"/>
      <c r="Q202" s="2"/>
      <c r="R202" s="2"/>
      <c r="S202" s="2"/>
      <c r="T202" s="2"/>
      <c r="U202" s="2"/>
      <c r="V202" s="2"/>
    </row>
    <row r="203" spans="1:22" ht="33" customHeight="1">
      <c r="A203" s="129">
        <v>47</v>
      </c>
      <c r="B203" s="118" t="s">
        <v>225</v>
      </c>
      <c r="C203" s="119" t="s">
        <v>98</v>
      </c>
      <c r="D203" s="119">
        <v>15</v>
      </c>
      <c r="E203" s="130"/>
      <c r="F203" s="131">
        <f t="shared" si="10"/>
        <v>0</v>
      </c>
      <c r="G203" s="132"/>
      <c r="H203" s="133">
        <f t="shared" si="11"/>
        <v>0</v>
      </c>
      <c r="I203" s="134"/>
      <c r="J203" s="134"/>
      <c r="K203" s="134"/>
      <c r="L203" s="11"/>
      <c r="M203" s="428"/>
      <c r="N203" s="428"/>
      <c r="O203" s="428"/>
      <c r="P203" s="140"/>
      <c r="Q203" s="2"/>
      <c r="R203" s="2"/>
      <c r="S203" s="2"/>
      <c r="T203" s="2"/>
      <c r="U203" s="2"/>
      <c r="V203" s="2"/>
    </row>
    <row r="204" spans="1:22" ht="33" customHeight="1">
      <c r="A204" s="129">
        <v>48</v>
      </c>
      <c r="B204" s="118" t="s">
        <v>226</v>
      </c>
      <c r="C204" s="119" t="s">
        <v>98</v>
      </c>
      <c r="D204" s="119">
        <v>10</v>
      </c>
      <c r="E204" s="130"/>
      <c r="F204" s="131">
        <f t="shared" si="10"/>
        <v>0</v>
      </c>
      <c r="G204" s="132"/>
      <c r="H204" s="133">
        <f t="shared" si="11"/>
        <v>0</v>
      </c>
      <c r="I204" s="134"/>
      <c r="J204" s="134"/>
      <c r="K204" s="134"/>
      <c r="L204" s="11"/>
      <c r="M204" s="428"/>
      <c r="N204" s="428"/>
      <c r="O204" s="428"/>
      <c r="P204" s="144"/>
      <c r="Q204" s="2"/>
      <c r="R204" s="2"/>
      <c r="S204" s="2"/>
      <c r="T204" s="2"/>
      <c r="U204" s="2"/>
      <c r="V204" s="2"/>
    </row>
    <row r="205" spans="1:22" ht="33" customHeight="1">
      <c r="A205" s="129">
        <v>49</v>
      </c>
      <c r="B205" s="118" t="s">
        <v>227</v>
      </c>
      <c r="C205" s="119" t="s">
        <v>98</v>
      </c>
      <c r="D205" s="119">
        <v>5</v>
      </c>
      <c r="E205" s="130"/>
      <c r="F205" s="131">
        <f t="shared" si="10"/>
        <v>0</v>
      </c>
      <c r="G205" s="132"/>
      <c r="H205" s="133">
        <f t="shared" si="11"/>
        <v>0</v>
      </c>
      <c r="I205" s="134"/>
      <c r="J205" s="134"/>
      <c r="K205" s="134"/>
      <c r="L205" s="11"/>
      <c r="M205" s="52"/>
      <c r="N205" s="52"/>
      <c r="O205" s="2"/>
      <c r="P205" s="140"/>
      <c r="Q205" s="2"/>
      <c r="R205" s="2"/>
      <c r="S205" s="2"/>
      <c r="T205" s="2"/>
      <c r="U205" s="2"/>
      <c r="V205" s="2"/>
    </row>
    <row r="206" spans="1:22" ht="205.5" customHeight="1">
      <c r="A206" s="129">
        <v>50</v>
      </c>
      <c r="B206" s="125" t="s">
        <v>228</v>
      </c>
      <c r="C206" s="119" t="s">
        <v>98</v>
      </c>
      <c r="D206" s="145">
        <v>20</v>
      </c>
      <c r="E206" s="146"/>
      <c r="F206" s="131">
        <f t="shared" si="10"/>
        <v>0</v>
      </c>
      <c r="G206" s="132"/>
      <c r="H206" s="133">
        <f t="shared" si="11"/>
        <v>0</v>
      </c>
      <c r="I206" s="134"/>
      <c r="J206" s="134"/>
      <c r="K206" s="13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68.75" customHeight="1">
      <c r="A207" s="129">
        <v>51</v>
      </c>
      <c r="B207" s="125" t="s">
        <v>229</v>
      </c>
      <c r="C207" s="119" t="s">
        <v>98</v>
      </c>
      <c r="D207" s="145">
        <v>20</v>
      </c>
      <c r="E207" s="146"/>
      <c r="F207" s="131">
        <f t="shared" si="10"/>
        <v>0</v>
      </c>
      <c r="G207" s="132"/>
      <c r="H207" s="133">
        <f t="shared" si="11"/>
        <v>0</v>
      </c>
      <c r="I207" s="134"/>
      <c r="J207" s="134"/>
      <c r="K207" s="13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17" customHeight="1">
      <c r="A208" s="129">
        <v>52</v>
      </c>
      <c r="B208" s="125" t="s">
        <v>230</v>
      </c>
      <c r="C208" s="119" t="s">
        <v>98</v>
      </c>
      <c r="D208" s="145">
        <v>15</v>
      </c>
      <c r="E208" s="146"/>
      <c r="F208" s="131">
        <f t="shared" si="10"/>
        <v>0</v>
      </c>
      <c r="G208" s="132"/>
      <c r="H208" s="133">
        <f t="shared" si="11"/>
        <v>0</v>
      </c>
      <c r="I208" s="134"/>
      <c r="J208" s="134"/>
      <c r="K208" s="13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47.25" customHeight="1">
      <c r="A209" s="129">
        <v>53</v>
      </c>
      <c r="B209" s="126" t="s">
        <v>231</v>
      </c>
      <c r="C209" s="119" t="s">
        <v>98</v>
      </c>
      <c r="D209" s="147">
        <v>10</v>
      </c>
      <c r="E209" s="148"/>
      <c r="F209" s="131">
        <f t="shared" si="10"/>
        <v>0</v>
      </c>
      <c r="G209" s="132"/>
      <c r="H209" s="133">
        <f t="shared" si="11"/>
        <v>0</v>
      </c>
      <c r="I209" s="134"/>
      <c r="J209" s="134"/>
      <c r="K209" s="134"/>
      <c r="L209" s="422"/>
      <c r="M209" s="422"/>
      <c r="N209" s="422"/>
      <c r="O209" s="2"/>
      <c r="P209" s="2"/>
      <c r="Q209" s="2"/>
      <c r="R209" s="2"/>
      <c r="S209" s="2"/>
      <c r="T209" s="2"/>
      <c r="U209" s="2"/>
      <c r="V209" s="2"/>
    </row>
    <row r="210" spans="1:22" ht="47.25" customHeight="1">
      <c r="A210" s="129">
        <v>54</v>
      </c>
      <c r="B210" s="125" t="s">
        <v>232</v>
      </c>
      <c r="C210" s="119" t="s">
        <v>98</v>
      </c>
      <c r="D210" s="145">
        <v>250</v>
      </c>
      <c r="E210" s="146"/>
      <c r="F210" s="131">
        <f t="shared" si="10"/>
        <v>0</v>
      </c>
      <c r="G210" s="132"/>
      <c r="H210" s="133">
        <f t="shared" si="11"/>
        <v>0</v>
      </c>
      <c r="I210" s="134"/>
      <c r="J210" s="134"/>
      <c r="K210" s="13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47.25" customHeight="1">
      <c r="A211" s="129">
        <v>55</v>
      </c>
      <c r="B211" s="125" t="s">
        <v>233</v>
      </c>
      <c r="C211" s="119" t="s">
        <v>98</v>
      </c>
      <c r="D211" s="145">
        <v>120</v>
      </c>
      <c r="E211" s="146"/>
      <c r="F211" s="131">
        <f t="shared" si="10"/>
        <v>0</v>
      </c>
      <c r="G211" s="132"/>
      <c r="H211" s="133">
        <f t="shared" si="11"/>
        <v>0</v>
      </c>
      <c r="I211" s="134"/>
      <c r="J211" s="134"/>
      <c r="K211" s="13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41" customHeight="1">
      <c r="A212" s="129">
        <v>56</v>
      </c>
      <c r="B212" s="125" t="s">
        <v>234</v>
      </c>
      <c r="C212" s="119" t="s">
        <v>98</v>
      </c>
      <c r="D212" s="145">
        <v>10</v>
      </c>
      <c r="E212" s="146"/>
      <c r="F212" s="131">
        <f t="shared" si="10"/>
        <v>0</v>
      </c>
      <c r="G212" s="132"/>
      <c r="H212" s="133">
        <f t="shared" si="11"/>
        <v>0</v>
      </c>
      <c r="I212" s="134"/>
      <c r="J212" s="134"/>
      <c r="K212" s="134"/>
      <c r="L212" s="11"/>
      <c r="M212" s="2"/>
      <c r="N212" s="144"/>
      <c r="O212" s="2"/>
      <c r="P212" s="2"/>
      <c r="Q212" s="2"/>
      <c r="R212" s="2"/>
      <c r="S212" s="2"/>
      <c r="T212" s="2"/>
      <c r="U212" s="2"/>
      <c r="V212" s="2"/>
    </row>
    <row r="213" spans="1:22" ht="53.25" customHeight="1">
      <c r="A213" s="129">
        <v>57</v>
      </c>
      <c r="B213" s="126" t="s">
        <v>235</v>
      </c>
      <c r="C213" s="119" t="s">
        <v>98</v>
      </c>
      <c r="D213" s="147">
        <v>10</v>
      </c>
      <c r="E213" s="148"/>
      <c r="F213" s="131">
        <f t="shared" si="10"/>
        <v>0</v>
      </c>
      <c r="G213" s="132"/>
      <c r="H213" s="133">
        <f t="shared" si="11"/>
        <v>0</v>
      </c>
      <c r="I213" s="134"/>
      <c r="J213" s="134"/>
      <c r="K213" s="134"/>
      <c r="L213" s="11"/>
      <c r="M213" s="28"/>
      <c r="N213" s="144"/>
      <c r="O213" s="2"/>
      <c r="P213" s="2"/>
      <c r="Q213" s="2"/>
      <c r="R213" s="2"/>
      <c r="S213" s="2"/>
      <c r="T213" s="2"/>
      <c r="U213" s="2"/>
      <c r="V213" s="2"/>
    </row>
    <row r="214" spans="1:22" ht="31.5" customHeight="1">
      <c r="A214" s="129">
        <v>58</v>
      </c>
      <c r="B214" s="125" t="s">
        <v>236</v>
      </c>
      <c r="C214" s="119" t="s">
        <v>98</v>
      </c>
      <c r="D214" s="145">
        <v>50</v>
      </c>
      <c r="E214" s="146"/>
      <c r="F214" s="131">
        <f t="shared" si="10"/>
        <v>0</v>
      </c>
      <c r="G214" s="132"/>
      <c r="H214" s="133">
        <f t="shared" si="11"/>
        <v>0</v>
      </c>
      <c r="I214" s="134"/>
      <c r="J214" s="134"/>
      <c r="K214" s="134"/>
      <c r="L214" s="11"/>
      <c r="M214" s="2"/>
      <c r="N214" s="144"/>
      <c r="O214" s="2"/>
      <c r="P214" s="2"/>
      <c r="Q214" s="2"/>
      <c r="R214" s="2"/>
      <c r="S214" s="2"/>
      <c r="T214" s="2"/>
      <c r="U214" s="2"/>
      <c r="V214" s="2"/>
    </row>
    <row r="215" spans="1:22" ht="34.5" customHeight="1">
      <c r="A215" s="129">
        <v>59</v>
      </c>
      <c r="B215" s="149" t="s">
        <v>237</v>
      </c>
      <c r="C215" s="119" t="s">
        <v>98</v>
      </c>
      <c r="D215" s="145">
        <v>20</v>
      </c>
      <c r="E215" s="146"/>
      <c r="F215" s="131">
        <f t="shared" si="10"/>
        <v>0</v>
      </c>
      <c r="G215" s="132"/>
      <c r="H215" s="133">
        <f t="shared" si="11"/>
        <v>0</v>
      </c>
      <c r="I215" s="134"/>
      <c r="J215" s="134"/>
      <c r="K215" s="134"/>
      <c r="L215" s="11"/>
      <c r="M215" s="2"/>
      <c r="N215" s="144"/>
      <c r="O215" s="2"/>
      <c r="P215" s="2"/>
      <c r="Q215" s="2"/>
      <c r="R215" s="2"/>
      <c r="S215" s="2"/>
      <c r="T215" s="2"/>
      <c r="U215" s="2"/>
      <c r="V215" s="2"/>
    </row>
    <row r="216" spans="1:22" ht="47.25" customHeight="1">
      <c r="A216" s="129">
        <v>60</v>
      </c>
      <c r="B216" s="114" t="s">
        <v>238</v>
      </c>
      <c r="C216" s="119" t="s">
        <v>98</v>
      </c>
      <c r="D216" s="150">
        <v>20</v>
      </c>
      <c r="E216" s="148"/>
      <c r="F216" s="131">
        <f t="shared" si="10"/>
        <v>0</v>
      </c>
      <c r="G216" s="132"/>
      <c r="H216" s="133">
        <f t="shared" si="11"/>
        <v>0</v>
      </c>
      <c r="I216" s="134"/>
      <c r="J216" s="134"/>
      <c r="K216" s="134"/>
      <c r="L216" s="11"/>
      <c r="M216" s="28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47.25" customHeight="1">
      <c r="A217" s="129">
        <v>61</v>
      </c>
      <c r="B217" s="151" t="s">
        <v>239</v>
      </c>
      <c r="C217" s="119" t="s">
        <v>98</v>
      </c>
      <c r="D217" s="150">
        <v>20</v>
      </c>
      <c r="E217" s="148"/>
      <c r="F217" s="131">
        <f t="shared" si="10"/>
        <v>0</v>
      </c>
      <c r="G217" s="132"/>
      <c r="H217" s="133">
        <f t="shared" si="11"/>
        <v>0</v>
      </c>
      <c r="I217" s="134"/>
      <c r="J217" s="134"/>
      <c r="K217" s="134"/>
      <c r="L217" s="11"/>
      <c r="M217" s="28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47.25" customHeight="1">
      <c r="A218" s="129">
        <v>62</v>
      </c>
      <c r="B218" s="151" t="s">
        <v>240</v>
      </c>
      <c r="C218" s="119" t="s">
        <v>98</v>
      </c>
      <c r="D218" s="150">
        <v>1</v>
      </c>
      <c r="E218" s="148"/>
      <c r="F218" s="131">
        <f t="shared" si="10"/>
        <v>0</v>
      </c>
      <c r="G218" s="132"/>
      <c r="H218" s="133">
        <f t="shared" si="11"/>
        <v>0</v>
      </c>
      <c r="I218" s="134"/>
      <c r="J218" s="134"/>
      <c r="K218" s="134"/>
      <c r="L218" s="11"/>
      <c r="M218" s="28"/>
      <c r="N218" s="28"/>
      <c r="O218" s="2"/>
      <c r="P218" s="2"/>
      <c r="Q218" s="2"/>
      <c r="R218" s="2"/>
      <c r="S218" s="2"/>
      <c r="T218" s="2"/>
      <c r="U218" s="2"/>
      <c r="V218" s="2"/>
    </row>
    <row r="219" spans="1:22" ht="56.25" customHeight="1">
      <c r="A219" s="129">
        <v>63</v>
      </c>
      <c r="B219" s="151" t="s">
        <v>241</v>
      </c>
      <c r="C219" s="119" t="s">
        <v>98</v>
      </c>
      <c r="D219" s="150">
        <v>50</v>
      </c>
      <c r="E219" s="148"/>
      <c r="F219" s="131">
        <f t="shared" si="10"/>
        <v>0</v>
      </c>
      <c r="G219" s="132"/>
      <c r="H219" s="133">
        <f t="shared" si="11"/>
        <v>0</v>
      </c>
      <c r="I219" s="134"/>
      <c r="J219" s="134"/>
      <c r="K219" s="134"/>
      <c r="L219" s="11"/>
      <c r="M219" s="28"/>
      <c r="N219" s="422"/>
      <c r="O219" s="422"/>
      <c r="P219" s="422"/>
      <c r="Q219" s="2"/>
      <c r="R219" s="2"/>
      <c r="S219" s="2"/>
      <c r="T219" s="2"/>
      <c r="U219" s="2"/>
      <c r="V219" s="2"/>
    </row>
    <row r="220" spans="1:22" ht="47.25" customHeight="1">
      <c r="A220" s="129">
        <v>64</v>
      </c>
      <c r="B220" s="152" t="s">
        <v>242</v>
      </c>
      <c r="C220" s="119" t="s">
        <v>98</v>
      </c>
      <c r="D220" s="153">
        <v>20</v>
      </c>
      <c r="E220" s="154"/>
      <c r="F220" s="131">
        <f t="shared" si="10"/>
        <v>0</v>
      </c>
      <c r="G220" s="132"/>
      <c r="H220" s="133">
        <f t="shared" si="11"/>
        <v>0</v>
      </c>
      <c r="I220" s="134"/>
      <c r="J220" s="134"/>
      <c r="K220" s="134"/>
      <c r="L220" s="11"/>
      <c r="M220" s="28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27.75" customHeight="1">
      <c r="A221" s="450" t="s">
        <v>243</v>
      </c>
      <c r="B221" s="450"/>
      <c r="C221" s="450"/>
      <c r="D221" s="450"/>
      <c r="E221" s="450"/>
      <c r="F221" s="330">
        <f>SUM(F155:F220)</f>
        <v>0</v>
      </c>
      <c r="G221" s="42" t="s">
        <v>89</v>
      </c>
      <c r="H221" s="330">
        <f>SUM(H155:H220)</f>
        <v>0</v>
      </c>
      <c r="I221" s="155" t="s">
        <v>89</v>
      </c>
      <c r="J221" s="156"/>
      <c r="K221" s="156"/>
      <c r="L221" s="11"/>
      <c r="M221" s="28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45" customHeight="1">
      <c r="A222" s="451" t="s">
        <v>499</v>
      </c>
      <c r="B222" s="451"/>
      <c r="C222" s="451"/>
      <c r="D222" s="451"/>
      <c r="E222" s="451"/>
      <c r="F222" s="451"/>
      <c r="G222" s="451"/>
      <c r="H222" s="451"/>
      <c r="I222" s="451"/>
      <c r="J222" s="451"/>
      <c r="K222" s="451"/>
      <c r="L222" s="334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2:22" ht="27.75" customHeight="1"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27.75" customHeight="1">
      <c r="A224" s="429" t="s">
        <v>244</v>
      </c>
      <c r="B224" s="429"/>
      <c r="C224" s="429"/>
      <c r="D224" s="429"/>
      <c r="E224" s="429"/>
      <c r="F224" s="429"/>
      <c r="G224" s="429"/>
      <c r="H224" s="429"/>
      <c r="I224" s="429"/>
      <c r="J224" s="429"/>
      <c r="K224" s="429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91.25">
      <c r="A225" s="329" t="s">
        <v>124</v>
      </c>
      <c r="B225" s="316" t="s">
        <v>245</v>
      </c>
      <c r="C225" s="316" t="s">
        <v>3</v>
      </c>
      <c r="D225" s="316" t="s">
        <v>246</v>
      </c>
      <c r="E225" s="316" t="s">
        <v>125</v>
      </c>
      <c r="F225" s="316" t="s">
        <v>126</v>
      </c>
      <c r="G225" s="317" t="s">
        <v>127</v>
      </c>
      <c r="H225" s="331" t="s">
        <v>128</v>
      </c>
      <c r="I225" s="332" t="s">
        <v>129</v>
      </c>
      <c r="J225" s="313" t="s">
        <v>490</v>
      </c>
      <c r="K225" s="333" t="s">
        <v>10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72" customHeight="1">
      <c r="A226" s="48">
        <v>1</v>
      </c>
      <c r="B226" s="158" t="s">
        <v>247</v>
      </c>
      <c r="C226" s="159" t="s">
        <v>98</v>
      </c>
      <c r="D226" s="159">
        <v>20</v>
      </c>
      <c r="E226" s="160"/>
      <c r="F226" s="160">
        <f>D226*E226</f>
        <v>0</v>
      </c>
      <c r="G226" s="76"/>
      <c r="H226" s="161">
        <f>F226+(F226*G226/100)</f>
        <v>0</v>
      </c>
      <c r="I226" s="162"/>
      <c r="J226" s="163"/>
      <c r="K226" s="16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00.5" customHeight="1">
      <c r="A227" s="48">
        <v>2</v>
      </c>
      <c r="B227" s="164" t="s">
        <v>500</v>
      </c>
      <c r="C227" s="159" t="s">
        <v>98</v>
      </c>
      <c r="D227" s="162">
        <v>40</v>
      </c>
      <c r="E227" s="165"/>
      <c r="F227" s="160">
        <f>D227*E227</f>
        <v>0</v>
      </c>
      <c r="G227" s="76"/>
      <c r="H227" s="161">
        <f>F227+(F227*G227/100)</f>
        <v>0</v>
      </c>
      <c r="I227" s="162"/>
      <c r="J227" s="163"/>
      <c r="K227" s="163"/>
      <c r="L227" s="28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97.5" customHeight="1">
      <c r="A228" s="48">
        <v>3</v>
      </c>
      <c r="B228" s="93" t="s">
        <v>248</v>
      </c>
      <c r="C228" s="159" t="s">
        <v>98</v>
      </c>
      <c r="D228" s="166">
        <v>20</v>
      </c>
      <c r="E228" s="167"/>
      <c r="F228" s="160">
        <f>D228*E228</f>
        <v>0</v>
      </c>
      <c r="G228" s="76"/>
      <c r="H228" s="161">
        <f>F228+(F228*G228/100)</f>
        <v>0</v>
      </c>
      <c r="I228" s="162"/>
      <c r="J228" s="163"/>
      <c r="K228" s="16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72.75" customHeight="1">
      <c r="A229" s="48">
        <v>4</v>
      </c>
      <c r="B229" s="158" t="s">
        <v>249</v>
      </c>
      <c r="C229" s="159" t="s">
        <v>98</v>
      </c>
      <c r="D229" s="159">
        <v>5</v>
      </c>
      <c r="E229" s="160"/>
      <c r="F229" s="160">
        <f>D229*E229</f>
        <v>0</v>
      </c>
      <c r="G229" s="76"/>
      <c r="H229" s="161">
        <f>F229+(F229*G229/100)</f>
        <v>0</v>
      </c>
      <c r="I229" s="162"/>
      <c r="J229" s="163"/>
      <c r="K229" s="16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75" customHeight="1">
      <c r="A230" s="48">
        <v>5</v>
      </c>
      <c r="B230" s="93" t="s">
        <v>250</v>
      </c>
      <c r="C230" s="159" t="s">
        <v>255</v>
      </c>
      <c r="D230" s="166">
        <v>1</v>
      </c>
      <c r="E230" s="167"/>
      <c r="F230" s="160">
        <f>D230*E230</f>
        <v>0</v>
      </c>
      <c r="G230" s="76"/>
      <c r="H230" s="161">
        <f>F230+(F230*G230/100)</f>
        <v>0</v>
      </c>
      <c r="I230" s="162"/>
      <c r="J230" s="163"/>
      <c r="K230" s="163"/>
      <c r="L230" s="28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47.25" customHeight="1">
      <c r="A231" s="168"/>
      <c r="B231" s="452" t="s">
        <v>251</v>
      </c>
      <c r="C231" s="452"/>
      <c r="D231" s="452"/>
      <c r="E231" s="452"/>
      <c r="F231" s="452"/>
      <c r="G231" s="452"/>
      <c r="H231" s="452"/>
      <c r="I231" s="452"/>
      <c r="J231" s="452"/>
      <c r="K231" s="452"/>
      <c r="L231" s="422"/>
      <c r="M231" s="422"/>
      <c r="N231" s="422"/>
      <c r="O231" s="2"/>
      <c r="P231" s="2"/>
      <c r="Q231" s="2"/>
      <c r="R231" s="2"/>
      <c r="S231" s="2"/>
      <c r="T231" s="2"/>
      <c r="U231" s="2"/>
      <c r="V231" s="2"/>
    </row>
    <row r="232" spans="1:22" ht="192" customHeight="1">
      <c r="A232" s="168">
        <v>6</v>
      </c>
      <c r="B232" s="169" t="s">
        <v>252</v>
      </c>
      <c r="C232" s="145" t="s">
        <v>98</v>
      </c>
      <c r="D232" s="145">
        <v>100</v>
      </c>
      <c r="E232" s="170"/>
      <c r="F232" s="171">
        <f aca="true" t="shared" si="12" ref="F232:F240">D232*E232</f>
        <v>0</v>
      </c>
      <c r="G232" s="172"/>
      <c r="H232" s="173">
        <f aca="true" t="shared" si="13" ref="H232:H240">F232+(F232*G232/100)</f>
        <v>0</v>
      </c>
      <c r="I232" s="145"/>
      <c r="J232" s="150"/>
      <c r="K232" s="150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11" customHeight="1">
      <c r="A233" s="168">
        <v>7</v>
      </c>
      <c r="B233" s="169" t="s">
        <v>253</v>
      </c>
      <c r="C233" s="150" t="s">
        <v>98</v>
      </c>
      <c r="D233" s="150">
        <v>100</v>
      </c>
      <c r="E233" s="170"/>
      <c r="F233" s="171">
        <f t="shared" si="12"/>
        <v>0</v>
      </c>
      <c r="G233" s="172"/>
      <c r="H233" s="173">
        <f t="shared" si="13"/>
        <v>0</v>
      </c>
      <c r="I233" s="145"/>
      <c r="J233" s="150"/>
      <c r="K233" s="150"/>
      <c r="L233" s="28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30.75" customHeight="1">
      <c r="A234" s="168">
        <v>8</v>
      </c>
      <c r="B234" s="169" t="s">
        <v>254</v>
      </c>
      <c r="C234" s="150" t="s">
        <v>255</v>
      </c>
      <c r="D234" s="150">
        <v>2</v>
      </c>
      <c r="E234" s="170"/>
      <c r="F234" s="171">
        <f t="shared" si="12"/>
        <v>0</v>
      </c>
      <c r="G234" s="172"/>
      <c r="H234" s="173">
        <f t="shared" si="13"/>
        <v>0</v>
      </c>
      <c r="I234" s="145"/>
      <c r="J234" s="150"/>
      <c r="K234" s="150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75" customHeight="1">
      <c r="A235" s="168">
        <v>9</v>
      </c>
      <c r="B235" s="169" t="s">
        <v>502</v>
      </c>
      <c r="C235" s="150" t="s">
        <v>256</v>
      </c>
      <c r="D235" s="150">
        <v>5</v>
      </c>
      <c r="E235" s="170"/>
      <c r="F235" s="171">
        <f t="shared" si="12"/>
        <v>0</v>
      </c>
      <c r="G235" s="172"/>
      <c r="H235" s="173">
        <f t="shared" si="13"/>
        <v>0</v>
      </c>
      <c r="I235" s="145"/>
      <c r="J235" s="150"/>
      <c r="K235" s="150"/>
      <c r="L235" s="28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45.75" customHeight="1">
      <c r="A236" s="168">
        <v>10</v>
      </c>
      <c r="B236" s="164" t="s">
        <v>257</v>
      </c>
      <c r="C236" s="150" t="s">
        <v>98</v>
      </c>
      <c r="D236" s="150">
        <v>30</v>
      </c>
      <c r="E236" s="170"/>
      <c r="F236" s="171">
        <f t="shared" si="12"/>
        <v>0</v>
      </c>
      <c r="G236" s="172"/>
      <c r="H236" s="173">
        <f t="shared" si="13"/>
        <v>0</v>
      </c>
      <c r="I236" s="145"/>
      <c r="J236" s="150"/>
      <c r="K236" s="15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55.5" customHeight="1">
      <c r="A237" s="168">
        <v>11</v>
      </c>
      <c r="B237" s="174" t="s">
        <v>258</v>
      </c>
      <c r="C237" s="175" t="s">
        <v>98</v>
      </c>
      <c r="D237" s="175">
        <v>10</v>
      </c>
      <c r="E237" s="176"/>
      <c r="F237" s="171">
        <f t="shared" si="12"/>
        <v>0</v>
      </c>
      <c r="G237" s="172"/>
      <c r="H237" s="173">
        <f t="shared" si="13"/>
        <v>0</v>
      </c>
      <c r="I237" s="145"/>
      <c r="J237" s="150"/>
      <c r="K237" s="15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12.5" customHeight="1">
      <c r="A238" s="168">
        <v>12</v>
      </c>
      <c r="B238" s="126" t="s">
        <v>259</v>
      </c>
      <c r="C238" s="175" t="s">
        <v>98</v>
      </c>
      <c r="D238" s="175">
        <v>5</v>
      </c>
      <c r="E238" s="176"/>
      <c r="F238" s="171">
        <f t="shared" si="12"/>
        <v>0</v>
      </c>
      <c r="G238" s="172"/>
      <c r="H238" s="173">
        <f t="shared" si="13"/>
        <v>0</v>
      </c>
      <c r="I238" s="145"/>
      <c r="J238" s="150"/>
      <c r="K238" s="15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33.5" customHeight="1">
      <c r="A239" s="168">
        <v>13</v>
      </c>
      <c r="B239" s="177" t="s">
        <v>260</v>
      </c>
      <c r="C239" s="175" t="s">
        <v>98</v>
      </c>
      <c r="D239" s="175">
        <v>100</v>
      </c>
      <c r="E239" s="176"/>
      <c r="F239" s="171">
        <f t="shared" si="12"/>
        <v>0</v>
      </c>
      <c r="G239" s="172"/>
      <c r="H239" s="173">
        <f t="shared" si="13"/>
        <v>0</v>
      </c>
      <c r="I239" s="145"/>
      <c r="J239" s="150"/>
      <c r="K239" s="150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02" customHeight="1">
      <c r="A240" s="168">
        <v>14</v>
      </c>
      <c r="B240" s="297" t="s">
        <v>261</v>
      </c>
      <c r="C240" s="299" t="s">
        <v>98</v>
      </c>
      <c r="D240" s="299">
        <v>2</v>
      </c>
      <c r="E240" s="300"/>
      <c r="F240" s="298">
        <f t="shared" si="12"/>
        <v>0</v>
      </c>
      <c r="G240" s="172"/>
      <c r="H240" s="173">
        <f t="shared" si="13"/>
        <v>0</v>
      </c>
      <c r="I240" s="145"/>
      <c r="J240" s="150"/>
      <c r="K240" s="150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30" customHeight="1">
      <c r="A241" s="179" t="s">
        <v>89</v>
      </c>
      <c r="B241" s="445" t="s">
        <v>262</v>
      </c>
      <c r="C241" s="445"/>
      <c r="D241" s="445"/>
      <c r="E241" s="445"/>
      <c r="F241" s="335">
        <f>SUM(F226:F240)</f>
        <v>0</v>
      </c>
      <c r="G241" s="42" t="s">
        <v>89</v>
      </c>
      <c r="H241" s="336">
        <f>SUM(H226:H240)</f>
        <v>0</v>
      </c>
      <c r="I241" s="180"/>
      <c r="J241" s="180"/>
      <c r="K241" s="18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48.75" customHeight="1">
      <c r="A242" s="433" t="s">
        <v>501</v>
      </c>
      <c r="B242" s="433"/>
      <c r="C242" s="433"/>
      <c r="D242" s="433"/>
      <c r="E242" s="433"/>
      <c r="F242" s="433"/>
      <c r="G242" s="433"/>
      <c r="H242" s="433"/>
      <c r="I242" s="433"/>
      <c r="J242" s="433"/>
      <c r="K242" s="43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2:22" ht="27.75" customHeight="1"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27.75" customHeight="1">
      <c r="A244" s="446" t="s">
        <v>263</v>
      </c>
      <c r="B244" s="446"/>
      <c r="C244" s="446"/>
      <c r="D244" s="446"/>
      <c r="E244" s="446"/>
      <c r="F244" s="446"/>
      <c r="G244" s="446"/>
      <c r="H244" s="446"/>
      <c r="I244" s="446"/>
      <c r="J244" s="446"/>
      <c r="K244" s="446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98.75" customHeight="1">
      <c r="A245" s="337" t="s">
        <v>124</v>
      </c>
      <c r="B245" s="338" t="s">
        <v>245</v>
      </c>
      <c r="C245" s="338" t="s">
        <v>3</v>
      </c>
      <c r="D245" s="338" t="s">
        <v>246</v>
      </c>
      <c r="E245" s="338" t="s">
        <v>125</v>
      </c>
      <c r="F245" s="338" t="s">
        <v>126</v>
      </c>
      <c r="G245" s="339" t="s">
        <v>127</v>
      </c>
      <c r="H245" s="338" t="s">
        <v>128</v>
      </c>
      <c r="I245" s="340" t="s">
        <v>129</v>
      </c>
      <c r="J245" s="313" t="s">
        <v>490</v>
      </c>
      <c r="K245" s="341" t="s">
        <v>10</v>
      </c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409.5" customHeight="1">
      <c r="A246" s="183">
        <v>1</v>
      </c>
      <c r="B246" s="301" t="s">
        <v>264</v>
      </c>
      <c r="C246" s="342" t="s">
        <v>265</v>
      </c>
      <c r="D246" s="343" t="s">
        <v>265</v>
      </c>
      <c r="E246" s="344" t="s">
        <v>265</v>
      </c>
      <c r="F246" s="345" t="s">
        <v>265</v>
      </c>
      <c r="G246" s="346" t="s">
        <v>265</v>
      </c>
      <c r="H246" s="345" t="s">
        <v>265</v>
      </c>
      <c r="I246" s="343" t="s">
        <v>265</v>
      </c>
      <c r="J246" s="343" t="s">
        <v>265</v>
      </c>
      <c r="K246" s="343" t="s">
        <v>265</v>
      </c>
      <c r="L246" s="2"/>
      <c r="M246" s="16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30.75" customHeight="1">
      <c r="A247" s="50" t="s">
        <v>96</v>
      </c>
      <c r="B247" s="105" t="s">
        <v>266</v>
      </c>
      <c r="C247" s="50" t="s">
        <v>98</v>
      </c>
      <c r="D247" s="50">
        <v>100</v>
      </c>
      <c r="E247" s="184"/>
      <c r="F247" s="185">
        <f aca="true" t="shared" si="14" ref="F247:F262">D247*E247</f>
        <v>0</v>
      </c>
      <c r="G247" s="186"/>
      <c r="H247" s="185">
        <f aca="true" t="shared" si="15" ref="H247:H262">F247+(F247*G247/100)</f>
        <v>0</v>
      </c>
      <c r="I247" s="78"/>
      <c r="J247" s="77"/>
      <c r="K247" s="77"/>
      <c r="L247" s="16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30" customHeight="1">
      <c r="A248" s="50" t="s">
        <v>99</v>
      </c>
      <c r="B248" s="80" t="s">
        <v>267</v>
      </c>
      <c r="C248" s="50" t="s">
        <v>98</v>
      </c>
      <c r="D248" s="50">
        <v>20</v>
      </c>
      <c r="E248" s="184"/>
      <c r="F248" s="185">
        <f t="shared" si="14"/>
        <v>0</v>
      </c>
      <c r="G248" s="186"/>
      <c r="H248" s="185">
        <f t="shared" si="15"/>
        <v>0</v>
      </c>
      <c r="I248" s="77"/>
      <c r="J248" s="77"/>
      <c r="K248" s="77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20.25" customHeight="1">
      <c r="A249" s="50" t="s">
        <v>120</v>
      </c>
      <c r="B249" s="80" t="s">
        <v>268</v>
      </c>
      <c r="C249" s="50" t="s">
        <v>98</v>
      </c>
      <c r="D249" s="50">
        <v>30</v>
      </c>
      <c r="E249" s="184"/>
      <c r="F249" s="185">
        <f t="shared" si="14"/>
        <v>0</v>
      </c>
      <c r="G249" s="186"/>
      <c r="H249" s="185">
        <f t="shared" si="15"/>
        <v>0</v>
      </c>
      <c r="I249" s="77"/>
      <c r="J249" s="77"/>
      <c r="K249" s="77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26.25" customHeight="1">
      <c r="A250" s="50" t="s">
        <v>103</v>
      </c>
      <c r="B250" s="80" t="s">
        <v>269</v>
      </c>
      <c r="C250" s="50" t="s">
        <v>98</v>
      </c>
      <c r="D250" s="50">
        <v>50</v>
      </c>
      <c r="E250" s="184"/>
      <c r="F250" s="185">
        <f t="shared" si="14"/>
        <v>0</v>
      </c>
      <c r="G250" s="186"/>
      <c r="H250" s="185">
        <f t="shared" si="15"/>
        <v>0</v>
      </c>
      <c r="I250" s="77"/>
      <c r="J250" s="77"/>
      <c r="K250" s="77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4.25">
      <c r="A251" s="50" t="s">
        <v>105</v>
      </c>
      <c r="B251" s="80" t="s">
        <v>270</v>
      </c>
      <c r="C251" s="50" t="s">
        <v>98</v>
      </c>
      <c r="D251" s="50">
        <v>90</v>
      </c>
      <c r="E251" s="184"/>
      <c r="F251" s="185">
        <f t="shared" si="14"/>
        <v>0</v>
      </c>
      <c r="G251" s="186"/>
      <c r="H251" s="185">
        <f t="shared" si="15"/>
        <v>0</v>
      </c>
      <c r="I251" s="77"/>
      <c r="J251" s="77"/>
      <c r="K251" s="77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4.25">
      <c r="A252" s="50" t="s">
        <v>107</v>
      </c>
      <c r="B252" s="80" t="s">
        <v>271</v>
      </c>
      <c r="C252" s="50" t="s">
        <v>98</v>
      </c>
      <c r="D252" s="50">
        <v>10</v>
      </c>
      <c r="E252" s="184"/>
      <c r="F252" s="185">
        <f t="shared" si="14"/>
        <v>0</v>
      </c>
      <c r="G252" s="186"/>
      <c r="H252" s="185">
        <f t="shared" si="15"/>
        <v>0</v>
      </c>
      <c r="I252" s="77"/>
      <c r="J252" s="77"/>
      <c r="K252" s="77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4.25">
      <c r="A253" s="50" t="s">
        <v>109</v>
      </c>
      <c r="B253" s="80" t="s">
        <v>272</v>
      </c>
      <c r="C253" s="50" t="s">
        <v>98</v>
      </c>
      <c r="D253" s="50">
        <v>10</v>
      </c>
      <c r="E253" s="184"/>
      <c r="F253" s="185">
        <f t="shared" si="14"/>
        <v>0</v>
      </c>
      <c r="G253" s="186"/>
      <c r="H253" s="185">
        <f t="shared" si="15"/>
        <v>0</v>
      </c>
      <c r="I253" s="77"/>
      <c r="J253" s="77"/>
      <c r="K253" s="77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4.25">
      <c r="A254" s="50" t="s">
        <v>111</v>
      </c>
      <c r="B254" s="80" t="s">
        <v>273</v>
      </c>
      <c r="C254" s="50" t="s">
        <v>98</v>
      </c>
      <c r="D254" s="50">
        <v>45</v>
      </c>
      <c r="E254" s="184"/>
      <c r="F254" s="185">
        <f t="shared" si="14"/>
        <v>0</v>
      </c>
      <c r="G254" s="186"/>
      <c r="H254" s="185">
        <f t="shared" si="15"/>
        <v>0</v>
      </c>
      <c r="I254" s="77"/>
      <c r="J254" s="77"/>
      <c r="K254" s="77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4.25">
      <c r="A255" s="50" t="s">
        <v>113</v>
      </c>
      <c r="B255" s="80" t="s">
        <v>274</v>
      </c>
      <c r="C255" s="50" t="s">
        <v>98</v>
      </c>
      <c r="D255" s="50">
        <v>45</v>
      </c>
      <c r="E255" s="184"/>
      <c r="F255" s="185">
        <f t="shared" si="14"/>
        <v>0</v>
      </c>
      <c r="G255" s="186"/>
      <c r="H255" s="185">
        <f t="shared" si="15"/>
        <v>0</v>
      </c>
      <c r="I255" s="77"/>
      <c r="J255" s="77"/>
      <c r="K255" s="77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22.5">
      <c r="A256" s="50" t="s">
        <v>275</v>
      </c>
      <c r="B256" s="80" t="s">
        <v>276</v>
      </c>
      <c r="C256" s="50" t="s">
        <v>98</v>
      </c>
      <c r="D256" s="50">
        <v>20</v>
      </c>
      <c r="E256" s="184"/>
      <c r="F256" s="185">
        <f t="shared" si="14"/>
        <v>0</v>
      </c>
      <c r="G256" s="186"/>
      <c r="H256" s="185">
        <f t="shared" si="15"/>
        <v>0</v>
      </c>
      <c r="I256" s="77"/>
      <c r="J256" s="77"/>
      <c r="K256" s="77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4.25">
      <c r="A257" s="50" t="s">
        <v>117</v>
      </c>
      <c r="B257" s="80" t="s">
        <v>277</v>
      </c>
      <c r="C257" s="50" t="s">
        <v>98</v>
      </c>
      <c r="D257" s="50">
        <v>50</v>
      </c>
      <c r="E257" s="184"/>
      <c r="F257" s="185">
        <f t="shared" si="14"/>
        <v>0</v>
      </c>
      <c r="G257" s="186"/>
      <c r="H257" s="185">
        <f t="shared" si="15"/>
        <v>0</v>
      </c>
      <c r="I257" s="77"/>
      <c r="J257" s="77"/>
      <c r="K257" s="77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4.25">
      <c r="A258" s="50" t="s">
        <v>278</v>
      </c>
      <c r="B258" s="80" t="s">
        <v>279</v>
      </c>
      <c r="C258" s="50" t="s">
        <v>98</v>
      </c>
      <c r="D258" s="50">
        <v>5</v>
      </c>
      <c r="E258" s="184"/>
      <c r="F258" s="185">
        <f t="shared" si="14"/>
        <v>0</v>
      </c>
      <c r="G258" s="186"/>
      <c r="H258" s="185">
        <f t="shared" si="15"/>
        <v>0</v>
      </c>
      <c r="I258" s="77"/>
      <c r="J258" s="77"/>
      <c r="K258" s="77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4.25">
      <c r="A259" s="50" t="s">
        <v>280</v>
      </c>
      <c r="B259" s="187" t="s">
        <v>281</v>
      </c>
      <c r="C259" s="50" t="s">
        <v>98</v>
      </c>
      <c r="D259" s="48">
        <v>10</v>
      </c>
      <c r="E259" s="184"/>
      <c r="F259" s="185">
        <f t="shared" si="14"/>
        <v>0</v>
      </c>
      <c r="G259" s="186"/>
      <c r="H259" s="185">
        <f t="shared" si="15"/>
        <v>0</v>
      </c>
      <c r="I259" s="77"/>
      <c r="J259" s="77"/>
      <c r="K259" s="77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4.25">
      <c r="A260" s="50" t="s">
        <v>282</v>
      </c>
      <c r="B260" s="187" t="s">
        <v>283</v>
      </c>
      <c r="C260" s="50" t="s">
        <v>98</v>
      </c>
      <c r="D260" s="48">
        <v>5</v>
      </c>
      <c r="E260" s="184"/>
      <c r="F260" s="185">
        <f t="shared" si="14"/>
        <v>0</v>
      </c>
      <c r="G260" s="186"/>
      <c r="H260" s="185">
        <f t="shared" si="15"/>
        <v>0</v>
      </c>
      <c r="I260" s="77"/>
      <c r="J260" s="77"/>
      <c r="K260" s="77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4.25">
      <c r="A261" s="50" t="s">
        <v>284</v>
      </c>
      <c r="B261" s="187" t="s">
        <v>285</v>
      </c>
      <c r="C261" s="50" t="s">
        <v>98</v>
      </c>
      <c r="D261" s="48">
        <v>20</v>
      </c>
      <c r="E261" s="184"/>
      <c r="F261" s="185">
        <f t="shared" si="14"/>
        <v>0</v>
      </c>
      <c r="G261" s="186"/>
      <c r="H261" s="185">
        <f t="shared" si="15"/>
        <v>0</v>
      </c>
      <c r="I261" s="77"/>
      <c r="J261" s="77"/>
      <c r="K261" s="77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4.25">
      <c r="A262" s="50" t="s">
        <v>286</v>
      </c>
      <c r="B262" s="80" t="s">
        <v>287</v>
      </c>
      <c r="C262" s="50" t="s">
        <v>98</v>
      </c>
      <c r="D262" s="50">
        <v>60</v>
      </c>
      <c r="E262" s="184"/>
      <c r="F262" s="185">
        <f t="shared" si="14"/>
        <v>0</v>
      </c>
      <c r="G262" s="186"/>
      <c r="H262" s="185">
        <f t="shared" si="15"/>
        <v>0</v>
      </c>
      <c r="I262" s="77"/>
      <c r="J262" s="77"/>
      <c r="K262" s="77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44.25" customHeight="1">
      <c r="A263" s="447" t="s">
        <v>288</v>
      </c>
      <c r="B263" s="447"/>
      <c r="C263" s="447"/>
      <c r="D263" s="447"/>
      <c r="E263" s="447"/>
      <c r="F263" s="447"/>
      <c r="G263" s="447"/>
      <c r="H263" s="447"/>
      <c r="I263" s="447"/>
      <c r="J263" s="447"/>
      <c r="K263" s="447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27.75" customHeight="1">
      <c r="A264" s="188"/>
      <c r="B264" s="448" t="s">
        <v>289</v>
      </c>
      <c r="C264" s="448"/>
      <c r="D264" s="448"/>
      <c r="E264" s="448"/>
      <c r="F264" s="189">
        <f>SUM(F247:F262)</f>
        <v>0</v>
      </c>
      <c r="G264" s="190" t="s">
        <v>89</v>
      </c>
      <c r="H264" s="189">
        <f>SUM(H247:H262)</f>
        <v>0</v>
      </c>
      <c r="I264" s="188"/>
      <c r="J264" s="188"/>
      <c r="K264" s="18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27.75" customHeight="1">
      <c r="A265" s="449"/>
      <c r="B265" s="449"/>
      <c r="C265" s="449"/>
      <c r="D265" s="449"/>
      <c r="E265" s="449"/>
      <c r="F265" s="449"/>
      <c r="G265" s="449"/>
      <c r="H265" s="449"/>
      <c r="I265" s="449"/>
      <c r="J265" s="449"/>
      <c r="K265" s="449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227.25" customHeight="1">
      <c r="A266" s="191">
        <v>2</v>
      </c>
      <c r="B266" s="105" t="s">
        <v>290</v>
      </c>
      <c r="C266" s="347" t="s">
        <v>265</v>
      </c>
      <c r="D266" s="348" t="s">
        <v>265</v>
      </c>
      <c r="E266" s="349" t="s">
        <v>265</v>
      </c>
      <c r="F266" s="350" t="s">
        <v>265</v>
      </c>
      <c r="G266" s="351" t="s">
        <v>265</v>
      </c>
      <c r="H266" s="350" t="s">
        <v>265</v>
      </c>
      <c r="I266" s="352" t="s">
        <v>265</v>
      </c>
      <c r="J266" s="352" t="s">
        <v>265</v>
      </c>
      <c r="K266" s="352" t="s">
        <v>265</v>
      </c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4.25">
      <c r="A267" s="191" t="s">
        <v>96</v>
      </c>
      <c r="B267" s="126" t="s">
        <v>291</v>
      </c>
      <c r="C267" s="168" t="s">
        <v>98</v>
      </c>
      <c r="D267" s="168">
        <v>6</v>
      </c>
      <c r="E267" s="192"/>
      <c r="F267" s="193">
        <f aca="true" t="shared" si="16" ref="F267:F282">D267*E267</f>
        <v>0</v>
      </c>
      <c r="G267" s="194"/>
      <c r="H267" s="193">
        <f aca="true" t="shared" si="17" ref="H267:H282">F267+(F267*G267/100)</f>
        <v>0</v>
      </c>
      <c r="I267" s="180"/>
      <c r="J267" s="180"/>
      <c r="K267" s="180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4.25">
      <c r="A268" s="191" t="s">
        <v>99</v>
      </c>
      <c r="B268" s="126" t="s">
        <v>292</v>
      </c>
      <c r="C268" s="168" t="s">
        <v>98</v>
      </c>
      <c r="D268" s="168">
        <v>8</v>
      </c>
      <c r="E268" s="192"/>
      <c r="F268" s="193">
        <f t="shared" si="16"/>
        <v>0</v>
      </c>
      <c r="G268" s="194"/>
      <c r="H268" s="193">
        <f t="shared" si="17"/>
        <v>0</v>
      </c>
      <c r="I268" s="180"/>
      <c r="J268" s="180"/>
      <c r="K268" s="180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4.25">
      <c r="A269" s="191" t="s">
        <v>120</v>
      </c>
      <c r="B269" s="126" t="s">
        <v>293</v>
      </c>
      <c r="C269" s="168" t="s">
        <v>98</v>
      </c>
      <c r="D269" s="168">
        <v>8</v>
      </c>
      <c r="E269" s="192"/>
      <c r="F269" s="193">
        <f t="shared" si="16"/>
        <v>0</v>
      </c>
      <c r="G269" s="194"/>
      <c r="H269" s="193">
        <f t="shared" si="17"/>
        <v>0</v>
      </c>
      <c r="I269" s="180"/>
      <c r="J269" s="180"/>
      <c r="K269" s="180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4.25">
      <c r="A270" s="191" t="s">
        <v>103</v>
      </c>
      <c r="B270" s="126" t="s">
        <v>294</v>
      </c>
      <c r="C270" s="168" t="s">
        <v>98</v>
      </c>
      <c r="D270" s="168">
        <v>14</v>
      </c>
      <c r="E270" s="192"/>
      <c r="F270" s="193">
        <f t="shared" si="16"/>
        <v>0</v>
      </c>
      <c r="G270" s="194"/>
      <c r="H270" s="193">
        <f t="shared" si="17"/>
        <v>0</v>
      </c>
      <c r="I270" s="180"/>
      <c r="J270" s="180"/>
      <c r="K270" s="180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4.25">
      <c r="A271" s="191" t="s">
        <v>105</v>
      </c>
      <c r="B271" s="126" t="s">
        <v>295</v>
      </c>
      <c r="C271" s="168" t="s">
        <v>98</v>
      </c>
      <c r="D271" s="168">
        <v>8</v>
      </c>
      <c r="E271" s="192"/>
      <c r="F271" s="193">
        <f t="shared" si="16"/>
        <v>0</v>
      </c>
      <c r="G271" s="194"/>
      <c r="H271" s="193">
        <f t="shared" si="17"/>
        <v>0</v>
      </c>
      <c r="I271" s="180"/>
      <c r="J271" s="180"/>
      <c r="K271" s="180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4.25">
      <c r="A272" s="191" t="s">
        <v>107</v>
      </c>
      <c r="B272" s="126" t="s">
        <v>296</v>
      </c>
      <c r="C272" s="168" t="s">
        <v>98</v>
      </c>
      <c r="D272" s="168">
        <v>6</v>
      </c>
      <c r="E272" s="192"/>
      <c r="F272" s="193">
        <f t="shared" si="16"/>
        <v>0</v>
      </c>
      <c r="G272" s="194"/>
      <c r="H272" s="193">
        <f t="shared" si="17"/>
        <v>0</v>
      </c>
      <c r="I272" s="180"/>
      <c r="J272" s="180"/>
      <c r="K272" s="180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4.25">
      <c r="A273" s="191" t="s">
        <v>109</v>
      </c>
      <c r="B273" s="126" t="s">
        <v>297</v>
      </c>
      <c r="C273" s="168" t="s">
        <v>98</v>
      </c>
      <c r="D273" s="168">
        <v>16</v>
      </c>
      <c r="E273" s="192"/>
      <c r="F273" s="193">
        <f t="shared" si="16"/>
        <v>0</v>
      </c>
      <c r="G273" s="194"/>
      <c r="H273" s="193">
        <f t="shared" si="17"/>
        <v>0</v>
      </c>
      <c r="I273" s="180"/>
      <c r="J273" s="180"/>
      <c r="K273" s="180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4.25">
      <c r="A274" s="191" t="s">
        <v>111</v>
      </c>
      <c r="B274" s="126" t="s">
        <v>298</v>
      </c>
      <c r="C274" s="168" t="s">
        <v>98</v>
      </c>
      <c r="D274" s="168">
        <v>6</v>
      </c>
      <c r="E274" s="192"/>
      <c r="F274" s="193">
        <f t="shared" si="16"/>
        <v>0</v>
      </c>
      <c r="G274" s="194"/>
      <c r="H274" s="193">
        <f t="shared" si="17"/>
        <v>0</v>
      </c>
      <c r="I274" s="180"/>
      <c r="J274" s="180"/>
      <c r="K274" s="180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4.25">
      <c r="A275" s="191" t="s">
        <v>113</v>
      </c>
      <c r="B275" s="126" t="s">
        <v>299</v>
      </c>
      <c r="C275" s="168" t="s">
        <v>98</v>
      </c>
      <c r="D275" s="168">
        <v>30</v>
      </c>
      <c r="E275" s="192"/>
      <c r="F275" s="193">
        <f t="shared" si="16"/>
        <v>0</v>
      </c>
      <c r="G275" s="194"/>
      <c r="H275" s="193">
        <f t="shared" si="17"/>
        <v>0</v>
      </c>
      <c r="I275" s="180"/>
      <c r="J275" s="180"/>
      <c r="K275" s="180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4.25">
      <c r="A276" s="191" t="s">
        <v>115</v>
      </c>
      <c r="B276" s="126" t="s">
        <v>300</v>
      </c>
      <c r="C276" s="168" t="s">
        <v>98</v>
      </c>
      <c r="D276" s="168">
        <v>6</v>
      </c>
      <c r="E276" s="192"/>
      <c r="F276" s="193">
        <f t="shared" si="16"/>
        <v>0</v>
      </c>
      <c r="G276" s="194"/>
      <c r="H276" s="193">
        <f t="shared" si="17"/>
        <v>0</v>
      </c>
      <c r="I276" s="180"/>
      <c r="J276" s="180"/>
      <c r="K276" s="180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4.25">
      <c r="A277" s="191" t="s">
        <v>117</v>
      </c>
      <c r="B277" s="126" t="s">
        <v>301</v>
      </c>
      <c r="C277" s="168" t="s">
        <v>98</v>
      </c>
      <c r="D277" s="168">
        <v>4</v>
      </c>
      <c r="E277" s="192"/>
      <c r="F277" s="193">
        <f t="shared" si="16"/>
        <v>0</v>
      </c>
      <c r="G277" s="194"/>
      <c r="H277" s="193">
        <f t="shared" si="17"/>
        <v>0</v>
      </c>
      <c r="I277" s="180"/>
      <c r="J277" s="180"/>
      <c r="K277" s="180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4.25">
      <c r="A278" s="191" t="s">
        <v>278</v>
      </c>
      <c r="B278" s="126" t="s">
        <v>302</v>
      </c>
      <c r="C278" s="168" t="s">
        <v>98</v>
      </c>
      <c r="D278" s="168">
        <v>6</v>
      </c>
      <c r="E278" s="192"/>
      <c r="F278" s="193">
        <f t="shared" si="16"/>
        <v>0</v>
      </c>
      <c r="G278" s="194"/>
      <c r="H278" s="193">
        <f t="shared" si="17"/>
        <v>0</v>
      </c>
      <c r="I278" s="180"/>
      <c r="J278" s="180"/>
      <c r="K278" s="180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4.25">
      <c r="A279" s="191" t="s">
        <v>303</v>
      </c>
      <c r="B279" s="126" t="s">
        <v>304</v>
      </c>
      <c r="C279" s="168" t="s">
        <v>98</v>
      </c>
      <c r="D279" s="168">
        <v>6</v>
      </c>
      <c r="E279" s="192"/>
      <c r="F279" s="193">
        <f t="shared" si="16"/>
        <v>0</v>
      </c>
      <c r="G279" s="194"/>
      <c r="H279" s="193">
        <f t="shared" si="17"/>
        <v>0</v>
      </c>
      <c r="I279" s="180"/>
      <c r="J279" s="180"/>
      <c r="K279" s="180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4.25">
      <c r="A280" s="191" t="s">
        <v>280</v>
      </c>
      <c r="B280" s="126" t="s">
        <v>281</v>
      </c>
      <c r="C280" s="168" t="s">
        <v>98</v>
      </c>
      <c r="D280" s="168">
        <v>4</v>
      </c>
      <c r="E280" s="192"/>
      <c r="F280" s="193">
        <f t="shared" si="16"/>
        <v>0</v>
      </c>
      <c r="G280" s="194"/>
      <c r="H280" s="193">
        <f t="shared" si="17"/>
        <v>0</v>
      </c>
      <c r="I280" s="180"/>
      <c r="J280" s="180"/>
      <c r="K280" s="180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4.25">
      <c r="A281" s="191" t="s">
        <v>282</v>
      </c>
      <c r="B281" s="126" t="s">
        <v>305</v>
      </c>
      <c r="C281" s="168" t="s">
        <v>98</v>
      </c>
      <c r="D281" s="168">
        <v>4</v>
      </c>
      <c r="E281" s="192"/>
      <c r="F281" s="193">
        <f t="shared" si="16"/>
        <v>0</v>
      </c>
      <c r="G281" s="194"/>
      <c r="H281" s="193">
        <f t="shared" si="17"/>
        <v>0</v>
      </c>
      <c r="I281" s="180"/>
      <c r="J281" s="180"/>
      <c r="K281" s="180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4.25">
      <c r="A282" s="191" t="s">
        <v>284</v>
      </c>
      <c r="B282" s="195" t="s">
        <v>306</v>
      </c>
      <c r="C282" s="196" t="s">
        <v>98</v>
      </c>
      <c r="D282" s="196">
        <v>10</v>
      </c>
      <c r="E282" s="197"/>
      <c r="F282" s="193">
        <f t="shared" si="16"/>
        <v>0</v>
      </c>
      <c r="G282" s="194"/>
      <c r="H282" s="193">
        <f t="shared" si="17"/>
        <v>0</v>
      </c>
      <c r="I282" s="180"/>
      <c r="J282" s="180"/>
      <c r="K282" s="180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36.75" customHeight="1">
      <c r="A283" s="433" t="s">
        <v>307</v>
      </c>
      <c r="B283" s="433"/>
      <c r="C283" s="433"/>
      <c r="D283" s="433"/>
      <c r="E283" s="433"/>
      <c r="F283" s="433"/>
      <c r="G283" s="433"/>
      <c r="H283" s="433"/>
      <c r="I283" s="433"/>
      <c r="J283" s="433"/>
      <c r="K283" s="43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27" customHeight="1">
      <c r="A284" s="198"/>
      <c r="B284" s="441" t="s">
        <v>289</v>
      </c>
      <c r="C284" s="441"/>
      <c r="D284" s="441"/>
      <c r="E284" s="441"/>
      <c r="F284" s="199">
        <f>SUM(F267:F282)</f>
        <v>0</v>
      </c>
      <c r="G284" s="199" t="s">
        <v>89</v>
      </c>
      <c r="H284" s="199">
        <f>SUM(H267:H282)</f>
        <v>0</v>
      </c>
      <c r="I284" s="198"/>
      <c r="J284" s="198"/>
      <c r="K284" s="19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27" customHeight="1">
      <c r="A285" s="442"/>
      <c r="B285" s="442"/>
      <c r="C285" s="442"/>
      <c r="D285" s="442"/>
      <c r="E285" s="442"/>
      <c r="F285" s="442"/>
      <c r="G285" s="442"/>
      <c r="H285" s="442"/>
      <c r="I285" s="442"/>
      <c r="J285" s="442"/>
      <c r="K285" s="44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409.5">
      <c r="A286" s="191">
        <v>3</v>
      </c>
      <c r="B286" s="105" t="s">
        <v>308</v>
      </c>
      <c r="C286" s="342" t="s">
        <v>265</v>
      </c>
      <c r="D286" s="343" t="s">
        <v>265</v>
      </c>
      <c r="E286" s="344" t="s">
        <v>265</v>
      </c>
      <c r="F286" s="345" t="s">
        <v>265</v>
      </c>
      <c r="G286" s="346" t="s">
        <v>265</v>
      </c>
      <c r="H286" s="345" t="s">
        <v>265</v>
      </c>
      <c r="I286" s="343" t="s">
        <v>265</v>
      </c>
      <c r="J286" s="343" t="s">
        <v>265</v>
      </c>
      <c r="K286" s="343" t="s">
        <v>265</v>
      </c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4.25">
      <c r="A287" s="191" t="s">
        <v>96</v>
      </c>
      <c r="B287" s="200" t="s">
        <v>309</v>
      </c>
      <c r="C287" s="168" t="s">
        <v>98</v>
      </c>
      <c r="D287" s="168">
        <v>50</v>
      </c>
      <c r="E287" s="201"/>
      <c r="F287" s="193">
        <f aca="true" t="shared" si="18" ref="F287:F297">D287*E287</f>
        <v>0</v>
      </c>
      <c r="G287" s="194"/>
      <c r="H287" s="193">
        <f aca="true" t="shared" si="19" ref="H287:H297">F287+(F287*G287/100)</f>
        <v>0</v>
      </c>
      <c r="I287" s="202"/>
      <c r="J287" s="202"/>
      <c r="K287" s="20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4.25">
      <c r="A288" s="191" t="s">
        <v>99</v>
      </c>
      <c r="B288" s="200" t="s">
        <v>310</v>
      </c>
      <c r="C288" s="168" t="s">
        <v>98</v>
      </c>
      <c r="D288" s="168">
        <v>50</v>
      </c>
      <c r="E288" s="201"/>
      <c r="F288" s="193">
        <f t="shared" si="18"/>
        <v>0</v>
      </c>
      <c r="G288" s="194"/>
      <c r="H288" s="193">
        <f t="shared" si="19"/>
        <v>0</v>
      </c>
      <c r="I288" s="202"/>
      <c r="J288" s="202"/>
      <c r="K288" s="20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4.25">
      <c r="A289" s="191" t="s">
        <v>120</v>
      </c>
      <c r="B289" s="200" t="s">
        <v>311</v>
      </c>
      <c r="C289" s="168" t="s">
        <v>98</v>
      </c>
      <c r="D289" s="168">
        <v>10</v>
      </c>
      <c r="E289" s="201"/>
      <c r="F289" s="193">
        <f t="shared" si="18"/>
        <v>0</v>
      </c>
      <c r="G289" s="194"/>
      <c r="H289" s="193">
        <f t="shared" si="19"/>
        <v>0</v>
      </c>
      <c r="I289" s="202"/>
      <c r="J289" s="202"/>
      <c r="K289" s="20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22.5">
      <c r="A290" s="191" t="s">
        <v>103</v>
      </c>
      <c r="B290" s="200" t="s">
        <v>312</v>
      </c>
      <c r="C290" s="168" t="s">
        <v>98</v>
      </c>
      <c r="D290" s="168">
        <v>10</v>
      </c>
      <c r="E290" s="201"/>
      <c r="F290" s="193">
        <f t="shared" si="18"/>
        <v>0</v>
      </c>
      <c r="G290" s="194"/>
      <c r="H290" s="193">
        <f t="shared" si="19"/>
        <v>0</v>
      </c>
      <c r="I290" s="202"/>
      <c r="J290" s="202"/>
      <c r="K290" s="20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4.25">
      <c r="A291" s="191" t="s">
        <v>105</v>
      </c>
      <c r="B291" s="200" t="s">
        <v>313</v>
      </c>
      <c r="C291" s="168" t="s">
        <v>98</v>
      </c>
      <c r="D291" s="168">
        <v>40</v>
      </c>
      <c r="E291" s="201"/>
      <c r="F291" s="193">
        <f t="shared" si="18"/>
        <v>0</v>
      </c>
      <c r="G291" s="194"/>
      <c r="H291" s="193">
        <f t="shared" si="19"/>
        <v>0</v>
      </c>
      <c r="I291" s="202"/>
      <c r="J291" s="202"/>
      <c r="K291" s="20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4.25">
      <c r="A292" s="191" t="s">
        <v>107</v>
      </c>
      <c r="B292" s="200" t="s">
        <v>314</v>
      </c>
      <c r="C292" s="168" t="s">
        <v>98</v>
      </c>
      <c r="D292" s="168">
        <v>40</v>
      </c>
      <c r="E292" s="201"/>
      <c r="F292" s="193">
        <f t="shared" si="18"/>
        <v>0</v>
      </c>
      <c r="G292" s="194"/>
      <c r="H292" s="193">
        <f t="shared" si="19"/>
        <v>0</v>
      </c>
      <c r="I292" s="202"/>
      <c r="J292" s="202"/>
      <c r="K292" s="20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4.25">
      <c r="A293" s="191" t="s">
        <v>109</v>
      </c>
      <c r="B293" s="200" t="s">
        <v>315</v>
      </c>
      <c r="C293" s="168" t="s">
        <v>98</v>
      </c>
      <c r="D293" s="168">
        <v>10</v>
      </c>
      <c r="E293" s="201"/>
      <c r="F293" s="193">
        <f t="shared" si="18"/>
        <v>0</v>
      </c>
      <c r="G293" s="194"/>
      <c r="H293" s="193">
        <f t="shared" si="19"/>
        <v>0</v>
      </c>
      <c r="I293" s="202"/>
      <c r="J293" s="202"/>
      <c r="K293" s="20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4.25">
      <c r="A294" s="191" t="s">
        <v>111</v>
      </c>
      <c r="B294" s="200" t="s">
        <v>316</v>
      </c>
      <c r="C294" s="168" t="s">
        <v>98</v>
      </c>
      <c r="D294" s="168">
        <v>10</v>
      </c>
      <c r="E294" s="201"/>
      <c r="F294" s="193">
        <f t="shared" si="18"/>
        <v>0</v>
      </c>
      <c r="G294" s="194"/>
      <c r="H294" s="193">
        <f t="shared" si="19"/>
        <v>0</v>
      </c>
      <c r="I294" s="202"/>
      <c r="J294" s="202"/>
      <c r="K294" s="20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4.25">
      <c r="A295" s="203" t="s">
        <v>113</v>
      </c>
      <c r="B295" s="200" t="s">
        <v>317</v>
      </c>
      <c r="C295" s="168" t="s">
        <v>98</v>
      </c>
      <c r="D295" s="196">
        <v>20</v>
      </c>
      <c r="E295" s="201"/>
      <c r="F295" s="193">
        <f t="shared" si="18"/>
        <v>0</v>
      </c>
      <c r="G295" s="194"/>
      <c r="H295" s="193">
        <f t="shared" si="19"/>
        <v>0</v>
      </c>
      <c r="I295" s="204"/>
      <c r="J295" s="204"/>
      <c r="K295" s="20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4.25">
      <c r="A296" s="191" t="s">
        <v>115</v>
      </c>
      <c r="B296" s="200" t="s">
        <v>318</v>
      </c>
      <c r="C296" s="168" t="s">
        <v>98</v>
      </c>
      <c r="D296" s="168">
        <v>20</v>
      </c>
      <c r="E296" s="201"/>
      <c r="F296" s="193">
        <f t="shared" si="18"/>
        <v>0</v>
      </c>
      <c r="G296" s="194"/>
      <c r="H296" s="193">
        <f t="shared" si="19"/>
        <v>0</v>
      </c>
      <c r="I296" s="205"/>
      <c r="J296" s="205"/>
      <c r="K296" s="205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4.25">
      <c r="A297" s="206" t="s">
        <v>117</v>
      </c>
      <c r="B297" s="200" t="s">
        <v>319</v>
      </c>
      <c r="C297" s="168" t="s">
        <v>98</v>
      </c>
      <c r="D297" s="168">
        <v>50</v>
      </c>
      <c r="E297" s="201"/>
      <c r="F297" s="193">
        <f t="shared" si="18"/>
        <v>0</v>
      </c>
      <c r="G297" s="194"/>
      <c r="H297" s="193">
        <f t="shared" si="19"/>
        <v>0</v>
      </c>
      <c r="I297" s="205"/>
      <c r="J297" s="205"/>
      <c r="K297" s="205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36" customHeight="1">
      <c r="A298" s="207"/>
      <c r="B298" s="443" t="s">
        <v>320</v>
      </c>
      <c r="C298" s="443"/>
      <c r="D298" s="443"/>
      <c r="E298" s="443"/>
      <c r="F298" s="443"/>
      <c r="G298" s="443"/>
      <c r="H298" s="443"/>
      <c r="I298" s="443"/>
      <c r="J298" s="443"/>
      <c r="K298" s="44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27" customHeight="1">
      <c r="A299" s="207"/>
      <c r="B299" s="444" t="s">
        <v>289</v>
      </c>
      <c r="C299" s="444"/>
      <c r="D299" s="444"/>
      <c r="E299" s="444"/>
      <c r="F299" s="208">
        <f>SUM(F287:F297)</f>
        <v>0</v>
      </c>
      <c r="G299" s="208" t="s">
        <v>89</v>
      </c>
      <c r="H299" s="208">
        <f>SUM(H287:H297)</f>
        <v>0</v>
      </c>
      <c r="I299" s="209"/>
      <c r="J299" s="209"/>
      <c r="K299" s="209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27" customHeight="1">
      <c r="A300" s="442"/>
      <c r="B300" s="442"/>
      <c r="C300" s="442"/>
      <c r="D300" s="442"/>
      <c r="E300" s="442"/>
      <c r="F300" s="442"/>
      <c r="G300" s="442"/>
      <c r="H300" s="442"/>
      <c r="I300" s="442"/>
      <c r="J300" s="442"/>
      <c r="K300" s="44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388.5" customHeight="1">
      <c r="A301" s="210">
        <v>4</v>
      </c>
      <c r="B301" s="211" t="s">
        <v>321</v>
      </c>
      <c r="C301" s="353" t="s">
        <v>265</v>
      </c>
      <c r="D301" s="353" t="s">
        <v>265</v>
      </c>
      <c r="E301" s="354" t="s">
        <v>265</v>
      </c>
      <c r="F301" s="355" t="s">
        <v>265</v>
      </c>
      <c r="G301" s="353" t="s">
        <v>265</v>
      </c>
      <c r="H301" s="356" t="s">
        <v>265</v>
      </c>
      <c r="I301" s="353" t="s">
        <v>265</v>
      </c>
      <c r="J301" s="353" t="s">
        <v>265</v>
      </c>
      <c r="K301" s="353" t="s">
        <v>265</v>
      </c>
      <c r="L301" s="2"/>
      <c r="M301" s="16"/>
      <c r="N301" s="16"/>
      <c r="O301" s="16"/>
      <c r="P301" s="2"/>
      <c r="Q301" s="2"/>
      <c r="R301" s="2"/>
      <c r="S301" s="2"/>
      <c r="T301" s="2"/>
      <c r="U301" s="2"/>
      <c r="V301" s="2"/>
    </row>
    <row r="302" spans="1:22" ht="14.25">
      <c r="A302" s="168" t="s">
        <v>96</v>
      </c>
      <c r="B302" s="212" t="s">
        <v>97</v>
      </c>
      <c r="C302" s="168" t="s">
        <v>98</v>
      </c>
      <c r="D302" s="206">
        <v>5</v>
      </c>
      <c r="E302" s="213"/>
      <c r="F302" s="214">
        <f aca="true" t="shared" si="20" ref="F302:F310">D302*E302</f>
        <v>0</v>
      </c>
      <c r="G302" s="168"/>
      <c r="H302" s="215">
        <f aca="true" t="shared" si="21" ref="H302:H310">F302+(F302*G302/100)</f>
        <v>0</v>
      </c>
      <c r="I302" s="205"/>
      <c r="J302" s="205"/>
      <c r="K302" s="205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4.25">
      <c r="A303" s="168" t="s">
        <v>99</v>
      </c>
      <c r="B303" s="212" t="s">
        <v>100</v>
      </c>
      <c r="C303" s="168" t="s">
        <v>98</v>
      </c>
      <c r="D303" s="206">
        <v>5</v>
      </c>
      <c r="E303" s="213"/>
      <c r="F303" s="214">
        <f t="shared" si="20"/>
        <v>0</v>
      </c>
      <c r="G303" s="168"/>
      <c r="H303" s="215">
        <f t="shared" si="21"/>
        <v>0</v>
      </c>
      <c r="I303" s="205"/>
      <c r="J303" s="205"/>
      <c r="K303" s="205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4.25">
      <c r="A304" s="168" t="s">
        <v>120</v>
      </c>
      <c r="B304" s="212" t="s">
        <v>322</v>
      </c>
      <c r="C304" s="168" t="s">
        <v>98</v>
      </c>
      <c r="D304" s="206">
        <v>5</v>
      </c>
      <c r="E304" s="213"/>
      <c r="F304" s="214">
        <f t="shared" si="20"/>
        <v>0</v>
      </c>
      <c r="G304" s="168"/>
      <c r="H304" s="215">
        <f t="shared" si="21"/>
        <v>0</v>
      </c>
      <c r="I304" s="205"/>
      <c r="J304" s="205"/>
      <c r="K304" s="205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4.25">
      <c r="A305" s="168" t="s">
        <v>103</v>
      </c>
      <c r="B305" s="212" t="s">
        <v>323</v>
      </c>
      <c r="C305" s="168" t="s">
        <v>98</v>
      </c>
      <c r="D305" s="206">
        <v>10</v>
      </c>
      <c r="E305" s="213"/>
      <c r="F305" s="214">
        <f t="shared" si="20"/>
        <v>0</v>
      </c>
      <c r="G305" s="168"/>
      <c r="H305" s="215">
        <f t="shared" si="21"/>
        <v>0</v>
      </c>
      <c r="I305" s="205"/>
      <c r="J305" s="205"/>
      <c r="K305" s="205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4.25">
      <c r="A306" s="168" t="s">
        <v>105</v>
      </c>
      <c r="B306" s="212" t="s">
        <v>324</v>
      </c>
      <c r="C306" s="168" t="s">
        <v>98</v>
      </c>
      <c r="D306" s="206">
        <v>10</v>
      </c>
      <c r="E306" s="213"/>
      <c r="F306" s="214">
        <f t="shared" si="20"/>
        <v>0</v>
      </c>
      <c r="G306" s="168"/>
      <c r="H306" s="215">
        <f t="shared" si="21"/>
        <v>0</v>
      </c>
      <c r="I306" s="205"/>
      <c r="J306" s="205"/>
      <c r="K306" s="205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4.25">
      <c r="A307" s="168" t="s">
        <v>107</v>
      </c>
      <c r="B307" s="212" t="s">
        <v>325</v>
      </c>
      <c r="C307" s="168" t="s">
        <v>98</v>
      </c>
      <c r="D307" s="206">
        <v>10</v>
      </c>
      <c r="E307" s="213"/>
      <c r="F307" s="214">
        <f t="shared" si="20"/>
        <v>0</v>
      </c>
      <c r="G307" s="168"/>
      <c r="H307" s="215">
        <f t="shared" si="21"/>
        <v>0</v>
      </c>
      <c r="I307" s="205"/>
      <c r="J307" s="205"/>
      <c r="K307" s="205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4.25">
      <c r="A308" s="168" t="s">
        <v>109</v>
      </c>
      <c r="B308" s="212" t="s">
        <v>326</v>
      </c>
      <c r="C308" s="168" t="s">
        <v>98</v>
      </c>
      <c r="D308" s="206">
        <v>10</v>
      </c>
      <c r="E308" s="213"/>
      <c r="F308" s="214">
        <f t="shared" si="20"/>
        <v>0</v>
      </c>
      <c r="G308" s="168"/>
      <c r="H308" s="215">
        <f t="shared" si="21"/>
        <v>0</v>
      </c>
      <c r="I308" s="205"/>
      <c r="J308" s="205"/>
      <c r="K308" s="205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4.25">
      <c r="A309" s="168" t="s">
        <v>111</v>
      </c>
      <c r="B309" s="212" t="s">
        <v>327</v>
      </c>
      <c r="C309" s="168" t="s">
        <v>98</v>
      </c>
      <c r="D309" s="206">
        <v>10</v>
      </c>
      <c r="E309" s="213"/>
      <c r="F309" s="214">
        <f t="shared" si="20"/>
        <v>0</v>
      </c>
      <c r="G309" s="168"/>
      <c r="H309" s="215">
        <f t="shared" si="21"/>
        <v>0</v>
      </c>
      <c r="I309" s="205"/>
      <c r="J309" s="205"/>
      <c r="K309" s="205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4.25">
      <c r="A310" s="196" t="s">
        <v>113</v>
      </c>
      <c r="B310" s="216" t="s">
        <v>328</v>
      </c>
      <c r="C310" s="196" t="s">
        <v>98</v>
      </c>
      <c r="D310" s="217">
        <v>10</v>
      </c>
      <c r="E310" s="218"/>
      <c r="F310" s="214">
        <f t="shared" si="20"/>
        <v>0</v>
      </c>
      <c r="G310" s="196"/>
      <c r="H310" s="215">
        <f t="shared" si="21"/>
        <v>0</v>
      </c>
      <c r="I310" s="219"/>
      <c r="J310" s="219"/>
      <c r="K310" s="219"/>
      <c r="L310" s="5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24" customHeight="1">
      <c r="A311" s="220"/>
      <c r="B311" s="438" t="s">
        <v>289</v>
      </c>
      <c r="C311" s="438"/>
      <c r="D311" s="438"/>
      <c r="E311" s="438"/>
      <c r="F311" s="221">
        <f>SUM(F302:F310)</f>
        <v>0</v>
      </c>
      <c r="G311" s="221" t="s">
        <v>89</v>
      </c>
      <c r="H311" s="221">
        <f>SUM(H302:H310)</f>
        <v>0</v>
      </c>
      <c r="I311" s="222"/>
      <c r="J311" s="222"/>
      <c r="K311" s="22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24" customHeight="1">
      <c r="A312" s="433" t="s">
        <v>307</v>
      </c>
      <c r="B312" s="433"/>
      <c r="C312" s="433"/>
      <c r="D312" s="433"/>
      <c r="E312" s="433"/>
      <c r="F312" s="433"/>
      <c r="G312" s="433"/>
      <c r="H312" s="433"/>
      <c r="I312" s="433"/>
      <c r="J312" s="433"/>
      <c r="K312" s="43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25.5" customHeight="1">
      <c r="A313" s="439"/>
      <c r="B313" s="439"/>
      <c r="C313" s="439"/>
      <c r="D313" s="439"/>
      <c r="E313" s="439"/>
      <c r="F313" s="439"/>
      <c r="G313" s="439"/>
      <c r="H313" s="439"/>
      <c r="I313" s="439"/>
      <c r="J313" s="439"/>
      <c r="K313" s="439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79.25" customHeight="1">
      <c r="A314" s="168">
        <v>5</v>
      </c>
      <c r="B314" s="212" t="s">
        <v>329</v>
      </c>
      <c r="C314" s="168" t="s">
        <v>98</v>
      </c>
      <c r="D314" s="168">
        <v>10</v>
      </c>
      <c r="E314" s="213"/>
      <c r="F314" s="193">
        <f>D314*E314</f>
        <v>0</v>
      </c>
      <c r="G314" s="168"/>
      <c r="H314" s="215">
        <f>F314+(F314*G314/100)</f>
        <v>0</v>
      </c>
      <c r="I314" s="205"/>
      <c r="J314" s="205"/>
      <c r="K314" s="205"/>
      <c r="L314" s="2"/>
      <c r="M314" s="52"/>
      <c r="N314" s="52"/>
      <c r="O314" s="52"/>
      <c r="P314" s="2"/>
      <c r="Q314" s="2"/>
      <c r="R314" s="2"/>
      <c r="S314" s="2"/>
      <c r="T314" s="2"/>
      <c r="U314" s="2"/>
      <c r="V314" s="2"/>
    </row>
    <row r="315" spans="1:22" ht="34.5" customHeight="1">
      <c r="A315" s="168">
        <v>6</v>
      </c>
      <c r="B315" s="212" t="s">
        <v>330</v>
      </c>
      <c r="C315" s="168" t="s">
        <v>98</v>
      </c>
      <c r="D315" s="168">
        <v>200</v>
      </c>
      <c r="E315" s="213"/>
      <c r="F315" s="193">
        <f>D315*E315</f>
        <v>0</v>
      </c>
      <c r="G315" s="168"/>
      <c r="H315" s="215">
        <f>F315+(F315*G315/100)</f>
        <v>0</v>
      </c>
      <c r="I315" s="205"/>
      <c r="J315" s="205"/>
      <c r="K315" s="205"/>
      <c r="L315" s="2"/>
      <c r="M315" s="52"/>
      <c r="N315" s="52"/>
      <c r="O315" s="52"/>
      <c r="P315" s="2"/>
      <c r="Q315" s="2"/>
      <c r="R315" s="2"/>
      <c r="S315" s="2"/>
      <c r="T315" s="2"/>
      <c r="U315" s="2"/>
      <c r="V315" s="2"/>
    </row>
    <row r="316" spans="1:22" ht="29.25" customHeight="1">
      <c r="A316" s="168">
        <v>7</v>
      </c>
      <c r="B316" s="224" t="s">
        <v>331</v>
      </c>
      <c r="C316" s="225" t="s">
        <v>98</v>
      </c>
      <c r="D316" s="225">
        <v>10</v>
      </c>
      <c r="E316" s="226"/>
      <c r="F316" s="193">
        <f>D316*E316</f>
        <v>0</v>
      </c>
      <c r="G316" s="225"/>
      <c r="H316" s="215">
        <f>F316+(F316*G316/100)</f>
        <v>0</v>
      </c>
      <c r="I316" s="227"/>
      <c r="J316" s="227"/>
      <c r="K316" s="227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32.25" customHeight="1">
      <c r="A317" s="168">
        <v>8</v>
      </c>
      <c r="B317" s="212" t="s">
        <v>332</v>
      </c>
      <c r="C317" s="168" t="s">
        <v>98</v>
      </c>
      <c r="D317" s="168">
        <v>10</v>
      </c>
      <c r="E317" s="213"/>
      <c r="F317" s="193">
        <f>D317*E317</f>
        <v>0</v>
      </c>
      <c r="G317" s="168"/>
      <c r="H317" s="215">
        <f>F317+(F317*G317/100)</f>
        <v>0</v>
      </c>
      <c r="I317" s="205"/>
      <c r="J317" s="205"/>
      <c r="K317" s="205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26.25" customHeight="1">
      <c r="A318" s="357"/>
      <c r="B318" s="440" t="s">
        <v>333</v>
      </c>
      <c r="C318" s="440"/>
      <c r="D318" s="440"/>
      <c r="E318" s="440"/>
      <c r="F318" s="358">
        <f>F264+F284+F299+F311+F314+F315+F316+F317</f>
        <v>0</v>
      </c>
      <c r="G318" s="42" t="s">
        <v>89</v>
      </c>
      <c r="H318" s="358">
        <f>H264+H284+H299+H311+H314+H315+H316+H317</f>
        <v>0</v>
      </c>
      <c r="I318" s="228"/>
      <c r="J318" s="228"/>
      <c r="K318" s="228"/>
      <c r="L318" s="52"/>
      <c r="M318" s="52"/>
      <c r="N318" s="52"/>
      <c r="O318" s="2"/>
      <c r="P318" s="2"/>
      <c r="Q318" s="2"/>
      <c r="R318" s="2"/>
      <c r="S318" s="2"/>
      <c r="T318" s="2"/>
      <c r="U318" s="2"/>
      <c r="V318" s="2"/>
    </row>
    <row r="319" spans="1:22" ht="26.25" customHeight="1">
      <c r="A319" s="433" t="s">
        <v>307</v>
      </c>
      <c r="B319" s="433"/>
      <c r="C319" s="433"/>
      <c r="D319" s="433"/>
      <c r="E319" s="433"/>
      <c r="F319" s="433"/>
      <c r="G319" s="433"/>
      <c r="H319" s="433"/>
      <c r="I319" s="433"/>
      <c r="J319" s="433"/>
      <c r="K319" s="433"/>
      <c r="L319" s="52"/>
      <c r="M319" s="52"/>
      <c r="N319" s="52"/>
      <c r="O319" s="2"/>
      <c r="P319" s="2"/>
      <c r="Q319" s="2"/>
      <c r="R319" s="2"/>
      <c r="S319" s="2"/>
      <c r="T319" s="2"/>
      <c r="U319" s="2"/>
      <c r="V319" s="2"/>
    </row>
    <row r="320" spans="1:22" ht="26.25" customHeight="1">
      <c r="A320" s="433" t="s">
        <v>334</v>
      </c>
      <c r="B320" s="433"/>
      <c r="C320" s="433"/>
      <c r="D320" s="433"/>
      <c r="E320" s="433"/>
      <c r="F320" s="433"/>
      <c r="G320" s="433"/>
      <c r="H320" s="433"/>
      <c r="I320" s="433"/>
      <c r="J320" s="433"/>
      <c r="K320" s="433"/>
      <c r="L320" s="52"/>
      <c r="M320" s="52"/>
      <c r="N320" s="52"/>
      <c r="O320" s="2"/>
      <c r="P320" s="2"/>
      <c r="Q320" s="2"/>
      <c r="R320" s="2"/>
      <c r="S320" s="2"/>
      <c r="T320" s="2"/>
      <c r="U320" s="2"/>
      <c r="V320" s="2"/>
    </row>
    <row r="321" spans="12:22" ht="27.75" customHeight="1"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27.75" customHeight="1">
      <c r="A322" s="429" t="s">
        <v>335</v>
      </c>
      <c r="B322" s="429"/>
      <c r="C322" s="429"/>
      <c r="D322" s="429"/>
      <c r="E322" s="429"/>
      <c r="F322" s="429"/>
      <c r="G322" s="429"/>
      <c r="H322" s="429"/>
      <c r="I322" s="429"/>
      <c r="J322" s="429"/>
      <c r="K322" s="429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91.25">
      <c r="A323" s="359" t="s">
        <v>124</v>
      </c>
      <c r="B323" s="318" t="s">
        <v>245</v>
      </c>
      <c r="C323" s="360" t="s">
        <v>3</v>
      </c>
      <c r="D323" s="360" t="s">
        <v>4</v>
      </c>
      <c r="E323" s="361" t="s">
        <v>336</v>
      </c>
      <c r="F323" s="361" t="s">
        <v>337</v>
      </c>
      <c r="G323" s="360" t="s">
        <v>338</v>
      </c>
      <c r="H323" s="361" t="s">
        <v>339</v>
      </c>
      <c r="I323" s="313" t="s">
        <v>129</v>
      </c>
      <c r="J323" s="313" t="s">
        <v>490</v>
      </c>
      <c r="K323" s="318" t="s">
        <v>10</v>
      </c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02" customHeight="1">
      <c r="A324" s="168">
        <v>1</v>
      </c>
      <c r="B324" s="93" t="s">
        <v>340</v>
      </c>
      <c r="C324" s="362" t="s">
        <v>341</v>
      </c>
      <c r="D324" s="347" t="s">
        <v>341</v>
      </c>
      <c r="E324" s="363" t="s">
        <v>341</v>
      </c>
      <c r="F324" s="364" t="s">
        <v>341</v>
      </c>
      <c r="G324" s="365" t="s">
        <v>341</v>
      </c>
      <c r="H324" s="366" t="s">
        <v>341</v>
      </c>
      <c r="I324" s="367" t="s">
        <v>341</v>
      </c>
      <c r="J324" s="367" t="s">
        <v>341</v>
      </c>
      <c r="K324" s="367" t="s">
        <v>341</v>
      </c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23.25" customHeight="1">
      <c r="A325" s="168" t="s">
        <v>342</v>
      </c>
      <c r="B325" s="74" t="s">
        <v>343</v>
      </c>
      <c r="C325" s="229" t="s">
        <v>98</v>
      </c>
      <c r="D325" s="230">
        <v>20</v>
      </c>
      <c r="E325" s="231"/>
      <c r="F325" s="232">
        <f>D325*E325</f>
        <v>0</v>
      </c>
      <c r="G325" s="233"/>
      <c r="H325" s="215">
        <f>F325+(F325*G325/100)</f>
        <v>0</v>
      </c>
      <c r="I325" s="234"/>
      <c r="J325" s="234"/>
      <c r="K325" s="23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33.75" customHeight="1">
      <c r="A326" s="168" t="s">
        <v>344</v>
      </c>
      <c r="B326" s="74" t="s">
        <v>345</v>
      </c>
      <c r="C326" s="229" t="s">
        <v>98</v>
      </c>
      <c r="D326" s="230">
        <v>10</v>
      </c>
      <c r="E326" s="231"/>
      <c r="F326" s="232">
        <f>D326*E326</f>
        <v>0</v>
      </c>
      <c r="G326" s="235"/>
      <c r="H326" s="215">
        <f>F326+(F326*G326/100)</f>
        <v>0</v>
      </c>
      <c r="I326" s="234"/>
      <c r="J326" s="234"/>
      <c r="K326" s="234"/>
      <c r="L326" s="2"/>
      <c r="M326" s="52"/>
      <c r="N326" s="52"/>
      <c r="O326" s="2"/>
      <c r="P326" s="2"/>
      <c r="Q326" s="2"/>
      <c r="R326" s="2"/>
      <c r="S326" s="2"/>
      <c r="T326" s="2"/>
      <c r="U326" s="2"/>
      <c r="V326" s="2"/>
    </row>
    <row r="327" spans="1:22" ht="33.75" customHeight="1">
      <c r="A327" s="168">
        <v>2</v>
      </c>
      <c r="B327" s="74" t="s">
        <v>346</v>
      </c>
      <c r="C327" s="437" t="s">
        <v>347</v>
      </c>
      <c r="D327" s="437"/>
      <c r="E327" s="437"/>
      <c r="F327" s="437"/>
      <c r="G327" s="437"/>
      <c r="H327" s="437"/>
      <c r="I327" s="236"/>
      <c r="J327" s="236"/>
      <c r="K327" s="236"/>
      <c r="L327" s="2"/>
      <c r="M327" s="52"/>
      <c r="N327" s="52"/>
      <c r="O327" s="2"/>
      <c r="P327" s="2"/>
      <c r="Q327" s="2"/>
      <c r="R327" s="2"/>
      <c r="S327" s="2"/>
      <c r="T327" s="2"/>
      <c r="U327" s="2"/>
      <c r="V327" s="2"/>
    </row>
    <row r="328" spans="1:22" ht="50.25" customHeight="1">
      <c r="A328" s="168" t="s">
        <v>140</v>
      </c>
      <c r="B328" s="302" t="s">
        <v>348</v>
      </c>
      <c r="C328" s="229" t="s">
        <v>349</v>
      </c>
      <c r="D328" s="230">
        <v>60</v>
      </c>
      <c r="E328" s="231"/>
      <c r="F328" s="232">
        <f>D328*E328</f>
        <v>0</v>
      </c>
      <c r="G328" s="235"/>
      <c r="H328" s="215">
        <f>F328+(F328*G328/100)</f>
        <v>0</v>
      </c>
      <c r="I328" s="234"/>
      <c r="J328" s="234"/>
      <c r="K328" s="234"/>
      <c r="L328" s="237"/>
      <c r="M328" s="52"/>
      <c r="N328" s="52"/>
      <c r="O328" s="2"/>
      <c r="P328" s="2"/>
      <c r="Q328" s="2"/>
      <c r="R328" s="2"/>
      <c r="S328" s="2"/>
      <c r="T328" s="2"/>
      <c r="U328" s="2"/>
      <c r="V328" s="2"/>
    </row>
    <row r="329" spans="1:22" ht="28.5" customHeight="1">
      <c r="A329" s="368"/>
      <c r="B329" s="423" t="s">
        <v>350</v>
      </c>
      <c r="C329" s="423"/>
      <c r="D329" s="423"/>
      <c r="E329" s="423"/>
      <c r="F329" s="369">
        <f>SUM(F325:F328)</f>
        <v>0</v>
      </c>
      <c r="G329" s="42" t="s">
        <v>89</v>
      </c>
      <c r="H329" s="369">
        <f>SUM(H325:H328)</f>
        <v>0</v>
      </c>
      <c r="I329" s="238"/>
      <c r="J329" s="238"/>
      <c r="K329" s="238"/>
      <c r="L329" s="2"/>
      <c r="M329" s="5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28.5" customHeight="1">
      <c r="A330" s="433" t="s">
        <v>351</v>
      </c>
      <c r="B330" s="433"/>
      <c r="C330" s="433"/>
      <c r="D330" s="433"/>
      <c r="E330" s="433"/>
      <c r="F330" s="433"/>
      <c r="G330" s="433"/>
      <c r="H330" s="433"/>
      <c r="I330" s="433"/>
      <c r="J330" s="433"/>
      <c r="K330" s="433"/>
      <c r="L330" s="2"/>
      <c r="M330" s="5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27.75" customHeight="1">
      <c r="A331" s="239"/>
      <c r="B331" s="239"/>
      <c r="C331" s="239"/>
      <c r="D331" s="240"/>
      <c r="E331" s="240"/>
      <c r="F331" s="239"/>
      <c r="G331" s="239"/>
      <c r="H331" s="239"/>
      <c r="I331" s="239"/>
      <c r="J331" s="239"/>
      <c r="K331" s="239"/>
      <c r="L331" s="2"/>
      <c r="M331" s="52"/>
      <c r="N331" s="52"/>
      <c r="O331" s="2"/>
      <c r="P331" s="2"/>
      <c r="Q331" s="2"/>
      <c r="R331" s="2"/>
      <c r="S331" s="2"/>
      <c r="T331" s="2"/>
      <c r="U331" s="2"/>
      <c r="V331" s="2"/>
    </row>
    <row r="332" spans="1:22" ht="27.75" customHeight="1">
      <c r="A332" s="429" t="s">
        <v>352</v>
      </c>
      <c r="B332" s="429"/>
      <c r="C332" s="429"/>
      <c r="D332" s="429"/>
      <c r="E332" s="429"/>
      <c r="F332" s="429"/>
      <c r="G332" s="429"/>
      <c r="H332" s="429"/>
      <c r="I332" s="429"/>
      <c r="J332" s="429"/>
      <c r="K332" s="429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91.25">
      <c r="A333" s="370" t="s">
        <v>1</v>
      </c>
      <c r="B333" s="371" t="s">
        <v>245</v>
      </c>
      <c r="C333" s="372" t="s">
        <v>3</v>
      </c>
      <c r="D333" s="372" t="s">
        <v>4</v>
      </c>
      <c r="E333" s="373" t="s">
        <v>336</v>
      </c>
      <c r="F333" s="373" t="s">
        <v>337</v>
      </c>
      <c r="G333" s="372" t="s">
        <v>338</v>
      </c>
      <c r="H333" s="373" t="s">
        <v>339</v>
      </c>
      <c r="I333" s="374" t="s">
        <v>129</v>
      </c>
      <c r="J333" s="313" t="s">
        <v>490</v>
      </c>
      <c r="K333" s="375" t="s">
        <v>10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12.5" customHeight="1">
      <c r="A334" s="48">
        <v>1</v>
      </c>
      <c r="B334" s="241" t="s">
        <v>353</v>
      </c>
      <c r="C334" s="159" t="s">
        <v>98</v>
      </c>
      <c r="D334" s="22">
        <v>20</v>
      </c>
      <c r="E334" s="242"/>
      <c r="F334" s="243">
        <f aca="true" t="shared" si="22" ref="F334:F339">D334*E334</f>
        <v>0</v>
      </c>
      <c r="G334" s="244"/>
      <c r="H334" s="245">
        <f aca="true" t="shared" si="23" ref="H334:H339">F334+(F334*G334/100)</f>
        <v>0</v>
      </c>
      <c r="I334" s="246"/>
      <c r="J334" s="246"/>
      <c r="K334" s="246"/>
      <c r="L334" s="2"/>
      <c r="M334" s="2"/>
      <c r="N334" s="52"/>
      <c r="O334" s="52"/>
      <c r="P334" s="52"/>
      <c r="Q334" s="52"/>
      <c r="R334" s="52"/>
      <c r="S334" s="52"/>
      <c r="T334" s="2"/>
      <c r="U334" s="2"/>
      <c r="V334" s="2"/>
    </row>
    <row r="335" spans="1:22" ht="107.25" customHeight="1">
      <c r="A335" s="48">
        <v>2</v>
      </c>
      <c r="B335" s="93" t="s">
        <v>354</v>
      </c>
      <c r="C335" s="159" t="s">
        <v>98</v>
      </c>
      <c r="D335" s="22">
        <v>20</v>
      </c>
      <c r="E335" s="242"/>
      <c r="F335" s="243">
        <f t="shared" si="22"/>
        <v>0</v>
      </c>
      <c r="G335" s="244"/>
      <c r="H335" s="245">
        <f t="shared" si="23"/>
        <v>0</v>
      </c>
      <c r="I335" s="234"/>
      <c r="J335" s="234"/>
      <c r="K335" s="23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79.5" customHeight="1">
      <c r="A336" s="48">
        <v>3</v>
      </c>
      <c r="B336" s="93" t="s">
        <v>355</v>
      </c>
      <c r="C336" s="159" t="s">
        <v>98</v>
      </c>
      <c r="D336" s="22">
        <v>20</v>
      </c>
      <c r="E336" s="242"/>
      <c r="F336" s="243">
        <f t="shared" si="22"/>
        <v>0</v>
      </c>
      <c r="G336" s="244"/>
      <c r="H336" s="245">
        <f t="shared" si="23"/>
        <v>0</v>
      </c>
      <c r="I336" s="234"/>
      <c r="J336" s="234"/>
      <c r="K336" s="23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90">
      <c r="A337" s="48">
        <v>4</v>
      </c>
      <c r="B337" s="93" t="s">
        <v>356</v>
      </c>
      <c r="C337" s="159" t="s">
        <v>98</v>
      </c>
      <c r="D337" s="22">
        <v>5</v>
      </c>
      <c r="E337" s="242"/>
      <c r="F337" s="243">
        <f t="shared" si="22"/>
        <v>0</v>
      </c>
      <c r="G337" s="244"/>
      <c r="H337" s="245">
        <f t="shared" si="23"/>
        <v>0</v>
      </c>
      <c r="I337" s="234"/>
      <c r="J337" s="234"/>
      <c r="K337" s="23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90">
      <c r="A338" s="48">
        <v>5</v>
      </c>
      <c r="B338" s="93" t="s">
        <v>357</v>
      </c>
      <c r="C338" s="159" t="s">
        <v>98</v>
      </c>
      <c r="D338" s="22">
        <v>5</v>
      </c>
      <c r="E338" s="242"/>
      <c r="F338" s="243">
        <f t="shared" si="22"/>
        <v>0</v>
      </c>
      <c r="G338" s="244"/>
      <c r="H338" s="245">
        <f t="shared" si="23"/>
        <v>0</v>
      </c>
      <c r="I338" s="234"/>
      <c r="J338" s="234"/>
      <c r="K338" s="23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00.5" customHeight="1">
      <c r="A339" s="48">
        <v>6</v>
      </c>
      <c r="B339" s="93" t="s">
        <v>358</v>
      </c>
      <c r="C339" s="159" t="s">
        <v>98</v>
      </c>
      <c r="D339" s="22">
        <v>5</v>
      </c>
      <c r="E339" s="242"/>
      <c r="F339" s="243">
        <f t="shared" si="22"/>
        <v>0</v>
      </c>
      <c r="G339" s="244"/>
      <c r="H339" s="245">
        <f t="shared" si="23"/>
        <v>0</v>
      </c>
      <c r="I339" s="234"/>
      <c r="J339" s="234"/>
      <c r="K339" s="23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26.25" customHeight="1">
      <c r="A340" s="433" t="s">
        <v>359</v>
      </c>
      <c r="B340" s="433"/>
      <c r="C340" s="433"/>
      <c r="D340" s="433"/>
      <c r="E340" s="433"/>
      <c r="F340" s="433"/>
      <c r="G340" s="433"/>
      <c r="H340" s="433"/>
      <c r="I340" s="433"/>
      <c r="J340" s="433"/>
      <c r="K340" s="433"/>
      <c r="L340" s="2"/>
      <c r="M340" s="5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27.75" customHeight="1">
      <c r="A341" s="376"/>
      <c r="B341" s="423" t="s">
        <v>360</v>
      </c>
      <c r="C341" s="423"/>
      <c r="D341" s="423"/>
      <c r="E341" s="423"/>
      <c r="F341" s="377">
        <f>SUM(F334:F340)</f>
        <v>0</v>
      </c>
      <c r="G341" s="42" t="s">
        <v>89</v>
      </c>
      <c r="H341" s="377">
        <f>SUM(H334:H340)</f>
        <v>0</v>
      </c>
      <c r="I341" s="234"/>
      <c r="J341" s="234" t="s">
        <v>89</v>
      </c>
      <c r="K341" s="234"/>
      <c r="L341" s="2"/>
      <c r="M341" s="5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27" customHeight="1">
      <c r="A342" s="247"/>
      <c r="B342" s="248"/>
      <c r="C342" s="248"/>
      <c r="D342" s="248"/>
      <c r="E342" s="248"/>
      <c r="F342" s="249"/>
      <c r="G342" s="223"/>
      <c r="H342" s="250"/>
      <c r="I342" s="251"/>
      <c r="J342" s="251"/>
      <c r="K342" s="251"/>
      <c r="L342" s="2"/>
      <c r="M342" s="5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27" customHeight="1">
      <c r="A343" s="429" t="s">
        <v>361</v>
      </c>
      <c r="B343" s="429"/>
      <c r="C343" s="429"/>
      <c r="D343" s="429"/>
      <c r="E343" s="429"/>
      <c r="F343" s="429"/>
      <c r="G343" s="429"/>
      <c r="H343" s="429"/>
      <c r="I343" s="429"/>
      <c r="J343" s="429"/>
      <c r="K343" s="429"/>
      <c r="L343" s="2"/>
      <c r="M343" s="5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91.25">
      <c r="A344" s="370" t="s">
        <v>1</v>
      </c>
      <c r="B344" s="371" t="s">
        <v>245</v>
      </c>
      <c r="C344" s="372" t="s">
        <v>3</v>
      </c>
      <c r="D344" s="372" t="s">
        <v>4</v>
      </c>
      <c r="E344" s="373" t="s">
        <v>336</v>
      </c>
      <c r="F344" s="373" t="s">
        <v>337</v>
      </c>
      <c r="G344" s="372" t="s">
        <v>338</v>
      </c>
      <c r="H344" s="373" t="s">
        <v>339</v>
      </c>
      <c r="I344" s="378" t="s">
        <v>129</v>
      </c>
      <c r="J344" s="313" t="s">
        <v>490</v>
      </c>
      <c r="K344" s="371" t="s">
        <v>10</v>
      </c>
      <c r="L344" s="2"/>
      <c r="M344" s="5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48" customHeight="1">
      <c r="A345" s="168">
        <v>1</v>
      </c>
      <c r="B345" s="178" t="s">
        <v>362</v>
      </c>
      <c r="C345" s="229" t="s">
        <v>98</v>
      </c>
      <c r="D345" s="230">
        <v>100</v>
      </c>
      <c r="E345" s="231"/>
      <c r="F345" s="232">
        <f>D345*E345</f>
        <v>0</v>
      </c>
      <c r="G345" s="233"/>
      <c r="H345" s="215">
        <f>F345+(F345*G345/100)</f>
        <v>0</v>
      </c>
      <c r="I345" s="234"/>
      <c r="J345" s="234"/>
      <c r="K345" s="23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44.25" customHeight="1">
      <c r="A346" s="168">
        <v>2</v>
      </c>
      <c r="B346" s="164" t="s">
        <v>363</v>
      </c>
      <c r="C346" s="229" t="s">
        <v>98</v>
      </c>
      <c r="D346" s="230">
        <v>50</v>
      </c>
      <c r="E346" s="231"/>
      <c r="F346" s="232">
        <f>D346*E346</f>
        <v>0</v>
      </c>
      <c r="G346" s="233"/>
      <c r="H346" s="215">
        <f>F346+(F346*G346/100)</f>
        <v>0</v>
      </c>
      <c r="I346" s="234"/>
      <c r="J346" s="234"/>
      <c r="K346" s="234"/>
      <c r="L346" s="2"/>
      <c r="M346" s="52"/>
      <c r="N346" s="52"/>
      <c r="O346" s="2"/>
      <c r="P346" s="2"/>
      <c r="Q346" s="2"/>
      <c r="R346" s="2"/>
      <c r="S346" s="2"/>
      <c r="T346" s="2"/>
      <c r="U346" s="2"/>
      <c r="V346" s="2"/>
    </row>
    <row r="347" spans="1:22" ht="41.25" customHeight="1">
      <c r="A347" s="168">
        <v>3</v>
      </c>
      <c r="B347" s="164" t="s">
        <v>364</v>
      </c>
      <c r="C347" s="229" t="s">
        <v>98</v>
      </c>
      <c r="D347" s="230">
        <v>20</v>
      </c>
      <c r="E347" s="231"/>
      <c r="F347" s="232">
        <f>D347*E347</f>
        <v>0</v>
      </c>
      <c r="G347" s="235"/>
      <c r="H347" s="215">
        <f>F347+(F347*G347/100)</f>
        <v>0</v>
      </c>
      <c r="I347" s="234"/>
      <c r="J347" s="234"/>
      <c r="K347" s="234"/>
      <c r="L347" s="2"/>
      <c r="M347" s="52"/>
      <c r="N347" s="52"/>
      <c r="O347" s="2"/>
      <c r="P347" s="2"/>
      <c r="Q347" s="2"/>
      <c r="R347" s="2"/>
      <c r="S347" s="2"/>
      <c r="T347" s="2"/>
      <c r="U347" s="2"/>
      <c r="V347" s="2"/>
    </row>
    <row r="348" spans="1:22" ht="39" customHeight="1">
      <c r="A348" s="168">
        <v>4</v>
      </c>
      <c r="B348" s="164" t="s">
        <v>365</v>
      </c>
      <c r="C348" s="229" t="s">
        <v>98</v>
      </c>
      <c r="D348" s="230">
        <v>100</v>
      </c>
      <c r="E348" s="231"/>
      <c r="F348" s="232">
        <f>D348*E348</f>
        <v>0</v>
      </c>
      <c r="G348" s="233"/>
      <c r="H348" s="215">
        <f>F348+(F348*G348/100)</f>
        <v>0</v>
      </c>
      <c r="I348" s="234"/>
      <c r="J348" s="234"/>
      <c r="K348" s="23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27.75" customHeight="1">
      <c r="A349" s="368"/>
      <c r="B349" s="423" t="s">
        <v>366</v>
      </c>
      <c r="C349" s="423"/>
      <c r="D349" s="423"/>
      <c r="E349" s="423"/>
      <c r="F349" s="369">
        <f>SUM(F345:F348)</f>
        <v>0</v>
      </c>
      <c r="G349" s="42" t="s">
        <v>89</v>
      </c>
      <c r="H349" s="369">
        <f>SUM(H345:H348)</f>
        <v>0</v>
      </c>
      <c r="I349" s="238"/>
      <c r="J349" s="238"/>
      <c r="K349" s="23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28.5" customHeight="1">
      <c r="A350" s="433" t="s">
        <v>367</v>
      </c>
      <c r="B350" s="433"/>
      <c r="C350" s="433"/>
      <c r="D350" s="433"/>
      <c r="E350" s="433"/>
      <c r="F350" s="433"/>
      <c r="G350" s="433"/>
      <c r="H350" s="433"/>
      <c r="I350" s="433"/>
      <c r="J350" s="433"/>
      <c r="K350" s="43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28.5" customHeight="1">
      <c r="A351" s="436" t="s">
        <v>368</v>
      </c>
      <c r="B351" s="436"/>
      <c r="C351" s="436"/>
      <c r="D351" s="436"/>
      <c r="E351" s="436"/>
      <c r="F351" s="436"/>
      <c r="G351" s="436"/>
      <c r="H351" s="436"/>
      <c r="I351" s="436"/>
      <c r="J351" s="436"/>
      <c r="K351" s="436"/>
      <c r="L351" s="2"/>
      <c r="M351" s="5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27" customHeight="1">
      <c r="A352" s="239"/>
      <c r="B352" s="252"/>
      <c r="C352" s="252"/>
      <c r="D352" s="252"/>
      <c r="E352" s="252"/>
      <c r="F352" s="252"/>
      <c r="G352" s="252"/>
      <c r="H352" s="252"/>
      <c r="I352" s="252"/>
      <c r="J352" s="252"/>
      <c r="K352" s="25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27" customHeight="1">
      <c r="A353" s="429" t="s">
        <v>369</v>
      </c>
      <c r="B353" s="429"/>
      <c r="C353" s="429"/>
      <c r="D353" s="429"/>
      <c r="E353" s="429"/>
      <c r="F353" s="429"/>
      <c r="G353" s="429"/>
      <c r="H353" s="429"/>
      <c r="I353" s="429"/>
      <c r="J353" s="429"/>
      <c r="K353" s="429"/>
      <c r="L353" s="253"/>
      <c r="M353" s="52"/>
      <c r="N353" s="52"/>
      <c r="O353" s="2"/>
      <c r="P353" s="2"/>
      <c r="Q353" s="2"/>
      <c r="R353" s="2"/>
      <c r="S353" s="2"/>
      <c r="T353" s="2"/>
      <c r="U353" s="2"/>
      <c r="V353" s="2"/>
    </row>
    <row r="354" spans="1:22" ht="184.5" customHeight="1">
      <c r="A354" s="379" t="s">
        <v>1</v>
      </c>
      <c r="B354" s="318" t="s">
        <v>245</v>
      </c>
      <c r="C354" s="360" t="s">
        <v>3</v>
      </c>
      <c r="D354" s="360" t="s">
        <v>4</v>
      </c>
      <c r="E354" s="361" t="s">
        <v>336</v>
      </c>
      <c r="F354" s="361" t="s">
        <v>337</v>
      </c>
      <c r="G354" s="360" t="s">
        <v>338</v>
      </c>
      <c r="H354" s="361" t="s">
        <v>339</v>
      </c>
      <c r="I354" s="313" t="s">
        <v>129</v>
      </c>
      <c r="J354" s="313" t="s">
        <v>490</v>
      </c>
      <c r="K354" s="318" t="s">
        <v>10</v>
      </c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0" customHeight="1">
      <c r="A355" s="254">
        <v>1</v>
      </c>
      <c r="B355" s="187" t="s">
        <v>370</v>
      </c>
      <c r="C355" s="255" t="s">
        <v>341</v>
      </c>
      <c r="D355" s="256" t="s">
        <v>341</v>
      </c>
      <c r="E355" s="257" t="s">
        <v>341</v>
      </c>
      <c r="F355" s="243" t="s">
        <v>341</v>
      </c>
      <c r="G355" s="244" t="s">
        <v>341</v>
      </c>
      <c r="H355" s="245" t="s">
        <v>341</v>
      </c>
      <c r="I355" s="48" t="s">
        <v>341</v>
      </c>
      <c r="J355" s="48" t="s">
        <v>341</v>
      </c>
      <c r="K355" s="48" t="s">
        <v>341</v>
      </c>
      <c r="L355" s="237"/>
      <c r="M355" s="52"/>
      <c r="N355" s="52"/>
      <c r="O355" s="2"/>
      <c r="P355" s="2"/>
      <c r="Q355" s="2"/>
      <c r="R355" s="2"/>
      <c r="S355" s="2"/>
      <c r="T355" s="2"/>
      <c r="U355" s="2"/>
      <c r="V355" s="2"/>
    </row>
    <row r="356" spans="1:22" ht="26.25" customHeight="1">
      <c r="A356" s="254">
        <v>2</v>
      </c>
      <c r="B356" s="125" t="s">
        <v>371</v>
      </c>
      <c r="C356" s="159" t="s">
        <v>98</v>
      </c>
      <c r="D356" s="22">
        <v>80</v>
      </c>
      <c r="E356" s="26"/>
      <c r="F356" s="243">
        <f aca="true" t="shared" si="24" ref="F356:F369">D356*E356</f>
        <v>0</v>
      </c>
      <c r="G356" s="244"/>
      <c r="H356" s="245">
        <f aca="true" t="shared" si="25" ref="H356:H369">F356+(F356*G356/100)</f>
        <v>0</v>
      </c>
      <c r="I356" s="48"/>
      <c r="J356" s="258"/>
      <c r="K356" s="48"/>
      <c r="L356" s="2"/>
      <c r="M356" s="52"/>
      <c r="N356" s="52"/>
      <c r="O356" s="2"/>
      <c r="P356" s="2"/>
      <c r="Q356" s="2"/>
      <c r="R356" s="2"/>
      <c r="S356" s="2"/>
      <c r="T356" s="2"/>
      <c r="U356" s="2"/>
      <c r="V356" s="2"/>
    </row>
    <row r="357" spans="1:22" ht="24.75" customHeight="1">
      <c r="A357" s="254">
        <v>3</v>
      </c>
      <c r="B357" s="126" t="s">
        <v>372</v>
      </c>
      <c r="C357" s="159" t="s">
        <v>98</v>
      </c>
      <c r="D357" s="5">
        <v>80</v>
      </c>
      <c r="E357" s="40"/>
      <c r="F357" s="243">
        <f t="shared" si="24"/>
        <v>0</v>
      </c>
      <c r="G357" s="244"/>
      <c r="H357" s="245">
        <f t="shared" si="25"/>
        <v>0</v>
      </c>
      <c r="I357" s="49"/>
      <c r="J357" s="49"/>
      <c r="K357" s="49"/>
      <c r="L357" s="16"/>
      <c r="M357" s="5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37.5" customHeight="1">
      <c r="A358" s="254">
        <v>4</v>
      </c>
      <c r="B358" s="259" t="s">
        <v>373</v>
      </c>
      <c r="C358" s="159" t="s">
        <v>98</v>
      </c>
      <c r="D358" s="256">
        <v>110</v>
      </c>
      <c r="E358" s="257"/>
      <c r="F358" s="243">
        <f t="shared" si="24"/>
        <v>0</v>
      </c>
      <c r="G358" s="244"/>
      <c r="H358" s="245">
        <f t="shared" si="25"/>
        <v>0</v>
      </c>
      <c r="I358" s="49"/>
      <c r="J358" s="49"/>
      <c r="K358" s="49"/>
      <c r="L358" s="52"/>
      <c r="M358" s="5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35.25" customHeight="1">
      <c r="A359" s="254">
        <v>5</v>
      </c>
      <c r="B359" s="259" t="s">
        <v>374</v>
      </c>
      <c r="C359" s="159" t="s">
        <v>98</v>
      </c>
      <c r="D359" s="256">
        <v>20</v>
      </c>
      <c r="E359" s="257"/>
      <c r="F359" s="243">
        <f t="shared" si="24"/>
        <v>0</v>
      </c>
      <c r="G359" s="244"/>
      <c r="H359" s="245">
        <f t="shared" si="25"/>
        <v>0</v>
      </c>
      <c r="I359" s="49"/>
      <c r="J359" s="49"/>
      <c r="K359" s="49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26.25" customHeight="1">
      <c r="A360" s="254">
        <v>6</v>
      </c>
      <c r="B360" s="259" t="s">
        <v>375</v>
      </c>
      <c r="C360" s="159" t="s">
        <v>98</v>
      </c>
      <c r="D360" s="256">
        <v>20</v>
      </c>
      <c r="E360" s="257"/>
      <c r="F360" s="243">
        <f t="shared" si="24"/>
        <v>0</v>
      </c>
      <c r="G360" s="244"/>
      <c r="H360" s="245">
        <f t="shared" si="25"/>
        <v>0</v>
      </c>
      <c r="I360" s="49"/>
      <c r="J360" s="49"/>
      <c r="K360" s="49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26.25" customHeight="1">
      <c r="A361" s="254">
        <v>7</v>
      </c>
      <c r="B361" s="259" t="s">
        <v>376</v>
      </c>
      <c r="C361" s="159" t="s">
        <v>98</v>
      </c>
      <c r="D361" s="256">
        <v>5</v>
      </c>
      <c r="E361" s="257"/>
      <c r="F361" s="243">
        <f t="shared" si="24"/>
        <v>0</v>
      </c>
      <c r="G361" s="244"/>
      <c r="H361" s="245">
        <f t="shared" si="25"/>
        <v>0</v>
      </c>
      <c r="I361" s="49"/>
      <c r="J361" s="49"/>
      <c r="K361" s="49"/>
      <c r="L361" s="5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22.5" customHeight="1">
      <c r="A362" s="254">
        <v>8</v>
      </c>
      <c r="B362" s="259" t="s">
        <v>377</v>
      </c>
      <c r="C362" s="159" t="s">
        <v>98</v>
      </c>
      <c r="D362" s="256">
        <v>5</v>
      </c>
      <c r="E362" s="257"/>
      <c r="F362" s="243">
        <f t="shared" si="24"/>
        <v>0</v>
      </c>
      <c r="G362" s="244"/>
      <c r="H362" s="245">
        <f t="shared" si="25"/>
        <v>0</v>
      </c>
      <c r="I362" s="49"/>
      <c r="J362" s="49"/>
      <c r="K362" s="49"/>
      <c r="L362" s="5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23.25" customHeight="1">
      <c r="A363" s="254">
        <v>9</v>
      </c>
      <c r="B363" s="259" t="s">
        <v>378</v>
      </c>
      <c r="C363" s="159" t="s">
        <v>98</v>
      </c>
      <c r="D363" s="256">
        <v>10</v>
      </c>
      <c r="E363" s="257"/>
      <c r="F363" s="243">
        <f t="shared" si="24"/>
        <v>0</v>
      </c>
      <c r="G363" s="244"/>
      <c r="H363" s="245">
        <f t="shared" si="25"/>
        <v>0</v>
      </c>
      <c r="I363" s="49"/>
      <c r="J363" s="49"/>
      <c r="K363" s="49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23.25" customHeight="1">
      <c r="A364" s="254">
        <v>10</v>
      </c>
      <c r="B364" s="259" t="s">
        <v>379</v>
      </c>
      <c r="C364" s="159" t="s">
        <v>98</v>
      </c>
      <c r="D364" s="256">
        <v>10</v>
      </c>
      <c r="E364" s="257"/>
      <c r="F364" s="243">
        <f t="shared" si="24"/>
        <v>0</v>
      </c>
      <c r="G364" s="244"/>
      <c r="H364" s="245">
        <f t="shared" si="25"/>
        <v>0</v>
      </c>
      <c r="I364" s="49"/>
      <c r="J364" s="49"/>
      <c r="K364" s="49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23.25" customHeight="1">
      <c r="A365" s="254">
        <v>11</v>
      </c>
      <c r="B365" s="259" t="s">
        <v>330</v>
      </c>
      <c r="C365" s="159" t="s">
        <v>98</v>
      </c>
      <c r="D365" s="256">
        <v>80</v>
      </c>
      <c r="E365" s="257"/>
      <c r="F365" s="243">
        <f t="shared" si="24"/>
        <v>0</v>
      </c>
      <c r="G365" s="244"/>
      <c r="H365" s="245">
        <f t="shared" si="25"/>
        <v>0</v>
      </c>
      <c r="I365" s="49"/>
      <c r="J365" s="49"/>
      <c r="K365" s="49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23.25" customHeight="1">
      <c r="A366" s="254">
        <v>12</v>
      </c>
      <c r="B366" s="259" t="s">
        <v>380</v>
      </c>
      <c r="C366" s="159" t="s">
        <v>381</v>
      </c>
      <c r="D366" s="256">
        <v>80</v>
      </c>
      <c r="E366" s="257"/>
      <c r="F366" s="243">
        <f t="shared" si="24"/>
        <v>0</v>
      </c>
      <c r="G366" s="244"/>
      <c r="H366" s="245">
        <f t="shared" si="25"/>
        <v>0</v>
      </c>
      <c r="I366" s="49"/>
      <c r="J366" s="49"/>
      <c r="K366" s="49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23.25" customHeight="1">
      <c r="A367" s="254">
        <v>13</v>
      </c>
      <c r="B367" s="259" t="s">
        <v>382</v>
      </c>
      <c r="C367" s="159" t="s">
        <v>98</v>
      </c>
      <c r="D367" s="256">
        <v>80</v>
      </c>
      <c r="E367" s="257"/>
      <c r="F367" s="243">
        <f t="shared" si="24"/>
        <v>0</v>
      </c>
      <c r="G367" s="244"/>
      <c r="H367" s="245">
        <f t="shared" si="25"/>
        <v>0</v>
      </c>
      <c r="I367" s="49"/>
      <c r="J367" s="49"/>
      <c r="K367" s="49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23.25" customHeight="1">
      <c r="A368" s="254">
        <v>14</v>
      </c>
      <c r="B368" s="259" t="s">
        <v>383</v>
      </c>
      <c r="C368" s="159" t="s">
        <v>255</v>
      </c>
      <c r="D368" s="256">
        <v>20</v>
      </c>
      <c r="E368" s="257"/>
      <c r="F368" s="243">
        <f t="shared" si="24"/>
        <v>0</v>
      </c>
      <c r="G368" s="244"/>
      <c r="H368" s="245">
        <f t="shared" si="25"/>
        <v>0</v>
      </c>
      <c r="I368" s="49"/>
      <c r="J368" s="49"/>
      <c r="K368" s="49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23.25" customHeight="1">
      <c r="A369" s="254">
        <v>15</v>
      </c>
      <c r="B369" s="259" t="s">
        <v>384</v>
      </c>
      <c r="C369" s="159" t="s">
        <v>255</v>
      </c>
      <c r="D369" s="256">
        <v>200</v>
      </c>
      <c r="E369" s="257"/>
      <c r="F369" s="243">
        <f t="shared" si="24"/>
        <v>0</v>
      </c>
      <c r="G369" s="244"/>
      <c r="H369" s="245">
        <f t="shared" si="25"/>
        <v>0</v>
      </c>
      <c r="I369" s="49"/>
      <c r="J369" s="49"/>
      <c r="K369" s="49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36.75" customHeight="1">
      <c r="A370" s="434" t="s">
        <v>307</v>
      </c>
      <c r="B370" s="434"/>
      <c r="C370" s="434"/>
      <c r="D370" s="434"/>
      <c r="E370" s="434"/>
      <c r="F370" s="434"/>
      <c r="G370" s="434"/>
      <c r="H370" s="434"/>
      <c r="I370" s="434"/>
      <c r="J370" s="434"/>
      <c r="K370" s="43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23.25" customHeight="1">
      <c r="A371" s="380"/>
      <c r="B371" s="435" t="s">
        <v>385</v>
      </c>
      <c r="C371" s="435"/>
      <c r="D371" s="435"/>
      <c r="E371" s="435"/>
      <c r="F371" s="435"/>
      <c r="G371" s="435"/>
      <c r="H371" s="435"/>
      <c r="I371" s="435"/>
      <c r="J371" s="435"/>
      <c r="K371" s="435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03.5" customHeight="1">
      <c r="A372" s="260">
        <v>16</v>
      </c>
      <c r="B372" s="261" t="s">
        <v>386</v>
      </c>
      <c r="C372" s="191" t="s">
        <v>349</v>
      </c>
      <c r="D372" s="191">
        <v>20</v>
      </c>
      <c r="E372" s="262"/>
      <c r="F372" s="262">
        <f>D372*E372</f>
        <v>0</v>
      </c>
      <c r="G372" s="235"/>
      <c r="H372" s="263">
        <f>F372+(F372*G372/100)</f>
        <v>0</v>
      </c>
      <c r="I372" s="264"/>
      <c r="J372" s="264"/>
      <c r="K372" s="26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99" customHeight="1">
      <c r="A373" s="260">
        <v>17</v>
      </c>
      <c r="B373" s="261" t="s">
        <v>386</v>
      </c>
      <c r="C373" s="145" t="s">
        <v>98</v>
      </c>
      <c r="D373" s="145">
        <v>15</v>
      </c>
      <c r="E373" s="171"/>
      <c r="F373" s="262">
        <f>D373*E373</f>
        <v>0</v>
      </c>
      <c r="G373" s="233"/>
      <c r="H373" s="215">
        <f>F373+(F373*G373/100)</f>
        <v>0</v>
      </c>
      <c r="I373" s="234"/>
      <c r="J373" s="234"/>
      <c r="K373" s="23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01.25" customHeight="1">
      <c r="A374" s="260">
        <v>18</v>
      </c>
      <c r="B374" s="118" t="s">
        <v>386</v>
      </c>
      <c r="C374" s="145" t="s">
        <v>98</v>
      </c>
      <c r="D374" s="145">
        <v>5</v>
      </c>
      <c r="E374" s="262"/>
      <c r="F374" s="262">
        <f>D374*E374</f>
        <v>0</v>
      </c>
      <c r="G374" s="233"/>
      <c r="H374" s="215">
        <f>F374+(F374*G374/100)</f>
        <v>0</v>
      </c>
      <c r="I374" s="234"/>
      <c r="J374" s="234"/>
      <c r="K374" s="23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23.25" customHeight="1">
      <c r="A375" s="380"/>
      <c r="B375" s="435" t="s">
        <v>387</v>
      </c>
      <c r="C375" s="435"/>
      <c r="D375" s="435"/>
      <c r="E375" s="435"/>
      <c r="F375" s="435"/>
      <c r="G375" s="435"/>
      <c r="H375" s="435"/>
      <c r="I375" s="435"/>
      <c r="J375" s="435"/>
      <c r="K375" s="435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72.75" customHeight="1">
      <c r="A376" s="260">
        <v>19</v>
      </c>
      <c r="B376" s="126" t="s">
        <v>388</v>
      </c>
      <c r="C376" s="265" t="s">
        <v>98</v>
      </c>
      <c r="D376" s="132">
        <v>20</v>
      </c>
      <c r="E376" s="266"/>
      <c r="F376" s="266">
        <f>D376*E376</f>
        <v>0</v>
      </c>
      <c r="G376" s="233"/>
      <c r="H376" s="215">
        <f>F376+(F376*G376/100)</f>
        <v>0</v>
      </c>
      <c r="I376" s="234"/>
      <c r="J376" s="234"/>
      <c r="K376" s="23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27.75" customHeight="1">
      <c r="A377" s="423" t="s">
        <v>389</v>
      </c>
      <c r="B377" s="423"/>
      <c r="C377" s="423"/>
      <c r="D377" s="423"/>
      <c r="E377" s="423"/>
      <c r="F377" s="423"/>
      <c r="G377" s="423"/>
      <c r="H377" s="423"/>
      <c r="I377" s="423"/>
      <c r="J377" s="423"/>
      <c r="K377" s="42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95.25" customHeight="1">
      <c r="A378" s="254">
        <v>20</v>
      </c>
      <c r="B378" s="105" t="s">
        <v>390</v>
      </c>
      <c r="C378" s="145" t="s">
        <v>349</v>
      </c>
      <c r="D378" s="145">
        <v>30</v>
      </c>
      <c r="E378" s="171"/>
      <c r="F378" s="262">
        <f aca="true" t="shared" si="26" ref="F378:F393">D378*E378</f>
        <v>0</v>
      </c>
      <c r="G378" s="233"/>
      <c r="H378" s="215">
        <f aca="true" t="shared" si="27" ref="H378:H393">F378+(F378*G378/100)</f>
        <v>0</v>
      </c>
      <c r="I378" s="234"/>
      <c r="J378" s="234"/>
      <c r="K378" s="23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96.75" customHeight="1">
      <c r="A379" s="254">
        <v>21</v>
      </c>
      <c r="B379" s="105" t="s">
        <v>391</v>
      </c>
      <c r="C379" s="145" t="s">
        <v>98</v>
      </c>
      <c r="D379" s="145">
        <v>10</v>
      </c>
      <c r="E379" s="262"/>
      <c r="F379" s="262">
        <f t="shared" si="26"/>
        <v>0</v>
      </c>
      <c r="G379" s="233"/>
      <c r="H379" s="215">
        <f t="shared" si="27"/>
        <v>0</v>
      </c>
      <c r="I379" s="234"/>
      <c r="J379" s="234"/>
      <c r="K379" s="23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96.75" customHeight="1">
      <c r="A380" s="254">
        <v>22</v>
      </c>
      <c r="B380" s="127" t="s">
        <v>392</v>
      </c>
      <c r="C380" s="145" t="s">
        <v>255</v>
      </c>
      <c r="D380" s="145">
        <v>3</v>
      </c>
      <c r="E380" s="262"/>
      <c r="F380" s="262">
        <f t="shared" si="26"/>
        <v>0</v>
      </c>
      <c r="G380" s="233"/>
      <c r="H380" s="215">
        <f t="shared" si="27"/>
        <v>0</v>
      </c>
      <c r="I380" s="234"/>
      <c r="J380" s="234"/>
      <c r="K380" s="23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36" customHeight="1">
      <c r="A381" s="254">
        <v>23</v>
      </c>
      <c r="B381" s="261" t="s">
        <v>393</v>
      </c>
      <c r="C381" s="145" t="s">
        <v>349</v>
      </c>
      <c r="D381" s="145">
        <v>10</v>
      </c>
      <c r="E381" s="171"/>
      <c r="F381" s="262">
        <f t="shared" si="26"/>
        <v>0</v>
      </c>
      <c r="G381" s="233"/>
      <c r="H381" s="215">
        <f t="shared" si="27"/>
        <v>0</v>
      </c>
      <c r="I381" s="234"/>
      <c r="J381" s="234"/>
      <c r="K381" s="23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47.25" customHeight="1">
      <c r="A382" s="254">
        <v>24</v>
      </c>
      <c r="B382" s="127" t="s">
        <v>394</v>
      </c>
      <c r="C382" s="145" t="s">
        <v>98</v>
      </c>
      <c r="D382" s="145">
        <v>5</v>
      </c>
      <c r="E382" s="262"/>
      <c r="F382" s="262">
        <f t="shared" si="26"/>
        <v>0</v>
      </c>
      <c r="G382" s="233"/>
      <c r="H382" s="215">
        <f t="shared" si="27"/>
        <v>0</v>
      </c>
      <c r="I382" s="234"/>
      <c r="J382" s="234"/>
      <c r="K382" s="23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57" customHeight="1">
      <c r="A383" s="254">
        <v>25</v>
      </c>
      <c r="B383" s="105" t="s">
        <v>395</v>
      </c>
      <c r="C383" s="145" t="s">
        <v>98</v>
      </c>
      <c r="D383" s="145">
        <v>20</v>
      </c>
      <c r="E383" s="262"/>
      <c r="F383" s="262">
        <f t="shared" si="26"/>
        <v>0</v>
      </c>
      <c r="G383" s="233"/>
      <c r="H383" s="215">
        <f t="shared" si="27"/>
        <v>0</v>
      </c>
      <c r="I383" s="234"/>
      <c r="J383" s="234"/>
      <c r="K383" s="23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45.75" customHeight="1">
      <c r="A384" s="254">
        <v>26</v>
      </c>
      <c r="B384" s="267" t="s">
        <v>396</v>
      </c>
      <c r="C384" s="145" t="s">
        <v>98</v>
      </c>
      <c r="D384" s="145">
        <v>10</v>
      </c>
      <c r="E384" s="262"/>
      <c r="F384" s="262">
        <f t="shared" si="26"/>
        <v>0</v>
      </c>
      <c r="G384" s="233"/>
      <c r="H384" s="215">
        <f t="shared" si="27"/>
        <v>0</v>
      </c>
      <c r="I384" s="234"/>
      <c r="J384" s="234"/>
      <c r="K384" s="23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47.25" customHeight="1">
      <c r="A385" s="254">
        <v>27</v>
      </c>
      <c r="B385" s="267" t="s">
        <v>397</v>
      </c>
      <c r="C385" s="145" t="s">
        <v>98</v>
      </c>
      <c r="D385" s="145">
        <v>5</v>
      </c>
      <c r="E385" s="262"/>
      <c r="F385" s="262">
        <f t="shared" si="26"/>
        <v>0</v>
      </c>
      <c r="G385" s="233"/>
      <c r="H385" s="215">
        <f t="shared" si="27"/>
        <v>0</v>
      </c>
      <c r="I385" s="234"/>
      <c r="J385" s="234"/>
      <c r="K385" s="23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40.5" customHeight="1">
      <c r="A386" s="254">
        <v>28</v>
      </c>
      <c r="B386" s="267" t="s">
        <v>398</v>
      </c>
      <c r="C386" s="145" t="s">
        <v>255</v>
      </c>
      <c r="D386" s="145">
        <v>3</v>
      </c>
      <c r="E386" s="262"/>
      <c r="F386" s="262">
        <f t="shared" si="26"/>
        <v>0</v>
      </c>
      <c r="G386" s="233"/>
      <c r="H386" s="215">
        <f t="shared" si="27"/>
        <v>0</v>
      </c>
      <c r="I386" s="234"/>
      <c r="J386" s="234"/>
      <c r="K386" s="23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23.25" customHeight="1">
      <c r="A387" s="254">
        <v>29</v>
      </c>
      <c r="B387" s="267" t="s">
        <v>399</v>
      </c>
      <c r="C387" s="145" t="s">
        <v>98</v>
      </c>
      <c r="D387" s="145">
        <v>10</v>
      </c>
      <c r="E387" s="262"/>
      <c r="F387" s="262">
        <f t="shared" si="26"/>
        <v>0</v>
      </c>
      <c r="G387" s="233"/>
      <c r="H387" s="215">
        <f t="shared" si="27"/>
        <v>0</v>
      </c>
      <c r="I387" s="234"/>
      <c r="J387" s="234"/>
      <c r="K387" s="23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40.5" customHeight="1">
      <c r="A388" s="254">
        <v>30</v>
      </c>
      <c r="B388" s="105" t="s">
        <v>400</v>
      </c>
      <c r="C388" s="145" t="s">
        <v>98</v>
      </c>
      <c r="D388" s="145">
        <v>20</v>
      </c>
      <c r="E388" s="262"/>
      <c r="F388" s="262">
        <f t="shared" si="26"/>
        <v>0</v>
      </c>
      <c r="G388" s="233"/>
      <c r="H388" s="215">
        <f t="shared" si="27"/>
        <v>0</v>
      </c>
      <c r="I388" s="234"/>
      <c r="J388" s="234"/>
      <c r="K388" s="23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65.25" customHeight="1">
      <c r="A389" s="254">
        <v>31</v>
      </c>
      <c r="B389" s="267" t="s">
        <v>401</v>
      </c>
      <c r="C389" s="145" t="s">
        <v>12</v>
      </c>
      <c r="D389" s="145">
        <v>20</v>
      </c>
      <c r="E389" s="262"/>
      <c r="F389" s="262">
        <f t="shared" si="26"/>
        <v>0</v>
      </c>
      <c r="G389" s="233"/>
      <c r="H389" s="215">
        <f t="shared" si="27"/>
        <v>0</v>
      </c>
      <c r="I389" s="234"/>
      <c r="J389" s="234"/>
      <c r="K389" s="23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36" customHeight="1">
      <c r="A390" s="254">
        <v>32</v>
      </c>
      <c r="B390" s="164" t="s">
        <v>402</v>
      </c>
      <c r="C390" s="145" t="s">
        <v>98</v>
      </c>
      <c r="D390" s="145">
        <v>10</v>
      </c>
      <c r="E390" s="262"/>
      <c r="F390" s="262">
        <f t="shared" si="26"/>
        <v>0</v>
      </c>
      <c r="G390" s="233"/>
      <c r="H390" s="215">
        <f t="shared" si="27"/>
        <v>0</v>
      </c>
      <c r="I390" s="234"/>
      <c r="J390" s="234"/>
      <c r="K390" s="23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01.25" customHeight="1">
      <c r="A391" s="254">
        <v>33</v>
      </c>
      <c r="B391" s="267" t="s">
        <v>403</v>
      </c>
      <c r="C391" s="145" t="s">
        <v>98</v>
      </c>
      <c r="D391" s="145">
        <v>10</v>
      </c>
      <c r="E391" s="262"/>
      <c r="F391" s="262">
        <f t="shared" si="26"/>
        <v>0</v>
      </c>
      <c r="G391" s="233"/>
      <c r="H391" s="215">
        <f t="shared" si="27"/>
        <v>0</v>
      </c>
      <c r="I391" s="234"/>
      <c r="J391" s="234"/>
      <c r="K391" s="23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11.75" customHeight="1">
      <c r="A392" s="254">
        <v>34</v>
      </c>
      <c r="B392" s="267" t="s">
        <v>404</v>
      </c>
      <c r="C392" s="145" t="s">
        <v>98</v>
      </c>
      <c r="D392" s="145">
        <v>10</v>
      </c>
      <c r="E392" s="262"/>
      <c r="F392" s="262">
        <f t="shared" si="26"/>
        <v>0</v>
      </c>
      <c r="G392" s="233"/>
      <c r="H392" s="215">
        <f t="shared" si="27"/>
        <v>0</v>
      </c>
      <c r="I392" s="234"/>
      <c r="J392" s="234"/>
      <c r="K392" s="23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48.75" customHeight="1">
      <c r="A393" s="254">
        <v>35</v>
      </c>
      <c r="B393" s="267" t="s">
        <v>405</v>
      </c>
      <c r="C393" s="145" t="s">
        <v>98</v>
      </c>
      <c r="D393" s="145">
        <v>10</v>
      </c>
      <c r="E393" s="262"/>
      <c r="F393" s="262">
        <f t="shared" si="26"/>
        <v>0</v>
      </c>
      <c r="G393" s="233"/>
      <c r="H393" s="215">
        <f t="shared" si="27"/>
        <v>0</v>
      </c>
      <c r="I393" s="234"/>
      <c r="J393" s="234"/>
      <c r="K393" s="23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27.75" customHeight="1">
      <c r="A394" s="381"/>
      <c r="B394" s="423" t="s">
        <v>406</v>
      </c>
      <c r="C394" s="423"/>
      <c r="D394" s="423"/>
      <c r="E394" s="423"/>
      <c r="F394" s="369">
        <f>SUM(F356:F393)</f>
        <v>0</v>
      </c>
      <c r="G394" s="42" t="s">
        <v>89</v>
      </c>
      <c r="H394" s="369">
        <f>SUM(H356:H393)</f>
        <v>0</v>
      </c>
      <c r="I394" s="238"/>
      <c r="J394" s="238"/>
      <c r="K394" s="23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42" customHeight="1">
      <c r="A395" s="424" t="s">
        <v>407</v>
      </c>
      <c r="B395" s="424"/>
      <c r="C395" s="424"/>
      <c r="D395" s="424"/>
      <c r="E395" s="424"/>
      <c r="F395" s="424"/>
      <c r="G395" s="424"/>
      <c r="H395" s="424"/>
      <c r="I395" s="424"/>
      <c r="J395" s="424"/>
      <c r="K395" s="42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28.5" customHeight="1">
      <c r="A396" s="239"/>
      <c r="B396" s="239"/>
      <c r="C396" s="239"/>
      <c r="D396" s="252"/>
      <c r="E396" s="252"/>
      <c r="F396" s="239"/>
      <c r="G396" s="239"/>
      <c r="H396" s="239"/>
      <c r="I396" s="239"/>
      <c r="J396" s="239"/>
      <c r="K396" s="239"/>
      <c r="L396" s="121"/>
      <c r="M396" s="52"/>
      <c r="N396" s="52"/>
      <c r="O396" s="52"/>
      <c r="P396" s="52"/>
      <c r="Q396" s="52"/>
      <c r="R396" s="52"/>
      <c r="S396" s="2"/>
      <c r="T396" s="2"/>
      <c r="U396" s="2"/>
      <c r="V396" s="2"/>
    </row>
    <row r="397" spans="1:22" ht="27.75" customHeight="1">
      <c r="A397" s="429" t="s">
        <v>408</v>
      </c>
      <c r="B397" s="429"/>
      <c r="C397" s="429"/>
      <c r="D397" s="429"/>
      <c r="E397" s="429"/>
      <c r="F397" s="429"/>
      <c r="G397" s="429"/>
      <c r="H397" s="429"/>
      <c r="I397" s="429"/>
      <c r="J397" s="429"/>
      <c r="K397" s="429"/>
      <c r="L397" s="121"/>
      <c r="M397" s="52"/>
      <c r="N397" s="52"/>
      <c r="O397" s="52"/>
      <c r="P397" s="52"/>
      <c r="Q397" s="52"/>
      <c r="R397" s="52"/>
      <c r="S397" s="2"/>
      <c r="T397" s="2"/>
      <c r="U397" s="2"/>
      <c r="V397" s="2"/>
    </row>
    <row r="398" spans="1:22" ht="186" customHeight="1">
      <c r="A398" s="370" t="s">
        <v>1</v>
      </c>
      <c r="B398" s="371" t="s">
        <v>245</v>
      </c>
      <c r="C398" s="372" t="s">
        <v>3</v>
      </c>
      <c r="D398" s="372" t="s">
        <v>4</v>
      </c>
      <c r="E398" s="373" t="s">
        <v>336</v>
      </c>
      <c r="F398" s="373" t="s">
        <v>337</v>
      </c>
      <c r="G398" s="372" t="s">
        <v>338</v>
      </c>
      <c r="H398" s="373" t="s">
        <v>339</v>
      </c>
      <c r="I398" s="378" t="s">
        <v>129</v>
      </c>
      <c r="J398" s="313" t="s">
        <v>490</v>
      </c>
      <c r="K398" s="371" t="s">
        <v>10</v>
      </c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57" customHeight="1">
      <c r="A399" s="168">
        <v>1</v>
      </c>
      <c r="B399" s="127" t="s">
        <v>409</v>
      </c>
      <c r="C399" s="268" t="s">
        <v>98</v>
      </c>
      <c r="D399" s="230">
        <v>500</v>
      </c>
      <c r="E399" s="231"/>
      <c r="F399" s="232">
        <f aca="true" t="shared" si="28" ref="F399:F407">D399*E399</f>
        <v>0</v>
      </c>
      <c r="G399" s="233"/>
      <c r="H399" s="215">
        <f aca="true" t="shared" si="29" ref="H399:H407">F399+(F399*G399/100)</f>
        <v>0</v>
      </c>
      <c r="I399" s="234"/>
      <c r="J399" s="234"/>
      <c r="K399" s="234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42.75" customHeight="1">
      <c r="A400" s="168">
        <v>2</v>
      </c>
      <c r="B400" s="105" t="s">
        <v>410</v>
      </c>
      <c r="C400" s="268" t="s">
        <v>98</v>
      </c>
      <c r="D400" s="230">
        <v>500</v>
      </c>
      <c r="E400" s="231"/>
      <c r="F400" s="232">
        <f t="shared" si="28"/>
        <v>0</v>
      </c>
      <c r="G400" s="233"/>
      <c r="H400" s="215">
        <f t="shared" si="29"/>
        <v>0</v>
      </c>
      <c r="I400" s="234"/>
      <c r="J400" s="234"/>
      <c r="K400" s="234"/>
      <c r="L400" s="2"/>
      <c r="M400" s="52"/>
      <c r="N400" s="52"/>
      <c r="O400" s="52"/>
      <c r="P400" s="52"/>
      <c r="Q400" s="52"/>
      <c r="R400" s="52"/>
      <c r="S400" s="2"/>
      <c r="T400" s="2"/>
      <c r="U400" s="2"/>
      <c r="V400" s="2"/>
    </row>
    <row r="401" spans="1:22" ht="32.25" customHeight="1">
      <c r="A401" s="168">
        <v>3</v>
      </c>
      <c r="B401" s="105" t="s">
        <v>411</v>
      </c>
      <c r="C401" s="268" t="s">
        <v>98</v>
      </c>
      <c r="D401" s="230">
        <v>300</v>
      </c>
      <c r="E401" s="231"/>
      <c r="F401" s="232">
        <f t="shared" si="28"/>
        <v>0</v>
      </c>
      <c r="G401" s="233"/>
      <c r="H401" s="215">
        <f t="shared" si="29"/>
        <v>0</v>
      </c>
      <c r="I401" s="234"/>
      <c r="J401" s="234"/>
      <c r="K401" s="234"/>
      <c r="L401" s="2"/>
      <c r="M401" s="52"/>
      <c r="N401" s="52"/>
      <c r="O401" s="52"/>
      <c r="P401" s="52"/>
      <c r="Q401" s="52"/>
      <c r="R401" s="52"/>
      <c r="S401" s="2"/>
      <c r="T401" s="2"/>
      <c r="U401" s="2"/>
      <c r="V401" s="2"/>
    </row>
    <row r="402" spans="1:22" ht="31.5" customHeight="1">
      <c r="A402" s="168">
        <v>4</v>
      </c>
      <c r="B402" s="164" t="s">
        <v>412</v>
      </c>
      <c r="C402" s="268" t="s">
        <v>98</v>
      </c>
      <c r="D402" s="230">
        <v>150</v>
      </c>
      <c r="E402" s="231"/>
      <c r="F402" s="232">
        <f t="shared" si="28"/>
        <v>0</v>
      </c>
      <c r="G402" s="233"/>
      <c r="H402" s="215">
        <f t="shared" si="29"/>
        <v>0</v>
      </c>
      <c r="I402" s="234"/>
      <c r="J402" s="234"/>
      <c r="K402" s="234"/>
      <c r="L402" s="2"/>
      <c r="M402" s="52"/>
      <c r="N402" s="52"/>
      <c r="O402" s="52"/>
      <c r="P402" s="52"/>
      <c r="Q402" s="52"/>
      <c r="R402" s="52"/>
      <c r="S402" s="2"/>
      <c r="T402" s="2"/>
      <c r="U402" s="2"/>
      <c r="V402" s="2"/>
    </row>
    <row r="403" spans="1:22" ht="41.25" customHeight="1">
      <c r="A403" s="168">
        <v>5</v>
      </c>
      <c r="B403" s="105" t="s">
        <v>413</v>
      </c>
      <c r="C403" s="229" t="s">
        <v>98</v>
      </c>
      <c r="D403" s="230">
        <v>50</v>
      </c>
      <c r="E403" s="231"/>
      <c r="F403" s="232">
        <f t="shared" si="28"/>
        <v>0</v>
      </c>
      <c r="G403" s="233"/>
      <c r="H403" s="215">
        <f t="shared" si="29"/>
        <v>0</v>
      </c>
      <c r="I403" s="234"/>
      <c r="J403" s="234"/>
      <c r="K403" s="23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45" customHeight="1">
      <c r="A404" s="168">
        <v>6</v>
      </c>
      <c r="B404" s="105" t="s">
        <v>414</v>
      </c>
      <c r="C404" s="229" t="s">
        <v>98</v>
      </c>
      <c r="D404" s="230">
        <v>50</v>
      </c>
      <c r="E404" s="231"/>
      <c r="F404" s="232">
        <f t="shared" si="28"/>
        <v>0</v>
      </c>
      <c r="G404" s="233"/>
      <c r="H404" s="215">
        <f t="shared" si="29"/>
        <v>0</v>
      </c>
      <c r="I404" s="234"/>
      <c r="J404" s="234"/>
      <c r="K404" s="23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26.25" customHeight="1">
      <c r="A405" s="168">
        <v>7</v>
      </c>
      <c r="B405" s="105" t="s">
        <v>415</v>
      </c>
      <c r="C405" s="229" t="s">
        <v>98</v>
      </c>
      <c r="D405" s="230">
        <v>1</v>
      </c>
      <c r="E405" s="231"/>
      <c r="F405" s="232">
        <f t="shared" si="28"/>
        <v>0</v>
      </c>
      <c r="G405" s="233"/>
      <c r="H405" s="215">
        <f t="shared" si="29"/>
        <v>0</v>
      </c>
      <c r="I405" s="234"/>
      <c r="J405" s="234"/>
      <c r="K405" s="234"/>
      <c r="L405" s="2"/>
      <c r="M405" s="52"/>
      <c r="N405" s="52"/>
      <c r="O405" s="52"/>
      <c r="P405" s="2"/>
      <c r="Q405" s="2"/>
      <c r="R405" s="2"/>
      <c r="S405" s="2"/>
      <c r="T405" s="2"/>
      <c r="U405" s="2"/>
      <c r="V405" s="2"/>
    </row>
    <row r="406" spans="1:22" ht="46.5" customHeight="1">
      <c r="A406" s="168">
        <v>8</v>
      </c>
      <c r="B406" s="105" t="s">
        <v>416</v>
      </c>
      <c r="C406" s="229" t="s">
        <v>417</v>
      </c>
      <c r="D406" s="230">
        <v>10</v>
      </c>
      <c r="E406" s="231"/>
      <c r="F406" s="232">
        <f t="shared" si="28"/>
        <v>0</v>
      </c>
      <c r="G406" s="233"/>
      <c r="H406" s="215">
        <f t="shared" si="29"/>
        <v>0</v>
      </c>
      <c r="I406" s="234"/>
      <c r="J406" s="234"/>
      <c r="K406" s="234"/>
      <c r="L406" s="2"/>
      <c r="M406" s="5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40.5" customHeight="1">
      <c r="A407" s="168">
        <v>9</v>
      </c>
      <c r="B407" s="105" t="s">
        <v>418</v>
      </c>
      <c r="C407" s="229" t="s">
        <v>417</v>
      </c>
      <c r="D407" s="269">
        <v>10</v>
      </c>
      <c r="E407" s="270"/>
      <c r="F407" s="232">
        <f t="shared" si="28"/>
        <v>0</v>
      </c>
      <c r="G407" s="233"/>
      <c r="H407" s="215">
        <f t="shared" si="29"/>
        <v>0</v>
      </c>
      <c r="I407" s="234"/>
      <c r="J407" s="234"/>
      <c r="K407" s="234"/>
      <c r="L407" s="2"/>
      <c r="M407" s="5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27.75" customHeight="1">
      <c r="A408" s="368"/>
      <c r="B408" s="423" t="s">
        <v>419</v>
      </c>
      <c r="C408" s="423"/>
      <c r="D408" s="423"/>
      <c r="E408" s="423"/>
      <c r="F408" s="369">
        <f>SUM(F399:F407)</f>
        <v>0</v>
      </c>
      <c r="G408" s="42" t="s">
        <v>89</v>
      </c>
      <c r="H408" s="369">
        <f>SUM(H399:H407)</f>
        <v>0</v>
      </c>
      <c r="I408" s="238"/>
      <c r="J408" s="238"/>
      <c r="K408" s="238"/>
      <c r="L408" s="2"/>
      <c r="M408" s="5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27.75" customHeight="1">
      <c r="A409" s="432" t="s">
        <v>420</v>
      </c>
      <c r="B409" s="432"/>
      <c r="C409" s="432"/>
      <c r="D409" s="432"/>
      <c r="E409" s="432"/>
      <c r="F409" s="432"/>
      <c r="G409" s="432"/>
      <c r="H409" s="432"/>
      <c r="I409" s="432"/>
      <c r="J409" s="432"/>
      <c r="K409" s="432"/>
      <c r="L409" s="2"/>
      <c r="M409" s="52"/>
      <c r="N409" s="2"/>
      <c r="O409" s="2"/>
      <c r="P409" s="2"/>
      <c r="Q409" s="2"/>
      <c r="R409" s="2"/>
      <c r="S409" s="2"/>
      <c r="T409" s="2"/>
      <c r="U409" s="2"/>
      <c r="V409" s="2"/>
    </row>
    <row r="410" spans="12:22" ht="27" customHeight="1"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27" customHeight="1">
      <c r="A411" s="429" t="s">
        <v>421</v>
      </c>
      <c r="B411" s="429"/>
      <c r="C411" s="429"/>
      <c r="D411" s="429"/>
      <c r="E411" s="429"/>
      <c r="F411" s="429"/>
      <c r="G411" s="429"/>
      <c r="H411" s="429"/>
      <c r="I411" s="429"/>
      <c r="J411" s="429"/>
      <c r="K411" s="429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201.75" customHeight="1">
      <c r="A412" s="370" t="s">
        <v>1</v>
      </c>
      <c r="B412" s="371" t="s">
        <v>245</v>
      </c>
      <c r="C412" s="372" t="s">
        <v>3</v>
      </c>
      <c r="D412" s="372" t="s">
        <v>4</v>
      </c>
      <c r="E412" s="373" t="s">
        <v>336</v>
      </c>
      <c r="F412" s="373" t="s">
        <v>337</v>
      </c>
      <c r="G412" s="372" t="s">
        <v>338</v>
      </c>
      <c r="H412" s="373" t="s">
        <v>339</v>
      </c>
      <c r="I412" s="378" t="s">
        <v>129</v>
      </c>
      <c r="J412" s="313" t="s">
        <v>490</v>
      </c>
      <c r="K412" s="371" t="s">
        <v>10</v>
      </c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10.25" customHeight="1">
      <c r="A413" s="48">
        <v>1</v>
      </c>
      <c r="B413" s="93" t="s">
        <v>422</v>
      </c>
      <c r="C413" s="159" t="s">
        <v>98</v>
      </c>
      <c r="D413" s="48">
        <v>10</v>
      </c>
      <c r="E413" s="148"/>
      <c r="F413" s="271">
        <f>D413*E413</f>
        <v>0</v>
      </c>
      <c r="G413" s="244"/>
      <c r="H413" s="258">
        <f>F413+(F413*G413/100)</f>
        <v>0</v>
      </c>
      <c r="I413" s="49"/>
      <c r="J413" s="49"/>
      <c r="K413" s="49"/>
      <c r="L413" s="237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48" customHeight="1">
      <c r="A414" s="48">
        <v>2</v>
      </c>
      <c r="B414" s="74" t="s">
        <v>423</v>
      </c>
      <c r="C414" s="159" t="s">
        <v>98</v>
      </c>
      <c r="D414" s="48">
        <v>70</v>
      </c>
      <c r="E414" s="148"/>
      <c r="F414" s="271">
        <f>D414*E414</f>
        <v>0</v>
      </c>
      <c r="G414" s="244"/>
      <c r="H414" s="258">
        <f>F414+(F414*G414/100)</f>
        <v>0</v>
      </c>
      <c r="I414" s="49"/>
      <c r="J414" s="49"/>
      <c r="K414" s="49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30" customHeight="1">
      <c r="A415" s="48">
        <v>3</v>
      </c>
      <c r="B415" s="93" t="s">
        <v>424</v>
      </c>
      <c r="C415" s="159" t="s">
        <v>98</v>
      </c>
      <c r="D415" s="48">
        <v>10</v>
      </c>
      <c r="E415" s="148"/>
      <c r="F415" s="271">
        <f>D415*E415</f>
        <v>0</v>
      </c>
      <c r="G415" s="244"/>
      <c r="H415" s="258">
        <f>F415+(F415*G415/100)</f>
        <v>0</v>
      </c>
      <c r="I415" s="49"/>
      <c r="J415" s="49"/>
      <c r="K415" s="49"/>
      <c r="L415" s="2"/>
      <c r="M415" s="5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32.25" customHeight="1">
      <c r="A416" s="382"/>
      <c r="B416" s="431" t="s">
        <v>425</v>
      </c>
      <c r="C416" s="431"/>
      <c r="D416" s="431"/>
      <c r="E416" s="431"/>
      <c r="F416" s="383">
        <f>SUM(F413:F415)</f>
        <v>0</v>
      </c>
      <c r="G416" s="272" t="s">
        <v>89</v>
      </c>
      <c r="H416" s="383">
        <f>SUM(H413:H415)</f>
        <v>0</v>
      </c>
      <c r="I416" s="67"/>
      <c r="J416" s="67"/>
      <c r="K416" s="67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24.75" customHeight="1">
      <c r="A417" s="433" t="s">
        <v>178</v>
      </c>
      <c r="B417" s="433"/>
      <c r="C417" s="433"/>
      <c r="D417" s="433"/>
      <c r="E417" s="433"/>
      <c r="F417" s="433"/>
      <c r="G417" s="433"/>
      <c r="H417" s="433"/>
      <c r="I417" s="433"/>
      <c r="J417" s="433"/>
      <c r="K417" s="43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27.75" customHeight="1">
      <c r="A418" s="273"/>
      <c r="B418" s="273"/>
      <c r="C418" s="273"/>
      <c r="D418" s="273"/>
      <c r="E418" s="273"/>
      <c r="F418" s="273"/>
      <c r="G418" s="273"/>
      <c r="H418" s="273"/>
      <c r="I418" s="273"/>
      <c r="J418" s="273"/>
      <c r="K418" s="27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27.75" customHeight="1">
      <c r="A419" s="429" t="s">
        <v>426</v>
      </c>
      <c r="B419" s="429"/>
      <c r="C419" s="429"/>
      <c r="D419" s="429"/>
      <c r="E419" s="429"/>
      <c r="F419" s="429"/>
      <c r="G419" s="429"/>
      <c r="H419" s="429"/>
      <c r="I419" s="429"/>
      <c r="J419" s="429"/>
      <c r="K419" s="429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86.75" customHeight="1">
      <c r="A420" s="370" t="s">
        <v>1</v>
      </c>
      <c r="B420" s="371" t="s">
        <v>245</v>
      </c>
      <c r="C420" s="372" t="s">
        <v>3</v>
      </c>
      <c r="D420" s="372" t="s">
        <v>4</v>
      </c>
      <c r="E420" s="373" t="s">
        <v>336</v>
      </c>
      <c r="F420" s="373" t="s">
        <v>337</v>
      </c>
      <c r="G420" s="372" t="s">
        <v>338</v>
      </c>
      <c r="H420" s="373" t="s">
        <v>339</v>
      </c>
      <c r="I420" s="378" t="s">
        <v>129</v>
      </c>
      <c r="J420" s="313" t="s">
        <v>490</v>
      </c>
      <c r="K420" s="371" t="s">
        <v>10</v>
      </c>
      <c r="L420" s="2"/>
      <c r="M420" s="52"/>
      <c r="N420" s="52"/>
      <c r="O420" s="52"/>
      <c r="P420" s="52"/>
      <c r="Q420" s="52"/>
      <c r="R420" s="52"/>
      <c r="S420" s="2"/>
      <c r="T420" s="2"/>
      <c r="U420" s="2"/>
      <c r="V420" s="2"/>
    </row>
    <row r="421" spans="1:22" ht="50.25" customHeight="1">
      <c r="A421" s="48">
        <v>1</v>
      </c>
      <c r="B421" s="93" t="s">
        <v>427</v>
      </c>
      <c r="C421" s="48" t="s">
        <v>98</v>
      </c>
      <c r="D421" s="48">
        <v>15</v>
      </c>
      <c r="E421" s="47"/>
      <c r="F421" s="245">
        <f aca="true" t="shared" si="30" ref="F421:F429">D421*E421</f>
        <v>0</v>
      </c>
      <c r="G421" s="274"/>
      <c r="H421" s="245">
        <f aca="true" t="shared" si="31" ref="H421:H429">F421+(F421*G421/100)</f>
        <v>0</v>
      </c>
      <c r="I421" s="275"/>
      <c r="J421" s="275"/>
      <c r="K421" s="182"/>
      <c r="L421" s="28"/>
      <c r="M421" s="28"/>
      <c r="N421" s="28"/>
      <c r="O421" s="2"/>
      <c r="P421" s="2"/>
      <c r="Q421" s="2"/>
      <c r="R421" s="2"/>
      <c r="S421" s="2"/>
      <c r="T421" s="2"/>
      <c r="U421" s="2"/>
      <c r="V421" s="2"/>
    </row>
    <row r="422" spans="1:22" ht="66.75" customHeight="1">
      <c r="A422" s="48">
        <v>2</v>
      </c>
      <c r="B422" s="93" t="s">
        <v>428</v>
      </c>
      <c r="C422" s="48" t="s">
        <v>98</v>
      </c>
      <c r="D422" s="48">
        <v>1</v>
      </c>
      <c r="E422" s="47"/>
      <c r="F422" s="245">
        <f t="shared" si="30"/>
        <v>0</v>
      </c>
      <c r="G422" s="274"/>
      <c r="H422" s="245">
        <f t="shared" si="31"/>
        <v>0</v>
      </c>
      <c r="I422" s="275"/>
      <c r="J422" s="275"/>
      <c r="K422" s="182"/>
      <c r="L422" s="28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60.75" customHeight="1">
      <c r="A423" s="48">
        <v>3</v>
      </c>
      <c r="B423" s="93" t="s">
        <v>429</v>
      </c>
      <c r="C423" s="48" t="s">
        <v>98</v>
      </c>
      <c r="D423" s="48">
        <v>5</v>
      </c>
      <c r="E423" s="47"/>
      <c r="F423" s="245">
        <f t="shared" si="30"/>
        <v>0</v>
      </c>
      <c r="G423" s="274"/>
      <c r="H423" s="245">
        <f t="shared" si="31"/>
        <v>0</v>
      </c>
      <c r="I423" s="275"/>
      <c r="J423" s="275"/>
      <c r="K423" s="182"/>
      <c r="L423" s="28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48.75" customHeight="1">
      <c r="A424" s="48">
        <v>4</v>
      </c>
      <c r="B424" s="93" t="s">
        <v>430</v>
      </c>
      <c r="C424" s="48" t="s">
        <v>98</v>
      </c>
      <c r="D424" s="48">
        <v>5</v>
      </c>
      <c r="E424" s="47"/>
      <c r="F424" s="245">
        <f t="shared" si="30"/>
        <v>0</v>
      </c>
      <c r="G424" s="274"/>
      <c r="H424" s="245">
        <f t="shared" si="31"/>
        <v>0</v>
      </c>
      <c r="I424" s="275"/>
      <c r="J424" s="275"/>
      <c r="K424" s="182"/>
      <c r="L424" s="28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76.5" customHeight="1">
      <c r="A425" s="48">
        <v>5</v>
      </c>
      <c r="B425" s="93" t="s">
        <v>431</v>
      </c>
      <c r="C425" s="48" t="s">
        <v>98</v>
      </c>
      <c r="D425" s="48">
        <v>10</v>
      </c>
      <c r="E425" s="47"/>
      <c r="F425" s="245">
        <f t="shared" si="30"/>
        <v>0</v>
      </c>
      <c r="G425" s="274"/>
      <c r="H425" s="245">
        <f t="shared" si="31"/>
        <v>0</v>
      </c>
      <c r="I425" s="275"/>
      <c r="J425" s="275"/>
      <c r="K425" s="275"/>
      <c r="L425" s="28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45.75" customHeight="1">
      <c r="A426" s="48">
        <v>6</v>
      </c>
      <c r="B426" s="93" t="s">
        <v>432</v>
      </c>
      <c r="C426" s="48" t="s">
        <v>98</v>
      </c>
      <c r="D426" s="48">
        <v>5</v>
      </c>
      <c r="E426" s="47"/>
      <c r="F426" s="245">
        <f t="shared" si="30"/>
        <v>0</v>
      </c>
      <c r="G426" s="274"/>
      <c r="H426" s="245">
        <f t="shared" si="31"/>
        <v>0</v>
      </c>
      <c r="I426" s="275"/>
      <c r="J426" s="275"/>
      <c r="K426" s="275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58.5" customHeight="1">
      <c r="A427" s="48">
        <v>7</v>
      </c>
      <c r="B427" s="93" t="s">
        <v>433</v>
      </c>
      <c r="C427" s="48" t="s">
        <v>98</v>
      </c>
      <c r="D427" s="48">
        <v>5</v>
      </c>
      <c r="E427" s="47"/>
      <c r="F427" s="245">
        <f t="shared" si="30"/>
        <v>0</v>
      </c>
      <c r="G427" s="274"/>
      <c r="H427" s="245">
        <f t="shared" si="31"/>
        <v>0</v>
      </c>
      <c r="I427" s="275"/>
      <c r="J427" s="275"/>
      <c r="K427" s="275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24" customHeight="1">
      <c r="A428" s="48">
        <v>8</v>
      </c>
      <c r="B428" s="276" t="s">
        <v>434</v>
      </c>
      <c r="C428" s="48" t="s">
        <v>98</v>
      </c>
      <c r="D428" s="48">
        <v>10</v>
      </c>
      <c r="E428" s="47"/>
      <c r="F428" s="245">
        <f t="shared" si="30"/>
        <v>0</v>
      </c>
      <c r="G428" s="274"/>
      <c r="H428" s="245">
        <f t="shared" si="31"/>
        <v>0</v>
      </c>
      <c r="I428" s="275"/>
      <c r="J428" s="275"/>
      <c r="K428" s="275"/>
      <c r="L428" s="16"/>
      <c r="M428" s="16"/>
      <c r="N428" s="16"/>
      <c r="O428" s="16"/>
      <c r="P428" s="16"/>
      <c r="Q428" s="2"/>
      <c r="R428" s="2"/>
      <c r="S428" s="2"/>
      <c r="T428" s="2"/>
      <c r="U428" s="2"/>
      <c r="V428" s="2"/>
    </row>
    <row r="429" spans="1:22" ht="27.75" customHeight="1">
      <c r="A429" s="48">
        <v>9</v>
      </c>
      <c r="B429" s="276" t="s">
        <v>435</v>
      </c>
      <c r="C429" s="48" t="s">
        <v>98</v>
      </c>
      <c r="D429" s="48">
        <v>10</v>
      </c>
      <c r="E429" s="47"/>
      <c r="F429" s="245">
        <f t="shared" si="30"/>
        <v>0</v>
      </c>
      <c r="G429" s="274"/>
      <c r="H429" s="245">
        <f t="shared" si="31"/>
        <v>0</v>
      </c>
      <c r="I429" s="275"/>
      <c r="J429" s="275"/>
      <c r="K429" s="275"/>
      <c r="L429" s="16"/>
      <c r="M429" s="16"/>
      <c r="N429" s="16"/>
      <c r="O429" s="16"/>
      <c r="P429" s="16"/>
      <c r="Q429" s="2"/>
      <c r="R429" s="2"/>
      <c r="S429" s="2"/>
      <c r="T429" s="2"/>
      <c r="U429" s="2"/>
      <c r="V429" s="2"/>
    </row>
    <row r="430" spans="1:22" ht="27.75" customHeight="1">
      <c r="A430" s="384"/>
      <c r="B430" s="431" t="s">
        <v>436</v>
      </c>
      <c r="C430" s="431"/>
      <c r="D430" s="431"/>
      <c r="E430" s="431"/>
      <c r="F430" s="385">
        <f>SUM(F421:F429)</f>
        <v>0</v>
      </c>
      <c r="G430" s="42" t="s">
        <v>89</v>
      </c>
      <c r="H430" s="385">
        <f>SUM(H421:H429)</f>
        <v>0</v>
      </c>
      <c r="I430" s="275"/>
      <c r="J430" s="275"/>
      <c r="K430" s="275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29.25" customHeight="1">
      <c r="A431" s="424" t="s">
        <v>178</v>
      </c>
      <c r="B431" s="424"/>
      <c r="C431" s="424"/>
      <c r="D431" s="424"/>
      <c r="E431" s="424"/>
      <c r="F431" s="424"/>
      <c r="G431" s="424"/>
      <c r="H431" s="424"/>
      <c r="I431" s="424"/>
      <c r="J431" s="424"/>
      <c r="K431" s="42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29.25" customHeight="1">
      <c r="A432" s="277"/>
      <c r="B432" s="277"/>
      <c r="C432" s="277"/>
      <c r="D432" s="277"/>
      <c r="E432" s="277"/>
      <c r="F432" s="277"/>
      <c r="G432" s="277"/>
      <c r="H432" s="277"/>
      <c r="I432" s="277"/>
      <c r="J432" s="277"/>
      <c r="K432" s="277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27.75" customHeight="1">
      <c r="A433" s="429" t="s">
        <v>437</v>
      </c>
      <c r="B433" s="429"/>
      <c r="C433" s="429"/>
      <c r="D433" s="429"/>
      <c r="E433" s="429"/>
      <c r="F433" s="429"/>
      <c r="G433" s="429"/>
      <c r="H433" s="429"/>
      <c r="I433" s="429"/>
      <c r="J433" s="429"/>
      <c r="K433" s="429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91.25">
      <c r="A434" s="370" t="s">
        <v>1</v>
      </c>
      <c r="B434" s="371" t="s">
        <v>245</v>
      </c>
      <c r="C434" s="372" t="s">
        <v>3</v>
      </c>
      <c r="D434" s="372" t="s">
        <v>4</v>
      </c>
      <c r="E434" s="373" t="s">
        <v>336</v>
      </c>
      <c r="F434" s="373" t="s">
        <v>337</v>
      </c>
      <c r="G434" s="372" t="s">
        <v>338</v>
      </c>
      <c r="H434" s="373" t="s">
        <v>339</v>
      </c>
      <c r="I434" s="378" t="s">
        <v>129</v>
      </c>
      <c r="J434" s="313" t="s">
        <v>490</v>
      </c>
      <c r="K434" s="371" t="s">
        <v>10</v>
      </c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28.5" customHeight="1">
      <c r="A435" s="431" t="s">
        <v>438</v>
      </c>
      <c r="B435" s="431"/>
      <c r="C435" s="431"/>
      <c r="D435" s="431"/>
      <c r="E435" s="431"/>
      <c r="F435" s="431"/>
      <c r="G435" s="431"/>
      <c r="H435" s="431"/>
      <c r="I435" s="431"/>
      <c r="J435" s="431"/>
      <c r="K435" s="431"/>
      <c r="L435" s="237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54" customHeight="1">
      <c r="A436" s="278">
        <v>1</v>
      </c>
      <c r="B436" s="279" t="s">
        <v>439</v>
      </c>
      <c r="C436" s="280" t="s">
        <v>98</v>
      </c>
      <c r="D436" s="278">
        <v>20</v>
      </c>
      <c r="E436" s="281"/>
      <c r="F436" s="282">
        <f>D436*E436</f>
        <v>0</v>
      </c>
      <c r="G436" s="283"/>
      <c r="H436" s="303">
        <f>F436+(F436*G436/100)</f>
        <v>0</v>
      </c>
      <c r="I436" s="275"/>
      <c r="J436" s="275"/>
      <c r="K436" s="18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70.5" customHeight="1">
      <c r="A437" s="278">
        <v>2</v>
      </c>
      <c r="B437" s="279" t="s">
        <v>440</v>
      </c>
      <c r="C437" s="280" t="s">
        <v>98</v>
      </c>
      <c r="D437" s="278">
        <v>60</v>
      </c>
      <c r="E437" s="281"/>
      <c r="F437" s="282">
        <f>D437*E437</f>
        <v>0</v>
      </c>
      <c r="G437" s="283"/>
      <c r="H437" s="303">
        <f>F437+(F437*G437/100)</f>
        <v>0</v>
      </c>
      <c r="I437" s="275"/>
      <c r="J437" s="275"/>
      <c r="K437" s="182"/>
      <c r="L437" s="422"/>
      <c r="M437" s="42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31.5" customHeight="1">
      <c r="A438" s="423" t="s">
        <v>441</v>
      </c>
      <c r="B438" s="423"/>
      <c r="C438" s="423"/>
      <c r="D438" s="423"/>
      <c r="E438" s="423"/>
      <c r="F438" s="386">
        <f>SUM(F435:F437)</f>
        <v>0</v>
      </c>
      <c r="G438" s="42" t="s">
        <v>89</v>
      </c>
      <c r="H438" s="386">
        <f>SUM(H435:H437)</f>
        <v>0</v>
      </c>
      <c r="I438" s="182"/>
      <c r="J438" s="182"/>
      <c r="K438" s="18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11" s="2" customFormat="1" ht="31.5" customHeight="1">
      <c r="A439" s="424" t="s">
        <v>178</v>
      </c>
      <c r="B439" s="424"/>
      <c r="C439" s="424"/>
      <c r="D439" s="424"/>
      <c r="E439" s="424"/>
      <c r="F439" s="424"/>
      <c r="G439" s="424"/>
      <c r="H439" s="424"/>
      <c r="I439" s="424"/>
      <c r="J439" s="424"/>
      <c r="K439" s="424"/>
    </row>
    <row r="440" spans="1:22" ht="27.75" customHeight="1">
      <c r="A440" s="277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27.75" customHeight="1">
      <c r="A441" s="429" t="s">
        <v>442</v>
      </c>
      <c r="B441" s="429"/>
      <c r="C441" s="429"/>
      <c r="D441" s="429"/>
      <c r="E441" s="429"/>
      <c r="F441" s="429"/>
      <c r="G441" s="429"/>
      <c r="H441" s="429"/>
      <c r="I441" s="429"/>
      <c r="J441" s="429"/>
      <c r="K441" s="429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85.25" customHeight="1">
      <c r="A442" s="370" t="s">
        <v>1</v>
      </c>
      <c r="B442" s="371" t="s">
        <v>245</v>
      </c>
      <c r="C442" s="372" t="s">
        <v>3</v>
      </c>
      <c r="D442" s="372" t="s">
        <v>4</v>
      </c>
      <c r="E442" s="373" t="s">
        <v>336</v>
      </c>
      <c r="F442" s="373" t="s">
        <v>337</v>
      </c>
      <c r="G442" s="372" t="s">
        <v>338</v>
      </c>
      <c r="H442" s="373" t="s">
        <v>339</v>
      </c>
      <c r="I442" s="378" t="s">
        <v>129</v>
      </c>
      <c r="J442" s="313" t="s">
        <v>490</v>
      </c>
      <c r="K442" s="371" t="s">
        <v>10</v>
      </c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53.25" customHeight="1">
      <c r="A443" s="168">
        <v>1</v>
      </c>
      <c r="B443" s="126" t="s">
        <v>443</v>
      </c>
      <c r="C443" s="265" t="s">
        <v>98</v>
      </c>
      <c r="D443" s="132">
        <v>40</v>
      </c>
      <c r="E443" s="266"/>
      <c r="F443" s="266">
        <f>D443*E443</f>
        <v>0</v>
      </c>
      <c r="G443" s="284"/>
      <c r="H443" s="266">
        <f>F443+(F443*G443/100)</f>
        <v>0</v>
      </c>
      <c r="I443" s="182"/>
      <c r="J443" s="182"/>
      <c r="K443" s="18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69" customHeight="1">
      <c r="A444" s="168">
        <v>2</v>
      </c>
      <c r="B444" s="126" t="s">
        <v>444</v>
      </c>
      <c r="C444" s="265" t="s">
        <v>98</v>
      </c>
      <c r="D444" s="132">
        <v>40</v>
      </c>
      <c r="E444" s="266"/>
      <c r="F444" s="266">
        <f>D444*E444</f>
        <v>0</v>
      </c>
      <c r="G444" s="284"/>
      <c r="H444" s="266">
        <f>F444+(F444*G444/100)</f>
        <v>0</v>
      </c>
      <c r="I444" s="182"/>
      <c r="J444" s="182"/>
      <c r="K444" s="182"/>
      <c r="L444" s="237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63.75" customHeight="1">
      <c r="A445" s="168">
        <v>3</v>
      </c>
      <c r="B445" s="126" t="s">
        <v>445</v>
      </c>
      <c r="C445" s="265" t="s">
        <v>98</v>
      </c>
      <c r="D445" s="132">
        <v>80</v>
      </c>
      <c r="E445" s="266"/>
      <c r="F445" s="266">
        <f>D445*E445</f>
        <v>0</v>
      </c>
      <c r="G445" s="284"/>
      <c r="H445" s="266">
        <f>F445+(F445*G445/100)</f>
        <v>0</v>
      </c>
      <c r="I445" s="182"/>
      <c r="J445" s="182"/>
      <c r="K445" s="182"/>
      <c r="L445" s="237"/>
      <c r="M445" s="11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93" customHeight="1">
      <c r="A446" s="168">
        <v>4</v>
      </c>
      <c r="B446" s="118" t="s">
        <v>446</v>
      </c>
      <c r="C446" s="265" t="s">
        <v>98</v>
      </c>
      <c r="D446" s="132">
        <v>40</v>
      </c>
      <c r="E446" s="266"/>
      <c r="F446" s="266">
        <f>D446*E446</f>
        <v>0</v>
      </c>
      <c r="G446" s="284"/>
      <c r="H446" s="266">
        <f>F446+(F446*G446/100)</f>
        <v>0</v>
      </c>
      <c r="I446" s="182"/>
      <c r="J446" s="182"/>
      <c r="K446" s="182"/>
      <c r="L446" s="237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27.75" customHeight="1">
      <c r="A447" s="423" t="s">
        <v>447</v>
      </c>
      <c r="B447" s="423"/>
      <c r="C447" s="423"/>
      <c r="D447" s="423"/>
      <c r="E447" s="423"/>
      <c r="F447" s="386">
        <f>SUM(F443:F446)</f>
        <v>0</v>
      </c>
      <c r="G447" s="42" t="s">
        <v>89</v>
      </c>
      <c r="H447" s="386">
        <f>SUM(H443:H446)</f>
        <v>0</v>
      </c>
      <c r="I447" s="182"/>
      <c r="J447" s="182"/>
      <c r="K447" s="18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27.75" customHeight="1">
      <c r="A448" s="424" t="s">
        <v>178</v>
      </c>
      <c r="B448" s="424"/>
      <c r="C448" s="424"/>
      <c r="D448" s="424"/>
      <c r="E448" s="424"/>
      <c r="F448" s="424"/>
      <c r="G448" s="424"/>
      <c r="H448" s="424"/>
      <c r="I448" s="424"/>
      <c r="J448" s="424"/>
      <c r="K448" s="424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27.75" customHeight="1">
      <c r="A449" s="277"/>
      <c r="B449" s="277"/>
      <c r="C449" s="277"/>
      <c r="D449" s="277"/>
      <c r="E449" s="277"/>
      <c r="F449" s="277"/>
      <c r="G449" s="277"/>
      <c r="H449" s="277"/>
      <c r="I449" s="277"/>
      <c r="J449" s="277"/>
      <c r="K449" s="277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27.75" customHeight="1">
      <c r="A450" s="429" t="s">
        <v>448</v>
      </c>
      <c r="B450" s="429"/>
      <c r="C450" s="429"/>
      <c r="D450" s="429"/>
      <c r="E450" s="429"/>
      <c r="F450" s="429"/>
      <c r="G450" s="429"/>
      <c r="H450" s="429"/>
      <c r="I450" s="429"/>
      <c r="J450" s="429"/>
      <c r="K450" s="429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204.75" customHeight="1">
      <c r="A451" s="370" t="s">
        <v>1</v>
      </c>
      <c r="B451" s="371" t="s">
        <v>245</v>
      </c>
      <c r="C451" s="372" t="s">
        <v>3</v>
      </c>
      <c r="D451" s="372" t="s">
        <v>4</v>
      </c>
      <c r="E451" s="373" t="s">
        <v>336</v>
      </c>
      <c r="F451" s="373" t="s">
        <v>337</v>
      </c>
      <c r="G451" s="372" t="s">
        <v>338</v>
      </c>
      <c r="H451" s="373" t="s">
        <v>339</v>
      </c>
      <c r="I451" s="378" t="s">
        <v>129</v>
      </c>
      <c r="J451" s="313" t="s">
        <v>490</v>
      </c>
      <c r="K451" s="371" t="s">
        <v>10</v>
      </c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29.25" customHeight="1">
      <c r="A452" s="387" t="s">
        <v>181</v>
      </c>
      <c r="B452" s="430" t="s">
        <v>449</v>
      </c>
      <c r="C452" s="430"/>
      <c r="D452" s="430"/>
      <c r="E452" s="430"/>
      <c r="F452" s="430"/>
      <c r="G452" s="430"/>
      <c r="H452" s="430"/>
      <c r="I452" s="430"/>
      <c r="J452" s="430"/>
      <c r="K452" s="430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72" customHeight="1">
      <c r="A453" s="168">
        <v>1</v>
      </c>
      <c r="B453" s="126" t="s">
        <v>450</v>
      </c>
      <c r="C453" s="265" t="s">
        <v>98</v>
      </c>
      <c r="D453" s="285">
        <v>5</v>
      </c>
      <c r="E453" s="266"/>
      <c r="F453" s="266">
        <f>D453*E453</f>
        <v>0</v>
      </c>
      <c r="G453" s="284"/>
      <c r="H453" s="266">
        <f>F453+(F453*G453/100)</f>
        <v>0</v>
      </c>
      <c r="I453" s="182"/>
      <c r="J453" s="182"/>
      <c r="K453" s="18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69.75" customHeight="1">
      <c r="A454" s="168">
        <v>2</v>
      </c>
      <c r="B454" s="126" t="s">
        <v>451</v>
      </c>
      <c r="C454" s="265" t="s">
        <v>98</v>
      </c>
      <c r="D454" s="285">
        <v>5</v>
      </c>
      <c r="E454" s="266"/>
      <c r="F454" s="266">
        <f>D454*E454</f>
        <v>0</v>
      </c>
      <c r="G454" s="284"/>
      <c r="H454" s="266">
        <f>F454+(F454*G454/100)</f>
        <v>0</v>
      </c>
      <c r="I454" s="182"/>
      <c r="J454" s="182"/>
      <c r="K454" s="18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56.25" customHeight="1">
      <c r="A455" s="168">
        <v>3</v>
      </c>
      <c r="B455" s="126" t="s">
        <v>452</v>
      </c>
      <c r="C455" s="265" t="s">
        <v>98</v>
      </c>
      <c r="D455" s="285">
        <v>5</v>
      </c>
      <c r="E455" s="266"/>
      <c r="F455" s="266">
        <f>D455*E455</f>
        <v>0</v>
      </c>
      <c r="G455" s="284"/>
      <c r="H455" s="266">
        <f>F455+(F455*G455/100)</f>
        <v>0</v>
      </c>
      <c r="I455" s="182"/>
      <c r="J455" s="182"/>
      <c r="K455" s="18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51" customHeight="1">
      <c r="A456" s="168">
        <v>4</v>
      </c>
      <c r="B456" s="126" t="s">
        <v>453</v>
      </c>
      <c r="C456" s="265" t="s">
        <v>98</v>
      </c>
      <c r="D456" s="285">
        <v>5</v>
      </c>
      <c r="E456" s="266"/>
      <c r="F456" s="266">
        <f>D456*E456</f>
        <v>0</v>
      </c>
      <c r="G456" s="284"/>
      <c r="H456" s="266">
        <f>F456+(F456*G456/100)</f>
        <v>0</v>
      </c>
      <c r="I456" s="182"/>
      <c r="J456" s="182"/>
      <c r="K456" s="18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31.5" customHeight="1">
      <c r="A457" s="387" t="s">
        <v>204</v>
      </c>
      <c r="B457" s="427" t="s">
        <v>454</v>
      </c>
      <c r="C457" s="427"/>
      <c r="D457" s="427"/>
      <c r="E457" s="427"/>
      <c r="F457" s="427"/>
      <c r="G457" s="427"/>
      <c r="H457" s="427"/>
      <c r="I457" s="427"/>
      <c r="J457" s="427"/>
      <c r="K457" s="427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18.5" customHeight="1">
      <c r="A458" s="286">
        <v>1</v>
      </c>
      <c r="B458" s="118" t="s">
        <v>455</v>
      </c>
      <c r="C458" s="265" t="s">
        <v>98</v>
      </c>
      <c r="D458" s="132">
        <v>30</v>
      </c>
      <c r="E458" s="266"/>
      <c r="F458" s="266">
        <f>D458*E458</f>
        <v>0</v>
      </c>
      <c r="G458" s="284"/>
      <c r="H458" s="266">
        <f>F458+(F458*G458/100)</f>
        <v>0</v>
      </c>
      <c r="I458" s="182"/>
      <c r="J458" s="182"/>
      <c r="K458" s="182"/>
      <c r="L458" s="422"/>
      <c r="M458" s="422"/>
      <c r="N458" s="11"/>
      <c r="O458" s="2"/>
      <c r="P458" s="2"/>
      <c r="Q458" s="2"/>
      <c r="R458" s="2"/>
      <c r="S458" s="2"/>
      <c r="T458" s="2"/>
      <c r="U458" s="2"/>
      <c r="V458" s="2"/>
    </row>
    <row r="459" spans="1:22" ht="120" customHeight="1">
      <c r="A459" s="286">
        <v>2</v>
      </c>
      <c r="B459" s="118" t="s">
        <v>456</v>
      </c>
      <c r="C459" s="265" t="s">
        <v>98</v>
      </c>
      <c r="D459" s="132">
        <v>30</v>
      </c>
      <c r="E459" s="266"/>
      <c r="F459" s="266">
        <f>D459*E459</f>
        <v>0</v>
      </c>
      <c r="G459" s="284"/>
      <c r="H459" s="266">
        <f>F459+(F459*G459/100)</f>
        <v>0</v>
      </c>
      <c r="I459" s="182"/>
      <c r="J459" s="182"/>
      <c r="K459" s="182"/>
      <c r="L459" s="422"/>
      <c r="M459" s="42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71.25" customHeight="1">
      <c r="A460" s="286">
        <v>3</v>
      </c>
      <c r="B460" s="118" t="s">
        <v>457</v>
      </c>
      <c r="C460" s="265" t="s">
        <v>98</v>
      </c>
      <c r="D460" s="132">
        <v>30</v>
      </c>
      <c r="E460" s="266"/>
      <c r="F460" s="266">
        <f>D460*E460</f>
        <v>0</v>
      </c>
      <c r="G460" s="284"/>
      <c r="H460" s="266">
        <f>F460+(F460*G460/100)</f>
        <v>0</v>
      </c>
      <c r="I460" s="182"/>
      <c r="J460" s="182"/>
      <c r="K460" s="182"/>
      <c r="L460" s="422"/>
      <c r="M460" s="42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58.5" customHeight="1">
      <c r="A461" s="286">
        <v>4</v>
      </c>
      <c r="B461" s="118" t="s">
        <v>458</v>
      </c>
      <c r="C461" s="265" t="s">
        <v>98</v>
      </c>
      <c r="D461" s="132">
        <v>30</v>
      </c>
      <c r="E461" s="266"/>
      <c r="F461" s="266">
        <f>D461*E461</f>
        <v>0</v>
      </c>
      <c r="G461" s="284"/>
      <c r="H461" s="266">
        <f>F461+(F461*G461/100)</f>
        <v>0</v>
      </c>
      <c r="I461" s="182"/>
      <c r="J461" s="182"/>
      <c r="K461" s="182"/>
      <c r="L461" s="422"/>
      <c r="M461" s="42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29.25" customHeight="1">
      <c r="A462" s="387" t="s">
        <v>504</v>
      </c>
      <c r="B462" s="427" t="s">
        <v>459</v>
      </c>
      <c r="C462" s="427"/>
      <c r="D462" s="427"/>
      <c r="E462" s="427"/>
      <c r="F462" s="427"/>
      <c r="G462" s="427"/>
      <c r="H462" s="427"/>
      <c r="I462" s="427"/>
      <c r="J462" s="427"/>
      <c r="K462" s="427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382.5" customHeight="1">
      <c r="A463" s="168">
        <v>1</v>
      </c>
      <c r="B463" s="125" t="s">
        <v>503</v>
      </c>
      <c r="C463" s="265" t="s">
        <v>98</v>
      </c>
      <c r="D463" s="132">
        <v>120</v>
      </c>
      <c r="E463" s="266"/>
      <c r="F463" s="266">
        <f aca="true" t="shared" si="32" ref="F463:F472">D463*E463</f>
        <v>0</v>
      </c>
      <c r="G463" s="284"/>
      <c r="H463" s="266">
        <f aca="true" t="shared" si="33" ref="H463:H472">F463+(F463*G463/100)</f>
        <v>0</v>
      </c>
      <c r="I463" s="182"/>
      <c r="J463" s="182"/>
      <c r="K463" s="182"/>
      <c r="L463" s="428"/>
      <c r="M463" s="428"/>
      <c r="N463" s="428"/>
      <c r="O463" s="287"/>
      <c r="P463" s="144"/>
      <c r="Q463" s="2"/>
      <c r="R463" s="2"/>
      <c r="S463" s="2"/>
      <c r="T463" s="2"/>
      <c r="U463" s="2"/>
      <c r="V463" s="2"/>
    </row>
    <row r="464" spans="1:22" ht="384" customHeight="1">
      <c r="A464" s="168">
        <v>2</v>
      </c>
      <c r="B464" s="126" t="s">
        <v>460</v>
      </c>
      <c r="C464" s="265" t="s">
        <v>98</v>
      </c>
      <c r="D464" s="132">
        <v>120</v>
      </c>
      <c r="E464" s="266"/>
      <c r="F464" s="266">
        <f t="shared" si="32"/>
        <v>0</v>
      </c>
      <c r="G464" s="284"/>
      <c r="H464" s="266">
        <f t="shared" si="33"/>
        <v>0</v>
      </c>
      <c r="I464" s="182"/>
      <c r="J464" s="182"/>
      <c r="K464" s="18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43.5" customHeight="1">
      <c r="A465" s="168">
        <v>3</v>
      </c>
      <c r="B465" s="126" t="s">
        <v>461</v>
      </c>
      <c r="C465" s="265" t="s">
        <v>98</v>
      </c>
      <c r="D465" s="132">
        <v>100</v>
      </c>
      <c r="E465" s="266"/>
      <c r="F465" s="266">
        <f t="shared" si="32"/>
        <v>0</v>
      </c>
      <c r="G465" s="284"/>
      <c r="H465" s="266">
        <f t="shared" si="33"/>
        <v>0</v>
      </c>
      <c r="I465" s="182"/>
      <c r="J465" s="182"/>
      <c r="K465" s="18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70.5" customHeight="1">
      <c r="A466" s="168">
        <v>4</v>
      </c>
      <c r="B466" s="126" t="s">
        <v>462</v>
      </c>
      <c r="C466" s="265" t="s">
        <v>98</v>
      </c>
      <c r="D466" s="132">
        <v>10</v>
      </c>
      <c r="E466" s="266"/>
      <c r="F466" s="266">
        <f t="shared" si="32"/>
        <v>0</v>
      </c>
      <c r="G466" s="284"/>
      <c r="H466" s="266">
        <f t="shared" si="33"/>
        <v>0</v>
      </c>
      <c r="I466" s="182"/>
      <c r="J466" s="182"/>
      <c r="K466" s="18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33.75">
      <c r="A467" s="168">
        <v>5</v>
      </c>
      <c r="B467" s="126" t="s">
        <v>463</v>
      </c>
      <c r="C467" s="265" t="s">
        <v>98</v>
      </c>
      <c r="D467" s="132">
        <v>100</v>
      </c>
      <c r="E467" s="266"/>
      <c r="F467" s="266">
        <f t="shared" si="32"/>
        <v>0</v>
      </c>
      <c r="G467" s="284"/>
      <c r="H467" s="266">
        <f t="shared" si="33"/>
        <v>0</v>
      </c>
      <c r="I467" s="182"/>
      <c r="J467" s="182"/>
      <c r="K467" s="18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54" customHeight="1">
      <c r="A468" s="168">
        <v>6</v>
      </c>
      <c r="B468" s="126" t="s">
        <v>464</v>
      </c>
      <c r="C468" s="265" t="s">
        <v>98</v>
      </c>
      <c r="D468" s="132">
        <v>10</v>
      </c>
      <c r="E468" s="266"/>
      <c r="F468" s="266">
        <f t="shared" si="32"/>
        <v>0</v>
      </c>
      <c r="G468" s="284"/>
      <c r="H468" s="266">
        <f t="shared" si="33"/>
        <v>0</v>
      </c>
      <c r="I468" s="182"/>
      <c r="J468" s="182"/>
      <c r="K468" s="18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42.75" customHeight="1">
      <c r="A469" s="168">
        <v>7</v>
      </c>
      <c r="B469" s="126" t="s">
        <v>465</v>
      </c>
      <c r="C469" s="265" t="s">
        <v>98</v>
      </c>
      <c r="D469" s="132">
        <v>20</v>
      </c>
      <c r="E469" s="266"/>
      <c r="F469" s="266">
        <f t="shared" si="32"/>
        <v>0</v>
      </c>
      <c r="G469" s="284"/>
      <c r="H469" s="266">
        <f t="shared" si="33"/>
        <v>0</v>
      </c>
      <c r="I469" s="182"/>
      <c r="J469" s="182"/>
      <c r="K469" s="18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31.5" customHeight="1">
      <c r="A470" s="168">
        <v>8</v>
      </c>
      <c r="B470" s="126" t="s">
        <v>466</v>
      </c>
      <c r="C470" s="265" t="s">
        <v>98</v>
      </c>
      <c r="D470" s="132">
        <v>50</v>
      </c>
      <c r="E470" s="266"/>
      <c r="F470" s="266">
        <f t="shared" si="32"/>
        <v>0</v>
      </c>
      <c r="G470" s="284"/>
      <c r="H470" s="266">
        <f t="shared" si="33"/>
        <v>0</v>
      </c>
      <c r="I470" s="182"/>
      <c r="J470" s="182"/>
      <c r="K470" s="18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43.5" customHeight="1">
      <c r="A471" s="168">
        <v>9</v>
      </c>
      <c r="B471" s="126" t="s">
        <v>467</v>
      </c>
      <c r="C471" s="265" t="s">
        <v>98</v>
      </c>
      <c r="D471" s="132">
        <v>100</v>
      </c>
      <c r="E471" s="266"/>
      <c r="F471" s="266">
        <f t="shared" si="32"/>
        <v>0</v>
      </c>
      <c r="G471" s="284"/>
      <c r="H471" s="266">
        <f t="shared" si="33"/>
        <v>0</v>
      </c>
      <c r="I471" s="182"/>
      <c r="J471" s="182"/>
      <c r="K471" s="18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27" customHeight="1">
      <c r="A472" s="168">
        <v>10</v>
      </c>
      <c r="B472" s="118" t="s">
        <v>458</v>
      </c>
      <c r="C472" s="265" t="s">
        <v>98</v>
      </c>
      <c r="D472" s="132">
        <v>120</v>
      </c>
      <c r="E472" s="266"/>
      <c r="F472" s="266">
        <f t="shared" si="32"/>
        <v>0</v>
      </c>
      <c r="G472" s="284"/>
      <c r="H472" s="266">
        <f t="shared" si="33"/>
        <v>0</v>
      </c>
      <c r="I472" s="182"/>
      <c r="J472" s="182"/>
      <c r="K472" s="182"/>
      <c r="L472" s="5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25.5" customHeight="1">
      <c r="A473" s="423" t="s">
        <v>468</v>
      </c>
      <c r="B473" s="423"/>
      <c r="C473" s="423"/>
      <c r="D473" s="423"/>
      <c r="E473" s="423"/>
      <c r="F473" s="386">
        <f>SUM(F452:F472)</f>
        <v>0</v>
      </c>
      <c r="G473" s="42" t="s">
        <v>89</v>
      </c>
      <c r="H473" s="386">
        <f>SUM(H452:H472)</f>
        <v>0</v>
      </c>
      <c r="I473" s="182"/>
      <c r="J473" s="182"/>
      <c r="K473" s="18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39" customHeight="1">
      <c r="A474" s="424" t="s">
        <v>407</v>
      </c>
      <c r="B474" s="424"/>
      <c r="C474" s="424"/>
      <c r="D474" s="424"/>
      <c r="E474" s="424"/>
      <c r="F474" s="424"/>
      <c r="G474" s="424"/>
      <c r="H474" s="424"/>
      <c r="I474" s="424"/>
      <c r="J474" s="424"/>
      <c r="K474" s="42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25.5" customHeight="1">
      <c r="A475" s="277"/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25.5" customHeight="1">
      <c r="A476" s="429" t="s">
        <v>469</v>
      </c>
      <c r="B476" s="429"/>
      <c r="C476" s="429"/>
      <c r="D476" s="429"/>
      <c r="E476" s="429"/>
      <c r="F476" s="429"/>
      <c r="G476" s="429"/>
      <c r="H476" s="429"/>
      <c r="I476" s="429"/>
      <c r="J476" s="429"/>
      <c r="K476" s="429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207" customHeight="1">
      <c r="A477" s="370" t="s">
        <v>1</v>
      </c>
      <c r="B477" s="371" t="s">
        <v>245</v>
      </c>
      <c r="C477" s="372" t="s">
        <v>3</v>
      </c>
      <c r="D477" s="372" t="s">
        <v>4</v>
      </c>
      <c r="E477" s="373" t="s">
        <v>336</v>
      </c>
      <c r="F477" s="373" t="s">
        <v>337</v>
      </c>
      <c r="G477" s="372" t="s">
        <v>338</v>
      </c>
      <c r="H477" s="373" t="s">
        <v>339</v>
      </c>
      <c r="I477" s="378" t="s">
        <v>129</v>
      </c>
      <c r="J477" s="313" t="s">
        <v>490</v>
      </c>
      <c r="K477" s="371" t="s">
        <v>10</v>
      </c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0" customHeight="1">
      <c r="A478" s="168">
        <v>1</v>
      </c>
      <c r="B478" s="125" t="s">
        <v>505</v>
      </c>
      <c r="C478" s="265" t="s">
        <v>98</v>
      </c>
      <c r="D478" s="285">
        <v>80</v>
      </c>
      <c r="E478" s="266"/>
      <c r="F478" s="266">
        <f aca="true" t="shared" si="34" ref="F478:F498">D478*E478</f>
        <v>0</v>
      </c>
      <c r="G478" s="284"/>
      <c r="H478" s="266">
        <f aca="true" t="shared" si="35" ref="H478:H498">F478+(F478*G478/100)</f>
        <v>0</v>
      </c>
      <c r="I478" s="182"/>
      <c r="J478" s="182"/>
      <c r="K478" s="182"/>
      <c r="L478" s="5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93.5" customHeight="1">
      <c r="A479" s="168">
        <v>2</v>
      </c>
      <c r="B479" s="126" t="s">
        <v>470</v>
      </c>
      <c r="C479" s="265" t="s">
        <v>98</v>
      </c>
      <c r="D479" s="285">
        <v>70</v>
      </c>
      <c r="E479" s="266"/>
      <c r="F479" s="266">
        <f t="shared" si="34"/>
        <v>0</v>
      </c>
      <c r="G479" s="284"/>
      <c r="H479" s="266">
        <f t="shared" si="35"/>
        <v>0</v>
      </c>
      <c r="I479" s="182"/>
      <c r="J479" s="182"/>
      <c r="K479" s="18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324.75" customHeight="1">
      <c r="A480" s="168">
        <v>3</v>
      </c>
      <c r="B480" s="125" t="s">
        <v>506</v>
      </c>
      <c r="C480" s="265" t="s">
        <v>98</v>
      </c>
      <c r="D480" s="285">
        <v>10</v>
      </c>
      <c r="E480" s="266"/>
      <c r="F480" s="266">
        <f t="shared" si="34"/>
        <v>0</v>
      </c>
      <c r="G480" s="284"/>
      <c r="H480" s="266">
        <f t="shared" si="35"/>
        <v>0</v>
      </c>
      <c r="I480" s="182"/>
      <c r="J480" s="182"/>
      <c r="K480" s="182"/>
      <c r="L480" s="428"/>
      <c r="M480" s="428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48" customHeight="1">
      <c r="A481" s="168">
        <v>4</v>
      </c>
      <c r="B481" s="126" t="s">
        <v>471</v>
      </c>
      <c r="C481" s="265" t="s">
        <v>98</v>
      </c>
      <c r="D481" s="285">
        <v>10</v>
      </c>
      <c r="E481" s="266"/>
      <c r="F481" s="266">
        <f t="shared" si="34"/>
        <v>0</v>
      </c>
      <c r="G481" s="284"/>
      <c r="H481" s="266">
        <f t="shared" si="35"/>
        <v>0</v>
      </c>
      <c r="I481" s="182"/>
      <c r="J481" s="182"/>
      <c r="K481" s="18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48" customHeight="1">
      <c r="A482" s="168">
        <v>5</v>
      </c>
      <c r="B482" s="126" t="s">
        <v>472</v>
      </c>
      <c r="C482" s="265" t="s">
        <v>98</v>
      </c>
      <c r="D482" s="285">
        <v>70</v>
      </c>
      <c r="E482" s="266"/>
      <c r="F482" s="266">
        <f t="shared" si="34"/>
        <v>0</v>
      </c>
      <c r="G482" s="284"/>
      <c r="H482" s="266">
        <f t="shared" si="35"/>
        <v>0</v>
      </c>
      <c r="I482" s="182"/>
      <c r="J482" s="182"/>
      <c r="K482" s="18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12.5" customHeight="1">
      <c r="A483" s="168">
        <v>6</v>
      </c>
      <c r="B483" s="125" t="s">
        <v>507</v>
      </c>
      <c r="C483" s="265" t="s">
        <v>98</v>
      </c>
      <c r="D483" s="285">
        <v>80</v>
      </c>
      <c r="E483" s="266"/>
      <c r="F483" s="266">
        <f t="shared" si="34"/>
        <v>0</v>
      </c>
      <c r="G483" s="284"/>
      <c r="H483" s="266">
        <f t="shared" si="35"/>
        <v>0</v>
      </c>
      <c r="I483" s="182"/>
      <c r="J483" s="182"/>
      <c r="K483" s="182"/>
      <c r="L483" s="52"/>
      <c r="M483" s="5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52.5" customHeight="1">
      <c r="A484" s="168">
        <v>7</v>
      </c>
      <c r="B484" s="126" t="s">
        <v>473</v>
      </c>
      <c r="C484" s="265" t="s">
        <v>98</v>
      </c>
      <c r="D484" s="285">
        <v>10</v>
      </c>
      <c r="E484" s="266"/>
      <c r="F484" s="266">
        <f t="shared" si="34"/>
        <v>0</v>
      </c>
      <c r="G484" s="284"/>
      <c r="H484" s="266">
        <f t="shared" si="35"/>
        <v>0</v>
      </c>
      <c r="I484" s="182"/>
      <c r="J484" s="182"/>
      <c r="K484" s="182"/>
      <c r="L484" s="52"/>
      <c r="M484" s="5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75.75" customHeight="1">
      <c r="A485" s="168">
        <v>8</v>
      </c>
      <c r="B485" s="126" t="s">
        <v>474</v>
      </c>
      <c r="C485" s="265" t="s">
        <v>98</v>
      </c>
      <c r="D485" s="285">
        <v>10</v>
      </c>
      <c r="E485" s="266"/>
      <c r="F485" s="266">
        <f t="shared" si="34"/>
        <v>0</v>
      </c>
      <c r="G485" s="284"/>
      <c r="H485" s="266">
        <f t="shared" si="35"/>
        <v>0</v>
      </c>
      <c r="I485" s="182"/>
      <c r="J485" s="182"/>
      <c r="K485" s="182"/>
      <c r="L485" s="52"/>
      <c r="M485" s="5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24.75" customHeight="1">
      <c r="A486" s="168">
        <v>9</v>
      </c>
      <c r="B486" s="126" t="s">
        <v>475</v>
      </c>
      <c r="C486" s="265" t="s">
        <v>98</v>
      </c>
      <c r="D486" s="285">
        <v>80</v>
      </c>
      <c r="E486" s="266"/>
      <c r="F486" s="266">
        <f t="shared" si="34"/>
        <v>0</v>
      </c>
      <c r="G486" s="284"/>
      <c r="H486" s="266">
        <f t="shared" si="35"/>
        <v>0</v>
      </c>
      <c r="I486" s="182"/>
      <c r="J486" s="182"/>
      <c r="K486" s="182"/>
      <c r="L486" s="52"/>
      <c r="M486" s="52"/>
      <c r="N486" s="288"/>
      <c r="O486" s="289"/>
      <c r="P486" s="2"/>
      <c r="Q486" s="2"/>
      <c r="R486" s="2"/>
      <c r="S486" s="2"/>
      <c r="T486" s="2"/>
      <c r="U486" s="2"/>
      <c r="V486" s="2"/>
    </row>
    <row r="487" spans="1:22" ht="35.25" customHeight="1">
      <c r="A487" s="168">
        <v>10</v>
      </c>
      <c r="B487" s="126" t="s">
        <v>476</v>
      </c>
      <c r="C487" s="265" t="s">
        <v>98</v>
      </c>
      <c r="D487" s="285">
        <v>80</v>
      </c>
      <c r="E487" s="266"/>
      <c r="F487" s="266">
        <f t="shared" si="34"/>
        <v>0</v>
      </c>
      <c r="G487" s="284"/>
      <c r="H487" s="266">
        <f t="shared" si="35"/>
        <v>0</v>
      </c>
      <c r="I487" s="182"/>
      <c r="J487" s="182"/>
      <c r="K487" s="18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30" customHeight="1">
      <c r="A488" s="168">
        <v>11</v>
      </c>
      <c r="B488" s="126" t="s">
        <v>477</v>
      </c>
      <c r="C488" s="265" t="s">
        <v>98</v>
      </c>
      <c r="D488" s="285">
        <v>60</v>
      </c>
      <c r="E488" s="266"/>
      <c r="F488" s="266">
        <f t="shared" si="34"/>
        <v>0</v>
      </c>
      <c r="G488" s="284"/>
      <c r="H488" s="266">
        <f t="shared" si="35"/>
        <v>0</v>
      </c>
      <c r="I488" s="182"/>
      <c r="J488" s="182"/>
      <c r="K488" s="182"/>
      <c r="L488" s="5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32.25" customHeight="1">
      <c r="A489" s="168">
        <v>12</v>
      </c>
      <c r="B489" s="126" t="s">
        <v>478</v>
      </c>
      <c r="C489" s="265" t="s">
        <v>98</v>
      </c>
      <c r="D489" s="285">
        <v>10</v>
      </c>
      <c r="E489" s="266"/>
      <c r="F489" s="266">
        <f t="shared" si="34"/>
        <v>0</v>
      </c>
      <c r="G489" s="284"/>
      <c r="H489" s="266">
        <f t="shared" si="35"/>
        <v>0</v>
      </c>
      <c r="I489" s="182"/>
      <c r="J489" s="182"/>
      <c r="K489" s="182"/>
      <c r="L489" s="5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42.75" customHeight="1">
      <c r="A490" s="168">
        <v>13</v>
      </c>
      <c r="B490" s="126" t="s">
        <v>479</v>
      </c>
      <c r="C490" s="265" t="s">
        <v>98</v>
      </c>
      <c r="D490" s="285">
        <v>20</v>
      </c>
      <c r="E490" s="266"/>
      <c r="F490" s="266">
        <f t="shared" si="34"/>
        <v>0</v>
      </c>
      <c r="G490" s="284"/>
      <c r="H490" s="266">
        <f t="shared" si="35"/>
        <v>0</v>
      </c>
      <c r="I490" s="182"/>
      <c r="J490" s="182"/>
      <c r="K490" s="182"/>
      <c r="L490" s="5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05.75" customHeight="1">
      <c r="A491" s="168">
        <v>14</v>
      </c>
      <c r="B491" s="126" t="s">
        <v>480</v>
      </c>
      <c r="C491" s="265" t="s">
        <v>98</v>
      </c>
      <c r="D491" s="285">
        <v>10</v>
      </c>
      <c r="E491" s="266"/>
      <c r="F491" s="266">
        <f t="shared" si="34"/>
        <v>0</v>
      </c>
      <c r="G491" s="284"/>
      <c r="H491" s="266">
        <f t="shared" si="35"/>
        <v>0</v>
      </c>
      <c r="I491" s="182"/>
      <c r="J491" s="182"/>
      <c r="K491" s="18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69" customHeight="1">
      <c r="A492" s="168">
        <v>15</v>
      </c>
      <c r="B492" s="126" t="s">
        <v>481</v>
      </c>
      <c r="C492" s="265" t="s">
        <v>98</v>
      </c>
      <c r="D492" s="285">
        <v>10</v>
      </c>
      <c r="E492" s="266"/>
      <c r="F492" s="266">
        <f t="shared" si="34"/>
        <v>0</v>
      </c>
      <c r="G492" s="284"/>
      <c r="H492" s="266">
        <f t="shared" si="35"/>
        <v>0</v>
      </c>
      <c r="I492" s="182"/>
      <c r="J492" s="182"/>
      <c r="K492" s="18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36.75" customHeight="1">
      <c r="A493" s="168">
        <v>16</v>
      </c>
      <c r="B493" s="126" t="s">
        <v>482</v>
      </c>
      <c r="C493" s="265" t="s">
        <v>98</v>
      </c>
      <c r="D493" s="285">
        <v>10</v>
      </c>
      <c r="E493" s="266"/>
      <c r="F493" s="266">
        <f t="shared" si="34"/>
        <v>0</v>
      </c>
      <c r="G493" s="284"/>
      <c r="H493" s="266">
        <f t="shared" si="35"/>
        <v>0</v>
      </c>
      <c r="I493" s="182"/>
      <c r="J493" s="182"/>
      <c r="K493" s="18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36" customHeight="1">
      <c r="A494" s="168">
        <v>17</v>
      </c>
      <c r="B494" s="126" t="s">
        <v>483</v>
      </c>
      <c r="C494" s="265" t="s">
        <v>98</v>
      </c>
      <c r="D494" s="285">
        <v>10</v>
      </c>
      <c r="E494" s="266"/>
      <c r="F494" s="266">
        <f t="shared" si="34"/>
        <v>0</v>
      </c>
      <c r="G494" s="284"/>
      <c r="H494" s="266">
        <f t="shared" si="35"/>
        <v>0</v>
      </c>
      <c r="I494" s="182"/>
      <c r="J494" s="182"/>
      <c r="K494" s="18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50.25" customHeight="1">
      <c r="A495" s="168">
        <v>18</v>
      </c>
      <c r="B495" s="126" t="s">
        <v>484</v>
      </c>
      <c r="C495" s="265" t="s">
        <v>98</v>
      </c>
      <c r="D495" s="285">
        <v>10</v>
      </c>
      <c r="E495" s="266"/>
      <c r="F495" s="266">
        <f t="shared" si="34"/>
        <v>0</v>
      </c>
      <c r="G495" s="284"/>
      <c r="H495" s="266">
        <f t="shared" si="35"/>
        <v>0</v>
      </c>
      <c r="I495" s="182"/>
      <c r="J495" s="182"/>
      <c r="K495" s="182"/>
      <c r="L495" s="422"/>
      <c r="M495" s="42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43.5" customHeight="1">
      <c r="A496" s="168">
        <v>19</v>
      </c>
      <c r="B496" s="126" t="s">
        <v>485</v>
      </c>
      <c r="C496" s="265" t="s">
        <v>98</v>
      </c>
      <c r="D496" s="285">
        <v>10</v>
      </c>
      <c r="E496" s="266"/>
      <c r="F496" s="266">
        <f t="shared" si="34"/>
        <v>0</v>
      </c>
      <c r="G496" s="284"/>
      <c r="H496" s="266">
        <f t="shared" si="35"/>
        <v>0</v>
      </c>
      <c r="I496" s="182"/>
      <c r="J496" s="182"/>
      <c r="K496" s="182"/>
      <c r="L496" s="422"/>
      <c r="M496" s="42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43.5" customHeight="1">
      <c r="A497" s="168">
        <v>20</v>
      </c>
      <c r="B497" s="126" t="s">
        <v>486</v>
      </c>
      <c r="C497" s="265" t="s">
        <v>98</v>
      </c>
      <c r="D497" s="285">
        <v>100</v>
      </c>
      <c r="E497" s="266"/>
      <c r="F497" s="266">
        <f t="shared" si="34"/>
        <v>0</v>
      </c>
      <c r="G497" s="284"/>
      <c r="H497" s="266">
        <f t="shared" si="35"/>
        <v>0</v>
      </c>
      <c r="I497" s="182"/>
      <c r="J497" s="182"/>
      <c r="K497" s="182"/>
      <c r="L497" s="52"/>
      <c r="M497" s="52"/>
      <c r="N497" s="52"/>
      <c r="O497" s="52"/>
      <c r="P497" s="2"/>
      <c r="Q497" s="2"/>
      <c r="R497" s="2"/>
      <c r="S497" s="2"/>
      <c r="T497" s="2"/>
      <c r="U497" s="2"/>
      <c r="V497" s="2"/>
    </row>
    <row r="498" spans="1:22" ht="33.75" customHeight="1">
      <c r="A498" s="168">
        <v>21</v>
      </c>
      <c r="B498" s="118" t="s">
        <v>487</v>
      </c>
      <c r="C498" s="265" t="s">
        <v>98</v>
      </c>
      <c r="D498" s="285">
        <v>20</v>
      </c>
      <c r="E498" s="266"/>
      <c r="F498" s="266">
        <f t="shared" si="34"/>
        <v>0</v>
      </c>
      <c r="G498" s="284"/>
      <c r="H498" s="266">
        <f t="shared" si="35"/>
        <v>0</v>
      </c>
      <c r="I498" s="182"/>
      <c r="J498" s="182"/>
      <c r="K498" s="18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11" ht="34.5" customHeight="1">
      <c r="A499" s="423" t="s">
        <v>488</v>
      </c>
      <c r="B499" s="423"/>
      <c r="C499" s="423"/>
      <c r="D499" s="423"/>
      <c r="E499" s="423"/>
      <c r="F499" s="386">
        <f>SUM(F478:F498)</f>
        <v>0</v>
      </c>
      <c r="G499" s="42" t="s">
        <v>89</v>
      </c>
      <c r="H499" s="386">
        <f>SUM(H478:H498)</f>
        <v>0</v>
      </c>
      <c r="I499" s="182"/>
      <c r="J499" s="182"/>
      <c r="K499" s="182"/>
    </row>
    <row r="500" spans="1:11" ht="38.25" customHeight="1">
      <c r="A500" s="424" t="s">
        <v>407</v>
      </c>
      <c r="B500" s="424"/>
      <c r="C500" s="424"/>
      <c r="D500" s="424"/>
      <c r="E500" s="424"/>
      <c r="F500" s="424"/>
      <c r="G500" s="424"/>
      <c r="H500" s="424"/>
      <c r="I500" s="424"/>
      <c r="J500" s="424"/>
      <c r="K500" s="424"/>
    </row>
    <row r="501" spans="1:11" ht="27.75" customHeight="1">
      <c r="A501" s="277"/>
      <c r="B501" s="277"/>
      <c r="C501" s="277"/>
      <c r="D501" s="277"/>
      <c r="E501" s="277"/>
      <c r="F501" s="277"/>
      <c r="G501" s="277"/>
      <c r="H501" s="277"/>
      <c r="I501" s="277"/>
      <c r="J501" s="277"/>
      <c r="K501" s="277"/>
    </row>
    <row r="502" spans="1:11" ht="26.25" customHeight="1">
      <c r="A502" s="418" t="s">
        <v>522</v>
      </c>
      <c r="B502" s="418"/>
      <c r="C502" s="418"/>
      <c r="D502" s="418"/>
      <c r="E502" s="418"/>
      <c r="F502" s="418"/>
      <c r="G502" s="418"/>
      <c r="H502" s="418"/>
      <c r="I502" s="418"/>
      <c r="J502" s="418"/>
      <c r="K502" s="418"/>
    </row>
    <row r="503" spans="1:11" ht="191.25">
      <c r="A503" s="379" t="s">
        <v>1</v>
      </c>
      <c r="B503" s="333" t="s">
        <v>245</v>
      </c>
      <c r="C503" s="406" t="s">
        <v>3</v>
      </c>
      <c r="D503" s="406" t="s">
        <v>4</v>
      </c>
      <c r="E503" s="316" t="s">
        <v>336</v>
      </c>
      <c r="F503" s="316" t="s">
        <v>337</v>
      </c>
      <c r="G503" s="406" t="s">
        <v>338</v>
      </c>
      <c r="H503" s="316" t="s">
        <v>339</v>
      </c>
      <c r="I503" s="313" t="s">
        <v>129</v>
      </c>
      <c r="J503" s="313" t="s">
        <v>490</v>
      </c>
      <c r="K503" s="318" t="s">
        <v>10</v>
      </c>
    </row>
    <row r="504" spans="1:11" ht="106.5" customHeight="1">
      <c r="A504" s="388">
        <v>1</v>
      </c>
      <c r="B504" s="389" t="s">
        <v>508</v>
      </c>
      <c r="C504" s="390" t="s">
        <v>98</v>
      </c>
      <c r="D504" s="390">
        <v>400</v>
      </c>
      <c r="E504" s="391"/>
      <c r="F504" s="411">
        <f>D504*E504</f>
        <v>0</v>
      </c>
      <c r="G504" s="409"/>
      <c r="H504" s="412">
        <f>F504+(F504*G504/100)</f>
        <v>0</v>
      </c>
      <c r="I504" s="392"/>
      <c r="J504" s="392"/>
      <c r="K504" s="404"/>
    </row>
    <row r="505" spans="1:11" ht="30" customHeight="1">
      <c r="A505" s="425" t="s">
        <v>518</v>
      </c>
      <c r="B505" s="425"/>
      <c r="C505" s="425"/>
      <c r="D505" s="425"/>
      <c r="E505" s="426"/>
      <c r="F505" s="413">
        <f>SUM(F504:F504)</f>
        <v>0</v>
      </c>
      <c r="G505" s="410" t="s">
        <v>265</v>
      </c>
      <c r="H505" s="414">
        <f>SUM(H504:H504)</f>
        <v>0</v>
      </c>
      <c r="I505" s="393"/>
      <c r="J505" s="394"/>
      <c r="K505" s="405"/>
    </row>
    <row r="506" spans="1:11" ht="30" customHeight="1">
      <c r="A506" s="419" t="s">
        <v>519</v>
      </c>
      <c r="B506" s="420"/>
      <c r="C506" s="420"/>
      <c r="D506" s="420"/>
      <c r="E506" s="420"/>
      <c r="F506" s="420"/>
      <c r="G506" s="420"/>
      <c r="H506" s="420"/>
      <c r="I506" s="420"/>
      <c r="J506" s="420"/>
      <c r="K506" s="421"/>
    </row>
    <row r="507" spans="1:11" ht="27" customHeight="1">
      <c r="A507" s="395"/>
      <c r="B507" s="396"/>
      <c r="C507" s="395"/>
      <c r="D507" s="395"/>
      <c r="E507" s="397"/>
      <c r="F507" s="397"/>
      <c r="G507" s="398"/>
      <c r="H507" s="397"/>
      <c r="I507" s="399"/>
      <c r="J507" s="399"/>
      <c r="K507" s="405"/>
    </row>
    <row r="508" spans="1:11" ht="33" customHeight="1">
      <c r="A508" s="418" t="s">
        <v>523</v>
      </c>
      <c r="B508" s="418"/>
      <c r="C508" s="418"/>
      <c r="D508" s="418"/>
      <c r="E508" s="418"/>
      <c r="F508" s="418"/>
      <c r="G508" s="418"/>
      <c r="H508" s="418"/>
      <c r="I508" s="418"/>
      <c r="J508" s="418"/>
      <c r="K508" s="418"/>
    </row>
    <row r="509" spans="1:11" ht="191.25">
      <c r="A509" s="379" t="s">
        <v>1</v>
      </c>
      <c r="B509" s="333" t="s">
        <v>245</v>
      </c>
      <c r="C509" s="406" t="s">
        <v>3</v>
      </c>
      <c r="D509" s="406" t="s">
        <v>4</v>
      </c>
      <c r="E509" s="316" t="s">
        <v>336</v>
      </c>
      <c r="F509" s="316" t="s">
        <v>337</v>
      </c>
      <c r="G509" s="406" t="s">
        <v>338</v>
      </c>
      <c r="H509" s="316" t="s">
        <v>339</v>
      </c>
      <c r="I509" s="313" t="s">
        <v>129</v>
      </c>
      <c r="J509" s="313" t="s">
        <v>490</v>
      </c>
      <c r="K509" s="318" t="s">
        <v>10</v>
      </c>
    </row>
    <row r="510" spans="1:11" ht="34.5" customHeight="1">
      <c r="A510" s="390">
        <v>1</v>
      </c>
      <c r="B510" s="389" t="s">
        <v>509</v>
      </c>
      <c r="C510" s="390" t="s">
        <v>98</v>
      </c>
      <c r="D510" s="400">
        <v>300</v>
      </c>
      <c r="E510" s="401"/>
      <c r="F510" s="401">
        <f aca="true" t="shared" si="36" ref="F510:F518">D510*E510</f>
        <v>0</v>
      </c>
      <c r="G510" s="402"/>
      <c r="H510" s="407">
        <f aca="true" t="shared" si="37" ref="H510:H518">F510+(F510*G510/100)</f>
        <v>0</v>
      </c>
      <c r="I510" s="392"/>
      <c r="J510" s="408"/>
      <c r="K510" s="404"/>
    </row>
    <row r="511" spans="1:11" ht="30" customHeight="1">
      <c r="A511" s="390">
        <v>2</v>
      </c>
      <c r="B511" s="403" t="s">
        <v>510</v>
      </c>
      <c r="C511" s="390" t="s">
        <v>98</v>
      </c>
      <c r="D511" s="400">
        <v>312</v>
      </c>
      <c r="E511" s="401"/>
      <c r="F511" s="401">
        <f t="shared" si="36"/>
        <v>0</v>
      </c>
      <c r="G511" s="402"/>
      <c r="H511" s="407">
        <f t="shared" si="37"/>
        <v>0</v>
      </c>
      <c r="I511" s="392"/>
      <c r="J511" s="408"/>
      <c r="K511" s="404"/>
    </row>
    <row r="512" spans="1:11" ht="31.5" customHeight="1">
      <c r="A512" s="390">
        <v>3</v>
      </c>
      <c r="B512" s="403" t="s">
        <v>511</v>
      </c>
      <c r="C512" s="390" t="s">
        <v>98</v>
      </c>
      <c r="D512" s="400">
        <v>20</v>
      </c>
      <c r="E512" s="401"/>
      <c r="F512" s="401">
        <f t="shared" si="36"/>
        <v>0</v>
      </c>
      <c r="G512" s="402"/>
      <c r="H512" s="407">
        <f t="shared" si="37"/>
        <v>0</v>
      </c>
      <c r="I512" s="392"/>
      <c r="J512" s="408"/>
      <c r="K512" s="404"/>
    </row>
    <row r="513" spans="1:11" ht="43.5" customHeight="1">
      <c r="A513" s="390">
        <v>4</v>
      </c>
      <c r="B513" s="389" t="s">
        <v>512</v>
      </c>
      <c r="C513" s="390" t="s">
        <v>98</v>
      </c>
      <c r="D513" s="400">
        <v>204</v>
      </c>
      <c r="E513" s="401"/>
      <c r="F513" s="401">
        <f t="shared" si="36"/>
        <v>0</v>
      </c>
      <c r="G513" s="402"/>
      <c r="H513" s="407">
        <f t="shared" si="37"/>
        <v>0</v>
      </c>
      <c r="I513" s="392"/>
      <c r="J513" s="408"/>
      <c r="K513" s="404"/>
    </row>
    <row r="514" spans="1:11" ht="44.25" customHeight="1">
      <c r="A514" s="390">
        <v>5</v>
      </c>
      <c r="B514" s="389" t="s">
        <v>513</v>
      </c>
      <c r="C514" s="390" t="s">
        <v>98</v>
      </c>
      <c r="D514" s="400">
        <v>72</v>
      </c>
      <c r="E514" s="401"/>
      <c r="F514" s="401">
        <f t="shared" si="36"/>
        <v>0</v>
      </c>
      <c r="G514" s="402"/>
      <c r="H514" s="407">
        <f t="shared" si="37"/>
        <v>0</v>
      </c>
      <c r="I514" s="392"/>
      <c r="J514" s="408"/>
      <c r="K514" s="404"/>
    </row>
    <row r="515" spans="1:11" ht="40.5" customHeight="1">
      <c r="A515" s="390">
        <v>6</v>
      </c>
      <c r="B515" s="389" t="s">
        <v>514</v>
      </c>
      <c r="C515" s="390" t="s">
        <v>98</v>
      </c>
      <c r="D515" s="400">
        <v>72</v>
      </c>
      <c r="E515" s="401"/>
      <c r="F515" s="401">
        <f t="shared" si="36"/>
        <v>0</v>
      </c>
      <c r="G515" s="402"/>
      <c r="H515" s="407">
        <f t="shared" si="37"/>
        <v>0</v>
      </c>
      <c r="I515" s="392"/>
      <c r="J515" s="408"/>
      <c r="K515" s="404"/>
    </row>
    <row r="516" spans="1:11" ht="38.25" customHeight="1">
      <c r="A516" s="390">
        <v>7</v>
      </c>
      <c r="B516" s="389" t="s">
        <v>515</v>
      </c>
      <c r="C516" s="390" t="s">
        <v>98</v>
      </c>
      <c r="D516" s="400">
        <v>80</v>
      </c>
      <c r="E516" s="401"/>
      <c r="F516" s="401">
        <f t="shared" si="36"/>
        <v>0</v>
      </c>
      <c r="G516" s="402"/>
      <c r="H516" s="407">
        <f t="shared" si="37"/>
        <v>0</v>
      </c>
      <c r="I516" s="392"/>
      <c r="J516" s="408"/>
      <c r="K516" s="404"/>
    </row>
    <row r="517" spans="1:11" ht="38.25" customHeight="1">
      <c r="A517" s="390">
        <v>8</v>
      </c>
      <c r="B517" s="389" t="s">
        <v>516</v>
      </c>
      <c r="C517" s="390" t="s">
        <v>98</v>
      </c>
      <c r="D517" s="400">
        <v>40</v>
      </c>
      <c r="E517" s="401"/>
      <c r="F517" s="401">
        <f t="shared" si="36"/>
        <v>0</v>
      </c>
      <c r="G517" s="402"/>
      <c r="H517" s="407">
        <f t="shared" si="37"/>
        <v>0</v>
      </c>
      <c r="I517" s="392"/>
      <c r="J517" s="408"/>
      <c r="K517" s="404"/>
    </row>
    <row r="518" spans="1:11" ht="55.5" customHeight="1" thickBot="1">
      <c r="A518" s="390">
        <v>9</v>
      </c>
      <c r="B518" s="389" t="s">
        <v>517</v>
      </c>
      <c r="C518" s="390" t="s">
        <v>255</v>
      </c>
      <c r="D518" s="400">
        <v>2</v>
      </c>
      <c r="E518" s="401"/>
      <c r="F518" s="401">
        <f t="shared" si="36"/>
        <v>0</v>
      </c>
      <c r="G518" s="402"/>
      <c r="H518" s="407">
        <f t="shared" si="37"/>
        <v>0</v>
      </c>
      <c r="I518" s="392"/>
      <c r="J518" s="408"/>
      <c r="K518" s="404"/>
    </row>
    <row r="519" spans="1:11" ht="27.75" customHeight="1" thickBot="1">
      <c r="A519" s="417" t="s">
        <v>520</v>
      </c>
      <c r="B519" s="417"/>
      <c r="C519" s="417"/>
      <c r="D519" s="417"/>
      <c r="E519" s="417"/>
      <c r="F519" s="415">
        <f>SUM(F510:F518)</f>
        <v>0</v>
      </c>
      <c r="G519" s="416" t="s">
        <v>265</v>
      </c>
      <c r="H519" s="415">
        <f>SUM(H510:H518)</f>
        <v>0</v>
      </c>
      <c r="I519" s="399"/>
      <c r="J519" s="399"/>
      <c r="K519" s="405"/>
    </row>
    <row r="520" spans="1:11" ht="30" customHeight="1">
      <c r="A520" s="419" t="s">
        <v>519</v>
      </c>
      <c r="B520" s="420"/>
      <c r="C520" s="420"/>
      <c r="D520" s="420"/>
      <c r="E520" s="420"/>
      <c r="F520" s="420"/>
      <c r="G520" s="420"/>
      <c r="H520" s="420"/>
      <c r="I520" s="420"/>
      <c r="J520" s="420"/>
      <c r="K520" s="421"/>
    </row>
    <row r="521" spans="1:11" ht="14.25">
      <c r="A521" s="405"/>
      <c r="B521" s="405"/>
      <c r="C521" s="405"/>
      <c r="D521" s="405"/>
      <c r="E521" s="405"/>
      <c r="F521" s="405"/>
      <c r="G521" s="405"/>
      <c r="H521" s="405"/>
      <c r="I521" s="405"/>
      <c r="J521" s="405"/>
      <c r="K521" s="405"/>
    </row>
    <row r="522" ht="14.25">
      <c r="B522" s="1" t="s">
        <v>521</v>
      </c>
    </row>
  </sheetData>
  <sheetProtection selectLockedCells="1" selectUnlockedCells="1"/>
  <mergeCells count="156">
    <mergeCell ref="A1:K1"/>
    <mergeCell ref="A2:K2"/>
    <mergeCell ref="L5:M5"/>
    <mergeCell ref="L6:M6"/>
    <mergeCell ref="L20:M20"/>
    <mergeCell ref="L21:M21"/>
    <mergeCell ref="L22:M22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A83:K83"/>
    <mergeCell ref="A84:E84"/>
    <mergeCell ref="A86:K86"/>
    <mergeCell ref="B90:K90"/>
    <mergeCell ref="B91:K91"/>
    <mergeCell ref="B103:K103"/>
    <mergeCell ref="A115:K115"/>
    <mergeCell ref="A116:E116"/>
    <mergeCell ref="A118:K118"/>
    <mergeCell ref="B120:K120"/>
    <mergeCell ref="B125:H125"/>
    <mergeCell ref="B130:H130"/>
    <mergeCell ref="B134:H134"/>
    <mergeCell ref="B138:H138"/>
    <mergeCell ref="B141:K141"/>
    <mergeCell ref="B142:K142"/>
    <mergeCell ref="A149:K149"/>
    <mergeCell ref="A150:E150"/>
    <mergeCell ref="A152:K152"/>
    <mergeCell ref="M155:N155"/>
    <mergeCell ref="M156:N156"/>
    <mergeCell ref="M157:N157"/>
    <mergeCell ref="P157:R157"/>
    <mergeCell ref="L158:O158"/>
    <mergeCell ref="L159:O159"/>
    <mergeCell ref="M160:N160"/>
    <mergeCell ref="P160:Q160"/>
    <mergeCell ref="P161:R161"/>
    <mergeCell ref="P162:R162"/>
    <mergeCell ref="M163:N163"/>
    <mergeCell ref="P163:R163"/>
    <mergeCell ref="M164:N164"/>
    <mergeCell ref="P164:R164"/>
    <mergeCell ref="M165:N165"/>
    <mergeCell ref="P165:R165"/>
    <mergeCell ref="L171:O171"/>
    <mergeCell ref="L172:N172"/>
    <mergeCell ref="L175:M175"/>
    <mergeCell ref="A181:K181"/>
    <mergeCell ref="B182:K182"/>
    <mergeCell ref="L185:N185"/>
    <mergeCell ref="L186:N186"/>
    <mergeCell ref="L188:M188"/>
    <mergeCell ref="M190:O190"/>
    <mergeCell ref="L191:M191"/>
    <mergeCell ref="M192:O192"/>
    <mergeCell ref="M193:O193"/>
    <mergeCell ref="L195:N195"/>
    <mergeCell ref="L196:N196"/>
    <mergeCell ref="L197:N197"/>
    <mergeCell ref="L198:N198"/>
    <mergeCell ref="L199:N199"/>
    <mergeCell ref="L200:N200"/>
    <mergeCell ref="M201:O201"/>
    <mergeCell ref="M202:O202"/>
    <mergeCell ref="M203:O203"/>
    <mergeCell ref="M204:O204"/>
    <mergeCell ref="L209:N209"/>
    <mergeCell ref="N219:P219"/>
    <mergeCell ref="A221:E221"/>
    <mergeCell ref="A222:K222"/>
    <mergeCell ref="A224:K224"/>
    <mergeCell ref="B231:K231"/>
    <mergeCell ref="L231:N231"/>
    <mergeCell ref="B241:E241"/>
    <mergeCell ref="A242:K242"/>
    <mergeCell ref="A244:K244"/>
    <mergeCell ref="A263:K263"/>
    <mergeCell ref="B264:E264"/>
    <mergeCell ref="A265:K265"/>
    <mergeCell ref="A283:K283"/>
    <mergeCell ref="B284:E284"/>
    <mergeCell ref="A285:K285"/>
    <mergeCell ref="B298:K298"/>
    <mergeCell ref="B299:E299"/>
    <mergeCell ref="A300:K300"/>
    <mergeCell ref="B311:E311"/>
    <mergeCell ref="A312:K312"/>
    <mergeCell ref="A313:K313"/>
    <mergeCell ref="B318:E318"/>
    <mergeCell ref="A319:K319"/>
    <mergeCell ref="A320:K320"/>
    <mergeCell ref="A322:K322"/>
    <mergeCell ref="C327:H327"/>
    <mergeCell ref="B329:E329"/>
    <mergeCell ref="A330:K330"/>
    <mergeCell ref="A332:K332"/>
    <mergeCell ref="A340:K340"/>
    <mergeCell ref="B341:E341"/>
    <mergeCell ref="A343:K343"/>
    <mergeCell ref="B349:E349"/>
    <mergeCell ref="A350:K350"/>
    <mergeCell ref="A351:K351"/>
    <mergeCell ref="A353:K353"/>
    <mergeCell ref="A370:K370"/>
    <mergeCell ref="B371:K371"/>
    <mergeCell ref="B375:K375"/>
    <mergeCell ref="A377:K377"/>
    <mergeCell ref="B394:E394"/>
    <mergeCell ref="A395:K395"/>
    <mergeCell ref="A397:K397"/>
    <mergeCell ref="B408:E408"/>
    <mergeCell ref="A409:K409"/>
    <mergeCell ref="A411:K411"/>
    <mergeCell ref="B416:E416"/>
    <mergeCell ref="A417:K417"/>
    <mergeCell ref="A419:K419"/>
    <mergeCell ref="B430:E430"/>
    <mergeCell ref="A431:K431"/>
    <mergeCell ref="A433:K433"/>
    <mergeCell ref="A435:K435"/>
    <mergeCell ref="L437:M437"/>
    <mergeCell ref="A438:E438"/>
    <mergeCell ref="A439:K439"/>
    <mergeCell ref="A441:K441"/>
    <mergeCell ref="A447:E447"/>
    <mergeCell ref="A448:K448"/>
    <mergeCell ref="A450:K450"/>
    <mergeCell ref="B452:K452"/>
    <mergeCell ref="B457:K457"/>
    <mergeCell ref="L458:M458"/>
    <mergeCell ref="L459:M459"/>
    <mergeCell ref="L460:M460"/>
    <mergeCell ref="L461:M461"/>
    <mergeCell ref="B462:K462"/>
    <mergeCell ref="L463:N463"/>
    <mergeCell ref="A473:E473"/>
    <mergeCell ref="A474:K474"/>
    <mergeCell ref="A476:K476"/>
    <mergeCell ref="L480:M480"/>
    <mergeCell ref="A519:E519"/>
    <mergeCell ref="A502:K502"/>
    <mergeCell ref="A508:K508"/>
    <mergeCell ref="A506:K506"/>
    <mergeCell ref="A520:K520"/>
    <mergeCell ref="L495:M495"/>
    <mergeCell ref="L496:M496"/>
    <mergeCell ref="A499:E499"/>
    <mergeCell ref="A500:K500"/>
    <mergeCell ref="A505:E505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activeCellId="1" sqref="K508:K509 J37"/>
    </sheetView>
  </sheetViews>
  <sheetFormatPr defaultColWidth="8.796875" defaultRowHeight="14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dcterms:modified xsi:type="dcterms:W3CDTF">2023-02-17T07:44:34Z</dcterms:modified>
  <cp:category/>
  <cp:version/>
  <cp:contentType/>
  <cp:contentStatus/>
</cp:coreProperties>
</file>