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iki\Budowa szlaku do zamieszcenia na str\"/>
    </mc:Choice>
  </mc:AlternateContent>
  <xr:revisionPtr revIDLastSave="0" documentId="8_{22CE71C0-DA1C-4205-A85B-274A9280D57B}" xr6:coauthVersionLast="36" xr6:coauthVersionMax="36" xr10:uidLastSave="{00000000-0000-0000-0000-000000000000}"/>
  <bookViews>
    <workbookView xWindow="240" yWindow="48" windowWidth="25872" windowHeight="1591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7" i="1" l="1"/>
  <c r="H25" i="1"/>
  <c r="H26" i="1"/>
  <c r="H37" i="1" l="1"/>
  <c r="H36" i="1"/>
  <c r="H35" i="1"/>
  <c r="H34" i="1"/>
  <c r="H33" i="1"/>
  <c r="H32" i="1"/>
  <c r="H31" i="1"/>
  <c r="H30" i="1"/>
  <c r="H29" i="1"/>
  <c r="H28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40" i="1" l="1"/>
  <c r="H41" i="1" s="1"/>
  <c r="H42" i="1" l="1"/>
</calcChain>
</file>

<file path=xl/sharedStrings.xml><?xml version="1.0" encoding="utf-8"?>
<sst xmlns="http://schemas.openxmlformats.org/spreadsheetml/2006/main" count="190" uniqueCount="125">
  <si>
    <t>Nr</t>
  </si>
  <si>
    <t>Podstawa</t>
  </si>
  <si>
    <t>Opis robót</t>
  </si>
  <si>
    <t>J.m.</t>
  </si>
  <si>
    <t>Ilość</t>
  </si>
  <si>
    <t>Mnoż. Krotn.</t>
  </si>
  <si>
    <t>Cena / Wart. jedn.</t>
  </si>
  <si>
    <t>Wartość</t>
  </si>
  <si>
    <t>1</t>
  </si>
  <si>
    <t/>
  </si>
  <si>
    <t>Kosztorys</t>
  </si>
  <si>
    <t>2</t>
  </si>
  <si>
    <t>3</t>
  </si>
  <si>
    <t>KNR 201/119/3</t>
  </si>
  <si>
    <t>Roboty pomiarowe przy liniowych robotach ziemnych - trasa drogi w terenie równinnym</t>
  </si>
  <si>
    <t>km</t>
  </si>
  <si>
    <t>4</t>
  </si>
  <si>
    <t>KNR 201/109/4</t>
  </si>
  <si>
    <t>Ręczne ścinanie i karczowanie gęstych krzaków i podszycia</t>
  </si>
  <si>
    <t>ha</t>
  </si>
  <si>
    <t>5</t>
  </si>
  <si>
    <t>KNR 201/109/6</t>
  </si>
  <si>
    <t>Ręczne ścinanie i karczowanie rzadkich krzaków i podszycia</t>
  </si>
  <si>
    <t>6</t>
  </si>
  <si>
    <t>KNNR 1/104/12</t>
  </si>
  <si>
    <t>Karczowanie pni o śr. 26-35 cm koparką podsiębierną w gruntach kat.III-IV o normalnej wilgotności</t>
  </si>
  <si>
    <t>szt.</t>
  </si>
  <si>
    <t>7</t>
  </si>
  <si>
    <t>KNNR 1/104/13</t>
  </si>
  <si>
    <t>Karczowanie pni o śr. 36-45 cm koparką podsiębierną w gruntach kat.III-IV o normalnej wilgotności</t>
  </si>
  <si>
    <t>8</t>
  </si>
  <si>
    <t>KNNR 1/104/17</t>
  </si>
  <si>
    <t>Karczowanie pni o śr. 76-100 cm koparką podsiębierną w gruntach kat.III-IV o normalnej wilgotności</t>
  </si>
  <si>
    <t>9</t>
  </si>
  <si>
    <t>KNNR 1/108/3</t>
  </si>
  <si>
    <t>Wywożenie na odl. do 2 km korzeni i pni o średnicy 26-35 cm w terenie normalnym</t>
  </si>
  <si>
    <t>10</t>
  </si>
  <si>
    <t>KNNR 1/109/3</t>
  </si>
  <si>
    <t>Nakłady dodatkowe za wywożenie za każdy 1 km ponad 2 km korzeni i pni o średnicy 26-35 cm w terenie normalnym - odległość określa oferent</t>
  </si>
  <si>
    <t>11</t>
  </si>
  <si>
    <t>KNNR 1/108/4</t>
  </si>
  <si>
    <t>Wywożenie na odl. do 2 km korzeni i pni o średnicy 36-45 cm w terenie normalnym</t>
  </si>
  <si>
    <t>12</t>
  </si>
  <si>
    <t>KNNR 1/109/4</t>
  </si>
  <si>
    <t>Nakłady dodatkowe za wywożenie za każdy 1 km ponad 2 km korzeni i pni o średnicy 36-45 cm w terenie normalnym - odległość określa oferent</t>
  </si>
  <si>
    <t>13</t>
  </si>
  <si>
    <t>KNNR 1/108/8</t>
  </si>
  <si>
    <t>Wywożenie na odl. do 2 km korzeni i pni o średnicy 76-100 cm w terenie normalnym</t>
  </si>
  <si>
    <t>14</t>
  </si>
  <si>
    <t>KNNR 1/109/8</t>
  </si>
  <si>
    <t>Nakłady dodatkowe za wywożenie za każdy 1 km ponad 2 km korzeni i pni o średnicy 76-100 cm w terenie normalnym - odległość określa oferent</t>
  </si>
  <si>
    <t>15</t>
  </si>
  <si>
    <t>KNR 201/110/3</t>
  </si>
  <si>
    <t>Wywożenie gałęzi na odległość do 2 km</t>
  </si>
  <si>
    <t>mp</t>
  </si>
  <si>
    <t>16</t>
  </si>
  <si>
    <t>KNR 201/110/5</t>
  </si>
  <si>
    <t>Wywożenie karpiny i gałęzi - dodatek za każde dalsze 0.5 km wywozu - odległość określa oferent</t>
  </si>
  <si>
    <t>17</t>
  </si>
  <si>
    <t>KNR 201/217/4</t>
  </si>
  <si>
    <t>Wykopy oraz przekopy wykonywane koparkami podsiębiernymi 0.25 m3 na odkład w gruncie kat. III - koryto ściezki i fund.</t>
  </si>
  <si>
    <t>m3</t>
  </si>
  <si>
    <t>18</t>
  </si>
  <si>
    <t xml:space="preserve">KNR 2-01 0233-02 z.sz. 2.4.4. 9906 z.sz. 2.4.4. 9906 </t>
  </si>
  <si>
    <t>Mechaniczne plantowanie terenu spycharkami gąsienicowymi o mocy 55 kW (75 KM) w gruncie kat. III Bez ręcznego wyprofilowania plantowanej powierzchni.- grunt z koryta</t>
  </si>
  <si>
    <t>m2</t>
  </si>
  <si>
    <t>19</t>
  </si>
  <si>
    <t>KNR 231/103/4</t>
  </si>
  <si>
    <t>Mechaniczne profilowanie i zagęszczenie podłoża pod warstwy konstrukcyjne nawierzchni w gruncie kat. I-IV - koryto</t>
  </si>
  <si>
    <t>20</t>
  </si>
  <si>
    <t>KNR 231/104/5</t>
  </si>
  <si>
    <t>Warstwy odsączające z piasku w korycie lub na całej szerokości drogi, wykonanie ręczne, zagęszczanie mechaniczne - grubość warstwy po zagęszczeniu 10 cm</t>
  </si>
  <si>
    <t>21</t>
  </si>
  <si>
    <t>KNR 911/101/2</t>
  </si>
  <si>
    <t>Wzmacnianie podłoża gruntowego geowłókninami sposobem ręcznym - wytrzymałości 50kN/m</t>
  </si>
  <si>
    <t>22</t>
  </si>
  <si>
    <t>KNNR 10/401/8</t>
  </si>
  <si>
    <t>Wykonanie narzutu kamiennego o granul. 40-80 mm, na terenach podmokłych</t>
  </si>
  <si>
    <t>23</t>
  </si>
  <si>
    <t>KNR 211/413/1</t>
  </si>
  <si>
    <t>24</t>
  </si>
  <si>
    <t>KNR 231/114/5</t>
  </si>
  <si>
    <t>Podbudowa z kruszywa łamanego - warstwa dolna o grubości po zagęszczeniu 15 cm</t>
  </si>
  <si>
    <t>25</t>
  </si>
  <si>
    <t>KNR 231/114/6</t>
  </si>
  <si>
    <t>Podbudowa z kruszywa łamanego - warstwa dolna - za każdy dalszy 1 cm grubości po zagęszczeniu</t>
  </si>
  <si>
    <t>26</t>
  </si>
  <si>
    <t>KNR 231/204/5</t>
  </si>
  <si>
    <t>Nawierzchnia z tłucznia kamiennego - warstwa górna z tłucznia - grubość po zagęszczeniu 7 cm</t>
  </si>
  <si>
    <t>27</t>
  </si>
  <si>
    <t>KNR 231/204/6</t>
  </si>
  <si>
    <t>Nawierzchnia z tłucznia kamiennego - warstwa górna z tłucznia - każdy dalszy 1 cm grubości po zagęszczeniu</t>
  </si>
  <si>
    <t>28</t>
  </si>
  <si>
    <t>KNR 211/208/4</t>
  </si>
  <si>
    <t>Fundamenty żelbetowe grub. 25 cm, beton C20/25 (B-25) W8</t>
  </si>
  <si>
    <t>29</t>
  </si>
  <si>
    <t>Płyty żelbetowe grub. 15 cm, beton C20/25 (B-25) W8</t>
  </si>
  <si>
    <t>30</t>
  </si>
  <si>
    <t>Płyty żelbetowe grub. 15 cm i dług. 6,0 m, beton C20/25 (B-25) W8</t>
  </si>
  <si>
    <t>31</t>
  </si>
  <si>
    <t>KNR 211/212/2</t>
  </si>
  <si>
    <t>Zbrojenie o śr. 12 mm konstrukcji betonowych :płyty i fundamenty</t>
  </si>
  <si>
    <t>kg zbr.</t>
  </si>
  <si>
    <t>32</t>
  </si>
  <si>
    <t>KNR 211/212/3</t>
  </si>
  <si>
    <t>Zbrojenie o śr. 16 mm konstrukcji betonowych :płyty</t>
  </si>
  <si>
    <t>33</t>
  </si>
  <si>
    <t>KNR 231/701/3</t>
  </si>
  <si>
    <t>Bariera drogowa stalowa cynkowana ogniowo i malowana proszkowo  szczeblinkowa z wypełnieniem co 12 cmm wys. 1,10 m nad nawierzchnią ścieżki, np. U-11a, śr. rur nośnych 48,3 mm</t>
  </si>
  <si>
    <t>m</t>
  </si>
  <si>
    <t>34</t>
  </si>
  <si>
    <t>KNR 201/502/2</t>
  </si>
  <si>
    <t>Ręczne zasypywanie wnęk za ścianami budowli wodno-inżynieryjnych przy wysokości nasypu do 4 m - kat. gruntu III</t>
  </si>
  <si>
    <t>35</t>
  </si>
  <si>
    <t>KNR 201/416/1</t>
  </si>
  <si>
    <t>Rozplantowanie spycharkami ziemi wydobytej z wykopów liniowych - kat. gruntu I-IV</t>
  </si>
  <si>
    <t>KNKRB 6 1302-01</t>
  </si>
  <si>
    <t>Czyszczenie rowów z wyprofilowaniem dna i skarp z namułu o grubości 10 cm</t>
  </si>
  <si>
    <t>KNKRB 6 1302-02</t>
  </si>
  <si>
    <t>Czyszczenie rowów z wyprofilowaniem dna i skarp z namułu - dodatek za każde dalsze 10 cm grubości namułu</t>
  </si>
  <si>
    <t>Razem netto</t>
  </si>
  <si>
    <t>Podatek VAT 23%</t>
  </si>
  <si>
    <t>Ogółem brutto</t>
  </si>
  <si>
    <t>Wykonanie materacy siatkowo-kamiennych, kosze z siatki o oczkach 5x10 cm, stalowej zabezpieczonej przez cynkowanie 350g/m2 (95% Zn, 5% Al), pręty fi:4mm, wypełnione kruszywem kamiennym o granul. 60-120 mm, na terenach podmokłych</t>
  </si>
  <si>
    <t>Budowa Szlaku turystyki rowerowej na terenie Nadleśnictwa Niepołomice - ETAP I - drugie postępowanie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</si>
</sst>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</font>
    <font>
      <sz val="8"/>
      <color rgb="FF15428B"/>
      <name val="Tahoma"/>
      <family val="2"/>
      <charset val="238"/>
    </font>
    <font>
      <sz val="8"/>
      <color rgb="FF000000"/>
      <name val="Tahoma"/>
      <family val="2"/>
      <charset val="238"/>
    </font>
    <font>
      <sz val="10"/>
      <color rgb="FFFF00FF"/>
      <name val="Arial"/>
      <family val="2"/>
      <charset val="238"/>
    </font>
    <font>
      <sz val="8"/>
      <color rgb="FF120000"/>
      <name val="Tahoma"/>
      <family val="2"/>
      <charset val="238"/>
    </font>
    <font>
      <i/>
      <sz val="8"/>
      <color rgb="FF000000"/>
      <name val="Tahoma"/>
      <family val="2"/>
      <charset val="238"/>
    </font>
    <font>
      <sz val="11"/>
      <color theme="1"/>
      <name val="Calibri"/>
      <family val="2"/>
    </font>
    <font>
      <sz val="7"/>
      <color rgb="FF15428B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9F1FA"/>
        <bgColor auto="1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5" fillId="3" borderId="1" xfId="1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right" vertical="top" wrapText="1"/>
    </xf>
    <xf numFmtId="0" fontId="2" fillId="3" borderId="1" xfId="1" applyFont="1" applyFill="1" applyBorder="1" applyAlignment="1">
      <alignment horizontal="right" vertical="top" wrapText="1"/>
    </xf>
    <xf numFmtId="4" fontId="0" fillId="0" borderId="0" xfId="0" applyNumberFormat="1"/>
    <xf numFmtId="2" fontId="0" fillId="0" borderId="0" xfId="3" applyNumberFormat="1" applyFont="1"/>
    <xf numFmtId="2" fontId="0" fillId="0" borderId="0" xfId="0" applyNumberFormat="1"/>
    <xf numFmtId="0" fontId="7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4">
    <cellStyle name="Dziesiętny" xfId="2" builtinId="3"/>
    <cellStyle name="Normal" xfId="1" xr:uid="{00000000-0005-0000-0000-000001000000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K6" sqref="K6"/>
    </sheetView>
  </sheetViews>
  <sheetFormatPr defaultRowHeight="14.4" x14ac:dyDescent="0.3"/>
  <cols>
    <col min="1" max="1" width="7" customWidth="1"/>
    <col min="2" max="2" width="15" customWidth="1"/>
    <col min="3" max="3" width="46" customWidth="1"/>
    <col min="4" max="4" width="8" customWidth="1"/>
    <col min="5" max="5" width="11" customWidth="1"/>
    <col min="6" max="6" width="6" customWidth="1"/>
    <col min="7" max="7" width="8.33203125" customWidth="1"/>
    <col min="8" max="8" width="10.88671875" customWidth="1"/>
  </cols>
  <sheetData>
    <row r="1" spans="1:8" ht="2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9" t="s">
        <v>6</v>
      </c>
      <c r="H1" s="2" t="s">
        <v>7</v>
      </c>
    </row>
    <row r="2" spans="1:8" ht="36.75" customHeight="1" x14ac:dyDescent="0.3">
      <c r="A2" s="3" t="s">
        <v>9</v>
      </c>
      <c r="B2" s="11" t="s">
        <v>10</v>
      </c>
      <c r="C2" s="12" t="s">
        <v>124</v>
      </c>
      <c r="D2" s="3" t="s">
        <v>9</v>
      </c>
      <c r="E2" s="4" t="s">
        <v>9</v>
      </c>
      <c r="F2" s="1" t="s">
        <v>9</v>
      </c>
      <c r="G2" s="4"/>
      <c r="H2" s="4"/>
    </row>
    <row r="3" spans="1:8" ht="22.5" customHeight="1" x14ac:dyDescent="0.3">
      <c r="A3" s="3" t="s">
        <v>8</v>
      </c>
      <c r="B3" s="3" t="s">
        <v>13</v>
      </c>
      <c r="C3" s="3" t="s">
        <v>14</v>
      </c>
      <c r="D3" s="3" t="s">
        <v>15</v>
      </c>
      <c r="E3" s="5">
        <v>3.2639999999999998</v>
      </c>
      <c r="F3" s="5" t="s">
        <v>9</v>
      </c>
      <c r="G3" s="4"/>
      <c r="H3" s="10">
        <f t="shared" ref="H3:H24" si="0">SUM(E3*G3)</f>
        <v>0</v>
      </c>
    </row>
    <row r="4" spans="1:8" ht="12.75" customHeight="1" x14ac:dyDescent="0.3">
      <c r="A4" s="3" t="s">
        <v>11</v>
      </c>
      <c r="B4" s="3" t="s">
        <v>17</v>
      </c>
      <c r="C4" s="3" t="s">
        <v>18</v>
      </c>
      <c r="D4" s="3" t="s">
        <v>19</v>
      </c>
      <c r="E4" s="5">
        <v>0.248</v>
      </c>
      <c r="F4" s="5" t="s">
        <v>9</v>
      </c>
      <c r="G4" s="4"/>
      <c r="H4" s="10">
        <f t="shared" si="0"/>
        <v>0</v>
      </c>
    </row>
    <row r="5" spans="1:8" ht="12.75" customHeight="1" x14ac:dyDescent="0.3">
      <c r="A5" s="3" t="s">
        <v>12</v>
      </c>
      <c r="B5" s="3" t="s">
        <v>21</v>
      </c>
      <c r="C5" s="3" t="s">
        <v>22</v>
      </c>
      <c r="D5" s="3" t="s">
        <v>19</v>
      </c>
      <c r="E5" s="5">
        <v>0.56000000000000005</v>
      </c>
      <c r="F5" s="5" t="s">
        <v>9</v>
      </c>
      <c r="G5" s="4"/>
      <c r="H5" s="10">
        <f t="shared" si="0"/>
        <v>0</v>
      </c>
    </row>
    <row r="6" spans="1:8" ht="22.5" customHeight="1" x14ac:dyDescent="0.3">
      <c r="A6" s="3" t="s">
        <v>16</v>
      </c>
      <c r="B6" s="3" t="s">
        <v>24</v>
      </c>
      <c r="C6" s="3" t="s">
        <v>25</v>
      </c>
      <c r="D6" s="3" t="s">
        <v>26</v>
      </c>
      <c r="E6" s="5">
        <v>80</v>
      </c>
      <c r="F6" s="5" t="s">
        <v>9</v>
      </c>
      <c r="G6" s="4"/>
      <c r="H6" s="10">
        <f t="shared" si="0"/>
        <v>0</v>
      </c>
    </row>
    <row r="7" spans="1:8" ht="22.5" customHeight="1" x14ac:dyDescent="0.3">
      <c r="A7" s="3" t="s">
        <v>20</v>
      </c>
      <c r="B7" s="3" t="s">
        <v>28</v>
      </c>
      <c r="C7" s="3" t="s">
        <v>29</v>
      </c>
      <c r="D7" s="3" t="s">
        <v>26</v>
      </c>
      <c r="E7" s="5">
        <v>35</v>
      </c>
      <c r="F7" s="5" t="s">
        <v>9</v>
      </c>
      <c r="G7" s="4"/>
      <c r="H7" s="10">
        <f t="shared" si="0"/>
        <v>0</v>
      </c>
    </row>
    <row r="8" spans="1:8" ht="22.5" customHeight="1" x14ac:dyDescent="0.3">
      <c r="A8" s="3" t="s">
        <v>23</v>
      </c>
      <c r="B8" s="3" t="s">
        <v>31</v>
      </c>
      <c r="C8" s="3" t="s">
        <v>32</v>
      </c>
      <c r="D8" s="3" t="s">
        <v>26</v>
      </c>
      <c r="E8" s="5">
        <v>55</v>
      </c>
      <c r="F8" s="5" t="s">
        <v>9</v>
      </c>
      <c r="G8" s="4"/>
      <c r="H8" s="10">
        <f t="shared" si="0"/>
        <v>0</v>
      </c>
    </row>
    <row r="9" spans="1:8" ht="22.5" customHeight="1" x14ac:dyDescent="0.3">
      <c r="A9" s="3" t="s">
        <v>27</v>
      </c>
      <c r="B9" s="3" t="s">
        <v>34</v>
      </c>
      <c r="C9" s="3" t="s">
        <v>35</v>
      </c>
      <c r="D9" s="3" t="s">
        <v>26</v>
      </c>
      <c r="E9" s="5">
        <v>80</v>
      </c>
      <c r="F9" s="5" t="s">
        <v>9</v>
      </c>
      <c r="G9" s="4"/>
      <c r="H9" s="10">
        <f t="shared" si="0"/>
        <v>0</v>
      </c>
    </row>
    <row r="10" spans="1:8" ht="32.25" customHeight="1" x14ac:dyDescent="0.3">
      <c r="A10" s="3" t="s">
        <v>30</v>
      </c>
      <c r="B10" s="3" t="s">
        <v>37</v>
      </c>
      <c r="C10" s="3" t="s">
        <v>38</v>
      </c>
      <c r="D10" s="3" t="s">
        <v>26</v>
      </c>
      <c r="E10" s="5">
        <v>80</v>
      </c>
      <c r="F10" s="5" t="s">
        <v>9</v>
      </c>
      <c r="G10" s="4"/>
      <c r="H10" s="10">
        <f t="shared" si="0"/>
        <v>0</v>
      </c>
    </row>
    <row r="11" spans="1:8" ht="22.5" customHeight="1" x14ac:dyDescent="0.3">
      <c r="A11" s="3" t="s">
        <v>33</v>
      </c>
      <c r="B11" s="3" t="s">
        <v>40</v>
      </c>
      <c r="C11" s="3" t="s">
        <v>41</v>
      </c>
      <c r="D11" s="3" t="s">
        <v>26</v>
      </c>
      <c r="E11" s="5">
        <v>35</v>
      </c>
      <c r="F11" s="5" t="s">
        <v>9</v>
      </c>
      <c r="G11" s="4"/>
      <c r="H11" s="10">
        <f t="shared" si="0"/>
        <v>0</v>
      </c>
    </row>
    <row r="12" spans="1:8" ht="32.25" customHeight="1" x14ac:dyDescent="0.3">
      <c r="A12" s="3" t="s">
        <v>36</v>
      </c>
      <c r="B12" s="3" t="s">
        <v>43</v>
      </c>
      <c r="C12" s="3" t="s">
        <v>44</v>
      </c>
      <c r="D12" s="3" t="s">
        <v>26</v>
      </c>
      <c r="E12" s="5">
        <v>35</v>
      </c>
      <c r="F12" s="5" t="s">
        <v>9</v>
      </c>
      <c r="G12" s="4"/>
      <c r="H12" s="10">
        <f t="shared" si="0"/>
        <v>0</v>
      </c>
    </row>
    <row r="13" spans="1:8" ht="22.5" customHeight="1" x14ac:dyDescent="0.3">
      <c r="A13" s="3" t="s">
        <v>39</v>
      </c>
      <c r="B13" s="3" t="s">
        <v>46</v>
      </c>
      <c r="C13" s="3" t="s">
        <v>47</v>
      </c>
      <c r="D13" s="3" t="s">
        <v>26</v>
      </c>
      <c r="E13" s="5">
        <v>55</v>
      </c>
      <c r="F13" s="5" t="s">
        <v>9</v>
      </c>
      <c r="G13" s="4"/>
      <c r="H13" s="10">
        <f t="shared" si="0"/>
        <v>0</v>
      </c>
    </row>
    <row r="14" spans="1:8" ht="32.25" customHeight="1" x14ac:dyDescent="0.3">
      <c r="A14" s="3" t="s">
        <v>42</v>
      </c>
      <c r="B14" s="3" t="s">
        <v>49</v>
      </c>
      <c r="C14" s="3" t="s">
        <v>50</v>
      </c>
      <c r="D14" s="3" t="s">
        <v>26</v>
      </c>
      <c r="E14" s="5">
        <v>55</v>
      </c>
      <c r="F14" s="5" t="s">
        <v>9</v>
      </c>
      <c r="G14" s="4"/>
      <c r="H14" s="10">
        <f t="shared" si="0"/>
        <v>0</v>
      </c>
    </row>
    <row r="15" spans="1:8" ht="12.75" customHeight="1" x14ac:dyDescent="0.3">
      <c r="A15" s="3" t="s">
        <v>45</v>
      </c>
      <c r="B15" s="3" t="s">
        <v>52</v>
      </c>
      <c r="C15" s="3" t="s">
        <v>53</v>
      </c>
      <c r="D15" s="3" t="s">
        <v>54</v>
      </c>
      <c r="E15" s="5">
        <v>186.47200000000001</v>
      </c>
      <c r="F15" s="5" t="s">
        <v>9</v>
      </c>
      <c r="G15" s="4"/>
      <c r="H15" s="10">
        <f t="shared" si="0"/>
        <v>0</v>
      </c>
    </row>
    <row r="16" spans="1:8" ht="22.5" customHeight="1" x14ac:dyDescent="0.3">
      <c r="A16" s="3" t="s">
        <v>48</v>
      </c>
      <c r="B16" s="3" t="s">
        <v>56</v>
      </c>
      <c r="C16" s="3" t="s">
        <v>57</v>
      </c>
      <c r="D16" s="3" t="s">
        <v>54</v>
      </c>
      <c r="E16" s="5">
        <v>186.47200000000001</v>
      </c>
      <c r="F16" s="5" t="s">
        <v>9</v>
      </c>
      <c r="G16" s="4"/>
      <c r="H16" s="10">
        <f t="shared" si="0"/>
        <v>0</v>
      </c>
    </row>
    <row r="17" spans="1:8" ht="32.25" customHeight="1" x14ac:dyDescent="0.3">
      <c r="A17" s="3" t="s">
        <v>51</v>
      </c>
      <c r="B17" s="3" t="s">
        <v>59</v>
      </c>
      <c r="C17" s="3" t="s">
        <v>60</v>
      </c>
      <c r="D17" s="3" t="s">
        <v>61</v>
      </c>
      <c r="E17" s="5">
        <v>2422.85</v>
      </c>
      <c r="F17" s="5" t="s">
        <v>9</v>
      </c>
      <c r="G17" s="4"/>
      <c r="H17" s="10">
        <f t="shared" si="0"/>
        <v>0</v>
      </c>
    </row>
    <row r="18" spans="1:8" ht="42" customHeight="1" x14ac:dyDescent="0.3">
      <c r="A18" s="3" t="s">
        <v>55</v>
      </c>
      <c r="B18" s="3" t="s">
        <v>63</v>
      </c>
      <c r="C18" s="3" t="s">
        <v>64</v>
      </c>
      <c r="D18" s="3" t="s">
        <v>65</v>
      </c>
      <c r="E18" s="5">
        <v>9691.4</v>
      </c>
      <c r="F18" s="5" t="s">
        <v>9</v>
      </c>
      <c r="G18" s="4"/>
      <c r="H18" s="10">
        <f t="shared" si="0"/>
        <v>0</v>
      </c>
    </row>
    <row r="19" spans="1:8" ht="32.25" customHeight="1" x14ac:dyDescent="0.3">
      <c r="A19" s="3" t="s">
        <v>58</v>
      </c>
      <c r="B19" s="3" t="s">
        <v>67</v>
      </c>
      <c r="C19" s="3" t="s">
        <v>68</v>
      </c>
      <c r="D19" s="3" t="s">
        <v>65</v>
      </c>
      <c r="E19" s="5">
        <v>5178.6000000000004</v>
      </c>
      <c r="F19" s="5" t="s">
        <v>9</v>
      </c>
      <c r="G19" s="4"/>
      <c r="H19" s="10">
        <f t="shared" si="0"/>
        <v>0</v>
      </c>
    </row>
    <row r="20" spans="1:8" ht="32.25" customHeight="1" x14ac:dyDescent="0.3">
      <c r="A20" s="3" t="s">
        <v>62</v>
      </c>
      <c r="B20" s="3" t="s">
        <v>70</v>
      </c>
      <c r="C20" s="3" t="s">
        <v>71</v>
      </c>
      <c r="D20" s="3" t="s">
        <v>65</v>
      </c>
      <c r="E20" s="5">
        <v>5178.6000000000004</v>
      </c>
      <c r="F20" s="5" t="s">
        <v>9</v>
      </c>
      <c r="G20" s="4"/>
      <c r="H20" s="10">
        <f t="shared" si="0"/>
        <v>0</v>
      </c>
    </row>
    <row r="21" spans="1:8" ht="22.5" customHeight="1" x14ac:dyDescent="0.3">
      <c r="A21" s="3" t="s">
        <v>66</v>
      </c>
      <c r="B21" s="3" t="s">
        <v>73</v>
      </c>
      <c r="C21" s="3" t="s">
        <v>74</v>
      </c>
      <c r="D21" s="3" t="s">
        <v>65</v>
      </c>
      <c r="E21" s="5">
        <v>5178.6000000000004</v>
      </c>
      <c r="F21" s="5" t="s">
        <v>9</v>
      </c>
      <c r="G21" s="4"/>
      <c r="H21" s="10">
        <f t="shared" si="0"/>
        <v>0</v>
      </c>
    </row>
    <row r="22" spans="1:8" ht="22.5" customHeight="1" x14ac:dyDescent="0.3">
      <c r="A22" s="3" t="s">
        <v>69</v>
      </c>
      <c r="B22" s="3" t="s">
        <v>76</v>
      </c>
      <c r="C22" s="3" t="s">
        <v>77</v>
      </c>
      <c r="D22" s="3" t="s">
        <v>61</v>
      </c>
      <c r="E22" s="5">
        <v>302.39999999999998</v>
      </c>
      <c r="F22" s="5" t="s">
        <v>9</v>
      </c>
      <c r="G22" s="4"/>
      <c r="H22" s="10">
        <f t="shared" si="0"/>
        <v>0</v>
      </c>
    </row>
    <row r="23" spans="1:8" ht="51.75" customHeight="1" x14ac:dyDescent="0.3">
      <c r="A23" s="3" t="s">
        <v>72</v>
      </c>
      <c r="B23" s="3" t="s">
        <v>79</v>
      </c>
      <c r="C23" s="3" t="s">
        <v>123</v>
      </c>
      <c r="D23" s="3" t="s">
        <v>61</v>
      </c>
      <c r="E23" s="5">
        <v>638.4</v>
      </c>
      <c r="F23" s="5" t="s">
        <v>9</v>
      </c>
      <c r="G23" s="4"/>
      <c r="H23" s="10">
        <f t="shared" si="0"/>
        <v>0</v>
      </c>
    </row>
    <row r="24" spans="1:8" ht="22.5" customHeight="1" x14ac:dyDescent="0.3">
      <c r="A24" s="3" t="s">
        <v>75</v>
      </c>
      <c r="B24" s="3" t="s">
        <v>81</v>
      </c>
      <c r="C24" s="3" t="s">
        <v>82</v>
      </c>
      <c r="D24" s="3" t="s">
        <v>65</v>
      </c>
      <c r="E24" s="5">
        <v>5783.4</v>
      </c>
      <c r="F24" s="5" t="s">
        <v>9</v>
      </c>
      <c r="G24" s="4"/>
      <c r="H24" s="10">
        <f t="shared" si="0"/>
        <v>0</v>
      </c>
    </row>
    <row r="25" spans="1:8" ht="22.5" customHeight="1" x14ac:dyDescent="0.3">
      <c r="A25" s="3" t="s">
        <v>78</v>
      </c>
      <c r="B25" s="3" t="s">
        <v>84</v>
      </c>
      <c r="C25" s="3" t="s">
        <v>85</v>
      </c>
      <c r="D25" s="3" t="s">
        <v>65</v>
      </c>
      <c r="E25" s="5">
        <v>5783.4</v>
      </c>
      <c r="F25" s="5">
        <v>10</v>
      </c>
      <c r="G25" s="4"/>
      <c r="H25" s="10">
        <f>SUM(E25*F25*G25)</f>
        <v>0</v>
      </c>
    </row>
    <row r="26" spans="1:8" ht="22.5" customHeight="1" x14ac:dyDescent="0.3">
      <c r="A26" s="3" t="s">
        <v>80</v>
      </c>
      <c r="B26" s="3" t="s">
        <v>87</v>
      </c>
      <c r="C26" s="3" t="s">
        <v>88</v>
      </c>
      <c r="D26" s="3" t="s">
        <v>65</v>
      </c>
      <c r="E26" s="5">
        <v>5783.4</v>
      </c>
      <c r="F26" s="5" t="s">
        <v>9</v>
      </c>
      <c r="G26" s="4"/>
      <c r="H26" s="10">
        <f>SUM(E26*G26)</f>
        <v>0</v>
      </c>
    </row>
    <row r="27" spans="1:8" ht="22.5" customHeight="1" x14ac:dyDescent="0.3">
      <c r="A27" s="3" t="s">
        <v>83</v>
      </c>
      <c r="B27" s="3" t="s">
        <v>90</v>
      </c>
      <c r="C27" s="3" t="s">
        <v>91</v>
      </c>
      <c r="D27" s="3" t="s">
        <v>65</v>
      </c>
      <c r="E27" s="5">
        <v>5783.4</v>
      </c>
      <c r="F27" s="5">
        <v>3</v>
      </c>
      <c r="G27" s="4"/>
      <c r="H27" s="10">
        <f>SUM(E27*F27*G27)</f>
        <v>0</v>
      </c>
    </row>
    <row r="28" spans="1:8" ht="22.5" customHeight="1" x14ac:dyDescent="0.3">
      <c r="A28" s="3" t="s">
        <v>86</v>
      </c>
      <c r="B28" s="3" t="s">
        <v>93</v>
      </c>
      <c r="C28" s="3" t="s">
        <v>94</v>
      </c>
      <c r="D28" s="3" t="s">
        <v>61</v>
      </c>
      <c r="E28" s="5">
        <v>17.600000000000001</v>
      </c>
      <c r="F28" s="5" t="s">
        <v>9</v>
      </c>
      <c r="G28" s="4"/>
      <c r="H28" s="10">
        <f t="shared" ref="H28:H37" si="1">SUM(E28*G28)</f>
        <v>0</v>
      </c>
    </row>
    <row r="29" spans="1:8" ht="12.75" customHeight="1" x14ac:dyDescent="0.3">
      <c r="A29" s="3" t="s">
        <v>89</v>
      </c>
      <c r="B29" s="3" t="s">
        <v>93</v>
      </c>
      <c r="C29" s="3" t="s">
        <v>96</v>
      </c>
      <c r="D29" s="3" t="s">
        <v>61</v>
      </c>
      <c r="E29" s="5">
        <v>12.705</v>
      </c>
      <c r="F29" s="5" t="s">
        <v>9</v>
      </c>
      <c r="G29" s="4"/>
      <c r="H29" s="10">
        <f t="shared" si="1"/>
        <v>0</v>
      </c>
    </row>
    <row r="30" spans="1:8" ht="22.5" customHeight="1" x14ac:dyDescent="0.3">
      <c r="A30" s="3" t="s">
        <v>92</v>
      </c>
      <c r="B30" s="3" t="s">
        <v>93</v>
      </c>
      <c r="C30" s="3" t="s">
        <v>98</v>
      </c>
      <c r="D30" s="3" t="s">
        <v>61</v>
      </c>
      <c r="E30" s="5">
        <v>3.96</v>
      </c>
      <c r="F30" s="5" t="s">
        <v>9</v>
      </c>
      <c r="G30" s="4"/>
      <c r="H30" s="10">
        <f t="shared" si="1"/>
        <v>0</v>
      </c>
    </row>
    <row r="31" spans="1:8" ht="22.5" customHeight="1" x14ac:dyDescent="0.3">
      <c r="A31" s="3" t="s">
        <v>95</v>
      </c>
      <c r="B31" s="3" t="s">
        <v>100</v>
      </c>
      <c r="C31" s="3" t="s">
        <v>101</v>
      </c>
      <c r="D31" s="3" t="s">
        <v>102</v>
      </c>
      <c r="E31" s="5">
        <v>4398.8999999999996</v>
      </c>
      <c r="F31" s="5" t="s">
        <v>9</v>
      </c>
      <c r="G31" s="4"/>
      <c r="H31" s="10">
        <f t="shared" si="1"/>
        <v>0</v>
      </c>
    </row>
    <row r="32" spans="1:8" ht="12.75" customHeight="1" x14ac:dyDescent="0.3">
      <c r="A32" s="3" t="s">
        <v>97</v>
      </c>
      <c r="B32" s="3" t="s">
        <v>104</v>
      </c>
      <c r="C32" s="3" t="s">
        <v>105</v>
      </c>
      <c r="D32" s="3" t="s">
        <v>102</v>
      </c>
      <c r="E32" s="5">
        <v>1029.5999999999999</v>
      </c>
      <c r="F32" s="5" t="s">
        <v>9</v>
      </c>
      <c r="G32" s="4"/>
      <c r="H32" s="10">
        <f t="shared" si="1"/>
        <v>0</v>
      </c>
    </row>
    <row r="33" spans="1:8" ht="42" customHeight="1" x14ac:dyDescent="0.3">
      <c r="A33" s="3" t="s">
        <v>99</v>
      </c>
      <c r="B33" s="3" t="s">
        <v>107</v>
      </c>
      <c r="C33" s="3" t="s">
        <v>108</v>
      </c>
      <c r="D33" s="3" t="s">
        <v>109</v>
      </c>
      <c r="E33" s="5">
        <v>101</v>
      </c>
      <c r="F33" s="5" t="s">
        <v>9</v>
      </c>
      <c r="G33" s="4"/>
      <c r="H33" s="10">
        <f t="shared" si="1"/>
        <v>0</v>
      </c>
    </row>
    <row r="34" spans="1:8" ht="32.25" customHeight="1" x14ac:dyDescent="0.3">
      <c r="A34" s="3" t="s">
        <v>103</v>
      </c>
      <c r="B34" s="3" t="s">
        <v>111</v>
      </c>
      <c r="C34" s="3" t="s">
        <v>112</v>
      </c>
      <c r="D34" s="3" t="s">
        <v>61</v>
      </c>
      <c r="E34" s="5">
        <v>74.88</v>
      </c>
      <c r="F34" s="5" t="s">
        <v>9</v>
      </c>
      <c r="G34" s="4"/>
      <c r="H34" s="10">
        <f t="shared" si="1"/>
        <v>0</v>
      </c>
    </row>
    <row r="35" spans="1:8" ht="22.5" customHeight="1" x14ac:dyDescent="0.3">
      <c r="A35" s="3" t="s">
        <v>106</v>
      </c>
      <c r="B35" s="3" t="s">
        <v>114</v>
      </c>
      <c r="C35" s="3" t="s">
        <v>115</v>
      </c>
      <c r="D35" s="3" t="s">
        <v>61</v>
      </c>
      <c r="E35" s="5">
        <v>74.88</v>
      </c>
      <c r="F35" s="5" t="s">
        <v>9</v>
      </c>
      <c r="G35" s="4"/>
      <c r="H35" s="10">
        <f t="shared" si="1"/>
        <v>0</v>
      </c>
    </row>
    <row r="36" spans="1:8" ht="22.5" customHeight="1" x14ac:dyDescent="0.3">
      <c r="A36" s="3" t="s">
        <v>110</v>
      </c>
      <c r="B36" s="3" t="s">
        <v>116</v>
      </c>
      <c r="C36" s="3" t="s">
        <v>117</v>
      </c>
      <c r="D36" s="3" t="s">
        <v>109</v>
      </c>
      <c r="E36" s="5">
        <v>160</v>
      </c>
      <c r="F36" s="5" t="s">
        <v>9</v>
      </c>
      <c r="G36" s="4"/>
      <c r="H36" s="10">
        <f t="shared" si="1"/>
        <v>0</v>
      </c>
    </row>
    <row r="37" spans="1:8" ht="22.5" customHeight="1" x14ac:dyDescent="0.3">
      <c r="A37" s="3" t="s">
        <v>113</v>
      </c>
      <c r="B37" s="3" t="s">
        <v>118</v>
      </c>
      <c r="C37" s="3" t="s">
        <v>119</v>
      </c>
      <c r="D37" s="3" t="s">
        <v>109</v>
      </c>
      <c r="E37" s="5">
        <v>160</v>
      </c>
      <c r="F37" s="5" t="s">
        <v>9</v>
      </c>
      <c r="G37" s="4"/>
      <c r="H37" s="10">
        <f t="shared" si="1"/>
        <v>0</v>
      </c>
    </row>
    <row r="40" spans="1:8" x14ac:dyDescent="0.3">
      <c r="C40" t="s">
        <v>120</v>
      </c>
      <c r="D40" s="6"/>
      <c r="H40" s="7">
        <f>SUM(H3:H37)</f>
        <v>0</v>
      </c>
    </row>
    <row r="41" spans="1:8" x14ac:dyDescent="0.3">
      <c r="C41" t="s">
        <v>121</v>
      </c>
      <c r="D41" s="6"/>
      <c r="H41" s="8">
        <f>SUM(H40*23%)</f>
        <v>0</v>
      </c>
    </row>
    <row r="42" spans="1:8" x14ac:dyDescent="0.3">
      <c r="C42" t="s">
        <v>122</v>
      </c>
      <c r="D42" s="6"/>
      <c r="H42" s="8">
        <f>SUM(H40:H41)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Henryk</dc:creator>
  <cp:lastModifiedBy>Grzegorz Pikuła (Nadl. Niepołomice)</cp:lastModifiedBy>
  <dcterms:created xsi:type="dcterms:W3CDTF">2024-06-03T16:14:43Z</dcterms:created>
  <dcterms:modified xsi:type="dcterms:W3CDTF">2024-07-19T12:49:23Z</dcterms:modified>
</cp:coreProperties>
</file>