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9200" windowHeight="9105" activeTab="0"/>
  </bookViews>
  <sheets>
    <sheet name="Pakiet 1- 16" sheetId="1" r:id="rId1"/>
    <sheet name="Arkusz1" sheetId="2" r:id="rId2"/>
  </sheets>
  <definedNames>
    <definedName name="_xlnm._FilterDatabase" localSheetId="0" hidden="1">'Pakiet 1- 16'!$A$2:$K$66</definedName>
    <definedName name="aktywnywiersz">423</definedName>
    <definedName name="_xlnm.Print_Area" localSheetId="0">'Pakiet 1- 16'!$A$1:$K$186</definedName>
  </definedNames>
  <calcPr fullCalcOnLoad="1"/>
</workbook>
</file>

<file path=xl/sharedStrings.xml><?xml version="1.0" encoding="utf-8"?>
<sst xmlns="http://schemas.openxmlformats.org/spreadsheetml/2006/main" count="362" uniqueCount="271">
  <si>
    <t>Lp.</t>
  </si>
  <si>
    <t>Ilość wg j.m.</t>
  </si>
  <si>
    <t xml:space="preserve">Cena jedn. netto </t>
  </si>
  <si>
    <t>Wartość netto</t>
  </si>
  <si>
    <t>Stawka podatku VAT (%)</t>
  </si>
  <si>
    <t>Wartość brutto</t>
  </si>
  <si>
    <t>X</t>
  </si>
  <si>
    <t>Pakiet nr 4</t>
  </si>
  <si>
    <t>Opis przedmiotu zamówienia</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</si>
  <si>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</si>
  <si>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</si>
  <si>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 xml:space="preserve">Pakiet nr 1 </t>
  </si>
  <si>
    <t>Pakiet nr 2</t>
  </si>
  <si>
    <t>Pakiet nr 3</t>
  </si>
  <si>
    <t>1.</t>
  </si>
  <si>
    <t xml:space="preserve">WARTOŚĆ PAKIETU NR 1 </t>
  </si>
  <si>
    <t xml:space="preserve">WARTOŚĆ PAKIETU NR 2  </t>
  </si>
  <si>
    <t xml:space="preserve">WARTOŚĆ PAKIETU NR 3  </t>
  </si>
  <si>
    <t>WARTOŚĆ PAKIETU NR 4</t>
  </si>
  <si>
    <t>Pakiet nr 5</t>
  </si>
  <si>
    <t>WARTOŚĆ PAKIETU NR 5</t>
  </si>
  <si>
    <t>Pakiet nr 6</t>
  </si>
  <si>
    <t>WARTOŚĆ PAKIETU NR 6</t>
  </si>
  <si>
    <t>Pakiet nr 7</t>
  </si>
  <si>
    <t>WARTOŚĆ PAKIETU NR 7</t>
  </si>
  <si>
    <t>WARTOŚĆ PAKIETU NR 8</t>
  </si>
  <si>
    <t>Pakiet nr 8</t>
  </si>
  <si>
    <t>Pakiet nr 9</t>
  </si>
  <si>
    <t>WARTOŚĆ PAKIETU NR 9</t>
  </si>
  <si>
    <t>Pakiet nr 10</t>
  </si>
  <si>
    <t>Pakiet nr 11</t>
  </si>
  <si>
    <t>WARTOŚĆ PAKIETU NR 11</t>
  </si>
  <si>
    <t>Pakiet nr 12</t>
  </si>
  <si>
    <t>WARTOŚĆ PAKIETU NR 10</t>
  </si>
  <si>
    <t>WARTOŚĆ PAKIETU NR 12</t>
  </si>
  <si>
    <t>Pakiet nr 13</t>
  </si>
  <si>
    <t>WARTOŚĆ PAKIETU NR 13</t>
  </si>
  <si>
    <t>SZACUNKOWA WARTOŚĆ ZAMÓWIENIA :</t>
  </si>
  <si>
    <t>…........................................................................
PODPIS WYKONAWCY</t>
  </si>
  <si>
    <t>Kompres  włókninowy 40g/m2 jałowy, 4 warstwowy z nacięciem Y</t>
  </si>
  <si>
    <t>Podkład ginekologiczny z możliwością poddawania procesowi sterylizacji</t>
  </si>
  <si>
    <t>Pianka myjąco-pielęgnujaca – z sinodorem (środek pochłaniający zapach moczu) i pantenolem (łagodzi podrażnienia skóry) do codziennego oczyszczania i pielęgnacji osób pieluchowanych, w aerozolu</t>
  </si>
  <si>
    <t>Emulsja intesywnie nawilżająca - z mocznikiem 4% i alantoiną oraz biokompleksem lnianym ,do codziennej pielęgnacji skóry odwodnionej, wrażliwej, skłonnej do podrażnień</t>
  </si>
  <si>
    <t>Krem ochronny z argininą do skóry narażonej na odparzenia i odleżyny. Zawiera również pantenol i alantoinę oraz masło shea</t>
  </si>
  <si>
    <t>Chusta trójkątna bawełniana</t>
  </si>
  <si>
    <t>Gaza 17N niejałowa bielona przy użyciu wody utlenionej</t>
  </si>
  <si>
    <t>Gaza niejałowa 17N</t>
  </si>
  <si>
    <t>Gaza jałowa 17N bielona przy użyciu wody utlenionej</t>
  </si>
  <si>
    <r>
      <t>Kompres włókninowy 40g/m</t>
    </r>
    <r>
      <rPr>
        <vertAlign val="superscript"/>
        <sz val="8"/>
        <color indexed="8"/>
        <rFont val="Times New Roman"/>
        <family val="1"/>
      </rPr>
      <t>2</t>
    </r>
    <r>
      <rPr>
        <sz val="8"/>
        <color indexed="8"/>
        <rFont val="Times New Roman"/>
        <family val="1"/>
      </rPr>
      <t xml:space="preserve">
4 warstwy jałowe, sterylizowane parą wodną **</t>
    </r>
  </si>
  <si>
    <r>
      <t>Kompres włókninowy 40g/m</t>
    </r>
    <r>
      <rPr>
        <vertAlign val="superscript"/>
        <sz val="8"/>
        <color indexed="8"/>
        <rFont val="Times New Roman"/>
        <family val="1"/>
      </rPr>
      <t>2</t>
    </r>
    <r>
      <rPr>
        <sz val="8"/>
        <color indexed="8"/>
        <rFont val="Times New Roman"/>
        <family val="1"/>
      </rPr>
      <t xml:space="preserve"> 
4 warstwy jałowe ,sterylizowane parą wodną **</t>
    </r>
  </si>
  <si>
    <r>
      <t>Kompres włókninowy  40g /m</t>
    </r>
    <r>
      <rPr>
        <vertAlign val="superscript"/>
        <sz val="8"/>
        <color indexed="8"/>
        <rFont val="Times New Roman"/>
        <family val="1"/>
      </rPr>
      <t>2</t>
    </r>
    <r>
      <rPr>
        <sz val="8"/>
        <color indexed="8"/>
        <rFont val="Times New Roman"/>
        <family val="1"/>
      </rPr>
      <t xml:space="preserve">
4 warstwy jałowe , sterylizowane parą wodną**</t>
    </r>
  </si>
  <si>
    <r>
      <t>Kompres włókninowy niejałowy 40g/m</t>
    </r>
    <r>
      <rPr>
        <vertAlign val="superscript"/>
        <sz val="8"/>
        <color indexed="8"/>
        <rFont val="Times New Roman"/>
        <family val="1"/>
      </rPr>
      <t>2</t>
    </r>
  </si>
  <si>
    <t>Lignina rolki</t>
  </si>
  <si>
    <t>Opaska gipsowa szybkowiążąca
   - 3 minutowa</t>
  </si>
  <si>
    <t>Podkład pod opatrunek gipsowy syntetyczny</t>
  </si>
  <si>
    <t>Podkład chłonny 
(wkład z miękkiej celulozy, folia
nieprzepuszczająca wilgoci,
całopowierzchniowe wewnętrzne
pokryte włókniną, chłonność min. 1750g)</t>
  </si>
  <si>
    <t>Rozmiar</t>
  </si>
  <si>
    <t>szer. 90cm</t>
  </si>
  <si>
    <t>1m x 1m</t>
  </si>
  <si>
    <t>1m x 0,5m</t>
  </si>
  <si>
    <t>5cm x 5cm</t>
  </si>
  <si>
    <t>7,5cm x 7,5cm</t>
  </si>
  <si>
    <t>10cm x 10cm</t>
  </si>
  <si>
    <t>150g</t>
  </si>
  <si>
    <t>12cm x 3m</t>
  </si>
  <si>
    <t>8 cm x 3 m</t>
  </si>
  <si>
    <t>15cm x 3m</t>
  </si>
  <si>
    <t>10cm x 3m</t>
  </si>
  <si>
    <t>60cm x 90cm</t>
  </si>
  <si>
    <t>34cm x 9cm</t>
  </si>
  <si>
    <t>500ml</t>
  </si>
  <si>
    <t>200ml</t>
  </si>
  <si>
    <t>ilość szt. w 
opakowaniu</t>
  </si>
  <si>
    <t>mb</t>
  </si>
  <si>
    <t>2.</t>
  </si>
  <si>
    <t>3.</t>
  </si>
  <si>
    <t>4.</t>
  </si>
  <si>
    <t>5.</t>
  </si>
  <si>
    <t>6.</t>
  </si>
  <si>
    <t>7.</t>
  </si>
  <si>
    <t>8.</t>
  </si>
  <si>
    <t>9.</t>
  </si>
  <si>
    <t>10.</t>
  </si>
  <si>
    <t>11.</t>
  </si>
  <si>
    <t>12.</t>
  </si>
  <si>
    <t>13.</t>
  </si>
  <si>
    <t>14.</t>
  </si>
  <si>
    <t>15.</t>
  </si>
  <si>
    <t>16.</t>
  </si>
  <si>
    <t>17.</t>
  </si>
  <si>
    <t>18.</t>
  </si>
  <si>
    <t>19.</t>
  </si>
  <si>
    <t>20.</t>
  </si>
  <si>
    <t>21.</t>
  </si>
  <si>
    <t>22.</t>
  </si>
  <si>
    <t>Kompres gazowy niejałowy 8W 17N **</t>
  </si>
  <si>
    <t>Kompres gazowy niejałowy 8W 17N z podwijanymi brzegami **</t>
  </si>
  <si>
    <t xml:space="preserve">Opaska dziana podtrzymująca </t>
  </si>
  <si>
    <t>Opaska dziana podtrzymująca</t>
  </si>
  <si>
    <t>Opaska elastyczna tkana  z zapinką</t>
  </si>
  <si>
    <t>Przylepiec hypoalergiczny typu polopor</t>
  </si>
  <si>
    <t>Hypoalergiczny plaster opatrunkowy typu prestopor</t>
  </si>
  <si>
    <t>Plaster typu polopor</t>
  </si>
  <si>
    <t>Przylepiec chirurgiczny włókninowy typu polofix</t>
  </si>
  <si>
    <t>Wata bawełniano-wiskozowa</t>
  </si>
  <si>
    <t>Lignina arkusze</t>
  </si>
  <si>
    <t>Rękaw opatrunkowy, elastyczny z domieszką bawełny bezszwowy na głowę, nogę, pachę i twarz.</t>
  </si>
  <si>
    <t>Rękaw opatrunkowy, elastyczny z domieszką bawełny bezszwowy na tułów dziecka i udo</t>
  </si>
  <si>
    <t>Rękaw opatrunkowy, elastyczny z domieszką bawełny bezszwowy na duży tułów</t>
  </si>
  <si>
    <t>Jałowy przylepiec z opatrunkiem z przecięciem wzdłuż krótszego boku</t>
  </si>
  <si>
    <t xml:space="preserve">Kompres gazowy niejałowy 17N 8 warstwy z nitką RTG </t>
  </si>
  <si>
    <t xml:space="preserve">Kompres gazowy niejałowy 17N 8 warstw z nitką RTG </t>
  </si>
  <si>
    <t>Serweta gazowa niejałowa 20N 4 warstwy z nitką RTG i tasiemką</t>
  </si>
  <si>
    <t>Jałowy opatrunek samoprzylepny na ranę
wkładem jałowym ze 100% waty 
o zaokrąglonych rogach i przecięciem papieru wzdłóż krótszego boku</t>
  </si>
  <si>
    <t>Przylepiec na tkaninie wiskozowej, pokryty
klejem z syntetycznego kauczuku na szpulce
o ząbkowanych brzegach</t>
  </si>
  <si>
    <t>Pianka do oczyszczenia skóry z dodatkiem
kreatyny</t>
  </si>
  <si>
    <t>Opatrunek chłonny zbudowany z 4-ch warstw
materiałów o różnych właściwościach,
warstwa chłonna otoczona włókniną 
przepuszczalną dla powietrza lecz nie przepuszczającą płynów, niejałowy</t>
  </si>
  <si>
    <t>Półmaska filtrująca typu Hepa, zgodna z normą EN 149, klasa P2. Środek ochrony
indywidualnej</t>
  </si>
  <si>
    <t>Opaska kohezyjna z krepowanej tkaniny
o rozciągliwości 85%</t>
  </si>
  <si>
    <t>4m x 5cm</t>
  </si>
  <si>
    <t>4m x 10cm</t>
  </si>
  <si>
    <t>4m x 15cm</t>
  </si>
  <si>
    <t>4m x 12cm</t>
  </si>
  <si>
    <t>20cm x 10 cm</t>
  </si>
  <si>
    <t>9,2m x 12,5mm</t>
  </si>
  <si>
    <t>9,1m x 50mm</t>
  </si>
  <si>
    <t>9,1m x 12,5mm</t>
  </si>
  <si>
    <t>10cm x 6cm</t>
  </si>
  <si>
    <t>10m x 10cm</t>
  </si>
  <si>
    <t>10m x 20cm</t>
  </si>
  <si>
    <t>200g</t>
  </si>
  <si>
    <t>500g</t>
  </si>
  <si>
    <t>40cmx60cm</t>
  </si>
  <si>
    <t>5kg</t>
  </si>
  <si>
    <t>25m</t>
  </si>
  <si>
    <t>7,2cm x 5cm</t>
  </si>
  <si>
    <t>400g</t>
  </si>
  <si>
    <t>10cm x 20cm</t>
  </si>
  <si>
    <t>6cm x 20m</t>
  </si>
  <si>
    <t>20cm x 40cm</t>
  </si>
  <si>
    <t>90cm x 8cm</t>
  </si>
  <si>
    <t>45cm x 45cm</t>
  </si>
  <si>
    <t>Samoprzylepna, transparentna folia poliuretanowa, ultracienka, przylepne nieodwracalne aplikatory</t>
  </si>
  <si>
    <t>28 x 30 cm</t>
  </si>
  <si>
    <t>28 x 15 cm</t>
  </si>
  <si>
    <t>Gaziki do dezynfekcji skóry nasączone 70% alkoholem izopropylowym pakowane pojedyńczo -gazik złożony trzykrotnie, 6 warstw włókniny</t>
  </si>
  <si>
    <t>8-9,5cm x 11-12 cm</t>
  </si>
  <si>
    <t>Hydroaktywny opatrunek z mechanizmem płuczącoabsorbującym i antybakteryjną substancją PHMN (chlorowodorek poliheksametylenu biguanidyny).
Część zewnętrzna z folii polipropylenowej, część od strony rany z paskami silikonowymi, dzięki czemu nie przywiera do rany. Do utrzymania na ranie do 72 godzin</t>
  </si>
  <si>
    <t>Hydroaktywny opatrunek z mechanizmem płuczącoabsorbującym i antybakteryjną substancją PHMN (chlorowodorek poliheksametylenu biguanidyny). Część zewnętrzna z folii polipropylenowej, część od
strony rany z paskami silikonowymi, dzięki czemu nie przywiera do rany. Do utrzymania na ranie do 72 godzin.</t>
  </si>
  <si>
    <t>Sterylny żel (woda z elektrolicznym składem na bazie roztworu Ringera, celulozy, gliceryny, Carbomeru) strzykawka 15g</t>
  </si>
  <si>
    <t>Antybakteryjny opatrunek z maścią zawierający srebro</t>
  </si>
  <si>
    <t>Jjałowy opatrunek siatkowy impregnowany naturalną maścią z zawartością parafiny</t>
  </si>
  <si>
    <t>Jałowy opatrunek siatkowy impregnowany naturalną maścią z zawartością parafiny</t>
  </si>
  <si>
    <t>7,5cm x 7,5 cm</t>
  </si>
  <si>
    <t>Gąbka żelatynowa hemostatyczna wchłanialna typu Unisponge</t>
  </si>
  <si>
    <t>5 cm x 8 cm x 0,1 cm</t>
  </si>
  <si>
    <t>5 cm x 8 cm x 1 cm</t>
  </si>
  <si>
    <t>Obłożenie pacjeta samoogrzewające, wykonane z włókniny typu SMS, osiągające w ciągu 30 minut po otwarciu i rozłożeniu temperaturę min. 39 °C maks. 43 °C, średnia temperatura koca utrzymywana przez okres min 9 godzin. Wymiary koca 152 cm x 92 cm ( tolerancja rozmiarów+/- 2%), koc zawiera min. 12 specjalnie wkomponowanych kieszeni 13 cm x 10 cm ( tolerancja rozmiarów +/- 1%) wypełnionych wkładkami grzejnymi. Wkładki grzejne wykonane wyłącznie z naturalnych składników ( węgiel, żelazo, woda, sól, minerał ilasty - wermikulit ). Konstrukcja wyrobu zapewnia możliwość użycia koca w różnych wariantach przed, podczas i po operacji (zabezpieczenie całego pacjenta, zabezpieczenie górnej bądź dolnej części ciała pacjenta, z łatwym dojściem do pola operacyjnego). Wymagane parametry należy potwierdzić poprzez załączenie do oferty karty danych technicznych wystawionej przez producenta wyrobu</t>
  </si>
  <si>
    <t>Bluza chirurgiczna typu „ocieplacz” wykonana z włókniny  bawełnopodobnej o gramaturze 50 g/m2 zawierającej 100% polipropylenu, antystatycznej, niepylącej, oddychającej, przeznaczonej  do stosowania przez personel medyczny w środowisku bloku operacyjnego; długi rękaw, zapinana plastikowymi guziczkami, dzianinowa stójka oraz mankiety dokładnie przylegające, dwie kieszenie na dole bluzy. Czystość pod względem cząstek stałych równa 2,0 IPM, pylenie równe 2,1 Log10 (liczba cząstek) (badania wg EN ISO 9073-10). Na potwierdzenie ww. parametrów do oferty należy załączyć wyniki badań zaoferowanych wyrobów (badania zgodne z normą 13795). Kolor niebieski lub zielony, w rozmiarach S,M,L,XL</t>
  </si>
  <si>
    <t>Instrument laparoskopowy ssąco-płuczący z przeźroczystą rękojeścią i  drenem rozgałęzionym na dwa- zakończony grotem, posiada 2 przyciski oznaczone kolorystycznie: ssanie i płukanie (proksymalnie umieszczona irygacja zapobiegająca 
zablokowaniu ssaka przy odsysaniu). Ssak matowy, nie odbijający światła, 
posiada tępe zakończenie z otworami bocznymi: 2 końcówki 5 mm lub 10 mm o dług. 33 lub 45mm. Narzędzie umożliwiające pobranie posiewu z wnętrza ssaka. Miękkie, łatwe do rozdzielenia, wolne od ftalanów (pozbawione DEHP) przewody o niskim stopniu skręcalności.</t>
  </si>
  <si>
    <t>152 cm x 92 cm</t>
  </si>
  <si>
    <t>Zestaw do Artroskopii z Torbą, skład:
a) serweta chirurgiczna do zabiegu w okolicach stawu kolanowego o wymiarach 230x320 cm, posiadający 2 samouszczelniające otwory z neoprenu o średnicy 7 i 5 cm, z możliwością zamocowania drenów. Serweta jest wyposażona w torbę do przechwytywania płynów z możliwością podłączenia drenu - 1szt
b) serweta na stolik instrumentariuszki 150x190 cm z warstwą chłonną 75x190 cm - 1 szt
c) osłona na kończynę 22x75 cm - 1 szt
d) taśma samoprzylepna 9x49cm - 2 szt
e) ręczniki chłonne celulozowe 18x25 cm - 4 szt
f) osłona na stolik Mayo 79x145 cm z warstwą chłonną 65x85 cm - 1 szt
g) osłona na stolik instrumentariuszki (owinięcie zestawu) 150x190 cm z warstwą chłonną 75x190 cm 
Wymagania dla serwety głownej:
- laminat minimum dwuwarstwowy
- odporność na przenikanie płynów 140 cmH2O
- odporność na rozerwanie na sucho/mokro 90/94 kPa</t>
  </si>
  <si>
    <r>
      <t>Serweta barierowa trójwarstwowa, z laminatu dwuwarstwowego, sterylna. 
Gramatura min. 55 g/m</t>
    </r>
    <r>
      <rPr>
        <vertAlign val="superscript"/>
        <sz val="8"/>
        <color indexed="8"/>
        <rFont val="Times New Roman"/>
        <family val="1"/>
      </rPr>
      <t>2</t>
    </r>
  </si>
  <si>
    <r>
      <t>Serweta barierowa  dwuwarstwowa , z laminatu dwuwarstwowego, sterylna. 
Gramatura min. 55 g/m</t>
    </r>
    <r>
      <rPr>
        <vertAlign val="superscript"/>
        <sz val="8"/>
        <color indexed="8"/>
        <rFont val="Times New Roman"/>
        <family val="1"/>
      </rPr>
      <t>2</t>
    </r>
  </si>
  <si>
    <t>Osłona na stolik mayo 79x145cm, obszat chłonny 65x85cm</t>
  </si>
  <si>
    <t>Sterylny pokrowiec na kamerę / przewody (wyposażony w tekturkę dla ułatwienia
aseptycznej aplikacji)</t>
  </si>
  <si>
    <t>Zestaw do operacji tarczcy, Skład i parametry:
   a) serweta chirurgiczna o wymiarach 200/280x350 cm z otworem samoprzylepnym
 o wymiarach 11x11 cm - 1szt.
 b) taśma samoprzylepna typu rzep 2,5x30cm - 1szt.
 c) osłona na stolik Mayo 79x145cm, obszar chłonny 65x85cm - 1szt. 
 d) dwuwarstwowa taśma lepna 9x49cm - 1szt.
 e) ściereczki celulozowe 18x25cm - 4 szt. 
 f) serweta owinięcie 150 x 190cm, obszar chłonny 75x190cm - przykrycie na stolik instrumentalny - 1szt.
 Wymagania:
 -odporność na rozerwanie na sucho/mokro od strony głowy: 67/45 kPa w strefie krytycznej
 -odporność na przenikanie płynu: min. 127cm H2O</t>
  </si>
  <si>
    <t>150 cm x 90 cm</t>
  </si>
  <si>
    <t>75 cm x 45 cm</t>
  </si>
  <si>
    <t>79x145cm</t>
  </si>
  <si>
    <t>14 cm x 254 cm</t>
  </si>
  <si>
    <t>x</t>
  </si>
  <si>
    <r>
      <rPr>
        <b/>
        <sz val="8"/>
        <rFont val="Times New Roman"/>
        <family val="1"/>
      </rPr>
      <t xml:space="preserve">MINIMALNE WYMAGANIA PRODUKTU - Pakiet nr 8 z pozycja 2:
 </t>
    </r>
    <r>
      <rPr>
        <b/>
        <u val="single"/>
        <sz val="8"/>
        <rFont val="Times New Roman"/>
        <family val="1"/>
      </rPr>
      <t>Sterylny zestaw operacyjny do cięcia cesarskiego zapakowany w zbiorczym opakowaniu:</t>
    </r>
    <r>
      <rPr>
        <sz val="8"/>
        <rFont val="Times New Roman"/>
        <family val="1"/>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- 1szt.
2. Serweta chirurgiczna w kształcie litery T do cięcia cesarskiego wykonana z lamiantu dwuwarstwowego: folia PE 40 mikronów / włóknina wiskozowa 23g/m2. W strefie krytycznej wzmocnienie: laminat 60,6g/m2. Serweta o wymiarach 175/250x300 cm, posiadająca otwór o wymiarach 38x32 cm, wypełniony folią chirurgiczną, wewnątrz której znajduje się wycięcie w kształcie gruszki o wymiarach 18x16 cm. Serweta posiada duży zintegrowany, okalający worek do przechwytywania płynów o wymiarach 100x80 cm wyposażony w sztywnik, podłączenie ssaka i organizatory przewodów. Wymagania: wytrzymałość na rozerwanie na sucho/mokro w obszarze krytycznym: 70/58 kPa, wytrzymałość na penetracje powyżej 100 cm H2O – 1 szt
3. Kocyk dziecięcy biały 90x120cm – 1 szt
4. Taśma lepna 9x49cm, wykonany z włókniny poliestrowej 40g/m2 oraz folii PE 27,5 mikronów adhezyjność skórna: 1,5N/25mm - 1 szt
5.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10x25cm. - 1 szt
6. Dren łączący do ssaka PVC 25CH/16CH, 3,0m F/F – 1 szt.
7. Uchwyt z ostrzem do koagulacji monopolarnej (typu FIAB), 320 cm – 1 szt
8. Serwety gazowe z tasiemką 45x45 cm, 20 nitkowe, 4 warstwowe, z nitką rtg, kolor biały - 15 szt.
9. Ostrze 22, grawer producenta na pojedynczym ostrzu – 2 szt.
10. Kompres z gazy 17 nitkowy, 12 warstwowy, biały z nitką RTG, rozmiar 10x10cm – 40 szt
11. Miseczka plastikowa z polipropylenu, czerwona, z podziałką 250 ml – 1 szt.
12. Kleszczyki blokowane 24 cm do materiałów opatrunkowych, niebieskie – 1 szt
13. Strzykawka 10ml (2 częściowa) – 1 szt
14. Igła iniekcyjna 18G 40mm (różowa) – 1 szt
15.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16. Ręcznik chłonny 18x25cm – 2 szt.
 17. Kocyk dziecięcy 90x120cm - 1szt
 18. Torebka papierowa 10x17,5cm - 1szt. 
  Zestaw oznaczony słownie oraz kolorystycznie. Oznaczenie słowne PILNE CIĘCIE CESARSKIE umieszczone w zielonej ramce na boku opakowanie zestawu. Opakowanie zewnętrzne zestawu (karton) oznaczone kolorystycznie - kolor zielony. Parametry potwierdzone kartami technicznymi na żadanie Zamawiającego.</t>
    </r>
  </si>
  <si>
    <t>Sterylny zestaw operacyjny do cięcia cesarskiego: szczegółowy opis przedmiotu zamówienia znajduję się pod pakietem</t>
  </si>
  <si>
    <t>Sterylny zestaw operacyjny do chirurgii dużej: szczegółowy opis przedmiotu zamówienia znajduję się pod pakietem</t>
  </si>
  <si>
    <t>Sterylny zestaw operacyjny do małej chirurgii: szczegółowy opis przedmiotu zamówienia znajduję się pod pakietem</t>
  </si>
  <si>
    <t>Sterylny zestaw operacyjny do laparoskopii:szczegółowy opis przedmiotu zamówienia znajduję się pod pakietem</t>
  </si>
  <si>
    <t>Sterylny zestaw operacyjny do porodu: szczegółowy opis przedmiotu zamówienia znajduję się pod pakietem</t>
  </si>
  <si>
    <r>
      <rPr>
        <b/>
        <sz val="8"/>
        <rFont val="Times New Roman"/>
        <family val="1"/>
      </rPr>
      <t>MINIMALNE WYMAGANIA PRODUKTU - Pakiet nr 8 z pozycja 3:</t>
    </r>
    <r>
      <rPr>
        <sz val="8"/>
        <rFont val="Times New Roman"/>
        <family val="1"/>
      </rPr>
      <t xml:space="preserve">
</t>
    </r>
    <r>
      <rPr>
        <b/>
        <u val="single"/>
        <sz val="8"/>
        <rFont val="Times New Roman"/>
        <family val="1"/>
      </rPr>
      <t>Sterylny zestaw operacyjny do chirurgii dużej zapakowany w zbiorczym opakowaniu:</t>
    </r>
    <r>
      <rPr>
        <sz val="8"/>
        <rFont val="Times New Roman"/>
        <family val="1"/>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 szt.
2. Serwety operacyjne trójwarstwowe ze wzmocnieniem w strefie krytycznej, wykonane z laminatu trójwarstwowego: włóknina polipropylenowa 12g/m2 / folia PE 40 mikronów / włóknina wiskozowa 23g/m2. Obszar krytyczny otoczony dodatkową warstwą chłonną (o gramaturze 50g/m2) z możliwością zamocowania drenów:
 a) górna z taśmą samoprzylepną o wymiarach 240x150 cm, wzmocnienie 55x20cm - 1szt. 
 b) dolna z taśmą samoprzylepną o wymiarach 175x175 cm, wzmocnienie 55x20cm – 1 szt
 c) boczne 90x75 cm z taśmą lepną wzdłuż dłuższego boku, wzmocnienie 50x20cm – 2 szt
 Wymagania: wytrzymałość na rozerwanie na sucho/mokro w obszarze krytycznym: 195/186 kPa, wytrzymałość na penetracje płynu 194 cm H2O
3. Dren z końcówką typu Yankauer z PVC T24CH 3,5m. Yankauer 22CH okrągła końcówka, końcówki kompatybilne z posiadanym ssakiem i osprzętem Zamawiającego – 1 szt.
4. Organizator przewodów typu velcro 2,5x30 cm – 1 szt.
5.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10x20cm. - 1szt.
6. Serweta operacyjna 45x75cm, dwuwarstwowa – 1 szt
7. Kieszeń samoprzylepna 2 komorowa, na ssak i koagulację o wym. 40x35cm – 1 szt
8. Pojemnik na igły i ostrza, piankowo - magnetyczny, wyposażony w samoprzylepna piankę – licznik igieł (min 20 pozycji) magnetyczną wkładkę na ostrza (pojemnik służy jako narzędzie do ich zdejmowania z trzonka). Kolor czerwony – 1 szt.
9. Serweta chłonna 34x50cm z taśmą samoprzylepną – 1 szt.
10. Kubek z polipropylenu 500ml, z podziałką, przeźroczysty – 1 szt
11. Uchwyt z ostrzem do koagulacji monopolarnej (typu FIAB), 320 cm – 1 szt
12. Czyścik do elektrody czynnej, rozmiar 5x5cm, posiadający taśmę samoprzylepną – 1 szt
13. Ostrze 22, grawer producenta na pojedynczym ostrzu – 1 szt.
14. Serwety gazowe z tasiemką 45x45 cm, 20 nitkowe, 4 warstwowe, z nitką rtg, kolor biały - 15 szt.
15. Kompres z gazy 17 nitkowy, 12 warstwowy, biały z nitką RTG, rozmiar 10x10cm – 40 szt
16.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17. Ręcznik chłonny 18x25cm – 2 szt
 18. Kleszczyki blokowane 24cm - 1szt. 
 19. Tupfer gazowy okrągły, 40x50 cm, z nitką RTG, 20 nitkowy – 3 szt.
  Zestaw oznaczony słownie oraz kolorystycznie. Oznaczenie słowne CHIRURGIA DUŻA umieszczone w czerwonej ramce na boku opakowanie zestawu. Opakowanie zewnętrzne zestawu (karton) oznaczone kolorystycznie - kolor czerowny.Parametry potwierdzone kartami technicznymi na żadanie Zamawiającego.</t>
    </r>
  </si>
  <si>
    <r>
      <rPr>
        <b/>
        <sz val="8"/>
        <rFont val="Times New Roman"/>
        <family val="1"/>
      </rPr>
      <t>MINIMALNE WYMAGANIA PRODUKTU - Pakiet nr 8 z pozycja 4:</t>
    </r>
    <r>
      <rPr>
        <sz val="8"/>
        <rFont val="Times New Roman"/>
        <family val="1"/>
      </rPr>
      <t xml:space="preserve">
</t>
    </r>
    <r>
      <rPr>
        <b/>
        <u val="single"/>
        <sz val="8"/>
        <rFont val="Times New Roman"/>
        <family val="1"/>
      </rPr>
      <t>Sterylny zestaw operacyjny do małej chirurgii zapakowany w zbiorczym opakowaniu:</t>
    </r>
    <r>
      <rPr>
        <sz val="8"/>
        <rFont val="Times New Roman"/>
        <family val="1"/>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 szt.
2. Serwety operacyjne trójwarstwowe, wykonane z laminatu trójwarstwowego: włóknina polipropylenowa 12g/m2 / folia PE 40 mikronów / włóknina wiskozowa 23g/m2:
 a) górna z taśmą samoprzylepną - ekran anestezjologiczny o wymiarach 240x150 – 1 szt
 b) dolna z taśmą samoprzylepną o wymiarach 175x175 – 1 szt
 c) boczne 90x75cm z taśmą lepną wzdłuż dłuższego boku – 2 szt
 Wymagania: wytrzymałość na rozerwanie na sucho/mokro w obszarze krytycznym: 85/72 kPa, wytrzymałość na penetracje płynu 203 cm H2O
3. Taśma lepna 9x49cm, wykonany z włókniny poliestrowej 40g/m2 oraz folii PE 27,5 um, adhezyjność skórna: 1,5N/25mm – 1 szt.
4. Ostrze 24 – 1 szt.
5. Pojemnik na igły i ostrza, wyposażony w samoprzylepna piankę – licznik igieł (min 20poz) magnetyczną wkładkę na ostrza (poj służy jako narzędzie do ich zdejmowania z trzonka). Kolor czerwony – 1 szt.
6. Serwety gazowe z tasiemką 45x45 cm, 20 nitkowe, 6W, z nitką rtg, kolor biały - 5 szt.
7. Kompres z gazy 17 nitkowy, 12W, biały z nitką RTG, 10x10cm – 20 szt
8.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10x20cm. - 1szt.
9.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10. Uchwyt z ostrzem do koagulacji monopolarnej (typu FIAB), 320 cm – 1 szt
11. Ręcznik chłonny 18x25cm – 2 szt
12. Kleszczyki blokowane 24 cm do materiałów opatrunkowych, niebieskie – 1 szt
13. Tupfer gazowy okrągły, 40x50 cm, z nitką rtg, 20 nitkowy – 3 szt.
 14. Torebka papierowa 10x17,5cm - 1szt. 
 15. Torebka papierowa 11x19,4,5cm - 1szt. 
Zestaw oznaczony słownie oraz kolorystycznie. Oznaczenie słowne CHIRURGIA MAŁA umieszczone w niebieskiej ramce na boku opakowanie zestawu. Opakowanie zewnętrzne zestawu (karton) oznaczone kolorystycznie - kolor niebieski. Parametry potwierdzone kartami technicznymi na żadanie Zamawiającego.</t>
    </r>
  </si>
  <si>
    <r>
      <rPr>
        <b/>
        <sz val="8"/>
        <rFont val="Times New Roman"/>
        <family val="1"/>
      </rPr>
      <t xml:space="preserve">MINIMALNE WYMAGANIA PRODUKTU - Pakiet nr 8 z pozycja 8:
</t>
    </r>
    <r>
      <rPr>
        <b/>
        <u val="single"/>
        <sz val="8"/>
        <rFont val="Times New Roman"/>
        <family val="1"/>
      </rPr>
      <t>Sterylny zestaw operacyjny do laparoskopii zapakowany w zbiorczym opakowaniu:</t>
    </r>
    <r>
      <rPr>
        <sz val="8"/>
        <rFont val="Times New Roman"/>
        <family val="1"/>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 szt.
2. Serwety operacyjne trójwarstwowe, wykonane z laminatu trójwarstwowego: włóknina polipropylenowa 12g/m2 / folia PE 40 mikronów / włóknina wiskozowa 23g/m2:
 a) górna z taśmą samoprzylepną - ekran anestezjologiczny o wymiarach 240x150 – 1 szt
 b) dolna z taśmą samoprzylepną o wymiarach 175x175 – 1 szt
 c) boczne 90x75cm z taśmą lepną wzdłuż dłuższego boku – 2 szt
 Wymagania: wytrzymałość na rozerwanie na sucho/mokro w obszarze krytycznym: 85/72 kPa, wytrzymałość na penetracje płynu 203 cm H2O
3. Ewakuator dymu LL z zaciskiem i filtrem – 1 szt
4. Taśma lepna 9x49cm, wykonany z włókniny poliestrowej 40g/m2 oraz folii PE 27,5 mikronów adhezyjność skórna: 1,5N/25mm - 1 szt
5.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6x8cm - 3 szt
6. Płyn przeciwmgielny do optyki (butelka + watka) – 1 szt
7. Serwety gazowe z tasiemką 45x45 cm, 20 nitkowe, 4 warstwowe, z nitką RTG, kolor biały - 2 szt.
8. Ostrze nr 10, grawer producenta na pojedynczym ostrzu – 1 szt.
9. Kompres z gazy 17 nitkowy, 12 warstwowy, biały z nitką RTG, rozmiar 10x10cm – 10 szt
10. Kompres z gazy 17 nitkowy, 12 warstwowy, biały z nitką RTG, rozmiar 7,5x7,5cm – 10 szt
11.Kompres z gazy 17 nitkowy, 12 warstwowy, biały z nitką RTG, rozmiar 5x5cm – 10szt.
12. Kleszczyki blokowane 24 cm do materiałów opatrunkowych, niebieskie – 1 szt
13. Pojemnik z polipropylenu 30ml przeźroczysty – 1 szt
14. Igła Veressa 14G, 120mm z korkiem – 1 szt
15.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 1 szt
16. Tupfer gazowy okrągły, 40x50 cm, z nitką rtg, 20 nitkowy – 3 szt.
17. Ręcznik chłonny 18x25cm – 2 szt
18. Taca z polipropylenu 14x25x2,5cm poj. 700ml - 1szt.
19. Sterylny pokrowiec na kamerę/przewody, rozm 14x250cm - 2 szt
  Zestaw oznaczony słownie oraz kolorystycznie. Oznaczenie słowne LAPAROSKOPIA umieszczone w białej ramce na boku opakowanie zestawu. Opakowanie zewnętrzne zestawu (karton) oznaczone kolorystycznie - kolor biały. Parametry potwierdzone kartami technicznymi na żadanie Zamawiającego.</t>
    </r>
  </si>
  <si>
    <r>
      <rPr>
        <b/>
        <sz val="8"/>
        <rFont val="Times New Roman"/>
        <family val="1"/>
      </rPr>
      <t xml:space="preserve">MINIMALNE WYMAGANIA PRODUKTU - Pakiet nr 8 z pozycja 9:
</t>
    </r>
    <r>
      <rPr>
        <b/>
        <u val="single"/>
        <sz val="8"/>
        <rFont val="Times New Roman"/>
        <family val="1"/>
      </rPr>
      <t>Sterylny zestaw operacyjny do porodu w zbiorczym opakowaniu:</t>
    </r>
    <r>
      <rPr>
        <sz val="8"/>
        <rFont val="Times New Roman"/>
        <family val="1"/>
      </rPr>
      <t xml:space="preserve">
1. Kocyk dzięcięcy 100x100cm, biały - 4szt.
2. Kocyk noworodkowy różowo - niebieski - 1szt.
3. Kompres gazowy 10x10cm (gaza 17N,16W, biały) - 20szt.
4. Czapeczka dla noworodka, różowo - niebieskie paski - 1szt.
5. Zacisk do pępowiny, biały - 1szt.
6. Osłona na stół narzędziowy 100x150cm, wzmocniona na całej powierzchni. Serweta wykonana z lamiantu dwuwarstwoweg: folia PE 55 mikronów / włóknina polipropylenowa 30g/m2. Łączna gramatura serwety min. 81,7 g/m2. Odpornośc serwety na rozerwanie na sucho dla obu stref min. 177 kPa, odporność na rozerwanie na mokro dla obu stref min. 163 kPa. - 1szt.
7. Torebka papierowa 10x17,5cm - 1szt.
8. Strzykawka 10ml, 2 - częściowa - 1szt.         
9. Miska nerkowata 800ml, przeźroczysta - 1szt.         
10. Igła 18G, 40mm, różowa - 1szt.         
Zestaw oznacozny słownie oraz kolorystycznie. Oznaczenie słowne PORÓD umieszczone w różowej ramce na boku opakowania zestawu. Opakowanie zewnętrzne zestawu (karton) oznaczone kolorystycznie - kolor różowy. Parametry potwierdzone kartami technicznymi na żadanie Zamawiającego.</t>
    </r>
  </si>
  <si>
    <t>Wodny roztwór ponadtlenkowy na bazie kwasu podchlorawego (HOCl) oraz podchlorynu sodu (NaOCl) w stężeniach po 40 ppm do płukania ran ostrych oraz przewlekłych 250 ml</t>
  </si>
  <si>
    <t>Wodny roztwór ponadtlenkowy na bazie kwasu podchlorawego (HOCl) oraz podchlorynu sodu (NaOCl) w stężeniach po 40 ppm do płukania ran ostrych oraz przewlekłych 500 ml</t>
  </si>
  <si>
    <t>Żel ponadtlenkowy na bazie kwasu podchlorawego (HOCl) oraz podchlorynu sodu (NaOCl) w stężeniach po 60 ppm do płukania ran ostrych oraz przewlekłych 120 gr</t>
  </si>
  <si>
    <t>Preparat w postaci spray do leczenia ran. Zawiera srebro koloidalne oraz sól sodową kwasu hialuronowego. Srebro oraz kwas hialuronowy w preparacie są wzbogacone o lekki kaolin i dwutlenek krzemu posiadające właściwości absorpcyjne zatrzymujące wysięk w swojej strukturze, co zapewnia odpowiednie środowisko gojenia rany. Pojemność 125 ml</t>
  </si>
  <si>
    <t>Skoncentrownny trójpolimerowy krem z silikonem do ochrony skóry przed dziełaniem płynów oraz nietrzymaniem moczu/kału, zapewnione nawilżenie suchej i spierzchniętej skóry, bez zawartości tlenku cynku i alkoholu, działanie 24h,</t>
  </si>
  <si>
    <t>Przylepiec chirurgiczny, hipoalergiczny, z rozciągliwej włókniny poliestrowej, perforowanej co 5 cm, łatwy do dzielenia poprzecznego  bez użycia nożyczek,  klej akrylowy: bez zawartości tlenku cynku, kauczuku i lateksu, wodoodporny, równomiernie naniesiony na całej powierzchni, 
bez papieru zabezpieczającego.</t>
  </si>
  <si>
    <t>Przylepiec chirurgiczny, hipoalergiczny, z rozciągliwej włókniny poliestrowej, perforowanej co 5 cm, łatwy do dzielenia poprzecznego  bez użycia nożyczek,  klej akrylowy: bez zawartości tlenku cynku, kauczuku i lateksu, wodoodporny, równomiernie naniesiony na całej powierzchni, bez papieru zabezpieczającego.</t>
  </si>
  <si>
    <t>Włókninowy opatrunek wyspowy z włókniny poliestrowej, z warstwą chłonną ,rozciągliwy, oddychający, wodoodporny klej akrylowy</t>
  </si>
  <si>
    <t>Przylepiec chrurgiczny, hypoalergiczny, z przezroczystej folii polietylenowej, z makroperforacją na całej powierzchni,umożliwiającą dzielenie bez nożyczek wzłuż i w poprzek, elastyczny, z wodoodpornym klejem akrylowym bez lateksu, kauczuku i tlenku cynku.</t>
  </si>
  <si>
    <t>Przylepiec chrurgiczny ,hypoalergiczny , z przezroczystej folii polietylenowej ,z makroperforacją na całej powierzchni,umożliwiającą dzielenie bez nożyczek wzłuż i w poprzek , elastyczny , z wodoodpornym klejem akrylowym bez lateksu ,kauczuku i tlenku cynku.</t>
  </si>
  <si>
    <t>Hypoalergiczny plaster poiniekcyjny z rozciągliwej włókniny z opatrunkiem absorbcyjnym, na papierze zabezpieczającym, z wodoodpornym klejem akrylowym równomiernie naniesionym na całej powierzchni, , bez lateksu, kauczuku i tlenku cynku, opakowanie tekturowe – 
dyspenser  4 cm x 2 cm (rolka 5 m)</t>
  </si>
  <si>
    <t>250ml</t>
  </si>
  <si>
    <t>120g</t>
  </si>
  <si>
    <t>125ml</t>
  </si>
  <si>
    <t>28g</t>
  </si>
  <si>
    <t>5cm x 9,1m</t>
  </si>
  <si>
    <t>10,1 cm x 9,1 m</t>
  </si>
  <si>
    <t>15,2 cm x 9,1 m</t>
  </si>
  <si>
    <t>10cm x 15cm</t>
  </si>
  <si>
    <t>10cm x 25cm</t>
  </si>
  <si>
    <t>7,6cm x 9,1m</t>
  </si>
  <si>
    <t>4cm x 2cm          (rolka 5m)</t>
  </si>
  <si>
    <t>Opatrunek hydrowłóknisty o właściwościach niszczących biofil bakteryjny i biobójczy. Zbudowany z dwóch warstw wykonanych z nietkanych włókien (karboksymetyloceluloza sodowa) z jonami srebra o działaniu spotęgowanym dodatkowymi substancjami EDTA i BEC, o wysokich właściwościach chłonnych, wzmocniony przeszyciami</t>
  </si>
  <si>
    <t>Opatrunek hydrokoloidowy zbudowany z 3  hydrokoloidów: karboksymetylocelulozy sodowej, pektyny, żelatyny</t>
  </si>
  <si>
    <t>Opatrunek hydrokoloidowy zbudowany z 3  hydrokoloidów: karboksymetylocelulozy sodowej, pektyny, żelatyny, cienki.</t>
  </si>
  <si>
    <t>Opatrunek hydrokoloidowy zbudowany z 3  hydrokoloidów: karboksymetylocelulozy sodowej, pektyny, żelatyny na kość krzyżową</t>
  </si>
  <si>
    <t>Hydrowłóknisty opatrunek, zbudowany z dwóch warstw włókien karboksymetylocelulozy sodowej o wysokich właściwościach chłonnych, wzmocniony przeszyciami</t>
  </si>
  <si>
    <t>Sterylny, przezroczysty żel hydrokoloidowy składający się w 80% z wody, 15% glikolu propylenowego, 5% pektyny i karboksymetylocelulozy sodowej</t>
  </si>
  <si>
    <t>Opatrunek hydrokoloidowy w formie pasty składający się trzech hydrokoloidów: karboksymetylocelulozy sodowej, żelatyny i pektyny</t>
  </si>
  <si>
    <t>Przeciwbakteryjny, przylepny opatrunek piankowy regulujący wilgotność rany. Część chłonna zawiera warstwę kontaktową wykonaną z hydrowłókien z jonami srebra oraz warstwę pianki poliuretanowej. Wodoodporna warstwa zewnętrzna wykonana z półprzepuszczalnej błony poliuretanowej</t>
  </si>
  <si>
    <t>Przylepny opatrunek piankowy regulujący wilgotność rany. Część chłonna zawiera warstwę kontaktową wykonaną z hydrowłókien oraz warstwę pianki poliuretanowej. Wodoodporna warstwa zewnętrzna wykonana z półprzepuszczalnej błony poliuretanowej</t>
  </si>
  <si>
    <t xml:space="preserve">Opatrunek z włókien alginianowo-wapniowych jałowy </t>
  </si>
  <si>
    <t>10 cm x 10 cm</t>
  </si>
  <si>
    <t>15 cm x 15 cm</t>
  </si>
  <si>
    <t>7,5 cm x 7,5 cm</t>
  </si>
  <si>
    <t>20 cm x 22,5 cm</t>
  </si>
  <si>
    <t>tuba 15g</t>
  </si>
  <si>
    <t>tuba 30g</t>
  </si>
  <si>
    <t>12,5 cm x 12,5 cm</t>
  </si>
  <si>
    <t>14 cm x 19,8 cm</t>
  </si>
  <si>
    <t>7,5 cm x 12 cm</t>
  </si>
  <si>
    <t>5 cm x 5 cm</t>
  </si>
  <si>
    <t>Pieluchomajtki dla dorosłych, o chłonności 1600ml, wykonane z laminatu paroprzepuszczalnego na całej powierzchni (tzw. oddychającego), posiadające dwa wskaźniki wilgotności, posiadające ściągacze taliowe  z przodu    i z tyłu oraz falbanki skierowane na zewnątrz zapobiegające wypadaniu zawartości, posiadające włókninowy system dystrybucji cieczy oraz zapięcia  do wielokrotnego zapinania i rozpinania.</t>
  </si>
  <si>
    <t>Pieluchomajtki dla dorosłych, o chłonności 2300ml, wykonane z laminatu paroprzepuszczalnego na całej powierzchni (tzw. oddychającego), posiadające dwa wskaźniki wilgotności, posiadające ściągacze taliowe z przodu     i z tyłu oraz falbanki skierowane na zewnątrz zapobiegające wypadaniu zawartości, posiadające włókninowy system dystrybucji cieczy oraz zapięcia  do wielokrotnego zapinania i rozpinania.</t>
  </si>
  <si>
    <t>Pieluchomajtki dla dorosłych, o chłonności 2600ml, wykonane z laminatu paroprzepuszczalnego na całej powierzchni (tzw. oddychającego), posiadające dwa wskaźniki wilgotności, posiadające ściągacze taliowe z przodu     i z tyłu oraz falbanki skierowane na zewnątrz zapobiegające wypadaniu zawartości, posiadające włókninowy system dystrybucji cieczy oraz zapięcia  do wielokrotnego zapinania i rozpinania.</t>
  </si>
  <si>
    <t xml:space="preserve">Pieluchomajtki oddychajace na całej powierzchni, posiadające dwa elastyczne sciągacze taliowe, podwójne elastyczne przylepcorzepy, antybakteryjny superabsorbent z właściwością neutralizacji zapachu, podwójny wkład chłonny, brak elementów lateksowych, delikatna włóknina wierzchnia ekstra dry wchłaniąjaca płyn, wewnętrzne osłonki skierowane na zewnątrz zapobiegające wydostawaniu się cieczy z pieluchy oraz wskaźnik wilgotności, chłonność nie mniej niż 3200 ml. </t>
  </si>
  <si>
    <t>Pieluchomajtki dla dzieci wykonane z laminatu paroprzepuszczalnego (tzw. oddychającego),  posiadające zapięcia 
do wielokrotnego zapinania i rozpinania. Posiadające wycięcie na kikut pępkowy</t>
  </si>
  <si>
    <t>Pieluchomajtki dla dzieci wykonane z laminatu paroprzepuszczalnego (tzw. oddychającego),  posiadające zapięcia 
do wielokrotnego zapinania i rozpinania</t>
  </si>
  <si>
    <t>Pieluchomajtki dla dzieci wykonane z laminatu paroprzepuszczalnego (tzw. oddychającego),  posiadające zapięcia do wielokrotnego zapinania i rozpinania</t>
  </si>
  <si>
    <t>" S "</t>
  </si>
  <si>
    <t>" M "</t>
  </si>
  <si>
    <t>" L"</t>
  </si>
  <si>
    <t>"XXL"</t>
  </si>
  <si>
    <t>2-5kg</t>
  </si>
  <si>
    <t>3-6kg</t>
  </si>
  <si>
    <t xml:space="preserve"> 5 -9 kg</t>
  </si>
  <si>
    <t>- Sterylny zestaw uniwersalny do zabiegów chirurgicznych. Skład zestawu: 1 x serweta na stolik instrumentariuszki 140 x 190 cm z mocnej folii PE min. 50µ ze wzmocnieniem (owinięcie zestawu) 1x serweta na stolik Mayo 80 x 142 składana rewersowo 2 x serweta 75 x 100 cm, przylepna na całej długości dłuższego boku 1 x serweta 195x 200 cm, przylepna 1 x serweta 160x260 cm, przylepna
 1 x uchwyt na przewody typu rzep 2,5 cm ( obie części ) x 13 cm 
 4 x ręcznik chłonny z mikrosiecią zabezpieczająca przed rozrywaniem 20x30 
 Tolerancja rozmiarów dla serwet okrywających pacjenta +/-2 cm 
 Serwety okrywające pacjenta wykonane z chłonnego (na całej powierzchni) niepylącego(współczynnik pylenia≤1,9 log10) laminatu trójwarstwowego o gramaturze max. 66 g/m2 bez włókien celulozy i wiskozy. Laminat odporny na przenikanie płynów (&gt; 200 cm H2O), wytrzymały na rozrywanie na mokro/sucho (min. 190kPa), wytrzymały na rozciąganie wzdłużne na mokro/sucho (min. 88 N). Klej repozycjonowalny. W celu ułatwienia aplikacji serwety złożone książkowo, z nieprzylepnymi końcówkami przy taśmach o szerokości 5cm zabezpieczającymi część lepną serwet pozwalające w rękawicach jednych ruchem odkryć część lepną do aplikacji serwet na pacjencie. I klasa palności. Zestaw spełnia wymagania dla procedur wysokiego ryzyka wg normy EN 13795, pakowany sterylnie w foliową torbę z portami do sterylizacji, posiada 4 etykiety samoprzylepne do dokumentacji medycznej zawierające min.: nr katalogowy, nr lot, datę ważności, nazwę producenta ( w tym min.2 etykiety dodatkowo z kodem EAN). Sterylizacja EO. Zestawy pakowane zbiorczo w worek foliowy, następnie karton. Producent spełnia wymogi normy środowiskowej ISO 14001 potwierdzony certyfikatem.
 -1 x Sterylny czyścik ścierny do końcówek elektrod. Powierzchnia ścierna czyścika zawiera tlenek aluminium , materiał wewnętrzny – pianka, zawiera pasmo baru widzialne w promieniach rtg. Warstwa przylepna z mocnym klejem zapewniającym dobrą przyczepność do powierzchni. Wymiary: 50 x50 mm, grubość 4mm. Sterylizacja tlenkie metylenu. Klasa I sterylna. Pakowane pojedynczo w torebki papierowo foliowe (dopuszcza się pakowany oddzielnie)
  -1x serweta przeciwodleżynowa, serweta ochronna na stół operacyjny, przeciwodleżynowa, 5-cio warstwowa, zintegrowana wielopunktowo – brak możliwości tworzenia zagięć pod pacjentem zmieniających ilość warstw, samowygładzająca się; wykonana z włókniny polipropylenowej, wysokochłonnej polimerowej warstwy środkowej i spodniej pełnobarierowej teksturowanej folii polietylenowej, zabezpieczającej przed przesuwaniem się i ślizganiem podkładu po powierzchni. chłonność min. 35ml/100cm2, gramatura podstawowa: min.290 g/m2, wymiary: 100 x 225cm±5cm, rdzeń chłonny o długości 51x205+/-3 cm zakończony dodatkowymi marginesami z nieprzeziernego laminatu o szerokości 10 +/-3 cm po obu stronach na całej szerokości podkładu, zgodne z ISO 9073-6: (odprowadzanie wilgoci min. 45 mm w czasie 60s), wskaźnik chłonności min.2650 %;( dopuszcza się pakowany oddzielnie).</t>
  </si>
  <si>
    <t>Sterylny zestaw uniwersalny wzmocniony z fartuchami wzmocnionymi. Skład zestawu: 1 x serweta na stolik narzędziowy 140x190 cm 1 x serweta na stolik Mayo 80x142 cm; 2 x przylepna serweta 90x75cm ze wzmocnieniem 60x25 cm; 1 x przylepna serweta 240x150 cm ze wzmocnieniem 67x25 cm ze zintegrowanym podwójnym uchwytem na przewody; 1 x przylepna serweta 175x200 cm ze wzmocnieniem 67x25 cm ze zintegrowanym podwójnym uchwytem na przewody; 1 x taśma lepna 9x50 cm; 1 x uchwyt na przewody typu rzep 14x2,5 cm; 2 x ręcznik chłonny celulozowy z mikrosiecią 20x30 cm; 3 x Fartuch chirurgiczny z włókniny SMMMS o gramaturze 35 g/m2, wzmocniony, gramatura w miejscu wzmocnienia min. 90 g/m2. Odporność na penetrację wody – min. 170 cmH₂O, poza obszarem krytycznym min.45 cmH₂O. Rękawy klejone w obszarze krytycznym, zakończone elastycznym mankietem, krój prosty. Rzep o długości min. 17 cm ,rozmiary: 1x L 120cm i 2x XL 140cm Fartuch w rozmiarze L i zapakowany dodatkowo we włókninę i umieszczony w pierwszą warstwę opakowania na wierzchu (na serwecie na stolik narzędziowy, która stanowi owinięcie dla pozostałych elementów zestawu ); Serwety okrywające pacjenta , wykonane z chłonnego na całej powierzchni bilaminatu o niskiej gramaturze max.58g/m2 i wysokiej odporności przenikanie płynów &gt; 175 cm H2O, o niskim współczynniku pylenia≤1,7 log10. W obszarze krytycznym wzmocnienie chłonne bez celulozy i wiskozy. W celu ułatwienia aplikacji serwety złożone książkowo, z nieprzylepnymi końcówkami przy taśmach o szerokości 5cm zabezpieczającymi część lepną serwet pozwalające w rękawicach jednych ruchem odkryć część lepną do aplikacji serwet na pacjencie. I klasa palności; Zestaw pakowany sterylnie w przezroczystą, foliową torbę z portami do sterylizacji, posiada 4 etykiety samoprzylepne do dokumentacji medycznej zawierające: numer katalogowy, numer lot, datę ważności oraz nazwę producenta w tym 2 etykiety dodatkowo z kodem kreskowym. Zestawy zbiorczo pakowane w worek foliowy, następnie karton. Sterylizacja EO. Zestaw spełnia wymagania dla procedur wysokiego ryzyka wg normy EN 13795,.Producent spełnia wymogi normy środowiskowej ISO 14001 potwierdzony certyfikatem; 1 x Sterylny czyścik ścierny do końcówek elektrod. Powierzchnia ścierna czyścika zawiera tlenek aluminium , materiał wewnętrzny – pianka, zawiera pasmo baru widzialne w promieniach rtg. Warstwa przylepna z mocnym klejem zapewniającym dobrą przyczepność do powierzchni. Wymiary: 50 x50 mm, grubość 4mm. Sterylizacja tlenkie metylenu. Klasa I sterylna. Pakowane pojedynczo w torebki papierowo foliowe (dopuszcza się pakowany oddzielnie); 1x serweta przeciwodleżynowa, serweta ochronna na stół operacyjny, przeciwodleżynowa, 5-cio warstwowa, zintegrowana wielopunktowo – brak możliwości tworzenia zagięć pod pacjentem zmieniających ilość warstw, samowygładzająca się; wykonana z włókniny polipropylenowej, wysokochłonnej polimerowej warstwy środkowej i spodniej pełnobarierowej teksturowanej folii polietylenowej, zabezpieczającej przed przesuwaniem się i ślizganiem podkładu po powierzchni. chłonność min. 35ml/100cm2, gramatura podstawowa: min.290 g/m2, wymiary: 100 x 225cm±5cm, rdzeń chłonny o długości 51x205+/-3 cm zakończony dodatkowymi marginesami z nieprzeziernego laminatu o szerokości 10 +/-3 cm po obu stronach na całej szerokości podkładu, zgodne z ISO 9073-6: (odprowadzanie wilgoci min. 45 mm w czasie 60s), wskaźnik chłonności min.2650 %;( dopuszcza się pakowany oddzielnie).</t>
  </si>
  <si>
    <t>Fartuch chirurgiczny jałowy z włókniny polipropylenowej SMMMS o gramaturze max. 35 g/m2, repelentnej dla alkoholi (min. 7 stopień) z widocznym kodem kolorystycznym (na fartuchu i etykiecie) wskazującym na barierowość fartucha. Dodatkowo wzmocniony polietylenem w części przedniej i rękawach, gramatura w miejscu wzmocnienia min. 90 g/m2. Rękawy fartucha klejone w obszarze krytycznym, zakończone elastycznym mankietem, krój prosty. Z tyłu zapinany na rzep o długości min. 15 cm. Pakowany podwójnie w opakowanie papier/folia i we włókninę, z co najmniej 2-ma ręcznikami, na opakowaniu zewnętrznym min. 3 samoprzylepne etykiety. Na wewnętrznej stronie fartucha oznaczenie rozmiaru i długości w co najmniej 2 miejscach. Parametry fartucha – obszar niekrytyczny: penetracja wody min. 46 cmH2O, odporność na penetrację mikrobiologiczną - na mokro (I B) – min. 4,6 – obszar krytyczny: penetracja wody – min. 170 cmH2O, odporność na penetrację mikrobiologiczną - na mokro (I B) – 6,0. Dostępny w rozmiarach S/M-2XLL. Dokumenty potwierdzające spełnienie wymagań. Certyfikaty jakościowe dla miejsca produkcji: ISO 13485, ISO 9001 i ISO 14001, wystawione przez jednostki notyfikowane</t>
  </si>
  <si>
    <t>Suche, jednorazowe szczoteczki do chirurgicznego mycia rąk i przedramion sterylizowane radiacyjnie, wykonane z polietylenu (z jednej strony szczecinki zróżnicowanej długości a z drugiej gąbka o gęstości 18+/-2 kg/m3) wyposażone w czyścik do paznokci , rozmiar 8x5x4cm, pakowane po 30 sztuk w karton służący jako podajnik szczoteczek.</t>
  </si>
  <si>
    <t xml:space="preserve">Opatrunek z dzianiny wiskozowej o niskiej przywieralności na rany zakażone, nasączony 10% jodopowidonem </t>
  </si>
  <si>
    <t>9,5cm x 9,5cm</t>
  </si>
  <si>
    <t>Pakiet nr 14</t>
  </si>
  <si>
    <t>WARTOŚĆ PAKIETU NR 14</t>
  </si>
  <si>
    <t>Czepek pielęgniarki w kształcie beretu wykonany z włókniny, ściągacz z gumką, niejałowy.</t>
  </si>
  <si>
    <t>Czepek chirurgiczny w kształcie furażerki wykonany z włókniny 25 gr, ściągacz z gumką, niejałowy.</t>
  </si>
  <si>
    <t>Maseczka ochronna 3 – warstwowa z włókniny , wiązanie na troki, niejałowy. Opakowanie : kartonik umożliwiający wyjmowanie pojedynczych sztuk.</t>
  </si>
  <si>
    <t>Fartuch higieniczny z włókniny polipropylenowej o gramaturze 25 g/m2 ,wiązany na troki w talii oraz szyi, rękawy długie zakończone mankietem z dzianiny, niejałowy.</t>
  </si>
  <si>
    <t>Fartuch chirurgiczny - jednorazowy, jałowy fartuch chirurgiczny wykonany z włókniny typu SMS, gramatura min. 35g/ m², rękaw o kroju prostym zakończony elastycznym poliestrowym mankietem o długości min. 7,5cm, tylne części fartucha zachodzą na siebie</t>
  </si>
  <si>
    <t>Prześcieradło z włókniny foliowane 25 gr/m2 , niejałowe.</t>
  </si>
  <si>
    <t>Komplet pościeli medycznej wykonany z włókniny polipropylenowej, niejałowy o gramaturze 25 g/m2
skład: 
powłoka 160x 210 cm
prześcieradło 150x 210 cm
powłoczka 70x 80 cm</t>
  </si>
  <si>
    <t>XL</t>
  </si>
  <si>
    <t>XL-XXL</t>
  </si>
  <si>
    <t>210 X 80 cm</t>
  </si>
  <si>
    <t>Pakiet nr 15</t>
  </si>
  <si>
    <t>sterylny lubrykant poślizgowy ,lubrykant na bazie wody, odtłuszczony, bezzapachowy i bezbarwny, nie powoduje podrażnień, przeznaczony do cewnikowania pęcherza moczowego, wymiany cewników, rurek intubacyjnych i tracheotomijnych, a także zabiegów endoskopowych i innych gdzie wymagany jest poślizg. Saszetka</t>
  </si>
  <si>
    <t>sterylny lubrykant poślizgowy ,lubrykant na bazie wody, odtłuszczony, bezzapachowy i bezbarwny, nie powoduje podrażnień, przeznaczony do cewnikowania pęcherza moczowego, wymiany cewników, rurek intubacyjnych i tracheotomijnych, a także zabiegów endoskopowych i innych gdzie wymagany jest poślizg. Ampułkostrzykawka</t>
  </si>
  <si>
    <t>5ml</t>
  </si>
  <si>
    <t>6ml</t>
  </si>
  <si>
    <t>WARTOŚĆ PAKIETU NR 15</t>
  </si>
  <si>
    <t>Pakiet nr 16</t>
  </si>
  <si>
    <t>WARTOŚĆ PAKIETU NR 16</t>
  </si>
  <si>
    <t>Wyrób medyczny klasy IIB, gotowy roztwór wodny kwasu podchlorawego 50 ppm i podchlorynu sodu 50 ppm (żel - 40 ppm i 40 ppm) do płukania pola operacyjnego w trakcie operacji oraz terapii ran pooperacyjnych. Do irygacji przetok, ropni, płukania odsłoniętych tkanek tj. chrząstek, ścięgien, wiązadeł i kości  oraz płukania wszystkich jam ciała, m.in. jama otrzewnowa, ustna, nos, gardło, uszy. Roztwór służący do płukania wyeksponowanych elementów układu nerwowego oraz śluzówki oka, do przemywania i irygacji ran ostrych, przewlekłych  i zakażonych, oparzeń 1 i 2 stopnia, owrzodzeń popromiennych; do płukania pochwy i sromu przed  i w trakcie zabiegów chirurgicznych. Produkt nie wymagający wypłukiwania/ neutralizacji z ran czy jam ciała. Nietoksyczny, nie drażniący tkanek; wspomaga fizjologiczny proces gojenia ran. Niwelujący nieprzyjemny zapach z ran. Produkt otrzymywany drogą elektrolizy; o pH zbliżonym do fizjologicznego pH 6-7,5. Stabilny przez 60 dni od otwarcia, możliwe podgrzewanie r-ru do 60C. Szeroki zakres działania bakterio, grzybo- i wirusobójczego potwierdzony testami (normy: EN 13727, EN 13624, EN 13704, EN 14476),  w tym na drobnoustroje oporne na antybiotyki</t>
  </si>
  <si>
    <t>1000ml</t>
  </si>
  <si>
    <t>UWAGA PAKIET 1-7 , 9-10, 13-16 :</t>
  </si>
  <si>
    <t>1 Zamawiajacy dopuszca przeliczenie ceny 1 sztuki asortymentu na cenę jednego opakowania zbiorczego .</t>
  </si>
  <si>
    <t>2. Zamawiający dopuszcza zmianę ilości sztuk w opakowaniu (po przeliczeniu ilości sztuk)</t>
  </si>
  <si>
    <t>3 Zamawiający dopuszcza zbliżone rozmiary asortymentu będącego przedmiotem zamówienia.</t>
  </si>
  <si>
    <t>dodatek nr 2 do SWZ na dostawę materiałów opatrunkowych, obłożeń oraz pieluchomajtek na potrzeby Samodzielnego Publicznego Zakładu Opieki Zdrowotnej w Sulęcinie
Nr sprawy: ZP/P/09/21</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</si>
</sst>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_z_ł"/>
    <numFmt numFmtId="176" formatCode="_-* #,##0.00\ _z_ł_-;\-* #,##0.00\ _z_ł_-;_-* &quot;-&quot;??\ _z_ł_-;_-@"/>
    <numFmt numFmtId="177" formatCode="#,##0.00;\(#,##0.00\)"/>
    <numFmt numFmtId="178" formatCode="d/mm/yyyy"/>
    <numFmt numFmtId="179" formatCode="#,##0\ _z_ł"/>
    <numFmt numFmtId="180" formatCode="#,##0.0000"/>
    <numFmt numFmtId="181" formatCode="[$-415]dddd\,\ d\ mmmm\ yyyy"/>
  </numFmts>
  <fonts count="85">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b/>
      <i/>
      <sz val="8"/>
      <name val="Times New Roman"/>
      <family val="1"/>
    </font>
    <font>
      <b/>
      <i/>
      <sz val="8"/>
      <color indexed="12"/>
      <name val="Times New Roman"/>
      <family val="1"/>
    </font>
    <font>
      <b/>
      <sz val="8"/>
      <color indexed="12"/>
      <name val="Times New Roman"/>
      <family val="1"/>
    </font>
    <font>
      <sz val="9"/>
      <name val="Times"/>
      <family val="1"/>
    </font>
    <font>
      <sz val="10"/>
      <name val="Times New Roman"/>
      <family val="1"/>
    </font>
    <font>
      <sz val="11"/>
      <name val="Times New Roman"/>
      <family val="1"/>
    </font>
    <font>
      <sz val="8"/>
      <name val="Calibri"/>
      <family val="2"/>
    </font>
    <font>
      <sz val="8"/>
      <color indexed="8"/>
      <name val="Times New Roman"/>
      <family val="1"/>
    </font>
    <font>
      <vertAlign val="superscript"/>
      <sz val="8"/>
      <color indexed="8"/>
      <name val="Times New Roman"/>
      <family val="1"/>
    </font>
    <font>
      <b/>
      <u val="single"/>
      <sz val="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0"/>
    </font>
    <font>
      <sz val="10"/>
      <color indexed="8"/>
      <name val="Arial ce"/>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b/>
      <sz val="11"/>
      <color indexed="8"/>
      <name val="Times"/>
      <family val="1"/>
    </font>
    <font>
      <sz val="10"/>
      <color indexed="8"/>
      <name val="Times New Roman"/>
      <family val="1"/>
    </font>
    <font>
      <sz val="9"/>
      <color indexed="8"/>
      <name val="Times New Roman"/>
      <family val="1"/>
    </font>
    <font>
      <sz val="7.6"/>
      <color indexed="8"/>
      <name val="Times New Roman"/>
      <family val="1"/>
    </font>
    <font>
      <b/>
      <sz val="10"/>
      <color indexed="8"/>
      <name val="Times New Roman"/>
      <family val="1"/>
    </font>
    <font>
      <b/>
      <u val="single"/>
      <sz val="9"/>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0"/>
      <color rgb="FF000000"/>
      <name val="Arial"/>
      <family val="0"/>
    </font>
    <font>
      <sz val="10"/>
      <color rgb="FF000000"/>
      <name val="Arial ce"/>
      <family val="0"/>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b/>
      <sz val="11"/>
      <color theme="1"/>
      <name val="Times"/>
      <family val="1"/>
    </font>
    <font>
      <sz val="8"/>
      <color theme="1"/>
      <name val="Times New Roman"/>
      <family val="1"/>
    </font>
    <font>
      <sz val="8"/>
      <color rgb="FF000000"/>
      <name val="Times New Roman"/>
      <family val="1"/>
    </font>
    <font>
      <sz val="10"/>
      <color theme="1"/>
      <name val="Times New Roman"/>
      <family val="1"/>
    </font>
    <font>
      <sz val="9"/>
      <color theme="1"/>
      <name val="Times New Roman"/>
      <family val="1"/>
    </font>
    <font>
      <sz val="7.6"/>
      <color theme="1"/>
      <name val="Times New Roman"/>
      <family val="1"/>
    </font>
    <font>
      <sz val="9"/>
      <color rgb="FF000000"/>
      <name val="Times New Roman"/>
      <family val="1"/>
    </font>
    <font>
      <b/>
      <sz val="10"/>
      <color theme="1"/>
      <name val="Times New Roman"/>
      <family val="1"/>
    </font>
    <font>
      <b/>
      <u val="single"/>
      <sz val="9"/>
      <color theme="1"/>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border>
    <border>
      <left style="thin"/>
      <right style="thin"/>
      <top style="thin"/>
      <bottom>
        <color indexed="63"/>
      </botto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style="medium"/>
      <right style="medium"/>
      <top style="medium"/>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medium">
        <color rgb="FF000000"/>
      </bottom>
    </border>
    <border>
      <left style="thin">
        <color rgb="FF000000"/>
      </left>
      <right style="thin">
        <color rgb="FF000000"/>
      </right>
      <top>
        <color indexed="63"/>
      </top>
      <bottom style="thin">
        <color rgb="FF000000"/>
      </bottom>
    </border>
    <border>
      <left style="medium"/>
      <right style="medium"/>
      <top>
        <color indexed="63"/>
      </top>
      <bottom style="medium"/>
    </border>
    <border>
      <left style="thin">
        <color rgb="FF000000"/>
      </left>
      <right style="thin">
        <color rgb="FF000000"/>
      </right>
      <top>
        <color indexed="63"/>
      </top>
      <bottom style="medium">
        <color rgb="FF000000"/>
      </bottom>
    </border>
    <border>
      <left style="medium"/>
      <right style="thin"/>
      <top style="thin"/>
      <bottom>
        <color indexed="63"/>
      </bottom>
    </border>
    <border>
      <left style="thin"/>
      <right style="medium"/>
      <top style="thin"/>
      <bottom>
        <color indexed="63"/>
      </bottom>
    </border>
    <border>
      <left style="thin">
        <color rgb="FF000000"/>
      </left>
      <right style="thin">
        <color rgb="FF000000"/>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right style="thin"/>
      <top style="medium"/>
      <bottom style="mediu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3" fillId="21" borderId="0" applyNumberFormat="0" applyBorder="0" applyAlignment="0" applyProtection="0"/>
    <xf numFmtId="0" fontId="56" fillId="22" borderId="0" applyNumberFormat="0" applyBorder="0" applyAlignment="0" applyProtection="0"/>
    <xf numFmtId="0" fontId="3" fillId="23" borderId="0" applyNumberFormat="0" applyBorder="0" applyAlignment="0" applyProtection="0"/>
    <xf numFmtId="0" fontId="56" fillId="24" borderId="0" applyNumberFormat="0" applyBorder="0" applyAlignment="0" applyProtection="0"/>
    <xf numFmtId="0" fontId="3" fillId="25" borderId="0" applyNumberFormat="0" applyBorder="0" applyAlignment="0" applyProtection="0"/>
    <xf numFmtId="0" fontId="56" fillId="26" borderId="0" applyNumberFormat="0" applyBorder="0" applyAlignment="0" applyProtection="0"/>
    <xf numFmtId="0" fontId="3" fillId="27" borderId="0" applyNumberFormat="0" applyBorder="0" applyAlignment="0" applyProtection="0"/>
    <xf numFmtId="0" fontId="56" fillId="28" borderId="0" applyNumberFormat="0" applyBorder="0" applyAlignment="0" applyProtection="0"/>
    <xf numFmtId="0" fontId="3" fillId="29" borderId="0" applyNumberFormat="0" applyBorder="0" applyAlignment="0" applyProtection="0"/>
    <xf numFmtId="0" fontId="56" fillId="30" borderId="0" applyNumberFormat="0" applyBorder="0" applyAlignment="0" applyProtection="0"/>
    <xf numFmtId="0" fontId="3" fillId="31" borderId="0" applyNumberFormat="0" applyBorder="0" applyAlignment="0" applyProtection="0"/>
    <xf numFmtId="0" fontId="57" fillId="32" borderId="1" applyNumberFormat="0" applyAlignment="0" applyProtection="0"/>
    <xf numFmtId="0" fontId="4" fillId="33" borderId="2" applyNumberFormat="0" applyAlignment="0" applyProtection="0"/>
    <xf numFmtId="0" fontId="58" fillId="34" borderId="3" applyNumberFormat="0" applyAlignment="0" applyProtection="0"/>
    <xf numFmtId="0" fontId="5" fillId="35" borderId="4" applyNumberFormat="0" applyAlignment="0" applyProtection="0"/>
    <xf numFmtId="0" fontId="59"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60" fillId="0" borderId="0">
      <alignment/>
      <protection/>
    </xf>
    <xf numFmtId="0" fontId="61" fillId="0" borderId="5" applyNumberFormat="0" applyFill="0" applyAlignment="0" applyProtection="0"/>
    <xf numFmtId="0" fontId="6" fillId="0" borderId="6" applyNumberFormat="0" applyFill="0" applyAlignment="0" applyProtection="0"/>
    <xf numFmtId="0" fontId="62" fillId="37" borderId="7" applyNumberFormat="0" applyAlignment="0" applyProtection="0"/>
    <xf numFmtId="0" fontId="7" fillId="38" borderId="8" applyNumberFormat="0" applyAlignment="0" applyProtection="0"/>
    <xf numFmtId="0" fontId="63" fillId="0" borderId="9" applyNumberFormat="0" applyFill="0" applyAlignment="0" applyProtection="0"/>
    <xf numFmtId="0" fontId="8" fillId="0" borderId="10" applyNumberFormat="0" applyFill="0" applyAlignment="0" applyProtection="0"/>
    <xf numFmtId="0" fontId="64" fillId="0" borderId="11" applyNumberFormat="0" applyFill="0" applyAlignment="0" applyProtection="0"/>
    <xf numFmtId="0" fontId="9" fillId="0" borderId="12" applyNumberFormat="0" applyFill="0" applyAlignment="0" applyProtection="0"/>
    <xf numFmtId="0" fontId="65" fillId="0" borderId="13" applyNumberFormat="0" applyFill="0" applyAlignment="0" applyProtection="0"/>
    <xf numFmtId="0" fontId="10" fillId="0" borderId="14" applyNumberFormat="0" applyFill="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66" fillId="39" borderId="0" applyNumberFormat="0" applyBorder="0" applyAlignment="0" applyProtection="0"/>
    <xf numFmtId="0" fontId="2" fillId="0" borderId="0">
      <alignment/>
      <protection/>
    </xf>
    <xf numFmtId="0" fontId="2" fillId="0" borderId="0">
      <alignment/>
      <protection/>
    </xf>
    <xf numFmtId="0" fontId="67" fillId="0" borderId="0">
      <alignment/>
      <protection/>
    </xf>
    <xf numFmtId="0" fontId="67" fillId="0" borderId="0">
      <alignment/>
      <protection/>
    </xf>
    <xf numFmtId="0" fontId="68" fillId="0" borderId="0">
      <alignment/>
      <protection/>
    </xf>
    <xf numFmtId="0" fontId="69" fillId="34" borderId="1" applyNumberFormat="0" applyAlignment="0" applyProtection="0"/>
    <xf numFmtId="0" fontId="11" fillId="35" borderId="2" applyNumberFormat="0" applyAlignment="0" applyProtection="0"/>
    <xf numFmtId="9" fontId="0" fillId="0" borderId="0" applyFont="0" applyFill="0" applyBorder="0" applyAlignment="0" applyProtection="0"/>
    <xf numFmtId="0" fontId="70" fillId="0" borderId="15" applyNumberFormat="0" applyFill="0" applyAlignment="0" applyProtection="0"/>
    <xf numFmtId="0" fontId="12" fillId="0" borderId="16" applyNumberFormat="0" applyFill="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73"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74" fillId="42" borderId="0" applyNumberFormat="0" applyBorder="0" applyAlignment="0" applyProtection="0"/>
  </cellStyleXfs>
  <cellXfs count="222">
    <xf numFmtId="0" fontId="0" fillId="0" borderId="0" xfId="0" applyFont="1" applyAlignment="1">
      <alignment/>
    </xf>
    <xf numFmtId="0" fontId="75" fillId="0" borderId="0" xfId="0" applyFont="1" applyAlignment="1">
      <alignment/>
    </xf>
    <xf numFmtId="0" fontId="75" fillId="0" borderId="0" xfId="0" applyFont="1" applyBorder="1" applyAlignment="1">
      <alignment/>
    </xf>
    <xf numFmtId="0" fontId="22" fillId="0" borderId="0" xfId="0" applyFont="1" applyAlignment="1">
      <alignment horizontal="left" vertical="center"/>
    </xf>
    <xf numFmtId="0" fontId="75" fillId="0" borderId="0" xfId="0" applyFont="1" applyAlignment="1">
      <alignment horizontal="center" vertical="center"/>
    </xf>
    <xf numFmtId="0" fontId="76" fillId="0" borderId="0" xfId="0" applyNumberFormat="1" applyFont="1" applyAlignment="1">
      <alignment horizontal="center" vertical="center"/>
    </xf>
    <xf numFmtId="2" fontId="75" fillId="0" borderId="0" xfId="0" applyNumberFormat="1" applyFont="1" applyAlignment="1">
      <alignment horizontal="center" vertical="center"/>
    </xf>
    <xf numFmtId="0" fontId="75" fillId="0" borderId="0" xfId="0" applyNumberFormat="1" applyFont="1" applyFill="1" applyAlignment="1">
      <alignment horizontal="center" vertical="center"/>
    </xf>
    <xf numFmtId="4" fontId="17" fillId="0" borderId="19" xfId="0" applyNumberFormat="1" applyFont="1" applyFill="1" applyBorder="1" applyAlignment="1">
      <alignment horizontal="center" vertical="center" wrapText="1"/>
    </xf>
    <xf numFmtId="0" fontId="77" fillId="0" borderId="0" xfId="0" applyFont="1" applyAlignment="1">
      <alignment horizontal="center" vertical="center"/>
    </xf>
    <xf numFmtId="0" fontId="17" fillId="0" borderId="20" xfId="0" applyFont="1" applyBorder="1" applyAlignment="1">
      <alignment horizontal="center" vertical="center" wrapText="1"/>
    </xf>
    <xf numFmtId="0" fontId="16" fillId="0" borderId="19" xfId="0" applyFont="1" applyBorder="1" applyAlignment="1">
      <alignment horizontal="center" vertical="center" wrapText="1"/>
    </xf>
    <xf numFmtId="0" fontId="18" fillId="0" borderId="21" xfId="0" applyFont="1" applyBorder="1" applyAlignment="1">
      <alignment horizontal="center" vertical="center"/>
    </xf>
    <xf numFmtId="0" fontId="17" fillId="43" borderId="22" xfId="0" applyFont="1" applyFill="1" applyBorder="1" applyAlignment="1">
      <alignment horizontal="center" vertical="center" wrapText="1"/>
    </xf>
    <xf numFmtId="0" fontId="16" fillId="43" borderId="23" xfId="0" applyFont="1" applyFill="1" applyBorder="1" applyAlignment="1">
      <alignment horizontal="center" vertical="center" wrapText="1"/>
    </xf>
    <xf numFmtId="0" fontId="16" fillId="43" borderId="23" xfId="0" applyNumberFormat="1" applyFont="1" applyFill="1" applyBorder="1" applyAlignment="1">
      <alignment horizontal="center" vertical="center" wrapText="1"/>
    </xf>
    <xf numFmtId="2" fontId="16" fillId="43" borderId="23" xfId="0" applyNumberFormat="1" applyFont="1" applyFill="1" applyBorder="1" applyAlignment="1">
      <alignment horizontal="center" vertical="center" wrapText="1"/>
    </xf>
    <xf numFmtId="4" fontId="16" fillId="43" borderId="23" xfId="0" applyNumberFormat="1" applyFont="1" applyFill="1" applyBorder="1" applyAlignment="1">
      <alignment horizontal="center" vertical="center" wrapText="1"/>
    </xf>
    <xf numFmtId="0" fontId="16" fillId="44" borderId="23" xfId="0" applyNumberFormat="1" applyFont="1" applyFill="1" applyBorder="1" applyAlignment="1">
      <alignment horizontal="center" vertical="center" wrapText="1"/>
    </xf>
    <xf numFmtId="0" fontId="16" fillId="43" borderId="24" xfId="0" applyFont="1" applyFill="1" applyBorder="1" applyAlignment="1">
      <alignment horizontal="center" vertical="center" wrapText="1"/>
    </xf>
    <xf numFmtId="0" fontId="16" fillId="0" borderId="25" xfId="0" applyFont="1" applyBorder="1" applyAlignment="1">
      <alignment horizontal="center" vertical="center" wrapText="1"/>
    </xf>
    <xf numFmtId="4" fontId="17" fillId="0" borderId="26" xfId="0" applyNumberFormat="1" applyFont="1" applyFill="1" applyBorder="1" applyAlignment="1">
      <alignment horizontal="center" vertical="center" wrapText="1"/>
    </xf>
    <xf numFmtId="0" fontId="16" fillId="0" borderId="26" xfId="0" applyFont="1" applyBorder="1" applyAlignment="1">
      <alignment horizontal="center" vertical="center" wrapText="1"/>
    </xf>
    <xf numFmtId="0" fontId="18" fillId="0" borderId="26" xfId="0" applyFont="1" applyBorder="1" applyAlignment="1">
      <alignment horizontal="center" vertical="center"/>
    </xf>
    <xf numFmtId="4" fontId="17" fillId="0" borderId="25" xfId="0" applyNumberFormat="1" applyFont="1" applyFill="1" applyBorder="1" applyAlignment="1">
      <alignment horizontal="center" vertical="center" wrapText="1"/>
    </xf>
    <xf numFmtId="0" fontId="18" fillId="0" borderId="25" xfId="0" applyFont="1" applyBorder="1" applyAlignment="1">
      <alignment horizontal="center" vertical="center"/>
    </xf>
    <xf numFmtId="0" fontId="17" fillId="0" borderId="27" xfId="0" applyFont="1" applyBorder="1" applyAlignment="1">
      <alignment horizontal="center" vertical="center" wrapText="1"/>
    </xf>
    <xf numFmtId="0" fontId="18" fillId="0" borderId="28" xfId="0" applyFont="1" applyBorder="1" applyAlignment="1">
      <alignment horizontal="center" vertical="center"/>
    </xf>
    <xf numFmtId="0" fontId="17" fillId="0" borderId="29" xfId="0" applyFont="1" applyBorder="1" applyAlignment="1">
      <alignment horizontal="center" vertical="center" wrapText="1"/>
    </xf>
    <xf numFmtId="4" fontId="17" fillId="0" borderId="30" xfId="0" applyNumberFormat="1" applyFont="1" applyFill="1" applyBorder="1" applyAlignment="1">
      <alignment horizontal="center" vertical="center" wrapText="1"/>
    </xf>
    <xf numFmtId="0" fontId="16" fillId="0" borderId="30" xfId="0" applyFont="1" applyBorder="1" applyAlignment="1">
      <alignment horizontal="center" vertical="center" wrapText="1"/>
    </xf>
    <xf numFmtId="0" fontId="18" fillId="0" borderId="31" xfId="0" applyFont="1" applyBorder="1" applyAlignment="1">
      <alignment horizontal="center" vertical="center"/>
    </xf>
    <xf numFmtId="4" fontId="16" fillId="44" borderId="32" xfId="86" applyNumberFormat="1" applyFont="1" applyFill="1" applyBorder="1" applyAlignment="1">
      <alignment horizontal="center" vertical="center"/>
    </xf>
    <xf numFmtId="0" fontId="16" fillId="0" borderId="32" xfId="66" applyNumberFormat="1" applyFont="1" applyFill="1" applyBorder="1" applyAlignment="1">
      <alignment horizontal="center" vertical="center"/>
      <protection/>
    </xf>
    <xf numFmtId="4" fontId="17" fillId="0" borderId="33" xfId="0" applyNumberFormat="1" applyFont="1" applyFill="1" applyBorder="1" applyAlignment="1">
      <alignment horizontal="center" vertical="center" wrapText="1"/>
    </xf>
    <xf numFmtId="0" fontId="16" fillId="0" borderId="34" xfId="66" applyNumberFormat="1" applyFont="1" applyFill="1" applyBorder="1" applyAlignment="1">
      <alignment horizontal="center" vertical="center"/>
      <protection/>
    </xf>
    <xf numFmtId="4" fontId="16" fillId="44" borderId="34" xfId="66" applyNumberFormat="1" applyFont="1" applyFill="1" applyBorder="1" applyAlignment="1">
      <alignment horizontal="center" vertical="center"/>
      <protection/>
    </xf>
    <xf numFmtId="4" fontId="16" fillId="44" borderId="34" xfId="86" applyNumberFormat="1" applyFont="1" applyFill="1" applyBorder="1" applyAlignment="1">
      <alignment horizontal="center" vertical="center"/>
    </xf>
    <xf numFmtId="0" fontId="16" fillId="0" borderId="35" xfId="66" applyNumberFormat="1" applyFont="1" applyFill="1" applyBorder="1" applyAlignment="1">
      <alignment horizontal="center" vertical="center"/>
      <protection/>
    </xf>
    <xf numFmtId="0" fontId="16" fillId="0" borderId="36" xfId="66" applyNumberFormat="1" applyFont="1" applyFill="1" applyBorder="1" applyAlignment="1">
      <alignment horizontal="center" vertical="center"/>
      <protection/>
    </xf>
    <xf numFmtId="4" fontId="16" fillId="44" borderId="37" xfId="86" applyNumberFormat="1" applyFont="1" applyFill="1" applyBorder="1" applyAlignment="1">
      <alignment horizontal="center" vertical="center"/>
    </xf>
    <xf numFmtId="0" fontId="16" fillId="0" borderId="23" xfId="66" applyNumberFormat="1" applyFont="1" applyFill="1" applyBorder="1" applyAlignment="1">
      <alignment horizontal="center" vertical="center"/>
      <protection/>
    </xf>
    <xf numFmtId="0" fontId="77" fillId="0" borderId="19" xfId="0" applyFont="1" applyBorder="1" applyAlignment="1">
      <alignment horizontal="center"/>
    </xf>
    <xf numFmtId="0" fontId="77" fillId="0" borderId="26" xfId="0" applyFont="1" applyBorder="1" applyAlignment="1">
      <alignment horizontal="center"/>
    </xf>
    <xf numFmtId="0" fontId="78" fillId="0" borderId="26" xfId="0" applyFont="1" applyBorder="1" applyAlignment="1">
      <alignment horizontal="center"/>
    </xf>
    <xf numFmtId="0" fontId="77" fillId="0" borderId="26" xfId="0" applyFont="1" applyBorder="1" applyAlignment="1">
      <alignment horizontal="center" vertical="center" wrapText="1"/>
    </xf>
    <xf numFmtId="0" fontId="77" fillId="0" borderId="26" xfId="0" applyFont="1" applyBorder="1" applyAlignment="1">
      <alignment vertical="center" wrapText="1"/>
    </xf>
    <xf numFmtId="0" fontId="77" fillId="0" borderId="26" xfId="0" applyFont="1" applyBorder="1" applyAlignment="1">
      <alignment horizontal="center" vertical="center"/>
    </xf>
    <xf numFmtId="0" fontId="77" fillId="0" borderId="30" xfId="0" applyFont="1" applyBorder="1" applyAlignment="1">
      <alignment horizontal="center"/>
    </xf>
    <xf numFmtId="0" fontId="78" fillId="0" borderId="33" xfId="0" applyFont="1" applyBorder="1" applyAlignment="1">
      <alignment horizontal="center"/>
    </xf>
    <xf numFmtId="0" fontId="77" fillId="0" borderId="20"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26" xfId="0" applyFont="1" applyBorder="1" applyAlignment="1">
      <alignment horizontal="left" vertical="center" wrapText="1"/>
    </xf>
    <xf numFmtId="0" fontId="77" fillId="0" borderId="26" xfId="0" applyFont="1" applyBorder="1" applyAlignment="1">
      <alignment wrapText="1"/>
    </xf>
    <xf numFmtId="0" fontId="77" fillId="0" borderId="33" xfId="0" applyFont="1" applyBorder="1" applyAlignment="1">
      <alignment horizontal="center" vertical="center"/>
    </xf>
    <xf numFmtId="0" fontId="78" fillId="0" borderId="25" xfId="0" applyFont="1" applyBorder="1" applyAlignment="1">
      <alignment horizontal="center"/>
    </xf>
    <xf numFmtId="0" fontId="77" fillId="0" borderId="25" xfId="0" applyFont="1" applyBorder="1" applyAlignment="1">
      <alignment horizontal="center" vertical="center"/>
    </xf>
    <xf numFmtId="0" fontId="77" fillId="0" borderId="26" xfId="0" applyFont="1" applyBorder="1" applyAlignment="1">
      <alignment horizontal="center" wrapText="1"/>
    </xf>
    <xf numFmtId="0" fontId="79" fillId="0" borderId="0" xfId="70" applyFont="1">
      <alignment/>
      <protection/>
    </xf>
    <xf numFmtId="0" fontId="79" fillId="0" borderId="0" xfId="70" applyFont="1" applyAlignment="1">
      <alignment horizontal="center"/>
      <protection/>
    </xf>
    <xf numFmtId="0" fontId="79" fillId="0" borderId="0" xfId="70" applyFont="1" applyAlignment="1">
      <alignment/>
      <protection/>
    </xf>
    <xf numFmtId="2" fontId="79" fillId="0" borderId="0" xfId="70" applyNumberFormat="1" applyFont="1" applyAlignment="1">
      <alignment/>
      <protection/>
    </xf>
    <xf numFmtId="0" fontId="79" fillId="0" borderId="0" xfId="70" applyFont="1" applyAlignment="1">
      <alignment horizontal="center"/>
      <protection/>
    </xf>
    <xf numFmtId="0" fontId="80" fillId="0" borderId="0" xfId="0" applyFont="1" applyAlignment="1">
      <alignment horizontal="left" vertical="center"/>
    </xf>
    <xf numFmtId="0" fontId="77" fillId="0" borderId="38" xfId="0" applyFont="1" applyBorder="1" applyAlignment="1">
      <alignment wrapText="1"/>
    </xf>
    <xf numFmtId="4" fontId="77" fillId="0" borderId="38" xfId="0" applyNumberFormat="1" applyFont="1" applyBorder="1" applyAlignment="1">
      <alignment horizontal="center" vertical="center" wrapText="1"/>
    </xf>
    <xf numFmtId="0" fontId="77" fillId="0" borderId="38" xfId="0" applyFont="1" applyBorder="1" applyAlignment="1">
      <alignment horizontal="center" vertical="center" wrapText="1"/>
    </xf>
    <xf numFmtId="0" fontId="77" fillId="0" borderId="39" xfId="0" applyFont="1" applyBorder="1" applyAlignment="1">
      <alignment horizontal="center" vertical="center" wrapText="1"/>
    </xf>
    <xf numFmtId="0" fontId="77" fillId="0" borderId="40" xfId="0" applyFont="1" applyBorder="1" applyAlignment="1">
      <alignment horizontal="center" vertical="center" wrapText="1"/>
    </xf>
    <xf numFmtId="3" fontId="77" fillId="0" borderId="38" xfId="0" applyNumberFormat="1" applyFont="1" applyBorder="1" applyAlignment="1">
      <alignment horizontal="center" vertical="center" wrapText="1"/>
    </xf>
    <xf numFmtId="2" fontId="77" fillId="0" borderId="38" xfId="0" applyNumberFormat="1" applyFont="1" applyBorder="1" applyAlignment="1">
      <alignment horizontal="center" vertical="center"/>
    </xf>
    <xf numFmtId="2" fontId="77" fillId="0" borderId="38" xfId="0" applyNumberFormat="1" applyFont="1" applyBorder="1" applyAlignment="1">
      <alignment horizontal="center" vertical="center" wrapText="1"/>
    </xf>
    <xf numFmtId="2" fontId="77" fillId="0" borderId="39" xfId="0" applyNumberFormat="1" applyFont="1" applyBorder="1" applyAlignment="1">
      <alignment horizontal="center" vertical="center" wrapText="1"/>
    </xf>
    <xf numFmtId="179" fontId="77" fillId="0" borderId="38" xfId="0" applyNumberFormat="1" applyFont="1" applyBorder="1" applyAlignment="1">
      <alignment horizontal="center" vertical="center"/>
    </xf>
    <xf numFmtId="2" fontId="77" fillId="0" borderId="40" xfId="0" applyNumberFormat="1" applyFont="1" applyBorder="1" applyAlignment="1">
      <alignment horizontal="center" vertical="center" wrapText="1"/>
    </xf>
    <xf numFmtId="2" fontId="77" fillId="0" borderId="26" xfId="0" applyNumberFormat="1" applyFont="1" applyBorder="1" applyAlignment="1">
      <alignment horizontal="center" vertical="center"/>
    </xf>
    <xf numFmtId="179" fontId="77" fillId="0" borderId="26" xfId="0" applyNumberFormat="1" applyFont="1" applyBorder="1" applyAlignment="1">
      <alignment horizontal="center" vertical="center"/>
    </xf>
    <xf numFmtId="4" fontId="77" fillId="0" borderId="26" xfId="0" applyNumberFormat="1" applyFont="1" applyBorder="1" applyAlignment="1">
      <alignment horizontal="center" vertical="center" wrapText="1"/>
    </xf>
    <xf numFmtId="3" fontId="77" fillId="0" borderId="26" xfId="0" applyNumberFormat="1" applyFont="1" applyBorder="1" applyAlignment="1">
      <alignment horizontal="center" vertical="center" wrapText="1"/>
    </xf>
    <xf numFmtId="9" fontId="77" fillId="0" borderId="26" xfId="0" applyNumberFormat="1" applyFont="1" applyBorder="1" applyAlignment="1">
      <alignment wrapText="1"/>
    </xf>
    <xf numFmtId="2" fontId="77" fillId="0" borderId="26" xfId="0" applyNumberFormat="1" applyFont="1" applyBorder="1" applyAlignment="1">
      <alignment horizontal="center" vertical="center" wrapText="1"/>
    </xf>
    <xf numFmtId="0" fontId="77" fillId="0" borderId="19" xfId="0" applyFont="1" applyBorder="1" applyAlignment="1">
      <alignment wrapText="1"/>
    </xf>
    <xf numFmtId="3" fontId="77" fillId="0" borderId="19" xfId="0" applyNumberFormat="1" applyFont="1" applyBorder="1" applyAlignment="1">
      <alignment horizontal="center" wrapText="1"/>
    </xf>
    <xf numFmtId="0" fontId="77" fillId="0" borderId="19" xfId="0" applyFont="1" applyBorder="1" applyAlignment="1">
      <alignment horizontal="center" vertical="center" wrapText="1"/>
    </xf>
    <xf numFmtId="2" fontId="77" fillId="0" borderId="19" xfId="0" applyNumberFormat="1" applyFont="1" applyBorder="1" applyAlignment="1">
      <alignment horizontal="center" vertical="center"/>
    </xf>
    <xf numFmtId="179" fontId="77" fillId="0" borderId="19" xfId="0" applyNumberFormat="1" applyFont="1" applyBorder="1" applyAlignment="1">
      <alignment horizontal="center" vertical="center"/>
    </xf>
    <xf numFmtId="0" fontId="78" fillId="0" borderId="30" xfId="0" applyFont="1" applyBorder="1" applyAlignment="1">
      <alignment wrapText="1"/>
    </xf>
    <xf numFmtId="0" fontId="77" fillId="0" borderId="30" xfId="0" applyFont="1" applyBorder="1" applyAlignment="1">
      <alignment horizontal="center" vertical="center" wrapText="1"/>
    </xf>
    <xf numFmtId="179" fontId="77" fillId="0" borderId="30" xfId="0" applyNumberFormat="1" applyFont="1" applyBorder="1" applyAlignment="1">
      <alignment horizontal="center" vertical="center"/>
    </xf>
    <xf numFmtId="2" fontId="77" fillId="0" borderId="30" xfId="0" applyNumberFormat="1" applyFont="1" applyBorder="1" applyAlignment="1">
      <alignment horizontal="center" vertical="center" wrapText="1"/>
    </xf>
    <xf numFmtId="9" fontId="77" fillId="0" borderId="38" xfId="0" applyNumberFormat="1" applyFont="1" applyBorder="1" applyAlignment="1">
      <alignment vertical="center" wrapText="1"/>
    </xf>
    <xf numFmtId="0" fontId="77" fillId="0" borderId="38" xfId="0" applyFont="1" applyBorder="1" applyAlignment="1">
      <alignment vertical="center" wrapText="1"/>
    </xf>
    <xf numFmtId="0" fontId="77" fillId="0" borderId="41" xfId="0" applyFont="1" applyBorder="1" applyAlignment="1">
      <alignment wrapText="1"/>
    </xf>
    <xf numFmtId="0" fontId="77" fillId="0" borderId="39" xfId="0" applyFont="1" applyBorder="1" applyAlignment="1">
      <alignment wrapText="1"/>
    </xf>
    <xf numFmtId="0" fontId="77" fillId="0" borderId="40" xfId="0" applyFont="1" applyBorder="1" applyAlignment="1">
      <alignment wrapText="1"/>
    </xf>
    <xf numFmtId="4" fontId="80" fillId="0" borderId="38" xfId="0" applyNumberFormat="1" applyFont="1" applyBorder="1" applyAlignment="1">
      <alignment horizontal="center" vertical="center" wrapText="1"/>
    </xf>
    <xf numFmtId="4" fontId="80" fillId="0" borderId="39" xfId="0" applyNumberFormat="1" applyFont="1" applyBorder="1" applyAlignment="1">
      <alignment horizontal="center" vertical="center" wrapText="1"/>
    </xf>
    <xf numFmtId="9" fontId="77" fillId="0" borderId="40" xfId="0" applyNumberFormat="1" applyFont="1" applyBorder="1" applyAlignment="1">
      <alignment vertical="center" wrapText="1"/>
    </xf>
    <xf numFmtId="175" fontId="77" fillId="0" borderId="38" xfId="0" applyNumberFormat="1" applyFont="1" applyBorder="1" applyAlignment="1">
      <alignment horizontal="center" vertical="center"/>
    </xf>
    <xf numFmtId="175" fontId="77" fillId="0" borderId="38" xfId="0" applyNumberFormat="1" applyFont="1" applyBorder="1" applyAlignment="1">
      <alignment horizontal="center" vertical="center" wrapText="1"/>
    </xf>
    <xf numFmtId="180" fontId="77" fillId="0" borderId="38" xfId="0" applyNumberFormat="1" applyFont="1" applyBorder="1" applyAlignment="1">
      <alignment horizontal="center" vertical="center" wrapText="1"/>
    </xf>
    <xf numFmtId="16" fontId="77" fillId="0" borderId="38" xfId="0" applyNumberFormat="1" applyFont="1" applyBorder="1" applyAlignment="1">
      <alignment horizontal="center" vertical="center" wrapText="1"/>
    </xf>
    <xf numFmtId="0" fontId="77" fillId="0" borderId="38" xfId="0" applyFont="1" applyBorder="1" applyAlignment="1">
      <alignment horizontal="center" vertical="center"/>
    </xf>
    <xf numFmtId="0" fontId="77" fillId="0" borderId="38" xfId="0" applyFont="1" applyBorder="1" applyAlignment="1">
      <alignment horizontal="center"/>
    </xf>
    <xf numFmtId="4" fontId="77" fillId="0" borderId="41" xfId="0" applyNumberFormat="1" applyFont="1" applyBorder="1" applyAlignment="1">
      <alignment horizontal="center" vertical="center" wrapText="1"/>
    </xf>
    <xf numFmtId="0" fontId="77" fillId="0" borderId="41" xfId="0" applyFont="1" applyBorder="1" applyAlignment="1">
      <alignment horizontal="center" vertical="center" wrapText="1"/>
    </xf>
    <xf numFmtId="0" fontId="77" fillId="0" borderId="41" xfId="0" applyFont="1" applyBorder="1" applyAlignment="1">
      <alignment horizontal="center" vertical="center"/>
    </xf>
    <xf numFmtId="4" fontId="77" fillId="0" borderId="39" xfId="0" applyNumberFormat="1" applyFont="1" applyBorder="1" applyAlignment="1">
      <alignment horizontal="center" vertical="center" wrapText="1"/>
    </xf>
    <xf numFmtId="0" fontId="77" fillId="0" borderId="39" xfId="0" applyFont="1" applyBorder="1" applyAlignment="1">
      <alignment horizontal="center" vertical="center"/>
    </xf>
    <xf numFmtId="4" fontId="77" fillId="0" borderId="40" xfId="0" applyNumberFormat="1" applyFont="1" applyBorder="1" applyAlignment="1">
      <alignment horizontal="center" vertical="center" wrapText="1"/>
    </xf>
    <xf numFmtId="0" fontId="77" fillId="0" borderId="40" xfId="0" applyFont="1" applyBorder="1" applyAlignment="1">
      <alignment horizontal="center" vertical="center"/>
    </xf>
    <xf numFmtId="0" fontId="77" fillId="0" borderId="40" xfId="0" applyFont="1" applyBorder="1" applyAlignment="1">
      <alignment vertical="center" wrapText="1"/>
    </xf>
    <xf numFmtId="2" fontId="78" fillId="0" borderId="19" xfId="0" applyNumberFormat="1" applyFont="1" applyBorder="1" applyAlignment="1">
      <alignment horizontal="center" vertical="center"/>
    </xf>
    <xf numFmtId="0" fontId="77" fillId="0" borderId="19" xfId="0" applyFont="1" applyBorder="1" applyAlignment="1">
      <alignment horizontal="center" vertical="center"/>
    </xf>
    <xf numFmtId="0" fontId="75" fillId="0" borderId="0" xfId="0" applyFont="1" applyBorder="1" applyAlignment="1">
      <alignment horizontal="center" vertical="center"/>
    </xf>
    <xf numFmtId="2" fontId="78" fillId="0" borderId="26" xfId="0" applyNumberFormat="1" applyFont="1" applyBorder="1" applyAlignment="1">
      <alignment horizontal="center" vertical="center"/>
    </xf>
    <xf numFmtId="0" fontId="77" fillId="0" borderId="39" xfId="0" applyFont="1" applyBorder="1" applyAlignment="1">
      <alignment horizontal="left" vertical="center" wrapText="1"/>
    </xf>
    <xf numFmtId="175" fontId="77" fillId="0" borderId="39" xfId="0" applyNumberFormat="1" applyFont="1" applyBorder="1" applyAlignment="1">
      <alignment horizontal="center" vertical="center"/>
    </xf>
    <xf numFmtId="0" fontId="77" fillId="0" borderId="41" xfId="0" applyFont="1" applyBorder="1" applyAlignment="1">
      <alignment horizontal="left" vertical="center" wrapText="1"/>
    </xf>
    <xf numFmtId="2" fontId="77" fillId="0" borderId="38" xfId="0" applyNumberFormat="1" applyFont="1" applyBorder="1" applyAlignment="1">
      <alignment horizontal="left" vertical="center" wrapText="1"/>
    </xf>
    <xf numFmtId="3" fontId="77" fillId="0" borderId="41" xfId="0" applyNumberFormat="1" applyFont="1" applyBorder="1" applyAlignment="1">
      <alignment horizontal="center" vertical="center" wrapText="1"/>
    </xf>
    <xf numFmtId="175" fontId="77" fillId="0" borderId="41" xfId="0" applyNumberFormat="1" applyFont="1" applyBorder="1" applyAlignment="1">
      <alignment horizontal="center" vertical="center" wrapText="1"/>
    </xf>
    <xf numFmtId="175" fontId="77" fillId="0" borderId="39" xfId="0" applyNumberFormat="1" applyFont="1" applyBorder="1" applyAlignment="1">
      <alignment horizontal="center" vertical="center" wrapText="1"/>
    </xf>
    <xf numFmtId="175" fontId="77" fillId="0" borderId="40" xfId="0" applyNumberFormat="1" applyFont="1" applyBorder="1" applyAlignment="1">
      <alignment horizontal="center" vertical="center" wrapText="1"/>
    </xf>
    <xf numFmtId="2" fontId="79" fillId="0" borderId="0" xfId="70" applyNumberFormat="1" applyFont="1" applyAlignment="1">
      <alignment horizontal="center" vertical="center"/>
      <protection/>
    </xf>
    <xf numFmtId="175" fontId="77" fillId="0" borderId="40" xfId="0" applyNumberFormat="1" applyFont="1" applyBorder="1" applyAlignment="1">
      <alignment horizontal="center" vertical="center"/>
    </xf>
    <xf numFmtId="0" fontId="77" fillId="0" borderId="38" xfId="0" applyFont="1" applyBorder="1" applyAlignment="1">
      <alignment horizontal="left" wrapText="1"/>
    </xf>
    <xf numFmtId="4" fontId="77" fillId="0" borderId="38" xfId="0" applyNumberFormat="1" applyFont="1" applyBorder="1" applyAlignment="1">
      <alignment horizontal="center"/>
    </xf>
    <xf numFmtId="3" fontId="77" fillId="0" borderId="38" xfId="0" applyNumberFormat="1" applyFont="1" applyBorder="1" applyAlignment="1">
      <alignment horizontal="center"/>
    </xf>
    <xf numFmtId="2" fontId="77" fillId="0" borderId="38" xfId="0" applyNumberFormat="1" applyFont="1" applyBorder="1" applyAlignment="1">
      <alignment horizontal="center"/>
    </xf>
    <xf numFmtId="0" fontId="16" fillId="45" borderId="0" xfId="0" applyFont="1" applyFill="1" applyBorder="1" applyAlignment="1">
      <alignment horizontal="center" vertical="center" wrapText="1"/>
    </xf>
    <xf numFmtId="4" fontId="16" fillId="45" borderId="0" xfId="86" applyNumberFormat="1" applyFont="1" applyFill="1" applyBorder="1" applyAlignment="1">
      <alignment horizontal="center" vertical="center"/>
    </xf>
    <xf numFmtId="0" fontId="16" fillId="45" borderId="0" xfId="66" applyNumberFormat="1" applyFont="1" applyFill="1" applyBorder="1" applyAlignment="1">
      <alignment horizontal="center" vertical="center"/>
      <protection/>
    </xf>
    <xf numFmtId="0" fontId="17" fillId="45" borderId="0" xfId="0" applyFont="1" applyFill="1" applyBorder="1" applyAlignment="1">
      <alignment horizontal="center" vertical="center" wrapText="1"/>
    </xf>
    <xf numFmtId="0" fontId="17" fillId="45" borderId="0" xfId="0" applyFont="1" applyFill="1" applyBorder="1" applyAlignment="1">
      <alignment horizontal="center" vertical="center"/>
    </xf>
    <xf numFmtId="0" fontId="75" fillId="45" borderId="0" xfId="0" applyFont="1" applyFill="1" applyBorder="1" applyAlignment="1">
      <alignment/>
    </xf>
    <xf numFmtId="0" fontId="77" fillId="0" borderId="39" xfId="0" applyFont="1" applyBorder="1" applyAlignment="1">
      <alignment vertical="center" wrapText="1"/>
    </xf>
    <xf numFmtId="3" fontId="77" fillId="0" borderId="39" xfId="0" applyNumberFormat="1" applyFont="1" applyBorder="1" applyAlignment="1">
      <alignment horizontal="center" vertical="center" wrapText="1"/>
    </xf>
    <xf numFmtId="0" fontId="0" fillId="0" borderId="0" xfId="0" applyAlignment="1">
      <alignment/>
    </xf>
    <xf numFmtId="4" fontId="16" fillId="44" borderId="42" xfId="86" applyNumberFormat="1" applyFont="1" applyFill="1" applyBorder="1" applyAlignment="1">
      <alignment horizontal="center" vertical="center"/>
    </xf>
    <xf numFmtId="0" fontId="16" fillId="0" borderId="42" xfId="66" applyNumberFormat="1" applyFont="1" applyFill="1" applyBorder="1" applyAlignment="1">
      <alignment horizontal="center" vertical="center"/>
      <protection/>
    </xf>
    <xf numFmtId="0" fontId="77" fillId="0" borderId="26" xfId="0" applyFont="1" applyBorder="1" applyAlignment="1">
      <alignment horizontal="left" vertical="top" wrapText="1"/>
    </xf>
    <xf numFmtId="0" fontId="78" fillId="0" borderId="20" xfId="0" applyFont="1" applyBorder="1" applyAlignment="1">
      <alignment horizontal="center"/>
    </xf>
    <xf numFmtId="0" fontId="77" fillId="0" borderId="19" xfId="0" applyFont="1" applyBorder="1" applyAlignment="1">
      <alignment horizontal="left" vertical="center" wrapText="1"/>
    </xf>
    <xf numFmtId="3" fontId="77" fillId="0" borderId="19" xfId="0" applyNumberFormat="1" applyFont="1" applyBorder="1" applyAlignment="1">
      <alignment horizontal="center" vertical="center" wrapText="1"/>
    </xf>
    <xf numFmtId="2" fontId="77" fillId="0" borderId="19" xfId="0" applyNumberFormat="1" applyFont="1" applyBorder="1" applyAlignment="1">
      <alignment horizontal="center" vertical="center" wrapText="1"/>
    </xf>
    <xf numFmtId="0" fontId="77" fillId="0" borderId="21" xfId="0" applyFont="1" applyBorder="1" applyAlignment="1">
      <alignment horizontal="center" vertical="center"/>
    </xf>
    <xf numFmtId="0" fontId="78" fillId="0" borderId="27" xfId="0" applyFont="1" applyBorder="1" applyAlignment="1">
      <alignment horizontal="center"/>
    </xf>
    <xf numFmtId="0" fontId="77" fillId="0" borderId="28" xfId="0" applyFont="1" applyBorder="1" applyAlignment="1">
      <alignment horizontal="center" vertical="center"/>
    </xf>
    <xf numFmtId="0" fontId="78" fillId="0" borderId="29" xfId="0" applyFont="1" applyBorder="1" applyAlignment="1">
      <alignment horizontal="center"/>
    </xf>
    <xf numFmtId="0" fontId="77" fillId="0" borderId="30" xfId="0" applyFont="1" applyBorder="1" applyAlignment="1">
      <alignment wrapText="1"/>
    </xf>
    <xf numFmtId="4" fontId="77" fillId="0" borderId="30" xfId="0" applyNumberFormat="1" applyFont="1" applyBorder="1" applyAlignment="1">
      <alignment horizontal="center" vertical="center" wrapText="1"/>
    </xf>
    <xf numFmtId="0" fontId="77" fillId="0" borderId="30" xfId="0" applyFont="1" applyBorder="1" applyAlignment="1">
      <alignment horizontal="center" vertical="center"/>
    </xf>
    <xf numFmtId="2" fontId="77" fillId="0" borderId="30" xfId="0" applyNumberFormat="1" applyFont="1" applyBorder="1" applyAlignment="1">
      <alignment horizontal="center" vertical="center"/>
    </xf>
    <xf numFmtId="0" fontId="77" fillId="0" borderId="31" xfId="0" applyFont="1" applyBorder="1" applyAlignment="1">
      <alignment horizontal="center" vertical="center"/>
    </xf>
    <xf numFmtId="0" fontId="77" fillId="0" borderId="41" xfId="0" applyFont="1" applyBorder="1" applyAlignment="1">
      <alignment vertical="center" wrapText="1"/>
    </xf>
    <xf numFmtId="175" fontId="77" fillId="0" borderId="26" xfId="0" applyNumberFormat="1" applyFont="1" applyBorder="1" applyAlignment="1">
      <alignment horizontal="center" vertical="center"/>
    </xf>
    <xf numFmtId="0" fontId="77" fillId="0" borderId="19" xfId="0" applyFont="1" applyBorder="1" applyAlignment="1">
      <alignment vertical="center" wrapText="1"/>
    </xf>
    <xf numFmtId="175" fontId="77" fillId="0" borderId="19" xfId="0" applyNumberFormat="1" applyFont="1" applyBorder="1" applyAlignment="1">
      <alignment horizontal="center" vertical="center"/>
    </xf>
    <xf numFmtId="0" fontId="77" fillId="0" borderId="30" xfId="0" applyFont="1" applyBorder="1" applyAlignment="1">
      <alignment vertical="center" wrapText="1"/>
    </xf>
    <xf numFmtId="175" fontId="77" fillId="0" borderId="30" xfId="0" applyNumberFormat="1" applyFont="1" applyBorder="1" applyAlignment="1">
      <alignment horizontal="center" vertical="center"/>
    </xf>
    <xf numFmtId="0" fontId="77" fillId="0" borderId="38" xfId="0" applyFont="1" applyBorder="1" applyAlignment="1">
      <alignment horizontal="left" vertical="center" wrapText="1"/>
    </xf>
    <xf numFmtId="0" fontId="77" fillId="0" borderId="0" xfId="0" applyFont="1" applyAlignment="1">
      <alignment wrapText="1"/>
    </xf>
    <xf numFmtId="0" fontId="77" fillId="0" borderId="43" xfId="0" applyFont="1" applyBorder="1" applyAlignment="1">
      <alignment vertical="center" wrapText="1"/>
    </xf>
    <xf numFmtId="0" fontId="81" fillId="0" borderId="26" xfId="0" applyFont="1" applyBorder="1" applyAlignment="1">
      <alignment wrapText="1"/>
    </xf>
    <xf numFmtId="0" fontId="77" fillId="0" borderId="19" xfId="0" applyFont="1" applyBorder="1" applyAlignment="1">
      <alignment vertical="top" wrapText="1"/>
    </xf>
    <xf numFmtId="4" fontId="77" fillId="0" borderId="19" xfId="0" applyNumberFormat="1" applyFont="1" applyBorder="1" applyAlignment="1">
      <alignment horizontal="center" vertical="center" wrapText="1"/>
    </xf>
    <xf numFmtId="175" fontId="77" fillId="0" borderId="19" xfId="0" applyNumberFormat="1" applyFont="1" applyBorder="1" applyAlignment="1">
      <alignment horizontal="center" vertical="center" wrapText="1"/>
    </xf>
    <xf numFmtId="0" fontId="77" fillId="0" borderId="30" xfId="0" applyFont="1" applyBorder="1" applyAlignment="1">
      <alignment horizontal="left" vertical="center" wrapText="1"/>
    </xf>
    <xf numFmtId="3" fontId="77" fillId="0" borderId="30" xfId="0" applyNumberFormat="1" applyFont="1" applyBorder="1" applyAlignment="1">
      <alignment horizontal="center" vertical="center" wrapText="1"/>
    </xf>
    <xf numFmtId="175" fontId="77" fillId="0" borderId="30" xfId="0" applyNumberFormat="1" applyFont="1" applyBorder="1" applyAlignment="1">
      <alignment horizontal="center" vertical="center" wrapText="1"/>
    </xf>
    <xf numFmtId="0" fontId="77" fillId="0" borderId="26" xfId="0" applyFont="1" applyBorder="1" applyAlignment="1">
      <alignment horizontal="left" wrapText="1"/>
    </xf>
    <xf numFmtId="0" fontId="77" fillId="0" borderId="19" xfId="0" applyFont="1" applyBorder="1" applyAlignment="1">
      <alignment horizontal="left" wrapText="1"/>
    </xf>
    <xf numFmtId="0" fontId="82" fillId="0" borderId="38" xfId="0" applyFont="1" applyBorder="1" applyAlignment="1">
      <alignment wrapText="1"/>
    </xf>
    <xf numFmtId="0" fontId="78" fillId="0" borderId="44" xfId="0" applyFont="1" applyBorder="1" applyAlignment="1">
      <alignment horizontal="center"/>
    </xf>
    <xf numFmtId="0" fontId="82" fillId="0" borderId="0" xfId="0" applyFont="1" applyBorder="1" applyAlignment="1">
      <alignment wrapText="1"/>
    </xf>
    <xf numFmtId="0" fontId="77" fillId="0" borderId="45" xfId="0" applyFont="1" applyBorder="1" applyAlignment="1">
      <alignment horizontal="center" vertical="center"/>
    </xf>
    <xf numFmtId="0" fontId="75" fillId="0" borderId="0" xfId="0" applyFont="1" applyAlignment="1">
      <alignment horizontal="center"/>
    </xf>
    <xf numFmtId="0" fontId="78" fillId="0" borderId="19" xfId="0" applyFont="1" applyBorder="1" applyAlignment="1">
      <alignment wrapText="1"/>
    </xf>
    <xf numFmtId="3" fontId="77" fillId="0" borderId="46" xfId="0" applyNumberFormat="1" applyFont="1" applyBorder="1" applyAlignment="1">
      <alignment horizontal="center" vertical="center" wrapText="1"/>
    </xf>
    <xf numFmtId="175" fontId="77" fillId="0" borderId="46" xfId="0" applyNumberFormat="1" applyFont="1" applyBorder="1" applyAlignment="1">
      <alignment horizontal="center" vertical="center" wrapText="1"/>
    </xf>
    <xf numFmtId="0" fontId="76" fillId="0" borderId="0" xfId="0" applyFont="1" applyAlignment="1">
      <alignment horizontal="center" vertical="center"/>
    </xf>
    <xf numFmtId="0" fontId="79" fillId="0" borderId="0" xfId="70" applyFont="1" applyAlignment="1">
      <alignment horizontal="center" wrapText="1"/>
      <protection/>
    </xf>
    <xf numFmtId="0" fontId="79" fillId="0" borderId="0" xfId="70" applyFont="1" applyAlignment="1">
      <alignment horizontal="center"/>
      <protection/>
    </xf>
    <xf numFmtId="0" fontId="79" fillId="0" borderId="0" xfId="70" applyFont="1" applyAlignment="1">
      <alignment horizontal="left" vertical="center" wrapText="1"/>
      <protection/>
    </xf>
    <xf numFmtId="0" fontId="83" fillId="0" borderId="0" xfId="70" applyFont="1" applyAlignment="1">
      <alignment horizontal="left" vertical="center" wrapText="1"/>
      <protection/>
    </xf>
    <xf numFmtId="178" fontId="79" fillId="0" borderId="0" xfId="70" applyNumberFormat="1" applyFont="1" applyAlignment="1">
      <alignment horizontal="left" wrapText="1"/>
      <protection/>
    </xf>
    <xf numFmtId="0" fontId="79" fillId="0" borderId="0" xfId="70" applyFont="1" applyAlignment="1">
      <alignment horizontal="left" wrapText="1"/>
      <protection/>
    </xf>
    <xf numFmtId="0" fontId="84" fillId="0" borderId="0" xfId="0" applyFont="1" applyAlignment="1">
      <alignment horizontal="left" vertical="center"/>
    </xf>
    <xf numFmtId="0" fontId="80" fillId="0" borderId="0" xfId="0" applyFont="1" applyAlignment="1">
      <alignment horizontal="left" vertical="center"/>
    </xf>
    <xf numFmtId="0" fontId="16" fillId="43" borderId="22" xfId="0" applyFont="1" applyFill="1" applyBorder="1" applyAlignment="1">
      <alignment horizontal="left" vertical="center" wrapText="1"/>
    </xf>
    <xf numFmtId="0" fontId="16" fillId="43" borderId="23" xfId="0" applyFont="1" applyFill="1" applyBorder="1" applyAlignment="1">
      <alignment horizontal="left" vertical="center" wrapText="1"/>
    </xf>
    <xf numFmtId="0" fontId="16" fillId="43" borderId="24" xfId="0" applyFont="1" applyFill="1" applyBorder="1" applyAlignment="1">
      <alignment horizontal="left" vertical="center" wrapText="1"/>
    </xf>
    <xf numFmtId="0" fontId="16" fillId="45" borderId="47" xfId="0" applyFont="1" applyFill="1" applyBorder="1" applyAlignment="1">
      <alignment horizontal="center" vertical="center" wrapText="1"/>
    </xf>
    <xf numFmtId="0" fontId="16" fillId="45" borderId="48" xfId="0" applyFont="1" applyFill="1" applyBorder="1" applyAlignment="1">
      <alignment horizontal="center" vertical="center" wrapText="1"/>
    </xf>
    <xf numFmtId="0" fontId="16" fillId="45" borderId="49" xfId="0" applyFont="1" applyFill="1" applyBorder="1" applyAlignment="1">
      <alignment horizontal="center" vertical="center" wrapText="1"/>
    </xf>
    <xf numFmtId="0" fontId="17" fillId="0" borderId="47" xfId="0" applyFont="1" applyBorder="1" applyAlignment="1">
      <alignment horizontal="center" vertical="center" wrapText="1"/>
    </xf>
    <xf numFmtId="0" fontId="17" fillId="0" borderId="49" xfId="0" applyFont="1" applyBorder="1" applyAlignment="1">
      <alignment horizontal="center" vertical="center"/>
    </xf>
    <xf numFmtId="0" fontId="16" fillId="45" borderId="50" xfId="0" applyFont="1" applyFill="1" applyBorder="1" applyAlignment="1">
      <alignment horizontal="center" vertical="center" wrapText="1"/>
    </xf>
    <xf numFmtId="0" fontId="16" fillId="45" borderId="51" xfId="0" applyFont="1" applyFill="1" applyBorder="1" applyAlignment="1">
      <alignment horizontal="center" vertical="center" wrapText="1"/>
    </xf>
    <xf numFmtId="0" fontId="16" fillId="45" borderId="52" xfId="0" applyFont="1" applyFill="1" applyBorder="1" applyAlignment="1">
      <alignment horizontal="center" vertical="center" wrapText="1"/>
    </xf>
    <xf numFmtId="0" fontId="17" fillId="0" borderId="50" xfId="0" applyFont="1" applyBorder="1" applyAlignment="1">
      <alignment horizontal="center" vertical="center" wrapText="1"/>
    </xf>
    <xf numFmtId="0" fontId="17" fillId="0" borderId="52" xfId="0" applyFont="1" applyBorder="1" applyAlignment="1">
      <alignment horizontal="center" vertical="center"/>
    </xf>
    <xf numFmtId="0" fontId="16" fillId="43" borderId="50" xfId="0" applyFont="1" applyFill="1" applyBorder="1" applyAlignment="1">
      <alignment horizontal="left" vertical="center" wrapText="1"/>
    </xf>
    <xf numFmtId="0" fontId="16" fillId="43" borderId="51" xfId="0" applyFont="1" applyFill="1" applyBorder="1" applyAlignment="1">
      <alignment horizontal="left" vertical="center" wrapText="1"/>
    </xf>
    <xf numFmtId="0" fontId="16" fillId="43" borderId="52" xfId="0" applyFont="1" applyFill="1" applyBorder="1" applyAlignment="1">
      <alignment horizontal="left" vertical="center" wrapText="1"/>
    </xf>
    <xf numFmtId="0" fontId="16" fillId="45" borderId="22" xfId="0" applyFont="1" applyFill="1" applyBorder="1" applyAlignment="1">
      <alignment horizontal="center" vertical="center" wrapText="1"/>
    </xf>
    <xf numFmtId="0" fontId="16" fillId="45" borderId="23"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xf>
    <xf numFmtId="0" fontId="16" fillId="45" borderId="53" xfId="0" applyFont="1" applyFill="1" applyBorder="1" applyAlignment="1">
      <alignment horizontal="center" vertical="center" wrapText="1"/>
    </xf>
    <xf numFmtId="4" fontId="24" fillId="45" borderId="0" xfId="0" applyNumberFormat="1" applyFont="1" applyFill="1" applyBorder="1" applyAlignment="1">
      <alignment horizontal="left" vertical="center" wrapText="1"/>
    </xf>
    <xf numFmtId="4" fontId="23" fillId="45" borderId="0" xfId="0" applyNumberFormat="1" applyFont="1" applyFill="1" applyBorder="1" applyAlignment="1">
      <alignment horizontal="left" vertical="center" wrapText="1"/>
    </xf>
    <xf numFmtId="0" fontId="16" fillId="45" borderId="32" xfId="0" applyFont="1" applyFill="1" applyBorder="1" applyAlignment="1">
      <alignment horizontal="center" vertical="center" wrapText="1"/>
    </xf>
    <xf numFmtId="0" fontId="17" fillId="45" borderId="32" xfId="0" applyFont="1" applyFill="1" applyBorder="1" applyAlignment="1">
      <alignment horizontal="center" vertical="center" wrapText="1"/>
    </xf>
    <xf numFmtId="0" fontId="17" fillId="0" borderId="32" xfId="0" applyFont="1" applyBorder="1" applyAlignment="1">
      <alignment horizontal="center" vertical="center" wrapText="1"/>
    </xf>
    <xf numFmtId="0" fontId="17" fillId="0" borderId="32" xfId="0" applyFont="1" applyBorder="1" applyAlignment="1">
      <alignment horizontal="center" vertical="center"/>
    </xf>
    <xf numFmtId="0" fontId="17" fillId="0" borderId="54" xfId="0" applyFont="1" applyBorder="1" applyAlignment="1">
      <alignment horizontal="center" vertical="center" wrapText="1"/>
    </xf>
    <xf numFmtId="0" fontId="77" fillId="0" borderId="25" xfId="0" applyFont="1" applyBorder="1" applyAlignment="1">
      <alignment horizontal="center" vertical="center" wrapText="1"/>
    </xf>
    <xf numFmtId="0" fontId="17" fillId="45" borderId="0" xfId="0" applyFont="1" applyFill="1" applyBorder="1" applyAlignment="1">
      <alignment horizontal="left" vertical="center" wrapText="1"/>
    </xf>
    <xf numFmtId="0" fontId="16" fillId="45" borderId="55" xfId="0" applyFont="1" applyFill="1" applyBorder="1" applyAlignment="1">
      <alignment horizontal="center" vertical="center" wrapText="1"/>
    </xf>
    <xf numFmtId="0" fontId="17" fillId="0" borderId="56" xfId="0" applyFont="1" applyBorder="1" applyAlignment="1">
      <alignment horizontal="center" vertical="center" wrapText="1"/>
    </xf>
  </cellXfs>
  <cellStyles count="7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Komórka połączona" xfId="53"/>
    <cellStyle name="Komórka połączona 2" xfId="54"/>
    <cellStyle name="Komórka zaznaczona" xfId="55"/>
    <cellStyle name="Komórka zaznaczona 2" xfId="56"/>
    <cellStyle name="Nagłówek 1" xfId="57"/>
    <cellStyle name="Nagłówek 1 2" xfId="58"/>
    <cellStyle name="Nagłówek 2" xfId="59"/>
    <cellStyle name="Nagłówek 2 2" xfId="60"/>
    <cellStyle name="Nagłówek 3" xfId="61"/>
    <cellStyle name="Nagłówek 3 2" xfId="62"/>
    <cellStyle name="Nagłówek 4" xfId="63"/>
    <cellStyle name="Nagłówek 4 2" xfId="64"/>
    <cellStyle name="Neutralny" xfId="65"/>
    <cellStyle name="Normalny 2" xfId="66"/>
    <cellStyle name="Normalny 3" xfId="67"/>
    <cellStyle name="Normalny 4" xfId="68"/>
    <cellStyle name="Normalny 5" xfId="69"/>
    <cellStyle name="Normalny 6" xfId="70"/>
    <cellStyle name="Obliczenia" xfId="71"/>
    <cellStyle name="Obliczenia 2" xfId="72"/>
    <cellStyle name="Percent" xfId="73"/>
    <cellStyle name="Suma" xfId="74"/>
    <cellStyle name="Suma 2" xfId="75"/>
    <cellStyle name="Tekst objaśnienia" xfId="76"/>
    <cellStyle name="Tekst objaśnienia 2" xfId="77"/>
    <cellStyle name="Tekst ostrzeżenia" xfId="78"/>
    <cellStyle name="Tekst ostrzeżenia 2" xfId="79"/>
    <cellStyle name="Tytuł" xfId="80"/>
    <cellStyle name="Tytuł 2" xfId="81"/>
    <cellStyle name="Uwaga" xfId="82"/>
    <cellStyle name="Uwaga 2" xfId="83"/>
    <cellStyle name="Currency" xfId="84"/>
    <cellStyle name="Currency [0]" xfId="85"/>
    <cellStyle name="Walutowy 2" xfId="86"/>
    <cellStyle name="Walutowy 2 2" xfId="87"/>
    <cellStyle name="Walutowy 3" xfId="88"/>
    <cellStyle name="Zły"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85"/>
  <sheetViews>
    <sheetView tabSelected="1" zoomScale="91" zoomScaleNormal="91" zoomScaleSheetLayoutView="90" zoomScalePageLayoutView="0" workbookViewId="0" topLeftCell="A1">
      <pane ySplit="2" topLeftCell="A3" activePane="bottomLeft" state="frozen"/>
      <selection pane="topLeft" activeCell="A1" sqref="A1"/>
      <selection pane="bottomLeft" activeCell="A1" sqref="A1:K1"/>
    </sheetView>
  </sheetViews>
  <sheetFormatPr defaultColWidth="9.140625" defaultRowHeight="15"/>
  <cols>
    <col min="1" max="1" width="4.57421875" style="9" customWidth="1"/>
    <col min="2" max="2" width="68.421875" style="3" customWidth="1"/>
    <col min="3" max="3" width="15.421875" style="3" customWidth="1"/>
    <col min="4" max="4" width="10.00390625" style="4" customWidth="1"/>
    <col min="5" max="5" width="6.421875" style="5" customWidth="1"/>
    <col min="6" max="6" width="10.28125" style="6" customWidth="1"/>
    <col min="7" max="7" width="13.7109375" style="4" customWidth="1"/>
    <col min="8" max="8" width="7.28125" style="7" customWidth="1"/>
    <col min="9" max="9" width="13.421875" style="4" customWidth="1"/>
    <col min="10" max="10" width="13.8515625" style="4" customWidth="1"/>
    <col min="11" max="11" width="16.140625" style="4" customWidth="1"/>
    <col min="12" max="12" width="9.140625" style="1" customWidth="1"/>
    <col min="13" max="13" width="7.00390625" style="1" hidden="1" customWidth="1"/>
    <col min="14" max="14" width="7.7109375" style="1" hidden="1" customWidth="1"/>
    <col min="15" max="15" width="0" style="1" hidden="1" customWidth="1"/>
    <col min="16" max="16384" width="9.140625" style="1" customWidth="1"/>
  </cols>
  <sheetData>
    <row r="1" spans="1:11" ht="50.25" customHeight="1" thickBot="1">
      <c r="A1" s="211" t="s">
        <v>270</v>
      </c>
      <c r="B1" s="212"/>
      <c r="C1" s="212"/>
      <c r="D1" s="212"/>
      <c r="E1" s="212"/>
      <c r="F1" s="212"/>
      <c r="G1" s="212"/>
      <c r="H1" s="212"/>
      <c r="I1" s="212"/>
      <c r="J1" s="212"/>
      <c r="K1" s="212"/>
    </row>
    <row r="2" spans="1:26" ht="65.25" customHeight="1" thickBot="1">
      <c r="A2" s="13" t="s">
        <v>0</v>
      </c>
      <c r="B2" s="14" t="s">
        <v>8</v>
      </c>
      <c r="C2" s="14" t="s">
        <v>56</v>
      </c>
      <c r="D2" s="14" t="s">
        <v>72</v>
      </c>
      <c r="E2" s="15" t="s">
        <v>1</v>
      </c>
      <c r="F2" s="16" t="s">
        <v>2</v>
      </c>
      <c r="G2" s="17" t="s">
        <v>3</v>
      </c>
      <c r="H2" s="18" t="s">
        <v>4</v>
      </c>
      <c r="I2" s="17" t="s">
        <v>5</v>
      </c>
      <c r="J2" s="14" t="s">
        <v>9</v>
      </c>
      <c r="K2" s="19" t="s">
        <v>10</v>
      </c>
      <c r="M2" s="2"/>
      <c r="N2" s="2"/>
      <c r="O2" s="2"/>
      <c r="P2" s="2"/>
      <c r="Q2" s="2"/>
      <c r="R2" s="2"/>
      <c r="S2" s="2"/>
      <c r="T2" s="2"/>
      <c r="U2" s="2"/>
      <c r="V2" s="2"/>
      <c r="W2" s="2"/>
      <c r="X2" s="2"/>
      <c r="Y2" s="2"/>
      <c r="Z2" s="2"/>
    </row>
    <row r="3" spans="1:26" ht="17.25" customHeight="1" thickBot="1">
      <c r="A3" s="190" t="s">
        <v>11</v>
      </c>
      <c r="B3" s="191"/>
      <c r="C3" s="191"/>
      <c r="D3" s="191"/>
      <c r="E3" s="191"/>
      <c r="F3" s="191"/>
      <c r="G3" s="191"/>
      <c r="H3" s="191"/>
      <c r="I3" s="191"/>
      <c r="J3" s="191"/>
      <c r="K3" s="192"/>
      <c r="L3" s="2"/>
      <c r="M3" s="2"/>
      <c r="N3" s="2"/>
      <c r="O3" s="2"/>
      <c r="P3" s="2"/>
      <c r="Q3" s="2"/>
      <c r="R3" s="2"/>
      <c r="S3" s="2"/>
      <c r="T3" s="2"/>
      <c r="U3" s="2"/>
      <c r="V3" s="2"/>
      <c r="W3" s="2"/>
      <c r="X3" s="2"/>
      <c r="Y3" s="2"/>
      <c r="Z3" s="2"/>
    </row>
    <row r="4" spans="1:26" ht="15">
      <c r="A4" s="10" t="s">
        <v>14</v>
      </c>
      <c r="B4" s="81" t="s">
        <v>44</v>
      </c>
      <c r="C4" s="81"/>
      <c r="D4" s="82">
        <v>1</v>
      </c>
      <c r="E4" s="83">
        <v>650</v>
      </c>
      <c r="F4" s="84"/>
      <c r="G4" s="8">
        <f>E4*F4</f>
        <v>0</v>
      </c>
      <c r="H4" s="85"/>
      <c r="I4" s="8">
        <f>ROUND(G4*H4/100+G4,2)</f>
        <v>0</v>
      </c>
      <c r="J4" s="11"/>
      <c r="K4" s="12"/>
      <c r="L4" s="2"/>
      <c r="M4" s="2"/>
      <c r="N4" s="2"/>
      <c r="O4" s="2"/>
      <c r="P4" s="2"/>
      <c r="Q4" s="2"/>
      <c r="R4" s="2"/>
      <c r="S4" s="2"/>
      <c r="T4" s="2"/>
      <c r="U4" s="2"/>
      <c r="V4" s="2"/>
      <c r="W4" s="2"/>
      <c r="X4" s="2"/>
      <c r="Y4" s="2"/>
      <c r="Z4" s="2"/>
    </row>
    <row r="5" spans="1:26" ht="32.25" customHeight="1">
      <c r="A5" s="26" t="s">
        <v>74</v>
      </c>
      <c r="B5" s="53" t="s">
        <v>45</v>
      </c>
      <c r="C5" s="77" t="s">
        <v>57</v>
      </c>
      <c r="D5" s="78" t="s">
        <v>73</v>
      </c>
      <c r="E5" s="45">
        <v>4000</v>
      </c>
      <c r="F5" s="75"/>
      <c r="G5" s="21">
        <f aca="true" t="shared" si="0" ref="G5:G25">E5*F5</f>
        <v>0</v>
      </c>
      <c r="H5" s="76"/>
      <c r="I5" s="21">
        <f aca="true" t="shared" si="1" ref="I5:I25">ROUND(G5*H5/100+G5,2)</f>
        <v>0</v>
      </c>
      <c r="J5" s="22"/>
      <c r="K5" s="27"/>
      <c r="L5" s="2"/>
      <c r="M5" s="2"/>
      <c r="N5" s="2"/>
      <c r="O5" s="2"/>
      <c r="P5" s="2"/>
      <c r="Q5" s="2"/>
      <c r="R5" s="2"/>
      <c r="S5" s="2"/>
      <c r="T5" s="2"/>
      <c r="U5" s="2"/>
      <c r="V5" s="2"/>
      <c r="W5" s="2"/>
      <c r="X5" s="2"/>
      <c r="Y5" s="2"/>
      <c r="Z5" s="2"/>
    </row>
    <row r="6" spans="1:26" ht="15">
      <c r="A6" s="26" t="s">
        <v>75</v>
      </c>
      <c r="B6" s="53" t="s">
        <v>46</v>
      </c>
      <c r="C6" s="77" t="s">
        <v>58</v>
      </c>
      <c r="D6" s="78">
        <v>1</v>
      </c>
      <c r="E6" s="45">
        <v>1200</v>
      </c>
      <c r="F6" s="75"/>
      <c r="G6" s="21">
        <f t="shared" si="0"/>
        <v>0</v>
      </c>
      <c r="H6" s="76"/>
      <c r="I6" s="21">
        <f t="shared" si="1"/>
        <v>0</v>
      </c>
      <c r="J6" s="22"/>
      <c r="K6" s="27"/>
      <c r="L6" s="2"/>
      <c r="M6" s="2"/>
      <c r="N6" s="2"/>
      <c r="O6" s="2"/>
      <c r="P6" s="2"/>
      <c r="Q6" s="2"/>
      <c r="R6" s="2"/>
      <c r="S6" s="2"/>
      <c r="T6" s="2"/>
      <c r="U6" s="2"/>
      <c r="V6" s="2"/>
      <c r="W6" s="2"/>
      <c r="X6" s="2"/>
      <c r="Y6" s="2"/>
      <c r="Z6" s="2"/>
    </row>
    <row r="7" spans="1:26" ht="15">
      <c r="A7" s="26" t="s">
        <v>76</v>
      </c>
      <c r="B7" s="53" t="s">
        <v>47</v>
      </c>
      <c r="C7" s="77" t="s">
        <v>58</v>
      </c>
      <c r="D7" s="78">
        <v>1</v>
      </c>
      <c r="E7" s="45">
        <v>14000</v>
      </c>
      <c r="F7" s="75"/>
      <c r="G7" s="21">
        <f t="shared" si="0"/>
        <v>0</v>
      </c>
      <c r="H7" s="76"/>
      <c r="I7" s="21">
        <f t="shared" si="1"/>
        <v>0</v>
      </c>
      <c r="J7" s="22"/>
      <c r="K7" s="27"/>
      <c r="L7" s="2"/>
      <c r="M7" s="2"/>
      <c r="N7" s="2"/>
      <c r="O7" s="2"/>
      <c r="P7" s="2"/>
      <c r="Q7" s="2"/>
      <c r="R7" s="2"/>
      <c r="S7" s="2"/>
      <c r="T7" s="2"/>
      <c r="U7" s="2"/>
      <c r="V7" s="2"/>
      <c r="W7" s="2"/>
      <c r="X7" s="2"/>
      <c r="Y7" s="2"/>
      <c r="Z7" s="2"/>
    </row>
    <row r="8" spans="1:26" ht="15">
      <c r="A8" s="26" t="s">
        <v>77</v>
      </c>
      <c r="B8" s="53" t="s">
        <v>47</v>
      </c>
      <c r="C8" s="77" t="s">
        <v>59</v>
      </c>
      <c r="D8" s="78">
        <v>1</v>
      </c>
      <c r="E8" s="45">
        <v>9000</v>
      </c>
      <c r="F8" s="75"/>
      <c r="G8" s="21">
        <f t="shared" si="0"/>
        <v>0</v>
      </c>
      <c r="H8" s="76"/>
      <c r="I8" s="21">
        <f t="shared" si="1"/>
        <v>0</v>
      </c>
      <c r="J8" s="22"/>
      <c r="K8" s="27"/>
      <c r="L8" s="2"/>
      <c r="M8" s="2"/>
      <c r="N8" s="2"/>
      <c r="O8" s="2"/>
      <c r="P8" s="2"/>
      <c r="Q8" s="2"/>
      <c r="R8" s="2"/>
      <c r="S8" s="2"/>
      <c r="T8" s="2"/>
      <c r="U8" s="2"/>
      <c r="V8" s="2"/>
      <c r="W8" s="2"/>
      <c r="X8" s="2"/>
      <c r="Y8" s="2"/>
      <c r="Z8" s="2"/>
    </row>
    <row r="9" spans="1:26" ht="23.25">
      <c r="A9" s="26" t="s">
        <v>78</v>
      </c>
      <c r="B9" s="79" t="s">
        <v>48</v>
      </c>
      <c r="C9" s="77" t="s">
        <v>60</v>
      </c>
      <c r="D9" s="78">
        <v>3</v>
      </c>
      <c r="E9" s="45">
        <v>25000</v>
      </c>
      <c r="F9" s="75"/>
      <c r="G9" s="21">
        <f t="shared" si="0"/>
        <v>0</v>
      </c>
      <c r="H9" s="76"/>
      <c r="I9" s="21">
        <f t="shared" si="1"/>
        <v>0</v>
      </c>
      <c r="J9" s="22"/>
      <c r="K9" s="27"/>
      <c r="L9" s="2"/>
      <c r="M9" s="2"/>
      <c r="N9" s="2"/>
      <c r="O9" s="2"/>
      <c r="P9" s="2"/>
      <c r="Q9" s="2"/>
      <c r="R9" s="2"/>
      <c r="S9" s="2"/>
      <c r="T9" s="2"/>
      <c r="U9" s="2"/>
      <c r="V9" s="2"/>
      <c r="W9" s="2"/>
      <c r="X9" s="2"/>
      <c r="Y9" s="2"/>
      <c r="Z9" s="2"/>
    </row>
    <row r="10" spans="1:26" ht="23.25">
      <c r="A10" s="26" t="s">
        <v>79</v>
      </c>
      <c r="B10" s="79" t="s">
        <v>49</v>
      </c>
      <c r="C10" s="77" t="s">
        <v>61</v>
      </c>
      <c r="D10" s="78">
        <v>3</v>
      </c>
      <c r="E10" s="45">
        <v>40000</v>
      </c>
      <c r="F10" s="80"/>
      <c r="G10" s="21">
        <f t="shared" si="0"/>
        <v>0</v>
      </c>
      <c r="H10" s="76"/>
      <c r="I10" s="21">
        <f t="shared" si="1"/>
        <v>0</v>
      </c>
      <c r="J10" s="22"/>
      <c r="K10" s="27"/>
      <c r="L10" s="2"/>
      <c r="M10" s="2"/>
      <c r="N10" s="2"/>
      <c r="O10" s="2"/>
      <c r="P10" s="2"/>
      <c r="Q10" s="2"/>
      <c r="R10" s="2"/>
      <c r="S10" s="2"/>
      <c r="T10" s="2"/>
      <c r="U10" s="2"/>
      <c r="V10" s="2"/>
      <c r="W10" s="2"/>
      <c r="X10" s="2"/>
      <c r="Y10" s="2"/>
      <c r="Z10" s="2"/>
    </row>
    <row r="11" spans="1:26" ht="23.25">
      <c r="A11" s="26" t="s">
        <v>80</v>
      </c>
      <c r="B11" s="79" t="s">
        <v>50</v>
      </c>
      <c r="C11" s="77" t="s">
        <v>62</v>
      </c>
      <c r="D11" s="78">
        <v>3</v>
      </c>
      <c r="E11" s="45">
        <v>40000</v>
      </c>
      <c r="F11" s="80"/>
      <c r="G11" s="21">
        <f t="shared" si="0"/>
        <v>0</v>
      </c>
      <c r="H11" s="76"/>
      <c r="I11" s="21">
        <f t="shared" si="1"/>
        <v>0</v>
      </c>
      <c r="J11" s="22"/>
      <c r="K11" s="27"/>
      <c r="L11" s="2"/>
      <c r="M11" s="2"/>
      <c r="N11" s="2"/>
      <c r="O11" s="2"/>
      <c r="P11" s="2"/>
      <c r="Q11" s="2"/>
      <c r="R11" s="2"/>
      <c r="S11" s="2"/>
      <c r="T11" s="2"/>
      <c r="U11" s="2"/>
      <c r="V11" s="2"/>
      <c r="W11" s="2"/>
      <c r="X11" s="2"/>
      <c r="Y11" s="2"/>
      <c r="Z11" s="2"/>
    </row>
    <row r="12" spans="1:26" ht="15">
      <c r="A12" s="26" t="s">
        <v>81</v>
      </c>
      <c r="B12" s="79" t="s">
        <v>39</v>
      </c>
      <c r="C12" s="77" t="s">
        <v>62</v>
      </c>
      <c r="D12" s="78">
        <v>2</v>
      </c>
      <c r="E12" s="45">
        <v>4000</v>
      </c>
      <c r="F12" s="80"/>
      <c r="G12" s="21">
        <f t="shared" si="0"/>
        <v>0</v>
      </c>
      <c r="H12" s="76"/>
      <c r="I12" s="21">
        <f t="shared" si="1"/>
        <v>0</v>
      </c>
      <c r="J12" s="22"/>
      <c r="K12" s="27"/>
      <c r="L12" s="2"/>
      <c r="M12" s="2"/>
      <c r="N12" s="2"/>
      <c r="O12" s="2"/>
      <c r="P12" s="2"/>
      <c r="Q12" s="2"/>
      <c r="R12" s="2"/>
      <c r="S12" s="2"/>
      <c r="T12" s="2"/>
      <c r="U12" s="2"/>
      <c r="V12" s="2"/>
      <c r="W12" s="2"/>
      <c r="X12" s="2"/>
      <c r="Y12" s="2"/>
      <c r="Z12" s="2"/>
    </row>
    <row r="13" spans="1:26" ht="15">
      <c r="A13" s="26" t="s">
        <v>82</v>
      </c>
      <c r="B13" s="79" t="s">
        <v>51</v>
      </c>
      <c r="C13" s="77" t="s">
        <v>60</v>
      </c>
      <c r="D13" s="78">
        <v>100</v>
      </c>
      <c r="E13" s="45">
        <v>12000</v>
      </c>
      <c r="F13" s="80"/>
      <c r="G13" s="21">
        <f t="shared" si="0"/>
        <v>0</v>
      </c>
      <c r="H13" s="76"/>
      <c r="I13" s="21">
        <f t="shared" si="1"/>
        <v>0</v>
      </c>
      <c r="J13" s="22"/>
      <c r="K13" s="27"/>
      <c r="L13" s="2"/>
      <c r="M13" s="2"/>
      <c r="N13" s="2"/>
      <c r="O13" s="2"/>
      <c r="P13" s="2"/>
      <c r="Q13" s="2"/>
      <c r="R13" s="2"/>
      <c r="S13" s="2"/>
      <c r="T13" s="2"/>
      <c r="U13" s="2"/>
      <c r="V13" s="2"/>
      <c r="W13" s="2"/>
      <c r="X13" s="2"/>
      <c r="Y13" s="2"/>
      <c r="Z13" s="2"/>
    </row>
    <row r="14" spans="1:26" ht="15">
      <c r="A14" s="26" t="s">
        <v>83</v>
      </c>
      <c r="B14" s="53" t="s">
        <v>52</v>
      </c>
      <c r="C14" s="77" t="s">
        <v>63</v>
      </c>
      <c r="D14" s="78">
        <v>1</v>
      </c>
      <c r="E14" s="45">
        <v>150</v>
      </c>
      <c r="F14" s="80"/>
      <c r="G14" s="21">
        <f t="shared" si="0"/>
        <v>0</v>
      </c>
      <c r="H14" s="76"/>
      <c r="I14" s="21">
        <f t="shared" si="1"/>
        <v>0</v>
      </c>
      <c r="J14" s="22"/>
      <c r="K14" s="27"/>
      <c r="L14" s="2"/>
      <c r="M14" s="2"/>
      <c r="N14" s="2"/>
      <c r="O14" s="2"/>
      <c r="P14" s="2"/>
      <c r="Q14" s="2"/>
      <c r="R14" s="2"/>
      <c r="S14" s="2"/>
      <c r="T14" s="2"/>
      <c r="U14" s="2"/>
      <c r="V14" s="2"/>
      <c r="W14" s="2"/>
      <c r="X14" s="2"/>
      <c r="Y14" s="2"/>
      <c r="Z14" s="2"/>
    </row>
    <row r="15" spans="1:26" ht="23.25">
      <c r="A15" s="26" t="s">
        <v>84</v>
      </c>
      <c r="B15" s="53" t="s">
        <v>53</v>
      </c>
      <c r="C15" s="77" t="s">
        <v>64</v>
      </c>
      <c r="D15" s="78">
        <v>2</v>
      </c>
      <c r="E15" s="45">
        <v>400</v>
      </c>
      <c r="F15" s="80"/>
      <c r="G15" s="21">
        <f t="shared" si="0"/>
        <v>0</v>
      </c>
      <c r="H15" s="76"/>
      <c r="I15" s="21">
        <f t="shared" si="1"/>
        <v>0</v>
      </c>
      <c r="J15" s="22"/>
      <c r="K15" s="27"/>
      <c r="L15" s="2"/>
      <c r="M15" s="2"/>
      <c r="N15" s="2"/>
      <c r="O15" s="2"/>
      <c r="P15" s="2"/>
      <c r="Q15" s="2"/>
      <c r="R15" s="2"/>
      <c r="S15" s="2"/>
      <c r="T15" s="2"/>
      <c r="U15" s="2"/>
      <c r="V15" s="2"/>
      <c r="W15" s="2"/>
      <c r="X15" s="2"/>
      <c r="Y15" s="2"/>
      <c r="Z15" s="2"/>
    </row>
    <row r="16" spans="1:26" ht="23.25">
      <c r="A16" s="26" t="s">
        <v>85</v>
      </c>
      <c r="B16" s="53" t="s">
        <v>53</v>
      </c>
      <c r="C16" s="77" t="s">
        <v>65</v>
      </c>
      <c r="D16" s="78">
        <v>2</v>
      </c>
      <c r="E16" s="45">
        <v>100</v>
      </c>
      <c r="F16" s="80"/>
      <c r="G16" s="21">
        <f t="shared" si="0"/>
        <v>0</v>
      </c>
      <c r="H16" s="76"/>
      <c r="I16" s="21">
        <f t="shared" si="1"/>
        <v>0</v>
      </c>
      <c r="J16" s="22"/>
      <c r="K16" s="27"/>
      <c r="L16" s="2"/>
      <c r="M16" s="2"/>
      <c r="N16" s="2"/>
      <c r="O16" s="2"/>
      <c r="P16" s="2"/>
      <c r="Q16" s="2"/>
      <c r="R16" s="2"/>
      <c r="S16" s="2"/>
      <c r="T16" s="2"/>
      <c r="U16" s="2"/>
      <c r="V16" s="2"/>
      <c r="W16" s="2"/>
      <c r="X16" s="2"/>
      <c r="Y16" s="2"/>
      <c r="Z16" s="2"/>
    </row>
    <row r="17" spans="1:26" ht="23.25">
      <c r="A17" s="26" t="s">
        <v>86</v>
      </c>
      <c r="B17" s="53" t="s">
        <v>53</v>
      </c>
      <c r="C17" s="77" t="s">
        <v>66</v>
      </c>
      <c r="D17" s="78">
        <v>2</v>
      </c>
      <c r="E17" s="45">
        <v>800</v>
      </c>
      <c r="F17" s="80"/>
      <c r="G17" s="21">
        <f t="shared" si="0"/>
        <v>0</v>
      </c>
      <c r="H17" s="76"/>
      <c r="I17" s="21">
        <f t="shared" si="1"/>
        <v>0</v>
      </c>
      <c r="J17" s="22"/>
      <c r="K17" s="27"/>
      <c r="L17" s="2"/>
      <c r="M17" s="2"/>
      <c r="N17" s="2"/>
      <c r="O17" s="2"/>
      <c r="P17" s="2"/>
      <c r="Q17" s="2"/>
      <c r="R17" s="2"/>
      <c r="S17" s="2"/>
      <c r="T17" s="2"/>
      <c r="U17" s="2"/>
      <c r="V17" s="2"/>
      <c r="W17" s="2"/>
      <c r="X17" s="2"/>
      <c r="Y17" s="2"/>
      <c r="Z17" s="2"/>
    </row>
    <row r="18" spans="1:26" ht="15">
      <c r="A18" s="26" t="s">
        <v>87</v>
      </c>
      <c r="B18" s="53" t="s">
        <v>54</v>
      </c>
      <c r="C18" s="45" t="s">
        <v>67</v>
      </c>
      <c r="D18" s="45">
        <v>12</v>
      </c>
      <c r="E18" s="45">
        <v>40</v>
      </c>
      <c r="F18" s="80"/>
      <c r="G18" s="21">
        <f t="shared" si="0"/>
        <v>0</v>
      </c>
      <c r="H18" s="76"/>
      <c r="I18" s="21">
        <f t="shared" si="1"/>
        <v>0</v>
      </c>
      <c r="J18" s="22"/>
      <c r="K18" s="27"/>
      <c r="L18" s="2"/>
      <c r="M18" s="2"/>
      <c r="N18" s="2"/>
      <c r="O18" s="2"/>
      <c r="P18" s="2"/>
      <c r="Q18" s="2"/>
      <c r="R18" s="2"/>
      <c r="S18" s="2"/>
      <c r="T18" s="2"/>
      <c r="U18" s="2"/>
      <c r="V18" s="2"/>
      <c r="W18" s="2"/>
      <c r="X18" s="2"/>
      <c r="Y18" s="2"/>
      <c r="Z18" s="2"/>
    </row>
    <row r="19" spans="1:26" ht="15">
      <c r="A19" s="26" t="s">
        <v>88</v>
      </c>
      <c r="B19" s="53" t="s">
        <v>54</v>
      </c>
      <c r="C19" s="45" t="s">
        <v>66</v>
      </c>
      <c r="D19" s="45">
        <v>12</v>
      </c>
      <c r="E19" s="45">
        <v>80</v>
      </c>
      <c r="F19" s="80"/>
      <c r="G19" s="21">
        <f t="shared" si="0"/>
        <v>0</v>
      </c>
      <c r="H19" s="76"/>
      <c r="I19" s="21">
        <f t="shared" si="1"/>
        <v>0</v>
      </c>
      <c r="J19" s="22"/>
      <c r="K19" s="27"/>
      <c r="L19" s="2"/>
      <c r="M19" s="2"/>
      <c r="N19" s="2"/>
      <c r="O19" s="2"/>
      <c r="P19" s="2"/>
      <c r="Q19" s="2"/>
      <c r="R19" s="2"/>
      <c r="S19" s="2"/>
      <c r="T19" s="2"/>
      <c r="U19" s="2"/>
      <c r="V19" s="2"/>
      <c r="W19" s="2"/>
      <c r="X19" s="2"/>
      <c r="Y19" s="2"/>
      <c r="Z19" s="2"/>
    </row>
    <row r="20" spans="1:26" ht="15">
      <c r="A20" s="26" t="s">
        <v>89</v>
      </c>
      <c r="B20" s="53" t="s">
        <v>54</v>
      </c>
      <c r="C20" s="45" t="s">
        <v>64</v>
      </c>
      <c r="D20" s="45">
        <v>12</v>
      </c>
      <c r="E20" s="45">
        <v>60</v>
      </c>
      <c r="F20" s="80"/>
      <c r="G20" s="21">
        <f t="shared" si="0"/>
        <v>0</v>
      </c>
      <c r="H20" s="76"/>
      <c r="I20" s="21">
        <f t="shared" si="1"/>
        <v>0</v>
      </c>
      <c r="J20" s="22"/>
      <c r="K20" s="27"/>
      <c r="L20" s="2"/>
      <c r="M20" s="2"/>
      <c r="N20" s="2"/>
      <c r="O20" s="2"/>
      <c r="P20" s="2"/>
      <c r="Q20" s="2"/>
      <c r="R20" s="2"/>
      <c r="S20" s="2"/>
      <c r="T20" s="2"/>
      <c r="U20" s="2"/>
      <c r="V20" s="2"/>
      <c r="W20" s="2"/>
      <c r="X20" s="2"/>
      <c r="Y20" s="2"/>
      <c r="Z20" s="2"/>
    </row>
    <row r="21" spans="1:26" ht="63" customHeight="1">
      <c r="A21" s="26" t="s">
        <v>90</v>
      </c>
      <c r="B21" s="53" t="s">
        <v>55</v>
      </c>
      <c r="C21" s="45" t="s">
        <v>68</v>
      </c>
      <c r="D21" s="45">
        <v>30</v>
      </c>
      <c r="E21" s="45">
        <v>1400</v>
      </c>
      <c r="F21" s="80"/>
      <c r="G21" s="21">
        <f t="shared" si="0"/>
        <v>0</v>
      </c>
      <c r="H21" s="76"/>
      <c r="I21" s="21">
        <f t="shared" si="1"/>
        <v>0</v>
      </c>
      <c r="J21" s="22"/>
      <c r="K21" s="27"/>
      <c r="L21" s="2"/>
      <c r="M21" s="2"/>
      <c r="N21" s="2"/>
      <c r="O21" s="2"/>
      <c r="P21" s="2"/>
      <c r="Q21" s="2"/>
      <c r="R21" s="2"/>
      <c r="S21" s="2"/>
      <c r="T21" s="2"/>
      <c r="U21" s="2"/>
      <c r="V21" s="2"/>
      <c r="W21" s="2"/>
      <c r="X21" s="2"/>
      <c r="Y21" s="2"/>
      <c r="Z21" s="2"/>
    </row>
    <row r="22" spans="1:26" ht="27" customHeight="1">
      <c r="A22" s="26" t="s">
        <v>91</v>
      </c>
      <c r="B22" s="53" t="s">
        <v>40</v>
      </c>
      <c r="C22" s="45" t="s">
        <v>69</v>
      </c>
      <c r="D22" s="45">
        <v>10</v>
      </c>
      <c r="E22" s="45">
        <v>3500</v>
      </c>
      <c r="F22" s="80"/>
      <c r="G22" s="21">
        <f t="shared" si="0"/>
        <v>0</v>
      </c>
      <c r="H22" s="76"/>
      <c r="I22" s="21">
        <f t="shared" si="1"/>
        <v>0</v>
      </c>
      <c r="J22" s="22"/>
      <c r="K22" s="27"/>
      <c r="L22" s="2"/>
      <c r="M22" s="2"/>
      <c r="N22" s="2"/>
      <c r="O22" s="2"/>
      <c r="P22" s="2"/>
      <c r="Q22" s="2"/>
      <c r="R22" s="2"/>
      <c r="S22" s="2"/>
      <c r="T22" s="2"/>
      <c r="U22" s="2"/>
      <c r="V22" s="2"/>
      <c r="W22" s="2"/>
      <c r="X22" s="2"/>
      <c r="Y22" s="2"/>
      <c r="Z22" s="2"/>
    </row>
    <row r="23" spans="1:26" ht="34.5">
      <c r="A23" s="26" t="s">
        <v>92</v>
      </c>
      <c r="B23" s="53" t="s">
        <v>41</v>
      </c>
      <c r="C23" s="45" t="s">
        <v>70</v>
      </c>
      <c r="D23" s="45">
        <v>1</v>
      </c>
      <c r="E23" s="45">
        <v>100</v>
      </c>
      <c r="F23" s="80"/>
      <c r="G23" s="21">
        <f t="shared" si="0"/>
        <v>0</v>
      </c>
      <c r="H23" s="76"/>
      <c r="I23" s="21">
        <f t="shared" si="1"/>
        <v>0</v>
      </c>
      <c r="J23" s="22"/>
      <c r="K23" s="27"/>
      <c r="L23" s="2"/>
      <c r="M23" s="2"/>
      <c r="N23" s="2"/>
      <c r="O23" s="2"/>
      <c r="P23" s="2"/>
      <c r="Q23" s="2"/>
      <c r="R23" s="2"/>
      <c r="S23" s="2"/>
      <c r="T23" s="2"/>
      <c r="U23" s="2"/>
      <c r="V23" s="2"/>
      <c r="W23" s="2"/>
      <c r="X23" s="2"/>
      <c r="Y23" s="2"/>
      <c r="Z23" s="2"/>
    </row>
    <row r="24" spans="1:26" ht="48.75" customHeight="1">
      <c r="A24" s="26" t="s">
        <v>93</v>
      </c>
      <c r="B24" s="53" t="s">
        <v>42</v>
      </c>
      <c r="C24" s="45" t="s">
        <v>70</v>
      </c>
      <c r="D24" s="45">
        <v>1</v>
      </c>
      <c r="E24" s="45">
        <v>50</v>
      </c>
      <c r="F24" s="80"/>
      <c r="G24" s="21">
        <f t="shared" si="0"/>
        <v>0</v>
      </c>
      <c r="H24" s="76"/>
      <c r="I24" s="21">
        <f t="shared" si="1"/>
        <v>0</v>
      </c>
      <c r="J24" s="22"/>
      <c r="K24" s="27"/>
      <c r="L24" s="2"/>
      <c r="M24" s="2"/>
      <c r="N24" s="2"/>
      <c r="O24" s="2"/>
      <c r="P24" s="2"/>
      <c r="Q24" s="2"/>
      <c r="R24" s="2"/>
      <c r="S24" s="2"/>
      <c r="T24" s="2"/>
      <c r="U24" s="2"/>
      <c r="V24" s="2"/>
      <c r="W24" s="2"/>
      <c r="X24" s="2"/>
      <c r="Y24" s="2"/>
      <c r="Z24" s="2"/>
    </row>
    <row r="25" spans="1:26" ht="24" thickBot="1">
      <c r="A25" s="28" t="s">
        <v>94</v>
      </c>
      <c r="B25" s="86" t="s">
        <v>43</v>
      </c>
      <c r="C25" s="87" t="s">
        <v>71</v>
      </c>
      <c r="D25" s="87">
        <v>1</v>
      </c>
      <c r="E25" s="87">
        <v>50</v>
      </c>
      <c r="F25" s="89"/>
      <c r="G25" s="29">
        <f t="shared" si="0"/>
        <v>0</v>
      </c>
      <c r="H25" s="88"/>
      <c r="I25" s="29">
        <f t="shared" si="1"/>
        <v>0</v>
      </c>
      <c r="J25" s="30"/>
      <c r="K25" s="31"/>
      <c r="L25" s="2"/>
      <c r="M25" s="2"/>
      <c r="N25" s="2"/>
      <c r="O25" s="2"/>
      <c r="P25" s="2"/>
      <c r="Q25" s="2"/>
      <c r="R25" s="2"/>
      <c r="S25" s="2"/>
      <c r="T25" s="2"/>
      <c r="U25" s="2"/>
      <c r="V25" s="2"/>
      <c r="W25" s="2"/>
      <c r="X25" s="2"/>
      <c r="Y25" s="2"/>
      <c r="Z25" s="2"/>
    </row>
    <row r="26" spans="1:26" ht="18" customHeight="1" thickBot="1">
      <c r="A26" s="213" t="s">
        <v>15</v>
      </c>
      <c r="B26" s="214"/>
      <c r="C26" s="214"/>
      <c r="D26" s="214"/>
      <c r="E26" s="214"/>
      <c r="F26" s="214"/>
      <c r="G26" s="32">
        <f>SUM(G4:G25)</f>
        <v>0</v>
      </c>
      <c r="H26" s="33" t="s">
        <v>6</v>
      </c>
      <c r="I26" s="32">
        <f>SUM(I4:I25)</f>
        <v>0</v>
      </c>
      <c r="J26" s="215"/>
      <c r="K26" s="216"/>
      <c r="L26" s="2"/>
      <c r="M26" s="2"/>
      <c r="N26" s="2"/>
      <c r="O26" s="2"/>
      <c r="P26" s="2"/>
      <c r="Q26" s="2"/>
      <c r="R26" s="2"/>
      <c r="S26" s="2"/>
      <c r="T26" s="2"/>
      <c r="U26" s="2"/>
      <c r="V26" s="2"/>
      <c r="W26" s="2"/>
      <c r="X26" s="2"/>
      <c r="Y26" s="2"/>
      <c r="Z26" s="2"/>
    </row>
    <row r="27" spans="1:26" ht="16.5" customHeight="1" thickBot="1">
      <c r="A27" s="203" t="s">
        <v>12</v>
      </c>
      <c r="B27" s="204"/>
      <c r="C27" s="204"/>
      <c r="D27" s="204"/>
      <c r="E27" s="204"/>
      <c r="F27" s="204"/>
      <c r="G27" s="204"/>
      <c r="H27" s="204"/>
      <c r="I27" s="204"/>
      <c r="J27" s="204"/>
      <c r="K27" s="205"/>
      <c r="L27" s="2"/>
      <c r="M27" s="2"/>
      <c r="N27" s="2"/>
      <c r="O27" s="2"/>
      <c r="P27" s="2"/>
      <c r="Q27" s="2"/>
      <c r="R27" s="2"/>
      <c r="S27" s="2"/>
      <c r="T27" s="2"/>
      <c r="U27" s="2"/>
      <c r="V27" s="2"/>
      <c r="W27" s="2"/>
      <c r="X27" s="2"/>
      <c r="Y27" s="2"/>
      <c r="Z27" s="2"/>
    </row>
    <row r="28" spans="1:26" ht="15">
      <c r="A28" s="10" t="s">
        <v>14</v>
      </c>
      <c r="B28" s="90" t="s">
        <v>95</v>
      </c>
      <c r="C28" s="65" t="s">
        <v>61</v>
      </c>
      <c r="D28" s="69">
        <v>100</v>
      </c>
      <c r="E28" s="66">
        <v>300</v>
      </c>
      <c r="F28" s="98"/>
      <c r="G28" s="8">
        <f>E28*F28</f>
        <v>0</v>
      </c>
      <c r="H28" s="73"/>
      <c r="I28" s="8">
        <f>ROUND(G28*H28/100+G28,2)</f>
        <v>0</v>
      </c>
      <c r="J28" s="11"/>
      <c r="K28" s="12"/>
      <c r="L28" s="2"/>
      <c r="M28" s="2"/>
      <c r="N28" s="2"/>
      <c r="O28" s="2"/>
      <c r="P28" s="2"/>
      <c r="Q28" s="2"/>
      <c r="R28" s="2"/>
      <c r="S28" s="2"/>
      <c r="T28" s="2"/>
      <c r="U28" s="2"/>
      <c r="V28" s="2"/>
      <c r="W28" s="2"/>
      <c r="X28" s="2"/>
      <c r="Y28" s="2"/>
      <c r="Z28" s="2"/>
    </row>
    <row r="29" spans="1:26" ht="15">
      <c r="A29" s="26">
        <v>2</v>
      </c>
      <c r="B29" s="90" t="s">
        <v>96</v>
      </c>
      <c r="C29" s="65" t="s">
        <v>62</v>
      </c>
      <c r="D29" s="69">
        <v>100</v>
      </c>
      <c r="E29" s="66">
        <v>1000</v>
      </c>
      <c r="F29" s="99"/>
      <c r="G29" s="21">
        <f>E29*F29</f>
        <v>0</v>
      </c>
      <c r="H29" s="73"/>
      <c r="I29" s="21">
        <f>ROUND(G29*H29/100+G29,2)</f>
        <v>0</v>
      </c>
      <c r="J29" s="22"/>
      <c r="K29" s="27"/>
      <c r="L29" s="2"/>
      <c r="M29" s="2"/>
      <c r="N29" s="2"/>
      <c r="O29" s="2"/>
      <c r="P29" s="2"/>
      <c r="Q29" s="2"/>
      <c r="R29" s="2"/>
      <c r="S29" s="2"/>
      <c r="T29" s="2"/>
      <c r="U29" s="2"/>
      <c r="V29" s="2"/>
      <c r="W29" s="2"/>
      <c r="X29" s="2"/>
      <c r="Y29" s="2"/>
      <c r="Z29" s="2"/>
    </row>
    <row r="30" spans="1:26" ht="15">
      <c r="A30" s="26">
        <v>3</v>
      </c>
      <c r="B30" s="91" t="s">
        <v>97</v>
      </c>
      <c r="C30" s="100" t="s">
        <v>119</v>
      </c>
      <c r="D30" s="69">
        <v>1</v>
      </c>
      <c r="E30" s="66">
        <v>3000</v>
      </c>
      <c r="F30" s="99"/>
      <c r="G30" s="21">
        <f>E30*F30</f>
        <v>0</v>
      </c>
      <c r="H30" s="73"/>
      <c r="I30" s="21">
        <f>ROUND(G30*H30/100+G30,2)</f>
        <v>0</v>
      </c>
      <c r="J30" s="22"/>
      <c r="K30" s="27"/>
      <c r="L30" s="2"/>
      <c r="M30" s="2"/>
      <c r="N30" s="2"/>
      <c r="O30" s="2"/>
      <c r="P30" s="2"/>
      <c r="Q30" s="2"/>
      <c r="R30" s="2"/>
      <c r="S30" s="2"/>
      <c r="T30" s="2"/>
      <c r="U30" s="2"/>
      <c r="V30" s="2"/>
      <c r="W30" s="2"/>
      <c r="X30" s="2"/>
      <c r="Y30" s="2"/>
      <c r="Z30" s="2"/>
    </row>
    <row r="31" spans="1:26" ht="15">
      <c r="A31" s="26">
        <v>4</v>
      </c>
      <c r="B31" s="91" t="s">
        <v>98</v>
      </c>
      <c r="C31" s="65" t="s">
        <v>120</v>
      </c>
      <c r="D31" s="69">
        <v>1</v>
      </c>
      <c r="E31" s="66">
        <v>8000</v>
      </c>
      <c r="F31" s="99"/>
      <c r="G31" s="21">
        <f aca="true" t="shared" si="2" ref="G31:G60">E31*F31</f>
        <v>0</v>
      </c>
      <c r="H31" s="73"/>
      <c r="I31" s="21">
        <f aca="true" t="shared" si="3" ref="I31:I60">ROUND(G31*H31/100+G31,2)</f>
        <v>0</v>
      </c>
      <c r="J31" s="22"/>
      <c r="K31" s="27"/>
      <c r="L31" s="2"/>
      <c r="M31" s="2"/>
      <c r="N31" s="2"/>
      <c r="O31" s="2"/>
      <c r="P31" s="2"/>
      <c r="Q31" s="2"/>
      <c r="R31" s="2"/>
      <c r="S31" s="2"/>
      <c r="T31" s="2"/>
      <c r="U31" s="2"/>
      <c r="V31" s="2"/>
      <c r="W31" s="2"/>
      <c r="X31" s="2"/>
      <c r="Y31" s="2"/>
      <c r="Z31" s="2"/>
    </row>
    <row r="32" spans="1:26" ht="15">
      <c r="A32" s="26">
        <v>5</v>
      </c>
      <c r="B32" s="91" t="s">
        <v>98</v>
      </c>
      <c r="C32" s="65" t="s">
        <v>121</v>
      </c>
      <c r="D32" s="69">
        <v>1</v>
      </c>
      <c r="E32" s="66">
        <v>3500</v>
      </c>
      <c r="F32" s="99"/>
      <c r="G32" s="21">
        <f t="shared" si="2"/>
        <v>0</v>
      </c>
      <c r="H32" s="73"/>
      <c r="I32" s="21">
        <f t="shared" si="3"/>
        <v>0</v>
      </c>
      <c r="J32" s="22"/>
      <c r="K32" s="27"/>
      <c r="L32" s="2"/>
      <c r="M32" s="2"/>
      <c r="N32" s="2"/>
      <c r="O32" s="2"/>
      <c r="P32" s="2"/>
      <c r="Q32" s="2"/>
      <c r="R32" s="2"/>
      <c r="S32" s="2"/>
      <c r="T32" s="2"/>
      <c r="U32" s="2"/>
      <c r="V32" s="2"/>
      <c r="W32" s="2"/>
      <c r="X32" s="2"/>
      <c r="Y32" s="2"/>
      <c r="Z32" s="2"/>
    </row>
    <row r="33" spans="1:26" ht="15">
      <c r="A33" s="26">
        <v>6</v>
      </c>
      <c r="B33" s="91" t="s">
        <v>99</v>
      </c>
      <c r="C33" s="65" t="s">
        <v>120</v>
      </c>
      <c r="D33" s="69">
        <v>1</v>
      </c>
      <c r="E33" s="66">
        <v>880</v>
      </c>
      <c r="F33" s="99"/>
      <c r="G33" s="21">
        <f t="shared" si="2"/>
        <v>0</v>
      </c>
      <c r="H33" s="73"/>
      <c r="I33" s="21">
        <f t="shared" si="3"/>
        <v>0</v>
      </c>
      <c r="J33" s="22"/>
      <c r="K33" s="27"/>
      <c r="L33" s="2"/>
      <c r="M33" s="2"/>
      <c r="N33" s="2"/>
      <c r="O33" s="2"/>
      <c r="P33" s="2"/>
      <c r="Q33" s="2"/>
      <c r="R33" s="2"/>
      <c r="S33" s="2"/>
      <c r="T33" s="2"/>
      <c r="U33" s="2"/>
      <c r="V33" s="2"/>
      <c r="W33" s="2"/>
      <c r="X33" s="2"/>
      <c r="Y33" s="2"/>
      <c r="Z33" s="2"/>
    </row>
    <row r="34" spans="1:26" ht="15">
      <c r="A34" s="26">
        <v>7</v>
      </c>
      <c r="B34" s="91" t="s">
        <v>99</v>
      </c>
      <c r="C34" s="65" t="s">
        <v>122</v>
      </c>
      <c r="D34" s="69">
        <v>1</v>
      </c>
      <c r="E34" s="66">
        <v>1000</v>
      </c>
      <c r="F34" s="99"/>
      <c r="G34" s="21">
        <f t="shared" si="2"/>
        <v>0</v>
      </c>
      <c r="H34" s="73"/>
      <c r="I34" s="21">
        <f t="shared" si="3"/>
        <v>0</v>
      </c>
      <c r="J34" s="22"/>
      <c r="K34" s="27"/>
      <c r="L34" s="2"/>
      <c r="M34" s="2"/>
      <c r="N34" s="2"/>
      <c r="O34" s="2"/>
      <c r="P34" s="2"/>
      <c r="Q34" s="2"/>
      <c r="R34" s="2"/>
      <c r="S34" s="2"/>
      <c r="T34" s="2"/>
      <c r="U34" s="2"/>
      <c r="V34" s="2"/>
      <c r="W34" s="2"/>
      <c r="X34" s="2"/>
      <c r="Y34" s="2"/>
      <c r="Z34" s="2"/>
    </row>
    <row r="35" spans="1:26" ht="15">
      <c r="A35" s="26">
        <v>8</v>
      </c>
      <c r="B35" s="91" t="s">
        <v>99</v>
      </c>
      <c r="C35" s="65" t="s">
        <v>121</v>
      </c>
      <c r="D35" s="69">
        <v>1</v>
      </c>
      <c r="E35" s="66">
        <v>2000</v>
      </c>
      <c r="F35" s="99"/>
      <c r="G35" s="21">
        <f t="shared" si="2"/>
        <v>0</v>
      </c>
      <c r="H35" s="73"/>
      <c r="I35" s="21">
        <f t="shared" si="3"/>
        <v>0</v>
      </c>
      <c r="J35" s="22"/>
      <c r="K35" s="27"/>
      <c r="L35" s="2"/>
      <c r="M35" s="2"/>
      <c r="N35" s="2"/>
      <c r="O35" s="2"/>
      <c r="P35" s="2"/>
      <c r="Q35" s="2"/>
      <c r="R35" s="2"/>
      <c r="S35" s="2"/>
      <c r="T35" s="2"/>
      <c r="U35" s="2"/>
      <c r="V35" s="2"/>
      <c r="W35" s="2"/>
      <c r="X35" s="2"/>
      <c r="Y35" s="2"/>
      <c r="Z35" s="2"/>
    </row>
    <row r="36" spans="1:26" ht="33.75">
      <c r="A36" s="26">
        <v>9</v>
      </c>
      <c r="B36" s="91" t="s">
        <v>113</v>
      </c>
      <c r="C36" s="66" t="s">
        <v>123</v>
      </c>
      <c r="D36" s="66">
        <v>25</v>
      </c>
      <c r="E36" s="66">
        <v>600</v>
      </c>
      <c r="F36" s="99"/>
      <c r="G36" s="21">
        <f t="shared" si="2"/>
        <v>0</v>
      </c>
      <c r="H36" s="73"/>
      <c r="I36" s="21">
        <f t="shared" si="3"/>
        <v>0</v>
      </c>
      <c r="J36" s="22"/>
      <c r="K36" s="27"/>
      <c r="L36" s="2"/>
      <c r="M36" s="2"/>
      <c r="N36" s="2"/>
      <c r="O36" s="2"/>
      <c r="P36" s="2"/>
      <c r="Q36" s="2"/>
      <c r="R36" s="2"/>
      <c r="S36" s="2"/>
      <c r="T36" s="2"/>
      <c r="U36" s="2"/>
      <c r="V36" s="2"/>
      <c r="W36" s="2"/>
      <c r="X36" s="2"/>
      <c r="Y36" s="2"/>
      <c r="Z36" s="2"/>
    </row>
    <row r="37" spans="1:26" ht="15">
      <c r="A37" s="26">
        <v>10</v>
      </c>
      <c r="B37" s="91" t="s">
        <v>100</v>
      </c>
      <c r="C37" s="66" t="s">
        <v>124</v>
      </c>
      <c r="D37" s="66">
        <v>1</v>
      </c>
      <c r="E37" s="66">
        <v>2200</v>
      </c>
      <c r="F37" s="99"/>
      <c r="G37" s="21">
        <f t="shared" si="2"/>
        <v>0</v>
      </c>
      <c r="H37" s="73"/>
      <c r="I37" s="21">
        <f t="shared" si="3"/>
        <v>0</v>
      </c>
      <c r="J37" s="22"/>
      <c r="K37" s="27"/>
      <c r="L37" s="2"/>
      <c r="M37" s="2"/>
      <c r="N37" s="2"/>
      <c r="O37" s="2"/>
      <c r="P37" s="2"/>
      <c r="Q37" s="2"/>
      <c r="R37" s="2"/>
      <c r="S37" s="2"/>
      <c r="T37" s="2"/>
      <c r="U37" s="2"/>
      <c r="V37" s="2"/>
      <c r="W37" s="2"/>
      <c r="X37" s="2"/>
      <c r="Y37" s="2"/>
      <c r="Z37" s="2"/>
    </row>
    <row r="38" spans="1:26" ht="33.75">
      <c r="A38" s="26">
        <v>11</v>
      </c>
      <c r="B38" s="91" t="s">
        <v>114</v>
      </c>
      <c r="C38" s="66" t="s">
        <v>125</v>
      </c>
      <c r="D38" s="66">
        <v>1</v>
      </c>
      <c r="E38" s="66">
        <v>100</v>
      </c>
      <c r="F38" s="99"/>
      <c r="G38" s="21">
        <f t="shared" si="2"/>
        <v>0</v>
      </c>
      <c r="H38" s="73"/>
      <c r="I38" s="21">
        <f t="shared" si="3"/>
        <v>0</v>
      </c>
      <c r="J38" s="22"/>
      <c r="K38" s="27"/>
      <c r="L38" s="2"/>
      <c r="M38" s="2"/>
      <c r="N38" s="2"/>
      <c r="O38" s="2"/>
      <c r="P38" s="2"/>
      <c r="Q38" s="2"/>
      <c r="R38" s="2"/>
      <c r="S38" s="2"/>
      <c r="T38" s="2"/>
      <c r="U38" s="2"/>
      <c r="V38" s="2"/>
      <c r="W38" s="2"/>
      <c r="X38" s="2"/>
      <c r="Y38" s="2"/>
      <c r="Z38" s="2"/>
    </row>
    <row r="39" spans="1:26" ht="33.75">
      <c r="A39" s="26">
        <v>12</v>
      </c>
      <c r="B39" s="91" t="s">
        <v>114</v>
      </c>
      <c r="C39" s="66" t="s">
        <v>126</v>
      </c>
      <c r="D39" s="66">
        <v>1</v>
      </c>
      <c r="E39" s="66">
        <v>1000</v>
      </c>
      <c r="F39" s="99"/>
      <c r="G39" s="21">
        <f t="shared" si="2"/>
        <v>0</v>
      </c>
      <c r="H39" s="73"/>
      <c r="I39" s="21">
        <f t="shared" si="3"/>
        <v>0</v>
      </c>
      <c r="J39" s="22"/>
      <c r="K39" s="27"/>
      <c r="L39" s="2"/>
      <c r="M39" s="2"/>
      <c r="N39" s="2"/>
      <c r="O39" s="2"/>
      <c r="P39" s="2"/>
      <c r="Q39" s="2"/>
      <c r="R39" s="2"/>
      <c r="S39" s="2"/>
      <c r="T39" s="2"/>
      <c r="U39" s="2"/>
      <c r="V39" s="2"/>
      <c r="W39" s="2"/>
      <c r="X39" s="2"/>
      <c r="Y39" s="2"/>
      <c r="Z39" s="2"/>
    </row>
    <row r="40" spans="1:26" ht="15">
      <c r="A40" s="26">
        <v>13</v>
      </c>
      <c r="B40" s="91" t="s">
        <v>101</v>
      </c>
      <c r="C40" s="66" t="s">
        <v>127</v>
      </c>
      <c r="D40" s="66">
        <v>10</v>
      </c>
      <c r="E40" s="66">
        <v>200</v>
      </c>
      <c r="F40" s="99"/>
      <c r="G40" s="21">
        <f t="shared" si="2"/>
        <v>0</v>
      </c>
      <c r="H40" s="73"/>
      <c r="I40" s="21">
        <f t="shared" si="3"/>
        <v>0</v>
      </c>
      <c r="J40" s="22"/>
      <c r="K40" s="27"/>
      <c r="L40" s="2"/>
      <c r="M40" s="2"/>
      <c r="N40" s="2"/>
      <c r="O40" s="2"/>
      <c r="P40" s="2"/>
      <c r="Q40" s="2"/>
      <c r="R40" s="2"/>
      <c r="S40" s="2"/>
      <c r="T40" s="2"/>
      <c r="U40" s="2"/>
      <c r="V40" s="2"/>
      <c r="W40" s="2"/>
      <c r="X40" s="2"/>
      <c r="Y40" s="2"/>
      <c r="Z40" s="2"/>
    </row>
    <row r="41" spans="1:26" ht="15">
      <c r="A41" s="26">
        <v>14</v>
      </c>
      <c r="B41" s="91" t="s">
        <v>102</v>
      </c>
      <c r="C41" s="66" t="s">
        <v>125</v>
      </c>
      <c r="D41" s="66">
        <v>1</v>
      </c>
      <c r="E41" s="66">
        <v>150</v>
      </c>
      <c r="F41" s="99"/>
      <c r="G41" s="21">
        <f t="shared" si="2"/>
        <v>0</v>
      </c>
      <c r="H41" s="73"/>
      <c r="I41" s="21">
        <f t="shared" si="3"/>
        <v>0</v>
      </c>
      <c r="J41" s="22"/>
      <c r="K41" s="27"/>
      <c r="L41" s="2"/>
      <c r="M41" s="2"/>
      <c r="N41" s="2"/>
      <c r="O41" s="2"/>
      <c r="P41" s="2"/>
      <c r="Q41" s="2"/>
      <c r="R41" s="2"/>
      <c r="S41" s="2"/>
      <c r="T41" s="2"/>
      <c r="U41" s="2"/>
      <c r="V41" s="2"/>
      <c r="W41" s="2"/>
      <c r="X41" s="2"/>
      <c r="Y41" s="2"/>
      <c r="Z41" s="2"/>
    </row>
    <row r="42" spans="1:26" ht="15">
      <c r="A42" s="26">
        <v>15</v>
      </c>
      <c r="B42" s="91" t="s">
        <v>103</v>
      </c>
      <c r="C42" s="101" t="s">
        <v>128</v>
      </c>
      <c r="D42" s="66">
        <v>1</v>
      </c>
      <c r="E42" s="66">
        <v>150</v>
      </c>
      <c r="F42" s="99"/>
      <c r="G42" s="21">
        <f t="shared" si="2"/>
        <v>0</v>
      </c>
      <c r="H42" s="73"/>
      <c r="I42" s="21">
        <f t="shared" si="3"/>
        <v>0</v>
      </c>
      <c r="J42" s="22"/>
      <c r="K42" s="27"/>
      <c r="L42" s="2"/>
      <c r="M42" s="2"/>
      <c r="N42" s="2"/>
      <c r="O42" s="2"/>
      <c r="P42" s="2"/>
      <c r="Q42" s="2"/>
      <c r="R42" s="2"/>
      <c r="S42" s="2"/>
      <c r="T42" s="2"/>
      <c r="U42" s="2"/>
      <c r="V42" s="2"/>
      <c r="W42" s="2"/>
      <c r="X42" s="2"/>
      <c r="Y42" s="2"/>
      <c r="Z42" s="2"/>
    </row>
    <row r="43" spans="1:26" ht="15">
      <c r="A43" s="26">
        <v>16</v>
      </c>
      <c r="B43" s="91" t="s">
        <v>103</v>
      </c>
      <c r="C43" s="66" t="s">
        <v>129</v>
      </c>
      <c r="D43" s="66">
        <v>1</v>
      </c>
      <c r="E43" s="66">
        <v>50</v>
      </c>
      <c r="F43" s="99"/>
      <c r="G43" s="21">
        <f t="shared" si="2"/>
        <v>0</v>
      </c>
      <c r="H43" s="73"/>
      <c r="I43" s="21">
        <f t="shared" si="3"/>
        <v>0</v>
      </c>
      <c r="J43" s="22"/>
      <c r="K43" s="27"/>
      <c r="L43" s="2"/>
      <c r="M43" s="2"/>
      <c r="N43" s="2"/>
      <c r="O43" s="2"/>
      <c r="P43" s="2"/>
      <c r="Q43" s="2"/>
      <c r="R43" s="2"/>
      <c r="S43" s="2"/>
      <c r="T43" s="2"/>
      <c r="U43" s="2"/>
      <c r="V43" s="2"/>
      <c r="W43" s="2"/>
      <c r="X43" s="2"/>
      <c r="Y43" s="2"/>
      <c r="Z43" s="2"/>
    </row>
    <row r="44" spans="1:26" ht="15">
      <c r="A44" s="26">
        <v>17</v>
      </c>
      <c r="B44" s="91" t="s">
        <v>104</v>
      </c>
      <c r="C44" s="66" t="s">
        <v>130</v>
      </c>
      <c r="D44" s="66">
        <v>1</v>
      </c>
      <c r="E44" s="66">
        <v>100</v>
      </c>
      <c r="F44" s="99"/>
      <c r="G44" s="21">
        <f t="shared" si="2"/>
        <v>0</v>
      </c>
      <c r="H44" s="73"/>
      <c r="I44" s="21">
        <f t="shared" si="3"/>
        <v>0</v>
      </c>
      <c r="J44" s="22"/>
      <c r="K44" s="27"/>
      <c r="L44" s="2"/>
      <c r="M44" s="2"/>
      <c r="N44" s="2"/>
      <c r="O44" s="2"/>
      <c r="P44" s="2"/>
      <c r="Q44" s="2"/>
      <c r="R44" s="2"/>
      <c r="S44" s="2"/>
      <c r="T44" s="2"/>
      <c r="U44" s="2"/>
      <c r="V44" s="2"/>
      <c r="W44" s="2"/>
      <c r="X44" s="2"/>
      <c r="Y44" s="2"/>
      <c r="Z44" s="2"/>
    </row>
    <row r="45" spans="1:26" ht="15">
      <c r="A45" s="26">
        <v>18</v>
      </c>
      <c r="B45" s="91" t="s">
        <v>104</v>
      </c>
      <c r="C45" s="66" t="s">
        <v>131</v>
      </c>
      <c r="D45" s="66">
        <v>1</v>
      </c>
      <c r="E45" s="66">
        <v>80</v>
      </c>
      <c r="F45" s="99"/>
      <c r="G45" s="21">
        <f t="shared" si="2"/>
        <v>0</v>
      </c>
      <c r="H45" s="73"/>
      <c r="I45" s="21">
        <f t="shared" si="3"/>
        <v>0</v>
      </c>
      <c r="J45" s="22"/>
      <c r="K45" s="27"/>
      <c r="L45" s="2"/>
      <c r="M45" s="2"/>
      <c r="N45" s="2"/>
      <c r="O45" s="2"/>
      <c r="P45" s="2"/>
      <c r="Q45" s="2"/>
      <c r="R45" s="2"/>
      <c r="S45" s="2"/>
      <c r="T45" s="2"/>
      <c r="U45" s="2"/>
      <c r="V45" s="2"/>
      <c r="W45" s="2"/>
      <c r="X45" s="2"/>
      <c r="Y45" s="2"/>
      <c r="Z45" s="2"/>
    </row>
    <row r="46" spans="1:26" ht="15">
      <c r="A46" s="26">
        <v>19</v>
      </c>
      <c r="B46" s="91" t="s">
        <v>105</v>
      </c>
      <c r="C46" s="66" t="s">
        <v>132</v>
      </c>
      <c r="D46" s="66" t="s">
        <v>133</v>
      </c>
      <c r="E46" s="66">
        <v>600</v>
      </c>
      <c r="F46" s="99"/>
      <c r="G46" s="21">
        <f t="shared" si="2"/>
        <v>0</v>
      </c>
      <c r="H46" s="73"/>
      <c r="I46" s="21">
        <f t="shared" si="3"/>
        <v>0</v>
      </c>
      <c r="J46" s="22"/>
      <c r="K46" s="27"/>
      <c r="L46" s="2"/>
      <c r="M46" s="2"/>
      <c r="N46" s="2"/>
      <c r="O46" s="2"/>
      <c r="P46" s="2"/>
      <c r="Q46" s="2"/>
      <c r="R46" s="2"/>
      <c r="S46" s="2"/>
      <c r="T46" s="2"/>
      <c r="U46" s="2"/>
      <c r="V46" s="2"/>
      <c r="W46" s="2"/>
      <c r="X46" s="2"/>
      <c r="Y46" s="2"/>
      <c r="Z46" s="2"/>
    </row>
    <row r="47" spans="1:26" ht="15">
      <c r="A47" s="26">
        <v>20</v>
      </c>
      <c r="B47" s="91" t="s">
        <v>106</v>
      </c>
      <c r="C47" s="66" t="s">
        <v>134</v>
      </c>
      <c r="D47" s="66">
        <v>1</v>
      </c>
      <c r="E47" s="66">
        <v>20</v>
      </c>
      <c r="F47" s="99"/>
      <c r="G47" s="21">
        <f t="shared" si="2"/>
        <v>0</v>
      </c>
      <c r="H47" s="73"/>
      <c r="I47" s="21">
        <f t="shared" si="3"/>
        <v>0</v>
      </c>
      <c r="J47" s="22"/>
      <c r="K47" s="27"/>
      <c r="L47" s="2"/>
      <c r="M47" s="2"/>
      <c r="N47" s="2"/>
      <c r="O47" s="2"/>
      <c r="P47" s="2"/>
      <c r="Q47" s="2"/>
      <c r="R47" s="2"/>
      <c r="S47" s="2"/>
      <c r="T47" s="2"/>
      <c r="U47" s="2"/>
      <c r="V47" s="2"/>
      <c r="W47" s="2"/>
      <c r="X47" s="2"/>
      <c r="Y47" s="2"/>
      <c r="Z47" s="2"/>
    </row>
    <row r="48" spans="1:26" ht="15">
      <c r="A48" s="26">
        <v>21</v>
      </c>
      <c r="B48" s="91" t="s">
        <v>107</v>
      </c>
      <c r="C48" s="66" t="s">
        <v>134</v>
      </c>
      <c r="D48" s="66">
        <v>1</v>
      </c>
      <c r="E48" s="66">
        <v>25</v>
      </c>
      <c r="F48" s="99"/>
      <c r="G48" s="21">
        <f t="shared" si="2"/>
        <v>0</v>
      </c>
      <c r="H48" s="73"/>
      <c r="I48" s="21">
        <f t="shared" si="3"/>
        <v>0</v>
      </c>
      <c r="J48" s="22"/>
      <c r="K48" s="27"/>
      <c r="L48" s="2"/>
      <c r="M48" s="2"/>
      <c r="N48" s="2"/>
      <c r="O48" s="2"/>
      <c r="P48" s="2"/>
      <c r="Q48" s="2"/>
      <c r="R48" s="2"/>
      <c r="S48" s="2"/>
      <c r="T48" s="2"/>
      <c r="U48" s="2"/>
      <c r="V48" s="2"/>
      <c r="W48" s="2"/>
      <c r="X48" s="2"/>
      <c r="Y48" s="2"/>
      <c r="Z48" s="2"/>
    </row>
    <row r="49" spans="1:26" ht="15">
      <c r="A49" s="26">
        <v>22</v>
      </c>
      <c r="B49" s="91" t="s">
        <v>108</v>
      </c>
      <c r="C49" s="102" t="s">
        <v>134</v>
      </c>
      <c r="D49" s="102">
        <v>1</v>
      </c>
      <c r="E49" s="66">
        <v>25</v>
      </c>
      <c r="F49" s="99"/>
      <c r="G49" s="21">
        <f t="shared" si="2"/>
        <v>0</v>
      </c>
      <c r="H49" s="73"/>
      <c r="I49" s="21">
        <f t="shared" si="3"/>
        <v>0</v>
      </c>
      <c r="J49" s="22"/>
      <c r="K49" s="27"/>
      <c r="L49" s="2"/>
      <c r="M49" s="2"/>
      <c r="N49" s="2"/>
      <c r="O49" s="2"/>
      <c r="P49" s="2"/>
      <c r="Q49" s="2"/>
      <c r="R49" s="2"/>
      <c r="S49" s="2"/>
      <c r="T49" s="2"/>
      <c r="U49" s="2"/>
      <c r="V49" s="2"/>
      <c r="W49" s="2"/>
      <c r="X49" s="2"/>
      <c r="Y49" s="2"/>
      <c r="Z49" s="2"/>
    </row>
    <row r="50" spans="1:26" ht="15">
      <c r="A50" s="26">
        <v>23</v>
      </c>
      <c r="B50" s="91" t="s">
        <v>109</v>
      </c>
      <c r="C50" s="103" t="s">
        <v>127</v>
      </c>
      <c r="D50" s="102">
        <v>25</v>
      </c>
      <c r="E50" s="66">
        <v>500</v>
      </c>
      <c r="F50" s="99"/>
      <c r="G50" s="21">
        <f t="shared" si="2"/>
        <v>0</v>
      </c>
      <c r="H50" s="73"/>
      <c r="I50" s="21">
        <f t="shared" si="3"/>
        <v>0</v>
      </c>
      <c r="J50" s="22"/>
      <c r="K50" s="27"/>
      <c r="L50" s="2"/>
      <c r="M50" s="2"/>
      <c r="N50" s="2"/>
      <c r="O50" s="2"/>
      <c r="P50" s="2"/>
      <c r="Q50" s="2"/>
      <c r="R50" s="2"/>
      <c r="S50" s="2"/>
      <c r="T50" s="2"/>
      <c r="U50" s="2"/>
      <c r="V50" s="2"/>
      <c r="W50" s="2"/>
      <c r="X50" s="2"/>
      <c r="Y50" s="2"/>
      <c r="Z50" s="2"/>
    </row>
    <row r="51" spans="1:26" ht="15">
      <c r="A51" s="26">
        <v>24</v>
      </c>
      <c r="B51" s="91" t="s">
        <v>109</v>
      </c>
      <c r="C51" s="103" t="s">
        <v>135</v>
      </c>
      <c r="D51" s="102">
        <v>50</v>
      </c>
      <c r="E51" s="66">
        <v>500</v>
      </c>
      <c r="F51" s="99"/>
      <c r="G51" s="21">
        <f t="shared" si="2"/>
        <v>0</v>
      </c>
      <c r="H51" s="73"/>
      <c r="I51" s="21">
        <f t="shared" si="3"/>
        <v>0</v>
      </c>
      <c r="J51" s="22"/>
      <c r="K51" s="27"/>
      <c r="L51" s="2"/>
      <c r="M51" s="2"/>
      <c r="N51" s="2"/>
      <c r="O51" s="2"/>
      <c r="P51" s="2"/>
      <c r="Q51" s="2"/>
      <c r="R51" s="2"/>
      <c r="S51" s="2"/>
      <c r="T51" s="2"/>
      <c r="U51" s="2"/>
      <c r="V51" s="2"/>
      <c r="W51" s="2"/>
      <c r="X51" s="2"/>
      <c r="Y51" s="2"/>
      <c r="Z51" s="2"/>
    </row>
    <row r="52" spans="1:26" ht="22.5">
      <c r="A52" s="26">
        <v>25</v>
      </c>
      <c r="B52" s="91" t="s">
        <v>115</v>
      </c>
      <c r="C52" s="103" t="s">
        <v>136</v>
      </c>
      <c r="D52" s="102">
        <v>1</v>
      </c>
      <c r="E52" s="66">
        <v>450</v>
      </c>
      <c r="F52" s="99"/>
      <c r="G52" s="21">
        <f t="shared" si="2"/>
        <v>0</v>
      </c>
      <c r="H52" s="73"/>
      <c r="I52" s="21">
        <f t="shared" si="3"/>
        <v>0</v>
      </c>
      <c r="J52" s="22"/>
      <c r="K52" s="27"/>
      <c r="L52" s="2"/>
      <c r="M52" s="2"/>
      <c r="N52" s="2"/>
      <c r="O52" s="2"/>
      <c r="P52" s="2"/>
      <c r="Q52" s="2"/>
      <c r="R52" s="2"/>
      <c r="S52" s="2"/>
      <c r="T52" s="2"/>
      <c r="U52" s="2"/>
      <c r="V52" s="2"/>
      <c r="W52" s="2"/>
      <c r="X52" s="2"/>
      <c r="Y52" s="2"/>
      <c r="Z52" s="2"/>
    </row>
    <row r="53" spans="1:26" ht="45">
      <c r="A53" s="26">
        <v>26</v>
      </c>
      <c r="B53" s="91" t="s">
        <v>116</v>
      </c>
      <c r="C53" s="103" t="s">
        <v>137</v>
      </c>
      <c r="D53" s="102">
        <v>50</v>
      </c>
      <c r="E53" s="66">
        <v>10</v>
      </c>
      <c r="F53" s="99"/>
      <c r="G53" s="21">
        <f t="shared" si="2"/>
        <v>0</v>
      </c>
      <c r="H53" s="73"/>
      <c r="I53" s="21">
        <f t="shared" si="3"/>
        <v>0</v>
      </c>
      <c r="J53" s="22"/>
      <c r="K53" s="27"/>
      <c r="L53" s="2"/>
      <c r="M53" s="2"/>
      <c r="N53" s="2"/>
      <c r="O53" s="2"/>
      <c r="P53" s="2"/>
      <c r="Q53" s="2"/>
      <c r="R53" s="2"/>
      <c r="S53" s="2"/>
      <c r="T53" s="2"/>
      <c r="U53" s="2"/>
      <c r="V53" s="2"/>
      <c r="W53" s="2"/>
      <c r="X53" s="2"/>
      <c r="Y53" s="2"/>
      <c r="Z53" s="2"/>
    </row>
    <row r="54" spans="1:26" ht="22.5">
      <c r="A54" s="26">
        <v>27</v>
      </c>
      <c r="B54" s="91" t="s">
        <v>117</v>
      </c>
      <c r="C54" s="103"/>
      <c r="D54" s="102">
        <v>1</v>
      </c>
      <c r="E54" s="66">
        <v>50</v>
      </c>
      <c r="F54" s="99"/>
      <c r="G54" s="21">
        <f t="shared" si="2"/>
        <v>0</v>
      </c>
      <c r="H54" s="73"/>
      <c r="I54" s="21">
        <f t="shared" si="3"/>
        <v>0</v>
      </c>
      <c r="J54" s="22"/>
      <c r="K54" s="27"/>
      <c r="L54" s="2"/>
      <c r="M54" s="2"/>
      <c r="N54" s="2"/>
      <c r="O54" s="2"/>
      <c r="P54" s="2"/>
      <c r="Q54" s="2"/>
      <c r="R54" s="2"/>
      <c r="S54" s="2"/>
      <c r="T54" s="2"/>
      <c r="U54" s="2"/>
      <c r="V54" s="2"/>
      <c r="W54" s="2"/>
      <c r="X54" s="2"/>
      <c r="Y54" s="2"/>
      <c r="Z54" s="2"/>
    </row>
    <row r="55" spans="1:26" ht="22.5">
      <c r="A55" s="26">
        <v>28</v>
      </c>
      <c r="B55" s="91" t="s">
        <v>118</v>
      </c>
      <c r="C55" s="103" t="s">
        <v>138</v>
      </c>
      <c r="D55" s="102">
        <v>1</v>
      </c>
      <c r="E55" s="66">
        <v>1600</v>
      </c>
      <c r="F55" s="99"/>
      <c r="G55" s="21">
        <f t="shared" si="2"/>
        <v>0</v>
      </c>
      <c r="H55" s="73"/>
      <c r="I55" s="21">
        <f t="shared" si="3"/>
        <v>0</v>
      </c>
      <c r="J55" s="22"/>
      <c r="K55" s="27"/>
      <c r="L55" s="2"/>
      <c r="M55" s="2"/>
      <c r="N55" s="2"/>
      <c r="O55" s="2"/>
      <c r="P55" s="2"/>
      <c r="Q55" s="2"/>
      <c r="R55" s="2"/>
      <c r="S55" s="2"/>
      <c r="T55" s="2"/>
      <c r="U55" s="2"/>
      <c r="V55" s="2"/>
      <c r="W55" s="2"/>
      <c r="X55" s="2"/>
      <c r="Y55" s="2"/>
      <c r="Z55" s="2"/>
    </row>
    <row r="56" spans="1:26" ht="45">
      <c r="A56" s="26">
        <v>29</v>
      </c>
      <c r="B56" s="91" t="s">
        <v>116</v>
      </c>
      <c r="C56" s="103" t="s">
        <v>139</v>
      </c>
      <c r="D56" s="102">
        <v>30</v>
      </c>
      <c r="E56" s="66">
        <v>10</v>
      </c>
      <c r="F56" s="99"/>
      <c r="G56" s="21">
        <f t="shared" si="2"/>
        <v>0</v>
      </c>
      <c r="H56" s="73"/>
      <c r="I56" s="21">
        <f t="shared" si="3"/>
        <v>0</v>
      </c>
      <c r="J56" s="22"/>
      <c r="K56" s="27"/>
      <c r="L56" s="2"/>
      <c r="M56" s="2"/>
      <c r="N56" s="2"/>
      <c r="O56" s="2"/>
      <c r="P56" s="2"/>
      <c r="Q56" s="2"/>
      <c r="R56" s="2"/>
      <c r="S56" s="2"/>
      <c r="T56" s="2"/>
      <c r="U56" s="2"/>
      <c r="V56" s="2"/>
      <c r="W56" s="2"/>
      <c r="X56" s="2"/>
      <c r="Y56" s="2"/>
      <c r="Z56" s="2"/>
    </row>
    <row r="57" spans="1:26" ht="15">
      <c r="A57" s="26">
        <v>30</v>
      </c>
      <c r="B57" s="92" t="s">
        <v>110</v>
      </c>
      <c r="C57" s="104" t="s">
        <v>62</v>
      </c>
      <c r="D57" s="105">
        <v>100</v>
      </c>
      <c r="E57" s="106">
        <v>550</v>
      </c>
      <c r="F57" s="106"/>
      <c r="G57" s="21">
        <f t="shared" si="2"/>
        <v>0</v>
      </c>
      <c r="H57" s="73"/>
      <c r="I57" s="21">
        <f t="shared" si="3"/>
        <v>0</v>
      </c>
      <c r="J57" s="22"/>
      <c r="K57" s="27"/>
      <c r="L57" s="2"/>
      <c r="M57" s="2"/>
      <c r="N57" s="2"/>
      <c r="O57" s="2"/>
      <c r="P57" s="2"/>
      <c r="Q57" s="2"/>
      <c r="R57" s="2"/>
      <c r="S57" s="2"/>
      <c r="T57" s="2"/>
      <c r="U57" s="2"/>
      <c r="V57" s="2"/>
      <c r="W57" s="2"/>
      <c r="X57" s="2"/>
      <c r="Y57" s="2"/>
      <c r="Z57" s="2"/>
    </row>
    <row r="58" spans="1:26" ht="15">
      <c r="A58" s="26">
        <v>31</v>
      </c>
      <c r="B58" s="64" t="s">
        <v>111</v>
      </c>
      <c r="C58" s="65" t="s">
        <v>61</v>
      </c>
      <c r="D58" s="66">
        <v>100</v>
      </c>
      <c r="E58" s="102">
        <v>120</v>
      </c>
      <c r="F58" s="102"/>
      <c r="G58" s="21">
        <f t="shared" si="2"/>
        <v>0</v>
      </c>
      <c r="H58" s="73"/>
      <c r="I58" s="21">
        <f t="shared" si="3"/>
        <v>0</v>
      </c>
      <c r="J58" s="22"/>
      <c r="K58" s="27"/>
      <c r="L58" s="2"/>
      <c r="M58" s="2"/>
      <c r="N58" s="2"/>
      <c r="O58" s="2"/>
      <c r="P58" s="2"/>
      <c r="Q58" s="2"/>
      <c r="R58" s="2"/>
      <c r="S58" s="2"/>
      <c r="T58" s="2"/>
      <c r="U58" s="2"/>
      <c r="V58" s="2"/>
      <c r="W58" s="2"/>
      <c r="X58" s="2"/>
      <c r="Y58" s="2"/>
      <c r="Z58" s="2"/>
    </row>
    <row r="59" spans="1:26" ht="15">
      <c r="A59" s="26">
        <v>32</v>
      </c>
      <c r="B59" s="93" t="s">
        <v>112</v>
      </c>
      <c r="C59" s="107" t="s">
        <v>140</v>
      </c>
      <c r="D59" s="67">
        <v>5</v>
      </c>
      <c r="E59" s="108">
        <v>500</v>
      </c>
      <c r="F59" s="102"/>
      <c r="G59" s="21">
        <f t="shared" si="2"/>
        <v>0</v>
      </c>
      <c r="H59" s="73"/>
      <c r="I59" s="21">
        <f t="shared" si="3"/>
        <v>0</v>
      </c>
      <c r="J59" s="22"/>
      <c r="K59" s="27"/>
      <c r="L59" s="2"/>
      <c r="M59" s="2"/>
      <c r="N59" s="2"/>
      <c r="O59" s="2"/>
      <c r="P59" s="2"/>
      <c r="Q59" s="2"/>
      <c r="R59" s="2"/>
      <c r="S59" s="2"/>
      <c r="T59" s="2"/>
      <c r="U59" s="2"/>
      <c r="V59" s="2"/>
      <c r="W59" s="2"/>
      <c r="X59" s="2"/>
      <c r="Y59" s="2"/>
      <c r="Z59" s="2"/>
    </row>
    <row r="60" spans="1:26" ht="15.75" thickBot="1">
      <c r="A60" s="26">
        <v>33</v>
      </c>
      <c r="B60" s="94" t="s">
        <v>112</v>
      </c>
      <c r="C60" s="109" t="s">
        <v>141</v>
      </c>
      <c r="D60" s="68">
        <v>500</v>
      </c>
      <c r="E60" s="110">
        <v>2</v>
      </c>
      <c r="F60" s="102"/>
      <c r="G60" s="21">
        <f t="shared" si="2"/>
        <v>0</v>
      </c>
      <c r="H60" s="73"/>
      <c r="I60" s="21">
        <f t="shared" si="3"/>
        <v>0</v>
      </c>
      <c r="J60" s="22"/>
      <c r="K60" s="27"/>
      <c r="L60" s="2"/>
      <c r="M60" s="2"/>
      <c r="N60" s="2"/>
      <c r="O60" s="2"/>
      <c r="P60" s="2"/>
      <c r="Q60" s="2"/>
      <c r="R60" s="2"/>
      <c r="S60" s="2"/>
      <c r="T60" s="2"/>
      <c r="U60" s="2"/>
      <c r="V60" s="2"/>
      <c r="W60" s="2"/>
      <c r="X60" s="2"/>
      <c r="Y60" s="2"/>
      <c r="Z60" s="2"/>
    </row>
    <row r="61" spans="1:26" ht="13.5" customHeight="1" thickBot="1">
      <c r="A61" s="198" t="s">
        <v>16</v>
      </c>
      <c r="B61" s="199"/>
      <c r="C61" s="199"/>
      <c r="D61" s="199"/>
      <c r="E61" s="199"/>
      <c r="F61" s="200"/>
      <c r="G61" s="37">
        <f>SUM(G28:G60)</f>
        <v>0</v>
      </c>
      <c r="H61" s="35" t="s">
        <v>6</v>
      </c>
      <c r="I61" s="36">
        <f>SUM(I28:I60)</f>
        <v>0</v>
      </c>
      <c r="J61" s="201"/>
      <c r="K61" s="202"/>
      <c r="L61" s="2"/>
      <c r="M61" s="2"/>
      <c r="N61" s="2"/>
      <c r="O61" s="2"/>
      <c r="P61" s="2"/>
      <c r="Q61" s="2"/>
      <c r="R61" s="2"/>
      <c r="S61" s="2"/>
      <c r="T61" s="2"/>
      <c r="U61" s="2"/>
      <c r="V61" s="2"/>
      <c r="W61" s="2"/>
      <c r="X61" s="2"/>
      <c r="Y61" s="2"/>
      <c r="Z61" s="2"/>
    </row>
    <row r="62" spans="1:61" ht="15.75" thickBot="1">
      <c r="A62" s="203" t="s">
        <v>13</v>
      </c>
      <c r="B62" s="204"/>
      <c r="C62" s="204"/>
      <c r="D62" s="204"/>
      <c r="E62" s="204"/>
      <c r="F62" s="204"/>
      <c r="G62" s="204"/>
      <c r="H62" s="204"/>
      <c r="I62" s="204"/>
      <c r="J62" s="204"/>
      <c r="K62" s="205"/>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row>
    <row r="63" spans="1:26" ht="22.5">
      <c r="A63" s="50">
        <v>1</v>
      </c>
      <c r="B63" s="90" t="s">
        <v>142</v>
      </c>
      <c r="C63" s="65" t="s">
        <v>143</v>
      </c>
      <c r="D63" s="66">
        <v>10</v>
      </c>
      <c r="E63" s="102">
        <v>100</v>
      </c>
      <c r="F63" s="112"/>
      <c r="G63" s="8">
        <f>E63*F63</f>
        <v>0</v>
      </c>
      <c r="H63" s="113"/>
      <c r="I63" s="8">
        <f>ROUND(G63*H63/100+G63,2)</f>
        <v>0</v>
      </c>
      <c r="J63" s="11"/>
      <c r="K63" s="12"/>
      <c r="L63" s="114"/>
      <c r="M63" s="114"/>
      <c r="N63" s="114"/>
      <c r="O63" s="114"/>
      <c r="P63" s="114"/>
      <c r="Q63" s="114"/>
      <c r="R63" s="114"/>
      <c r="S63" s="114"/>
      <c r="T63" s="2"/>
      <c r="U63" s="2"/>
      <c r="V63" s="2"/>
      <c r="W63" s="2"/>
      <c r="X63" s="2"/>
      <c r="Y63" s="2"/>
      <c r="Z63" s="2"/>
    </row>
    <row r="64" spans="1:26" ht="23.25" thickBot="1">
      <c r="A64" s="51">
        <v>2</v>
      </c>
      <c r="B64" s="97" t="s">
        <v>142</v>
      </c>
      <c r="C64" s="109" t="s">
        <v>144</v>
      </c>
      <c r="D64" s="68">
        <v>10</v>
      </c>
      <c r="E64" s="110">
        <v>30</v>
      </c>
      <c r="F64" s="115"/>
      <c r="G64" s="21">
        <f>E64*F64</f>
        <v>0</v>
      </c>
      <c r="H64" s="47"/>
      <c r="I64" s="21">
        <f>ROUND(G64*H64/100+G64,2)</f>
        <v>0</v>
      </c>
      <c r="J64" s="22"/>
      <c r="K64" s="27"/>
      <c r="L64" s="114"/>
      <c r="M64" s="114"/>
      <c r="N64" s="114"/>
      <c r="O64" s="114"/>
      <c r="P64" s="114"/>
      <c r="Q64" s="114"/>
      <c r="R64" s="114"/>
      <c r="S64" s="114"/>
      <c r="T64" s="2"/>
      <c r="U64" s="2"/>
      <c r="V64" s="2"/>
      <c r="W64" s="2"/>
      <c r="X64" s="2"/>
      <c r="Y64" s="2"/>
      <c r="Z64" s="2"/>
    </row>
    <row r="65" spans="1:26" ht="13.5" customHeight="1" thickBot="1">
      <c r="A65" s="198" t="s">
        <v>17</v>
      </c>
      <c r="B65" s="199"/>
      <c r="C65" s="199"/>
      <c r="D65" s="199"/>
      <c r="E65" s="199"/>
      <c r="F65" s="200"/>
      <c r="G65" s="37">
        <f>SUM(G63:G64)</f>
        <v>0</v>
      </c>
      <c r="H65" s="35" t="s">
        <v>6</v>
      </c>
      <c r="I65" s="37">
        <f>SUM(I63:I64)</f>
        <v>0</v>
      </c>
      <c r="J65" s="201"/>
      <c r="K65" s="202"/>
      <c r="L65" s="2"/>
      <c r="M65" s="2"/>
      <c r="N65" s="2"/>
      <c r="O65" s="2"/>
      <c r="P65" s="2"/>
      <c r="Q65" s="2"/>
      <c r="R65" s="2"/>
      <c r="S65" s="2"/>
      <c r="T65" s="2"/>
      <c r="U65" s="2"/>
      <c r="V65" s="2"/>
      <c r="W65" s="2"/>
      <c r="X65" s="2"/>
      <c r="Y65" s="2"/>
      <c r="Z65" s="2"/>
    </row>
    <row r="66" spans="1:11" ht="15.75" thickBot="1">
      <c r="A66" s="203" t="s">
        <v>7</v>
      </c>
      <c r="B66" s="204"/>
      <c r="C66" s="204"/>
      <c r="D66" s="204"/>
      <c r="E66" s="204"/>
      <c r="F66" s="204"/>
      <c r="G66" s="204"/>
      <c r="H66" s="204"/>
      <c r="I66" s="204"/>
      <c r="J66" s="204"/>
      <c r="K66" s="205"/>
    </row>
    <row r="67" spans="1:26" ht="15" customHeight="1">
      <c r="A67" s="218"/>
      <c r="B67" s="218"/>
      <c r="C67" s="218"/>
      <c r="D67" s="218"/>
      <c r="E67" s="218"/>
      <c r="F67" s="218"/>
      <c r="G67" s="218"/>
      <c r="H67" s="218"/>
      <c r="I67" s="218"/>
      <c r="J67" s="218"/>
      <c r="K67" s="218"/>
      <c r="L67" s="2"/>
      <c r="M67" s="2"/>
      <c r="N67" s="2"/>
      <c r="O67" s="2"/>
      <c r="P67" s="2"/>
      <c r="Q67" s="2"/>
      <c r="R67" s="2"/>
      <c r="S67" s="2"/>
      <c r="T67" s="2"/>
      <c r="U67" s="2"/>
      <c r="V67" s="2"/>
      <c r="W67" s="2"/>
      <c r="X67" s="2"/>
      <c r="Y67" s="2"/>
      <c r="Z67" s="2"/>
    </row>
    <row r="68" spans="1:26" ht="23.25" thickBot="1">
      <c r="A68" s="45">
        <v>1</v>
      </c>
      <c r="B68" s="116" t="s">
        <v>145</v>
      </c>
      <c r="C68" s="67" t="s">
        <v>146</v>
      </c>
      <c r="D68" s="67">
        <v>1</v>
      </c>
      <c r="E68" s="67">
        <v>80000</v>
      </c>
      <c r="F68" s="117"/>
      <c r="G68" s="21">
        <f>E68*F68</f>
        <v>0</v>
      </c>
      <c r="H68" s="47"/>
      <c r="I68" s="21">
        <f>ROUND(G68*H68/100+G68,2)</f>
        <v>0</v>
      </c>
      <c r="J68" s="22"/>
      <c r="K68" s="23"/>
      <c r="L68" s="2"/>
      <c r="M68" s="2"/>
      <c r="N68" s="2"/>
      <c r="O68" s="2"/>
      <c r="P68" s="2"/>
      <c r="Q68" s="2"/>
      <c r="R68" s="2"/>
      <c r="S68" s="2"/>
      <c r="T68" s="2"/>
      <c r="U68" s="2"/>
      <c r="V68" s="2"/>
      <c r="W68" s="2"/>
      <c r="X68" s="2"/>
      <c r="Y68" s="2"/>
      <c r="Z68" s="2"/>
    </row>
    <row r="69" spans="1:26" ht="13.5" customHeight="1" thickBot="1">
      <c r="A69" s="206" t="s">
        <v>18</v>
      </c>
      <c r="B69" s="207"/>
      <c r="C69" s="207"/>
      <c r="D69" s="207"/>
      <c r="E69" s="207"/>
      <c r="F69" s="210"/>
      <c r="G69" s="37">
        <f>SUM(G68:G68)</f>
        <v>0</v>
      </c>
      <c r="H69" s="38" t="s">
        <v>6</v>
      </c>
      <c r="I69" s="37">
        <f>SUM(I68:I68)</f>
        <v>0</v>
      </c>
      <c r="J69" s="217"/>
      <c r="K69" s="209"/>
      <c r="L69" s="2"/>
      <c r="M69" s="2"/>
      <c r="N69" s="2"/>
      <c r="O69" s="2"/>
      <c r="P69" s="2"/>
      <c r="Q69" s="2"/>
      <c r="R69" s="2"/>
      <c r="S69" s="2"/>
      <c r="T69" s="2"/>
      <c r="U69" s="2"/>
      <c r="V69" s="2"/>
      <c r="W69" s="2"/>
      <c r="X69" s="2"/>
      <c r="Y69" s="2"/>
      <c r="Z69" s="2"/>
    </row>
    <row r="70" spans="1:11" ht="17.25" customHeight="1" thickBot="1">
      <c r="A70" s="203" t="s">
        <v>19</v>
      </c>
      <c r="B70" s="204"/>
      <c r="C70" s="204"/>
      <c r="D70" s="204"/>
      <c r="E70" s="204"/>
      <c r="F70" s="204"/>
      <c r="G70" s="204"/>
      <c r="H70" s="204"/>
      <c r="I70" s="204"/>
      <c r="J70" s="204"/>
      <c r="K70" s="205"/>
    </row>
    <row r="71" spans="1:11" ht="15">
      <c r="A71" s="43">
        <v>1</v>
      </c>
      <c r="B71" s="118" t="s">
        <v>150</v>
      </c>
      <c r="C71" s="65" t="s">
        <v>62</v>
      </c>
      <c r="D71" s="120">
        <v>10</v>
      </c>
      <c r="E71" s="120">
        <v>50</v>
      </c>
      <c r="F71" s="121"/>
      <c r="G71" s="21">
        <f aca="true" t="shared" si="4" ref="G71:G77">E71*F71</f>
        <v>0</v>
      </c>
      <c r="H71" s="47"/>
      <c r="I71" s="21">
        <f aca="true" t="shared" si="5" ref="I71:I77">ROUND(G71*H71/100+G71,2)</f>
        <v>0</v>
      </c>
      <c r="J71" s="22"/>
      <c r="K71" s="23"/>
    </row>
    <row r="72" spans="1:11" ht="15">
      <c r="A72" s="43">
        <v>2</v>
      </c>
      <c r="B72" s="118" t="s">
        <v>150</v>
      </c>
      <c r="C72" s="65" t="s">
        <v>60</v>
      </c>
      <c r="D72" s="120">
        <v>10</v>
      </c>
      <c r="E72" s="120">
        <v>40</v>
      </c>
      <c r="F72" s="121"/>
      <c r="G72" s="21">
        <f t="shared" si="4"/>
        <v>0</v>
      </c>
      <c r="H72" s="47"/>
      <c r="I72" s="21">
        <f t="shared" si="5"/>
        <v>0</v>
      </c>
      <c r="J72" s="22"/>
      <c r="K72" s="23"/>
    </row>
    <row r="73" spans="1:11" ht="15">
      <c r="A73" s="43">
        <v>3</v>
      </c>
      <c r="B73" s="91" t="s">
        <v>151</v>
      </c>
      <c r="C73" s="65" t="s">
        <v>62</v>
      </c>
      <c r="D73" s="69">
        <v>10</v>
      </c>
      <c r="E73" s="66">
        <v>160</v>
      </c>
      <c r="F73" s="121"/>
      <c r="G73" s="21">
        <f t="shared" si="4"/>
        <v>0</v>
      </c>
      <c r="H73" s="47"/>
      <c r="I73" s="21">
        <f t="shared" si="5"/>
        <v>0</v>
      </c>
      <c r="J73" s="22"/>
      <c r="K73" s="23"/>
    </row>
    <row r="74" spans="1:11" ht="15">
      <c r="A74" s="43">
        <v>4</v>
      </c>
      <c r="B74" s="91" t="s">
        <v>152</v>
      </c>
      <c r="C74" s="65" t="s">
        <v>60</v>
      </c>
      <c r="D74" s="69">
        <v>50</v>
      </c>
      <c r="E74" s="66">
        <v>40</v>
      </c>
      <c r="F74" s="121"/>
      <c r="G74" s="21">
        <f t="shared" si="4"/>
        <v>0</v>
      </c>
      <c r="H74" s="47"/>
      <c r="I74" s="21">
        <f t="shared" si="5"/>
        <v>0</v>
      </c>
      <c r="J74" s="22"/>
      <c r="K74" s="23"/>
    </row>
    <row r="75" spans="1:11" ht="45">
      <c r="A75" s="43">
        <v>5</v>
      </c>
      <c r="B75" s="119" t="s">
        <v>147</v>
      </c>
      <c r="C75" s="67" t="s">
        <v>62</v>
      </c>
      <c r="D75" s="67">
        <v>1</v>
      </c>
      <c r="E75" s="67">
        <v>300</v>
      </c>
      <c r="F75" s="122"/>
      <c r="G75" s="21">
        <f t="shared" si="4"/>
        <v>0</v>
      </c>
      <c r="H75" s="47"/>
      <c r="I75" s="21">
        <f t="shared" si="5"/>
        <v>0</v>
      </c>
      <c r="J75" s="22"/>
      <c r="K75" s="23"/>
    </row>
    <row r="76" spans="1:11" ht="56.25">
      <c r="A76" s="43">
        <v>6</v>
      </c>
      <c r="B76" s="119" t="s">
        <v>148</v>
      </c>
      <c r="C76" s="67" t="s">
        <v>153</v>
      </c>
      <c r="D76" s="67">
        <v>1</v>
      </c>
      <c r="E76" s="67">
        <v>200</v>
      </c>
      <c r="F76" s="122"/>
      <c r="G76" s="21">
        <f t="shared" si="4"/>
        <v>0</v>
      </c>
      <c r="H76" s="47"/>
      <c r="I76" s="21">
        <f t="shared" si="5"/>
        <v>0</v>
      </c>
      <c r="J76" s="22"/>
      <c r="K76" s="23"/>
    </row>
    <row r="77" spans="1:11" ht="23.25" thickBot="1">
      <c r="A77" s="43">
        <v>7</v>
      </c>
      <c r="B77" s="111" t="s">
        <v>149</v>
      </c>
      <c r="C77" s="110"/>
      <c r="D77" s="110">
        <v>10</v>
      </c>
      <c r="E77" s="68">
        <v>10</v>
      </c>
      <c r="F77" s="123"/>
      <c r="G77" s="21">
        <f t="shared" si="4"/>
        <v>0</v>
      </c>
      <c r="H77" s="47"/>
      <c r="I77" s="21">
        <f t="shared" si="5"/>
        <v>0</v>
      </c>
      <c r="J77" s="22"/>
      <c r="K77" s="23"/>
    </row>
    <row r="78" spans="1:11" ht="15.75" thickBot="1">
      <c r="A78" s="198" t="s">
        <v>20</v>
      </c>
      <c r="B78" s="199"/>
      <c r="C78" s="199"/>
      <c r="D78" s="199"/>
      <c r="E78" s="199"/>
      <c r="F78" s="220"/>
      <c r="G78" s="37">
        <f>SUM(G71:G77)</f>
        <v>0</v>
      </c>
      <c r="H78" s="39" t="s">
        <v>6</v>
      </c>
      <c r="I78" s="37">
        <f>SUM(I71:I77)</f>
        <v>0</v>
      </c>
      <c r="J78" s="221"/>
      <c r="K78" s="202"/>
    </row>
    <row r="79" spans="1:11" ht="15.75" thickBot="1">
      <c r="A79" s="203" t="s">
        <v>21</v>
      </c>
      <c r="B79" s="204"/>
      <c r="C79" s="204"/>
      <c r="D79" s="204"/>
      <c r="E79" s="204"/>
      <c r="F79" s="204"/>
      <c r="G79" s="204"/>
      <c r="H79" s="204"/>
      <c r="I79" s="204"/>
      <c r="J79" s="204"/>
      <c r="K79" s="205"/>
    </row>
    <row r="80" spans="1:11" ht="22.5">
      <c r="A80" s="45">
        <v>1</v>
      </c>
      <c r="B80" s="64" t="s">
        <v>154</v>
      </c>
      <c r="C80" s="66" t="s">
        <v>155</v>
      </c>
      <c r="D80" s="66">
        <v>1</v>
      </c>
      <c r="E80" s="66">
        <v>100</v>
      </c>
      <c r="F80" s="98"/>
      <c r="G80" s="21">
        <f>E80*F80</f>
        <v>0</v>
      </c>
      <c r="H80" s="47"/>
      <c r="I80" s="21">
        <f>ROUND(G80*H80/100+G80,2)</f>
        <v>0</v>
      </c>
      <c r="J80" s="22"/>
      <c r="K80" s="23"/>
    </row>
    <row r="81" spans="1:11" ht="15.75" thickBot="1">
      <c r="A81" s="45">
        <v>2</v>
      </c>
      <c r="B81" s="94" t="s">
        <v>154</v>
      </c>
      <c r="C81" s="68" t="s">
        <v>156</v>
      </c>
      <c r="D81" s="68">
        <v>1</v>
      </c>
      <c r="E81" s="68">
        <v>300</v>
      </c>
      <c r="F81" s="98"/>
      <c r="G81" s="21">
        <f>E81*F81</f>
        <v>0</v>
      </c>
      <c r="H81" s="47"/>
      <c r="I81" s="21">
        <f>ROUND(G81*H81/100+G81,2)</f>
        <v>0</v>
      </c>
      <c r="J81" s="22"/>
      <c r="K81" s="23"/>
    </row>
    <row r="82" spans="1:11" ht="15.75" thickBot="1">
      <c r="A82" s="206" t="s">
        <v>22</v>
      </c>
      <c r="B82" s="207"/>
      <c r="C82" s="207"/>
      <c r="D82" s="207"/>
      <c r="E82" s="207"/>
      <c r="F82" s="207"/>
      <c r="G82" s="40">
        <f>SUM(G80:G81)</f>
        <v>0</v>
      </c>
      <c r="H82" s="41" t="s">
        <v>6</v>
      </c>
      <c r="I82" s="40">
        <f>SUM(I80:I81)</f>
        <v>0</v>
      </c>
      <c r="J82" s="208"/>
      <c r="K82" s="209"/>
    </row>
    <row r="83" spans="1:11" ht="20.25" customHeight="1" thickBot="1">
      <c r="A83" s="203" t="s">
        <v>23</v>
      </c>
      <c r="B83" s="204"/>
      <c r="C83" s="204"/>
      <c r="D83" s="204"/>
      <c r="E83" s="204"/>
      <c r="F83" s="204"/>
      <c r="G83" s="204"/>
      <c r="H83" s="204"/>
      <c r="I83" s="204"/>
      <c r="J83" s="204"/>
      <c r="K83" s="205"/>
    </row>
    <row r="84" spans="1:11" ht="133.5" customHeight="1">
      <c r="A84" s="55">
        <v>1</v>
      </c>
      <c r="B84" s="91" t="s">
        <v>157</v>
      </c>
      <c r="C84" s="65" t="s">
        <v>160</v>
      </c>
      <c r="D84" s="69">
        <v>1</v>
      </c>
      <c r="E84" s="66">
        <v>50</v>
      </c>
      <c r="F84" s="71"/>
      <c r="G84" s="24">
        <f>E84*F84</f>
        <v>0</v>
      </c>
      <c r="H84" s="56"/>
      <c r="I84" s="24">
        <f>ROUND(G84*H84/100+G84,2)</f>
        <v>0</v>
      </c>
      <c r="J84" s="20"/>
      <c r="K84" s="25"/>
    </row>
    <row r="85" spans="1:11" ht="102.75" customHeight="1">
      <c r="A85" s="44">
        <v>2</v>
      </c>
      <c r="B85" s="91" t="s">
        <v>158</v>
      </c>
      <c r="C85" s="65"/>
      <c r="D85" s="69">
        <v>1</v>
      </c>
      <c r="E85" s="66">
        <v>48</v>
      </c>
      <c r="F85" s="71"/>
      <c r="G85" s="21">
        <f>E85*F85</f>
        <v>0</v>
      </c>
      <c r="H85" s="47"/>
      <c r="I85" s="21">
        <f>ROUND(G85*H85/100+G85,2)</f>
        <v>0</v>
      </c>
      <c r="J85" s="22"/>
      <c r="K85" s="23"/>
    </row>
    <row r="86" spans="1:11" ht="117.75" customHeight="1" thickBot="1">
      <c r="A86" s="44">
        <v>3</v>
      </c>
      <c r="B86" s="111" t="s">
        <v>159</v>
      </c>
      <c r="C86" s="68"/>
      <c r="D86" s="68">
        <v>1</v>
      </c>
      <c r="E86" s="68">
        <v>50</v>
      </c>
      <c r="F86" s="125"/>
      <c r="G86" s="21">
        <f>E86*F86</f>
        <v>0</v>
      </c>
      <c r="H86" s="47"/>
      <c r="I86" s="21">
        <f>ROUND(G86*H86/100+G86,2)</f>
        <v>0</v>
      </c>
      <c r="J86" s="22"/>
      <c r="K86" s="23"/>
    </row>
    <row r="87" spans="1:11" ht="15.75" thickBot="1">
      <c r="A87" s="198" t="s">
        <v>24</v>
      </c>
      <c r="B87" s="199"/>
      <c r="C87" s="199"/>
      <c r="D87" s="199"/>
      <c r="E87" s="199"/>
      <c r="F87" s="200"/>
      <c r="G87" s="37">
        <f>SUM(G84:G86)</f>
        <v>0</v>
      </c>
      <c r="H87" s="35" t="s">
        <v>6</v>
      </c>
      <c r="I87" s="37">
        <f>SUM(I84:I86)</f>
        <v>0</v>
      </c>
      <c r="J87" s="201"/>
      <c r="K87" s="202"/>
    </row>
    <row r="88" spans="1:11" ht="15.75" thickBot="1">
      <c r="A88" s="203" t="s">
        <v>26</v>
      </c>
      <c r="B88" s="204"/>
      <c r="C88" s="204"/>
      <c r="D88" s="204"/>
      <c r="E88" s="204"/>
      <c r="F88" s="204"/>
      <c r="G88" s="204"/>
      <c r="H88" s="204"/>
      <c r="I88" s="204"/>
      <c r="J88" s="204"/>
      <c r="K88" s="205"/>
    </row>
    <row r="89" spans="1:11" ht="139.5" customHeight="1">
      <c r="A89" s="55">
        <v>1</v>
      </c>
      <c r="B89" s="64" t="s">
        <v>166</v>
      </c>
      <c r="C89" s="65" t="s">
        <v>6</v>
      </c>
      <c r="D89" s="69">
        <v>1</v>
      </c>
      <c r="E89" s="66">
        <v>28</v>
      </c>
      <c r="F89" s="70"/>
      <c r="G89" s="24">
        <f>E89*F89</f>
        <v>0</v>
      </c>
      <c r="H89" s="56"/>
      <c r="I89" s="24">
        <f>ROUND(G89*H89/100+G89,2)</f>
        <v>0</v>
      </c>
      <c r="J89" s="56"/>
      <c r="K89" s="56"/>
    </row>
    <row r="90" spans="1:11" ht="23.25">
      <c r="A90" s="44">
        <v>2</v>
      </c>
      <c r="B90" s="64" t="s">
        <v>173</v>
      </c>
      <c r="C90" s="65" t="s">
        <v>6</v>
      </c>
      <c r="D90" s="69">
        <v>1</v>
      </c>
      <c r="E90" s="66">
        <v>300</v>
      </c>
      <c r="F90" s="71"/>
      <c r="G90" s="21">
        <f>E90*F90</f>
        <v>0</v>
      </c>
      <c r="H90" s="47"/>
      <c r="I90" s="21">
        <f>ROUND(G90*H90/100+G90,2)</f>
        <v>0</v>
      </c>
      <c r="J90" s="47"/>
      <c r="K90" s="47"/>
    </row>
    <row r="91" spans="1:11" ht="23.25">
      <c r="A91" s="44">
        <v>3</v>
      </c>
      <c r="B91" s="64" t="s">
        <v>174</v>
      </c>
      <c r="C91" s="65" t="s">
        <v>6</v>
      </c>
      <c r="D91" s="69">
        <v>1</v>
      </c>
      <c r="E91" s="66">
        <v>100</v>
      </c>
      <c r="F91" s="71"/>
      <c r="G91" s="21">
        <f>E91*F91</f>
        <v>0</v>
      </c>
      <c r="H91" s="47"/>
      <c r="I91" s="21">
        <f>ROUND(G91*H91/100+G91,2)</f>
        <v>0</v>
      </c>
      <c r="J91" s="47"/>
      <c r="K91" s="47"/>
    </row>
    <row r="92" spans="1:11" ht="23.25">
      <c r="A92" s="44">
        <v>4</v>
      </c>
      <c r="B92" s="64" t="s">
        <v>175</v>
      </c>
      <c r="C92" s="65" t="s">
        <v>6</v>
      </c>
      <c r="D92" s="69">
        <v>1</v>
      </c>
      <c r="E92" s="66">
        <v>280</v>
      </c>
      <c r="F92" s="71"/>
      <c r="G92" s="21">
        <f aca="true" t="shared" si="6" ref="G92:G98">E92*F92</f>
        <v>0</v>
      </c>
      <c r="H92" s="47"/>
      <c r="I92" s="21">
        <f aca="true" t="shared" si="7" ref="I92:I98">ROUND(G92*H92/100+G92,2)</f>
        <v>0</v>
      </c>
      <c r="J92" s="47"/>
      <c r="K92" s="47"/>
    </row>
    <row r="93" spans="1:11" ht="189.75" customHeight="1">
      <c r="A93" s="44">
        <v>5</v>
      </c>
      <c r="B93" s="91" t="s">
        <v>161</v>
      </c>
      <c r="C93" s="65" t="s">
        <v>6</v>
      </c>
      <c r="D93" s="69">
        <v>1</v>
      </c>
      <c r="E93" s="66">
        <v>30</v>
      </c>
      <c r="F93" s="71"/>
      <c r="G93" s="21">
        <f t="shared" si="6"/>
        <v>0</v>
      </c>
      <c r="H93" s="47"/>
      <c r="I93" s="21">
        <f t="shared" si="7"/>
        <v>0</v>
      </c>
      <c r="J93" s="47"/>
      <c r="K93" s="47"/>
    </row>
    <row r="94" spans="1:11" ht="22.5">
      <c r="A94" s="44">
        <v>6</v>
      </c>
      <c r="B94" s="91" t="s">
        <v>162</v>
      </c>
      <c r="C94" s="65" t="s">
        <v>167</v>
      </c>
      <c r="D94" s="69">
        <v>1</v>
      </c>
      <c r="E94" s="66">
        <v>600</v>
      </c>
      <c r="F94" s="71"/>
      <c r="G94" s="21">
        <f t="shared" si="6"/>
        <v>0</v>
      </c>
      <c r="H94" s="47"/>
      <c r="I94" s="21">
        <f t="shared" si="7"/>
        <v>0</v>
      </c>
      <c r="J94" s="47"/>
      <c r="K94" s="47"/>
    </row>
    <row r="95" spans="1:11" ht="22.5">
      <c r="A95" s="44">
        <v>7</v>
      </c>
      <c r="B95" s="91" t="s">
        <v>163</v>
      </c>
      <c r="C95" s="65" t="s">
        <v>168</v>
      </c>
      <c r="D95" s="69">
        <v>1</v>
      </c>
      <c r="E95" s="66">
        <v>3920</v>
      </c>
      <c r="F95" s="71"/>
      <c r="G95" s="21">
        <f t="shared" si="6"/>
        <v>0</v>
      </c>
      <c r="H95" s="47"/>
      <c r="I95" s="21">
        <f t="shared" si="7"/>
        <v>0</v>
      </c>
      <c r="J95" s="47"/>
      <c r="K95" s="47"/>
    </row>
    <row r="96" spans="1:11" ht="23.25">
      <c r="A96" s="44">
        <v>8</v>
      </c>
      <c r="B96" s="64" t="s">
        <v>176</v>
      </c>
      <c r="C96" s="65" t="s">
        <v>6</v>
      </c>
      <c r="D96" s="69">
        <v>1</v>
      </c>
      <c r="E96" s="66">
        <v>350</v>
      </c>
      <c r="F96" s="71"/>
      <c r="G96" s="21">
        <f t="shared" si="6"/>
        <v>0</v>
      </c>
      <c r="H96" s="47"/>
      <c r="I96" s="21">
        <f t="shared" si="7"/>
        <v>0</v>
      </c>
      <c r="J96" s="47"/>
      <c r="K96" s="47"/>
    </row>
    <row r="97" spans="1:11" ht="23.25">
      <c r="A97" s="44">
        <v>9</v>
      </c>
      <c r="B97" s="126" t="s">
        <v>177</v>
      </c>
      <c r="C97" s="127" t="s">
        <v>6</v>
      </c>
      <c r="D97" s="128">
        <v>1</v>
      </c>
      <c r="E97" s="103">
        <v>250</v>
      </c>
      <c r="F97" s="129"/>
      <c r="G97" s="21">
        <f t="shared" si="6"/>
        <v>0</v>
      </c>
      <c r="H97" s="47"/>
      <c r="I97" s="21">
        <f t="shared" si="7"/>
        <v>0</v>
      </c>
      <c r="J97" s="47"/>
      <c r="K97" s="47"/>
    </row>
    <row r="98" spans="1:11" ht="15">
      <c r="A98" s="44">
        <v>10</v>
      </c>
      <c r="B98" s="126" t="s">
        <v>164</v>
      </c>
      <c r="C98" s="127" t="s">
        <v>169</v>
      </c>
      <c r="D98" s="128">
        <v>1</v>
      </c>
      <c r="E98" s="103">
        <v>75</v>
      </c>
      <c r="F98" s="129"/>
      <c r="G98" s="21">
        <f t="shared" si="6"/>
        <v>0</v>
      </c>
      <c r="H98" s="47"/>
      <c r="I98" s="21">
        <f t="shared" si="7"/>
        <v>0</v>
      </c>
      <c r="J98" s="47"/>
      <c r="K98" s="47"/>
    </row>
    <row r="99" spans="1:11" ht="23.25" thickBot="1">
      <c r="A99" s="49">
        <v>11</v>
      </c>
      <c r="B99" s="136" t="s">
        <v>165</v>
      </c>
      <c r="C99" s="107" t="s">
        <v>170</v>
      </c>
      <c r="D99" s="137">
        <v>1</v>
      </c>
      <c r="E99" s="67">
        <v>800</v>
      </c>
      <c r="F99" s="72"/>
      <c r="G99" s="34">
        <f>E99*F99</f>
        <v>0</v>
      </c>
      <c r="H99" s="54"/>
      <c r="I99" s="34">
        <f>ROUND(G99*H99/100+G99,2)</f>
        <v>0</v>
      </c>
      <c r="J99" s="54"/>
      <c r="K99" s="54"/>
    </row>
    <row r="100" spans="1:11" ht="19.5" customHeight="1" thickBot="1">
      <c r="A100" s="198" t="s">
        <v>25</v>
      </c>
      <c r="B100" s="199"/>
      <c r="C100" s="199"/>
      <c r="D100" s="199"/>
      <c r="E100" s="199"/>
      <c r="F100" s="200"/>
      <c r="G100" s="37">
        <f>SUM(G89:G99)</f>
        <v>0</v>
      </c>
      <c r="H100" s="35" t="s">
        <v>6</v>
      </c>
      <c r="I100" s="37">
        <f>SUM(I89:I99)</f>
        <v>0</v>
      </c>
      <c r="J100" s="201"/>
      <c r="K100" s="202"/>
    </row>
    <row r="101" spans="1:11" ht="19.5" customHeight="1">
      <c r="A101" s="130"/>
      <c r="B101" s="130"/>
      <c r="C101" s="130"/>
      <c r="D101" s="130"/>
      <c r="E101" s="130"/>
      <c r="F101" s="130"/>
      <c r="G101" s="131"/>
      <c r="H101" s="132"/>
      <c r="I101" s="131"/>
      <c r="J101" s="133"/>
      <c r="K101" s="134"/>
    </row>
    <row r="102" spans="1:16" ht="324.75" customHeight="1">
      <c r="A102" s="219" t="s">
        <v>172</v>
      </c>
      <c r="B102" s="219"/>
      <c r="C102" s="219"/>
      <c r="D102" s="219"/>
      <c r="E102" s="219"/>
      <c r="F102" s="219"/>
      <c r="G102" s="219"/>
      <c r="H102" s="219"/>
      <c r="I102" s="219"/>
      <c r="J102" s="219"/>
      <c r="K102" s="219"/>
      <c r="L102" s="135"/>
      <c r="M102" s="135"/>
      <c r="N102" s="135"/>
      <c r="O102" s="135"/>
      <c r="P102" s="135"/>
    </row>
    <row r="103" spans="1:16" ht="395.25" customHeight="1">
      <c r="A103" s="219" t="s">
        <v>178</v>
      </c>
      <c r="B103" s="219"/>
      <c r="C103" s="219"/>
      <c r="D103" s="219"/>
      <c r="E103" s="219"/>
      <c r="F103" s="219"/>
      <c r="G103" s="219"/>
      <c r="H103" s="219"/>
      <c r="I103" s="219"/>
      <c r="J103" s="219"/>
      <c r="K103" s="219"/>
      <c r="L103" s="135"/>
      <c r="M103" s="135"/>
      <c r="N103" s="135"/>
      <c r="O103" s="135"/>
      <c r="P103" s="135"/>
    </row>
    <row r="104" spans="1:16" ht="316.5" customHeight="1">
      <c r="A104" s="219" t="s">
        <v>179</v>
      </c>
      <c r="B104" s="219"/>
      <c r="C104" s="219"/>
      <c r="D104" s="219"/>
      <c r="E104" s="219"/>
      <c r="F104" s="219"/>
      <c r="G104" s="219"/>
      <c r="H104" s="219"/>
      <c r="I104" s="219"/>
      <c r="J104" s="219"/>
      <c r="K104" s="219"/>
      <c r="L104" s="135"/>
      <c r="M104" s="135"/>
      <c r="N104" s="135"/>
      <c r="O104" s="135"/>
      <c r="P104" s="135"/>
    </row>
    <row r="105" spans="1:16" ht="372" customHeight="1">
      <c r="A105" s="219" t="s">
        <v>180</v>
      </c>
      <c r="B105" s="219"/>
      <c r="C105" s="219"/>
      <c r="D105" s="219"/>
      <c r="E105" s="219"/>
      <c r="F105" s="219"/>
      <c r="G105" s="219"/>
      <c r="H105" s="219"/>
      <c r="I105" s="219"/>
      <c r="J105" s="219"/>
      <c r="K105" s="219"/>
      <c r="L105" s="135"/>
      <c r="M105" s="135"/>
      <c r="N105" s="135"/>
      <c r="O105" s="135"/>
      <c r="P105" s="135"/>
    </row>
    <row r="106" spans="1:16" ht="186.75" customHeight="1">
      <c r="A106" s="219" t="s">
        <v>181</v>
      </c>
      <c r="B106" s="219"/>
      <c r="C106" s="219"/>
      <c r="D106" s="219"/>
      <c r="E106" s="219"/>
      <c r="F106" s="219"/>
      <c r="G106" s="219"/>
      <c r="H106" s="219"/>
      <c r="I106" s="219"/>
      <c r="J106" s="219"/>
      <c r="K106" s="219"/>
      <c r="L106" s="138"/>
      <c r="M106" s="138"/>
      <c r="N106" s="138"/>
      <c r="O106" s="138"/>
      <c r="P106" s="138"/>
    </row>
    <row r="107" spans="1:16" ht="15.75" thickBot="1">
      <c r="A107" s="130"/>
      <c r="B107" s="130"/>
      <c r="C107" s="130"/>
      <c r="D107" s="130"/>
      <c r="E107" s="130"/>
      <c r="F107" s="130"/>
      <c r="G107" s="131"/>
      <c r="H107" s="132"/>
      <c r="I107" s="131"/>
      <c r="J107" s="133"/>
      <c r="K107" s="134"/>
      <c r="L107" s="135"/>
      <c r="M107" s="135"/>
      <c r="N107" s="135"/>
      <c r="O107" s="135"/>
      <c r="P107" s="135"/>
    </row>
    <row r="108" spans="1:11" ht="15.75" thickBot="1">
      <c r="A108" s="190" t="s">
        <v>27</v>
      </c>
      <c r="B108" s="191"/>
      <c r="C108" s="191"/>
      <c r="D108" s="191"/>
      <c r="E108" s="191"/>
      <c r="F108" s="191"/>
      <c r="G108" s="191"/>
      <c r="H108" s="191"/>
      <c r="I108" s="191"/>
      <c r="J108" s="191"/>
      <c r="K108" s="192"/>
    </row>
    <row r="109" spans="1:11" ht="81" customHeight="1">
      <c r="A109" s="142">
        <v>1</v>
      </c>
      <c r="B109" s="143" t="s">
        <v>182</v>
      </c>
      <c r="C109" s="83" t="s">
        <v>193</v>
      </c>
      <c r="D109" s="83">
        <v>1</v>
      </c>
      <c r="E109" s="144">
        <v>100</v>
      </c>
      <c r="F109" s="145"/>
      <c r="G109" s="8">
        <f>E109*F109</f>
        <v>0</v>
      </c>
      <c r="H109" s="113"/>
      <c r="I109" s="8">
        <f>ROUND(G109*H109/100+G109,2)</f>
        <v>0</v>
      </c>
      <c r="J109" s="113"/>
      <c r="K109" s="146"/>
    </row>
    <row r="110" spans="1:11" ht="81" customHeight="1">
      <c r="A110" s="147">
        <v>2</v>
      </c>
      <c r="B110" s="52" t="s">
        <v>183</v>
      </c>
      <c r="C110" s="45" t="s">
        <v>70</v>
      </c>
      <c r="D110" s="45">
        <v>1</v>
      </c>
      <c r="E110" s="78">
        <v>160</v>
      </c>
      <c r="F110" s="75"/>
      <c r="G110" s="21">
        <f aca="true" t="shared" si="8" ref="G110:G120">E110*F110</f>
        <v>0</v>
      </c>
      <c r="H110" s="47"/>
      <c r="I110" s="21">
        <f aca="true" t="shared" si="9" ref="I110:I120">ROUND(G110*H110/100+G110,2)</f>
        <v>0</v>
      </c>
      <c r="J110" s="47"/>
      <c r="K110" s="148"/>
    </row>
    <row r="111" spans="1:11" ht="64.5" customHeight="1">
      <c r="A111" s="147">
        <v>3</v>
      </c>
      <c r="B111" s="52" t="s">
        <v>184</v>
      </c>
      <c r="C111" s="45" t="s">
        <v>194</v>
      </c>
      <c r="D111" s="45">
        <v>1</v>
      </c>
      <c r="E111" s="78">
        <v>70</v>
      </c>
      <c r="F111" s="75"/>
      <c r="G111" s="21">
        <f t="shared" si="8"/>
        <v>0</v>
      </c>
      <c r="H111" s="47"/>
      <c r="I111" s="21">
        <f t="shared" si="9"/>
        <v>0</v>
      </c>
      <c r="J111" s="47"/>
      <c r="K111" s="148"/>
    </row>
    <row r="112" spans="1:11" ht="64.5" customHeight="1">
      <c r="A112" s="147">
        <v>4</v>
      </c>
      <c r="B112" s="52" t="s">
        <v>185</v>
      </c>
      <c r="C112" s="77" t="s">
        <v>195</v>
      </c>
      <c r="D112" s="45">
        <v>1</v>
      </c>
      <c r="E112" s="78">
        <v>60</v>
      </c>
      <c r="F112" s="75"/>
      <c r="G112" s="21">
        <f t="shared" si="8"/>
        <v>0</v>
      </c>
      <c r="H112" s="47"/>
      <c r="I112" s="21">
        <f t="shared" si="9"/>
        <v>0</v>
      </c>
      <c r="J112" s="47"/>
      <c r="K112" s="148"/>
    </row>
    <row r="113" spans="1:11" ht="64.5" customHeight="1">
      <c r="A113" s="147">
        <v>5</v>
      </c>
      <c r="B113" s="52" t="s">
        <v>186</v>
      </c>
      <c r="C113" s="77" t="s">
        <v>196</v>
      </c>
      <c r="D113" s="45">
        <v>1</v>
      </c>
      <c r="E113" s="78">
        <v>70</v>
      </c>
      <c r="F113" s="75"/>
      <c r="G113" s="21">
        <f t="shared" si="8"/>
        <v>0</v>
      </c>
      <c r="H113" s="47"/>
      <c r="I113" s="21">
        <f t="shared" si="9"/>
        <v>0</v>
      </c>
      <c r="J113" s="47"/>
      <c r="K113" s="148"/>
    </row>
    <row r="114" spans="1:11" ht="64.5" customHeight="1">
      <c r="A114" s="147">
        <v>6</v>
      </c>
      <c r="B114" s="141" t="s">
        <v>187</v>
      </c>
      <c r="C114" s="77" t="s">
        <v>197</v>
      </c>
      <c r="D114" s="45">
        <v>12</v>
      </c>
      <c r="E114" s="47">
        <v>3</v>
      </c>
      <c r="F114" s="75"/>
      <c r="G114" s="21">
        <f t="shared" si="8"/>
        <v>0</v>
      </c>
      <c r="H114" s="47"/>
      <c r="I114" s="21">
        <f t="shared" si="9"/>
        <v>0</v>
      </c>
      <c r="J114" s="47"/>
      <c r="K114" s="148"/>
    </row>
    <row r="115" spans="1:11" ht="64.5" customHeight="1">
      <c r="A115" s="147">
        <v>7</v>
      </c>
      <c r="B115" s="141" t="s">
        <v>188</v>
      </c>
      <c r="C115" s="77" t="s">
        <v>198</v>
      </c>
      <c r="D115" s="45">
        <v>12</v>
      </c>
      <c r="E115" s="45">
        <v>3</v>
      </c>
      <c r="F115" s="75"/>
      <c r="G115" s="21">
        <f t="shared" si="8"/>
        <v>0</v>
      </c>
      <c r="H115" s="47"/>
      <c r="I115" s="21">
        <f t="shared" si="9"/>
        <v>0</v>
      </c>
      <c r="J115" s="47"/>
      <c r="K115" s="148"/>
    </row>
    <row r="116" spans="1:11" ht="57" customHeight="1">
      <c r="A116" s="147">
        <v>8</v>
      </c>
      <c r="B116" s="141" t="s">
        <v>187</v>
      </c>
      <c r="C116" s="77" t="s">
        <v>199</v>
      </c>
      <c r="D116" s="45">
        <v>12</v>
      </c>
      <c r="E116" s="47">
        <v>3</v>
      </c>
      <c r="F116" s="75"/>
      <c r="G116" s="21">
        <f t="shared" si="8"/>
        <v>0</v>
      </c>
      <c r="H116" s="47"/>
      <c r="I116" s="21">
        <f t="shared" si="9"/>
        <v>0</v>
      </c>
      <c r="J116" s="47"/>
      <c r="K116" s="148"/>
    </row>
    <row r="117" spans="1:11" ht="50.25" customHeight="1">
      <c r="A117" s="147">
        <v>9</v>
      </c>
      <c r="B117" s="53" t="s">
        <v>189</v>
      </c>
      <c r="C117" s="77" t="s">
        <v>200</v>
      </c>
      <c r="D117" s="45">
        <v>25</v>
      </c>
      <c r="E117" s="47">
        <v>10</v>
      </c>
      <c r="F117" s="75"/>
      <c r="G117" s="21">
        <f t="shared" si="8"/>
        <v>0</v>
      </c>
      <c r="H117" s="47"/>
      <c r="I117" s="21">
        <f t="shared" si="9"/>
        <v>0</v>
      </c>
      <c r="J117" s="47"/>
      <c r="K117" s="148"/>
    </row>
    <row r="118" spans="1:11" ht="54.75" customHeight="1">
      <c r="A118" s="147">
        <v>10</v>
      </c>
      <c r="B118" s="53" t="s">
        <v>189</v>
      </c>
      <c r="C118" s="77" t="s">
        <v>201</v>
      </c>
      <c r="D118" s="45">
        <v>25</v>
      </c>
      <c r="E118" s="47">
        <v>5</v>
      </c>
      <c r="F118" s="75"/>
      <c r="G118" s="21">
        <f t="shared" si="8"/>
        <v>0</v>
      </c>
      <c r="H118" s="47"/>
      <c r="I118" s="21">
        <f t="shared" si="9"/>
        <v>0</v>
      </c>
      <c r="J118" s="47"/>
      <c r="K118" s="148"/>
    </row>
    <row r="119" spans="1:11" ht="81" customHeight="1">
      <c r="A119" s="147">
        <v>11</v>
      </c>
      <c r="B119" s="53" t="s">
        <v>190</v>
      </c>
      <c r="C119" s="77" t="s">
        <v>197</v>
      </c>
      <c r="D119" s="45">
        <v>6</v>
      </c>
      <c r="E119" s="47">
        <v>20</v>
      </c>
      <c r="F119" s="75"/>
      <c r="G119" s="21">
        <f t="shared" si="8"/>
        <v>0</v>
      </c>
      <c r="H119" s="47"/>
      <c r="I119" s="21">
        <f t="shared" si="9"/>
        <v>0</v>
      </c>
      <c r="J119" s="47"/>
      <c r="K119" s="148"/>
    </row>
    <row r="120" spans="1:11" ht="81" customHeight="1">
      <c r="A120" s="147">
        <v>12</v>
      </c>
      <c r="B120" s="53" t="s">
        <v>191</v>
      </c>
      <c r="C120" s="77" t="s">
        <v>202</v>
      </c>
      <c r="D120" s="45">
        <v>4</v>
      </c>
      <c r="E120" s="47">
        <v>20</v>
      </c>
      <c r="F120" s="75"/>
      <c r="G120" s="21">
        <f t="shared" si="8"/>
        <v>0</v>
      </c>
      <c r="H120" s="47"/>
      <c r="I120" s="21">
        <f t="shared" si="9"/>
        <v>0</v>
      </c>
      <c r="J120" s="47"/>
      <c r="K120" s="148"/>
    </row>
    <row r="121" spans="1:11" ht="62.25" customHeight="1" thickBot="1">
      <c r="A121" s="149">
        <v>13</v>
      </c>
      <c r="B121" s="150" t="s">
        <v>192</v>
      </c>
      <c r="C121" s="151" t="s">
        <v>203</v>
      </c>
      <c r="D121" s="87">
        <v>1</v>
      </c>
      <c r="E121" s="152">
        <v>10</v>
      </c>
      <c r="F121" s="153"/>
      <c r="G121" s="29">
        <f>E121*F121</f>
        <v>0</v>
      </c>
      <c r="H121" s="152"/>
      <c r="I121" s="29">
        <f>ROUND(G121*H121/100+G121,2)</f>
        <v>0</v>
      </c>
      <c r="J121" s="152"/>
      <c r="K121" s="154"/>
    </row>
    <row r="122" spans="1:11" ht="15.75" thickBot="1">
      <c r="A122" s="193" t="s">
        <v>28</v>
      </c>
      <c r="B122" s="194"/>
      <c r="C122" s="194"/>
      <c r="D122" s="194"/>
      <c r="E122" s="194"/>
      <c r="F122" s="195"/>
      <c r="G122" s="139">
        <f>SUM(G109:G121)</f>
        <v>0</v>
      </c>
      <c r="H122" s="140" t="s">
        <v>6</v>
      </c>
      <c r="I122" s="139">
        <f>SUM(I109:I121)</f>
        <v>0</v>
      </c>
      <c r="J122" s="196"/>
      <c r="K122" s="197"/>
    </row>
    <row r="123" spans="1:11" ht="15.75" thickBot="1">
      <c r="A123" s="190" t="s">
        <v>29</v>
      </c>
      <c r="B123" s="191"/>
      <c r="C123" s="191"/>
      <c r="D123" s="191"/>
      <c r="E123" s="191"/>
      <c r="F123" s="191"/>
      <c r="G123" s="191"/>
      <c r="H123" s="191"/>
      <c r="I123" s="191"/>
      <c r="J123" s="191"/>
      <c r="K123" s="192"/>
    </row>
    <row r="124" spans="1:11" ht="75" customHeight="1">
      <c r="A124" s="142">
        <v>1</v>
      </c>
      <c r="B124" s="157" t="s">
        <v>204</v>
      </c>
      <c r="C124" s="83" t="s">
        <v>214</v>
      </c>
      <c r="D124" s="83">
        <v>10</v>
      </c>
      <c r="E124" s="83">
        <v>80</v>
      </c>
      <c r="F124" s="158"/>
      <c r="G124" s="8">
        <f>E124*F124</f>
        <v>0</v>
      </c>
      <c r="H124" s="113"/>
      <c r="I124" s="8">
        <f>ROUND(G124*H124/100+G124,2)</f>
        <v>0</v>
      </c>
      <c r="J124" s="113"/>
      <c r="K124" s="146"/>
    </row>
    <row r="125" spans="1:11" ht="55.5" customHeight="1">
      <c r="A125" s="147">
        <v>2</v>
      </c>
      <c r="B125" s="46" t="s">
        <v>204</v>
      </c>
      <c r="C125" s="45" t="s">
        <v>215</v>
      </c>
      <c r="D125" s="45">
        <v>5</v>
      </c>
      <c r="E125" s="45">
        <v>80</v>
      </c>
      <c r="F125" s="156"/>
      <c r="G125" s="21">
        <f aca="true" t="shared" si="10" ref="G125:G137">E125*F125</f>
        <v>0</v>
      </c>
      <c r="H125" s="47"/>
      <c r="I125" s="21">
        <f aca="true" t="shared" si="11" ref="I125:I137">ROUND(G125*H125/100+G125,2)</f>
        <v>0</v>
      </c>
      <c r="J125" s="47"/>
      <c r="K125" s="148"/>
    </row>
    <row r="126" spans="1:11" ht="23.25">
      <c r="A126" s="147">
        <v>3</v>
      </c>
      <c r="B126" s="53" t="s">
        <v>205</v>
      </c>
      <c r="C126" s="45" t="s">
        <v>214</v>
      </c>
      <c r="D126" s="45">
        <v>10</v>
      </c>
      <c r="E126" s="45">
        <v>270</v>
      </c>
      <c r="F126" s="156"/>
      <c r="G126" s="21">
        <f t="shared" si="10"/>
        <v>0</v>
      </c>
      <c r="H126" s="47"/>
      <c r="I126" s="21">
        <f t="shared" si="11"/>
        <v>0</v>
      </c>
      <c r="J126" s="47"/>
      <c r="K126" s="148"/>
    </row>
    <row r="127" spans="1:11" ht="23.25">
      <c r="A127" s="147">
        <v>4</v>
      </c>
      <c r="B127" s="53" t="s">
        <v>206</v>
      </c>
      <c r="C127" s="45" t="s">
        <v>216</v>
      </c>
      <c r="D127" s="45">
        <v>5</v>
      </c>
      <c r="E127" s="45">
        <v>70</v>
      </c>
      <c r="F127" s="156"/>
      <c r="G127" s="21">
        <f t="shared" si="10"/>
        <v>0</v>
      </c>
      <c r="H127" s="47"/>
      <c r="I127" s="21">
        <f t="shared" si="11"/>
        <v>0</v>
      </c>
      <c r="J127" s="47"/>
      <c r="K127" s="148"/>
    </row>
    <row r="128" spans="1:11" ht="23.25">
      <c r="A128" s="147">
        <v>5</v>
      </c>
      <c r="B128" s="53" t="s">
        <v>207</v>
      </c>
      <c r="C128" s="45" t="s">
        <v>217</v>
      </c>
      <c r="D128" s="45">
        <v>5</v>
      </c>
      <c r="E128" s="45">
        <v>30</v>
      </c>
      <c r="F128" s="156"/>
      <c r="G128" s="21">
        <f t="shared" si="10"/>
        <v>0</v>
      </c>
      <c r="H128" s="47"/>
      <c r="I128" s="21">
        <f t="shared" si="11"/>
        <v>0</v>
      </c>
      <c r="J128" s="47"/>
      <c r="K128" s="148"/>
    </row>
    <row r="129" spans="1:11" ht="22.5">
      <c r="A129" s="147">
        <v>6</v>
      </c>
      <c r="B129" s="46" t="s">
        <v>208</v>
      </c>
      <c r="C129" s="45" t="s">
        <v>214</v>
      </c>
      <c r="D129" s="45">
        <v>10</v>
      </c>
      <c r="E129" s="45">
        <v>30</v>
      </c>
      <c r="F129" s="156"/>
      <c r="G129" s="21">
        <f t="shared" si="10"/>
        <v>0</v>
      </c>
      <c r="H129" s="47"/>
      <c r="I129" s="21">
        <f t="shared" si="11"/>
        <v>0</v>
      </c>
      <c r="J129" s="47"/>
      <c r="K129" s="148"/>
    </row>
    <row r="130" spans="1:11" ht="22.5">
      <c r="A130" s="147">
        <v>7</v>
      </c>
      <c r="B130" s="46" t="s">
        <v>208</v>
      </c>
      <c r="C130" s="45" t="s">
        <v>215</v>
      </c>
      <c r="D130" s="45">
        <v>5</v>
      </c>
      <c r="E130" s="45">
        <v>30</v>
      </c>
      <c r="F130" s="156"/>
      <c r="G130" s="21">
        <f t="shared" si="10"/>
        <v>0</v>
      </c>
      <c r="H130" s="47"/>
      <c r="I130" s="21">
        <f t="shared" si="11"/>
        <v>0</v>
      </c>
      <c r="J130" s="47"/>
      <c r="K130" s="148"/>
    </row>
    <row r="131" spans="1:11" ht="22.5">
      <c r="A131" s="147">
        <v>8</v>
      </c>
      <c r="B131" s="46" t="s">
        <v>209</v>
      </c>
      <c r="C131" s="45" t="s">
        <v>218</v>
      </c>
      <c r="D131" s="45">
        <v>1</v>
      </c>
      <c r="E131" s="45">
        <v>30</v>
      </c>
      <c r="F131" s="156"/>
      <c r="G131" s="21">
        <f t="shared" si="10"/>
        <v>0</v>
      </c>
      <c r="H131" s="47"/>
      <c r="I131" s="21">
        <f t="shared" si="11"/>
        <v>0</v>
      </c>
      <c r="J131" s="47"/>
      <c r="K131" s="148"/>
    </row>
    <row r="132" spans="1:11" ht="22.5">
      <c r="A132" s="147">
        <v>9</v>
      </c>
      <c r="B132" s="46" t="s">
        <v>210</v>
      </c>
      <c r="C132" s="45" t="s">
        <v>219</v>
      </c>
      <c r="D132" s="45">
        <v>1</v>
      </c>
      <c r="E132" s="45">
        <v>30</v>
      </c>
      <c r="F132" s="156"/>
      <c r="G132" s="21">
        <f t="shared" si="10"/>
        <v>0</v>
      </c>
      <c r="H132" s="47"/>
      <c r="I132" s="21">
        <f t="shared" si="11"/>
        <v>0</v>
      </c>
      <c r="J132" s="47"/>
      <c r="K132" s="148"/>
    </row>
    <row r="133" spans="1:11" ht="45">
      <c r="A133" s="147">
        <v>10</v>
      </c>
      <c r="B133" s="46" t="s">
        <v>211</v>
      </c>
      <c r="C133" s="45" t="s">
        <v>214</v>
      </c>
      <c r="D133" s="45">
        <v>10</v>
      </c>
      <c r="E133" s="45">
        <v>30</v>
      </c>
      <c r="F133" s="156"/>
      <c r="G133" s="21">
        <f t="shared" si="10"/>
        <v>0</v>
      </c>
      <c r="H133" s="47"/>
      <c r="I133" s="21">
        <f t="shared" si="11"/>
        <v>0</v>
      </c>
      <c r="J133" s="47"/>
      <c r="K133" s="148"/>
    </row>
    <row r="134" spans="1:11" ht="33.75">
      <c r="A134" s="147">
        <v>11</v>
      </c>
      <c r="B134" s="46" t="s">
        <v>212</v>
      </c>
      <c r="C134" s="45" t="s">
        <v>220</v>
      </c>
      <c r="D134" s="45">
        <v>10</v>
      </c>
      <c r="E134" s="45">
        <v>30</v>
      </c>
      <c r="F134" s="156"/>
      <c r="G134" s="21">
        <f t="shared" si="10"/>
        <v>0</v>
      </c>
      <c r="H134" s="47"/>
      <c r="I134" s="21">
        <f t="shared" si="11"/>
        <v>0</v>
      </c>
      <c r="J134" s="47"/>
      <c r="K134" s="148"/>
    </row>
    <row r="135" spans="1:11" ht="33.75">
      <c r="A135" s="147">
        <v>12</v>
      </c>
      <c r="B135" s="46" t="s">
        <v>212</v>
      </c>
      <c r="C135" s="45" t="s">
        <v>221</v>
      </c>
      <c r="D135" s="45">
        <v>5</v>
      </c>
      <c r="E135" s="45">
        <v>20</v>
      </c>
      <c r="F135" s="156"/>
      <c r="G135" s="21">
        <f t="shared" si="10"/>
        <v>0</v>
      </c>
      <c r="H135" s="47"/>
      <c r="I135" s="21">
        <f t="shared" si="11"/>
        <v>0</v>
      </c>
      <c r="J135" s="47"/>
      <c r="K135" s="148"/>
    </row>
    <row r="136" spans="1:11" ht="15">
      <c r="A136" s="147">
        <v>13</v>
      </c>
      <c r="B136" s="46" t="s">
        <v>213</v>
      </c>
      <c r="C136" s="45" t="s">
        <v>222</v>
      </c>
      <c r="D136" s="45">
        <v>10</v>
      </c>
      <c r="E136" s="45">
        <v>30</v>
      </c>
      <c r="F136" s="156"/>
      <c r="G136" s="21">
        <f t="shared" si="10"/>
        <v>0</v>
      </c>
      <c r="H136" s="47"/>
      <c r="I136" s="21">
        <f t="shared" si="11"/>
        <v>0</v>
      </c>
      <c r="J136" s="47"/>
      <c r="K136" s="148"/>
    </row>
    <row r="137" spans="1:11" ht="15.75" thickBot="1">
      <c r="A137" s="149">
        <v>14</v>
      </c>
      <c r="B137" s="159" t="s">
        <v>213</v>
      </c>
      <c r="C137" s="87" t="s">
        <v>223</v>
      </c>
      <c r="D137" s="87">
        <v>10</v>
      </c>
      <c r="E137" s="87">
        <v>20</v>
      </c>
      <c r="F137" s="160"/>
      <c r="G137" s="29">
        <f t="shared" si="10"/>
        <v>0</v>
      </c>
      <c r="H137" s="152"/>
      <c r="I137" s="29">
        <f t="shared" si="11"/>
        <v>0</v>
      </c>
      <c r="J137" s="152"/>
      <c r="K137" s="154"/>
    </row>
    <row r="138" spans="1:11" ht="15.75" thickBot="1">
      <c r="A138" s="193" t="s">
        <v>33</v>
      </c>
      <c r="B138" s="194"/>
      <c r="C138" s="194"/>
      <c r="D138" s="194"/>
      <c r="E138" s="194"/>
      <c r="F138" s="195"/>
      <c r="G138" s="139">
        <f>SUM(G124:G137)</f>
        <v>0</v>
      </c>
      <c r="H138" s="140" t="s">
        <v>6</v>
      </c>
      <c r="I138" s="139">
        <f>SUM(I124:I137)</f>
        <v>0</v>
      </c>
      <c r="J138" s="196"/>
      <c r="K138" s="197"/>
    </row>
    <row r="139" spans="1:11" ht="15.75" thickBot="1">
      <c r="A139" s="203" t="s">
        <v>30</v>
      </c>
      <c r="B139" s="204"/>
      <c r="C139" s="204"/>
      <c r="D139" s="204"/>
      <c r="E139" s="204"/>
      <c r="F139" s="204"/>
      <c r="G139" s="204"/>
      <c r="H139" s="204"/>
      <c r="I139" s="204"/>
      <c r="J139" s="204"/>
      <c r="K139" s="205"/>
    </row>
    <row r="140" spans="1:11" ht="90.75" customHeight="1">
      <c r="A140" s="55">
        <v>1</v>
      </c>
      <c r="B140" s="161" t="s">
        <v>224</v>
      </c>
      <c r="C140" s="66" t="s">
        <v>231</v>
      </c>
      <c r="D140" s="66">
        <v>30</v>
      </c>
      <c r="E140" s="66">
        <v>10</v>
      </c>
      <c r="F140" s="71"/>
      <c r="G140" s="24">
        <f aca="true" t="shared" si="12" ref="G140:G146">E140*F140</f>
        <v>0</v>
      </c>
      <c r="H140" s="56"/>
      <c r="I140" s="24">
        <f aca="true" t="shared" si="13" ref="I140:I146">ROUND(G140*H140/100+G140,2)</f>
        <v>0</v>
      </c>
      <c r="J140" s="56"/>
      <c r="K140" s="56"/>
    </row>
    <row r="141" spans="1:11" ht="68.25" customHeight="1">
      <c r="A141" s="57">
        <v>2</v>
      </c>
      <c r="B141" s="91" t="s">
        <v>225</v>
      </c>
      <c r="C141" s="66" t="s">
        <v>232</v>
      </c>
      <c r="D141" s="66">
        <v>30</v>
      </c>
      <c r="E141" s="66">
        <v>50</v>
      </c>
      <c r="F141" s="71"/>
      <c r="G141" s="21">
        <f t="shared" si="12"/>
        <v>0</v>
      </c>
      <c r="H141" s="47"/>
      <c r="I141" s="21">
        <f t="shared" si="13"/>
        <v>0</v>
      </c>
      <c r="J141" s="47"/>
      <c r="K141" s="47"/>
    </row>
    <row r="142" spans="1:11" ht="56.25">
      <c r="A142" s="44">
        <v>3</v>
      </c>
      <c r="B142" s="91" t="s">
        <v>226</v>
      </c>
      <c r="C142" s="66" t="s">
        <v>233</v>
      </c>
      <c r="D142" s="66">
        <v>30</v>
      </c>
      <c r="E142" s="66">
        <v>1300</v>
      </c>
      <c r="F142" s="71"/>
      <c r="G142" s="21">
        <f t="shared" si="12"/>
        <v>0</v>
      </c>
      <c r="H142" s="47"/>
      <c r="I142" s="21">
        <f t="shared" si="13"/>
        <v>0</v>
      </c>
      <c r="J142" s="47"/>
      <c r="K142" s="47"/>
    </row>
    <row r="143" spans="1:11" ht="57">
      <c r="A143" s="57">
        <v>4</v>
      </c>
      <c r="B143" s="162" t="s">
        <v>227</v>
      </c>
      <c r="C143" s="67" t="s">
        <v>234</v>
      </c>
      <c r="D143" s="67">
        <v>10</v>
      </c>
      <c r="E143" s="67">
        <v>200</v>
      </c>
      <c r="F143" s="72"/>
      <c r="G143" s="21">
        <f t="shared" si="12"/>
        <v>0</v>
      </c>
      <c r="H143" s="47"/>
      <c r="I143" s="21">
        <f t="shared" si="13"/>
        <v>0</v>
      </c>
      <c r="J143" s="47"/>
      <c r="K143" s="47"/>
    </row>
    <row r="144" spans="1:11" ht="64.5" customHeight="1">
      <c r="A144" s="44">
        <v>5</v>
      </c>
      <c r="B144" s="91" t="s">
        <v>228</v>
      </c>
      <c r="C144" s="67" t="s">
        <v>235</v>
      </c>
      <c r="D144" s="67">
        <v>42</v>
      </c>
      <c r="E144" s="67">
        <v>500</v>
      </c>
      <c r="F144" s="72"/>
      <c r="G144" s="21">
        <f t="shared" si="12"/>
        <v>0</v>
      </c>
      <c r="H144" s="47"/>
      <c r="I144" s="21">
        <f t="shared" si="13"/>
        <v>0</v>
      </c>
      <c r="J144" s="47"/>
      <c r="K144" s="47"/>
    </row>
    <row r="145" spans="1:11" ht="54" customHeight="1">
      <c r="A145" s="57">
        <v>6</v>
      </c>
      <c r="B145" s="155" t="s">
        <v>230</v>
      </c>
      <c r="C145" s="67" t="s">
        <v>236</v>
      </c>
      <c r="D145" s="67">
        <v>38</v>
      </c>
      <c r="E145" s="67">
        <v>500</v>
      </c>
      <c r="F145" s="72"/>
      <c r="G145" s="21">
        <f t="shared" si="12"/>
        <v>0</v>
      </c>
      <c r="H145" s="47"/>
      <c r="I145" s="21">
        <f t="shared" si="13"/>
        <v>0</v>
      </c>
      <c r="J145" s="47"/>
      <c r="K145" s="47"/>
    </row>
    <row r="146" spans="1:11" ht="34.5" thickBot="1">
      <c r="A146" s="44">
        <v>7</v>
      </c>
      <c r="B146" s="163" t="s">
        <v>229</v>
      </c>
      <c r="C146" s="68" t="s">
        <v>237</v>
      </c>
      <c r="D146" s="68">
        <v>32</v>
      </c>
      <c r="E146" s="68">
        <v>500</v>
      </c>
      <c r="F146" s="74"/>
      <c r="G146" s="21">
        <f t="shared" si="12"/>
        <v>0</v>
      </c>
      <c r="H146" s="47"/>
      <c r="I146" s="21">
        <f t="shared" si="13"/>
        <v>0</v>
      </c>
      <c r="J146" s="47"/>
      <c r="K146" s="47"/>
    </row>
    <row r="147" spans="1:11" ht="15.75" customHeight="1" thickBot="1">
      <c r="A147" s="198" t="s">
        <v>31</v>
      </c>
      <c r="B147" s="199"/>
      <c r="C147" s="199"/>
      <c r="D147" s="199"/>
      <c r="E147" s="199"/>
      <c r="F147" s="200"/>
      <c r="G147" s="37">
        <f>SUM(G140:G146)</f>
        <v>0</v>
      </c>
      <c r="H147" s="35" t="s">
        <v>6</v>
      </c>
      <c r="I147" s="37">
        <f>SUM(I140:I146)</f>
        <v>0</v>
      </c>
      <c r="J147" s="201"/>
      <c r="K147" s="202"/>
    </row>
    <row r="148" spans="1:11" ht="15.75" thickBot="1">
      <c r="A148" s="190" t="s">
        <v>32</v>
      </c>
      <c r="B148" s="191"/>
      <c r="C148" s="191"/>
      <c r="D148" s="191"/>
      <c r="E148" s="191"/>
      <c r="F148" s="191"/>
      <c r="G148" s="191"/>
      <c r="H148" s="191"/>
      <c r="I148" s="191"/>
      <c r="J148" s="191"/>
      <c r="K148" s="192"/>
    </row>
    <row r="149" spans="1:11" ht="405">
      <c r="A149" s="142">
        <v>1</v>
      </c>
      <c r="B149" s="165" t="s">
        <v>238</v>
      </c>
      <c r="C149" s="113" t="s">
        <v>6</v>
      </c>
      <c r="D149" s="83">
        <v>1</v>
      </c>
      <c r="E149" s="83">
        <v>1000</v>
      </c>
      <c r="F149" s="158"/>
      <c r="G149" s="8">
        <f>E149*F149</f>
        <v>0</v>
      </c>
      <c r="H149" s="113"/>
      <c r="I149" s="8">
        <f>ROUND(G149*H149/100+G149,2)</f>
        <v>0</v>
      </c>
      <c r="J149" s="113"/>
      <c r="K149" s="146"/>
    </row>
    <row r="150" spans="1:11" ht="367.5" customHeight="1">
      <c r="A150" s="147">
        <v>2</v>
      </c>
      <c r="B150" s="164" t="s">
        <v>239</v>
      </c>
      <c r="C150" s="47" t="s">
        <v>6</v>
      </c>
      <c r="D150" s="45">
        <v>1</v>
      </c>
      <c r="E150" s="45">
        <v>100</v>
      </c>
      <c r="F150" s="156"/>
      <c r="G150" s="21">
        <f>E150*F150</f>
        <v>0</v>
      </c>
      <c r="H150" s="47"/>
      <c r="I150" s="21">
        <f>ROUND(G150*H150/100+G150,2)</f>
        <v>0</v>
      </c>
      <c r="J150" s="47"/>
      <c r="K150" s="148"/>
    </row>
    <row r="151" spans="1:11" ht="158.25">
      <c r="A151" s="147">
        <v>3</v>
      </c>
      <c r="B151" s="53" t="s">
        <v>240</v>
      </c>
      <c r="C151" s="47" t="s">
        <v>6</v>
      </c>
      <c r="D151" s="45">
        <v>1</v>
      </c>
      <c r="E151" s="45">
        <v>200</v>
      </c>
      <c r="F151" s="156"/>
      <c r="G151" s="21">
        <f>E151*F151</f>
        <v>0</v>
      </c>
      <c r="H151" s="47"/>
      <c r="I151" s="21">
        <f>ROUND(G151*H151/100+G151,2)</f>
        <v>0</v>
      </c>
      <c r="J151" s="47"/>
      <c r="K151" s="148"/>
    </row>
    <row r="152" spans="1:11" ht="57" customHeight="1" thickBot="1">
      <c r="A152" s="149">
        <v>4</v>
      </c>
      <c r="B152" s="150" t="s">
        <v>241</v>
      </c>
      <c r="C152" s="152" t="s">
        <v>6</v>
      </c>
      <c r="D152" s="87">
        <v>1</v>
      </c>
      <c r="E152" s="87">
        <v>1000</v>
      </c>
      <c r="F152" s="160"/>
      <c r="G152" s="29">
        <f>E152*F152</f>
        <v>0</v>
      </c>
      <c r="H152" s="152"/>
      <c r="I152" s="29">
        <f>ROUND(G152*H152/100+G152,2)</f>
        <v>0</v>
      </c>
      <c r="J152" s="152"/>
      <c r="K152" s="154"/>
    </row>
    <row r="153" spans="1:11" ht="15.75" thickBot="1">
      <c r="A153" s="193" t="s">
        <v>34</v>
      </c>
      <c r="B153" s="194"/>
      <c r="C153" s="194"/>
      <c r="D153" s="194"/>
      <c r="E153" s="194"/>
      <c r="F153" s="195"/>
      <c r="G153" s="139">
        <f>SUM(G149:G152)</f>
        <v>0</v>
      </c>
      <c r="H153" s="140" t="s">
        <v>6</v>
      </c>
      <c r="I153" s="139">
        <f>SUM(I149:I152)</f>
        <v>0</v>
      </c>
      <c r="J153" s="196"/>
      <c r="K153" s="197"/>
    </row>
    <row r="154" spans="1:11" ht="15.75" thickBot="1">
      <c r="A154" s="190" t="s">
        <v>35</v>
      </c>
      <c r="B154" s="191"/>
      <c r="C154" s="191"/>
      <c r="D154" s="191"/>
      <c r="E154" s="191"/>
      <c r="F154" s="191"/>
      <c r="G154" s="191"/>
      <c r="H154" s="191"/>
      <c r="I154" s="191"/>
      <c r="J154" s="191"/>
      <c r="K154" s="192"/>
    </row>
    <row r="155" spans="1:11" ht="32.25" customHeight="1">
      <c r="A155" s="142">
        <v>1</v>
      </c>
      <c r="B155" s="143" t="s">
        <v>242</v>
      </c>
      <c r="C155" s="166" t="s">
        <v>60</v>
      </c>
      <c r="D155" s="42" t="s">
        <v>6</v>
      </c>
      <c r="E155" s="144">
        <v>200</v>
      </c>
      <c r="F155" s="167"/>
      <c r="G155" s="8">
        <f>E155*F155</f>
        <v>0</v>
      </c>
      <c r="H155" s="113"/>
      <c r="I155" s="8">
        <f>ROUND(G155*H155/100+G155,2)</f>
        <v>0</v>
      </c>
      <c r="J155" s="113"/>
      <c r="K155" s="146"/>
    </row>
    <row r="156" spans="1:11" ht="23.25" thickBot="1">
      <c r="A156" s="149">
        <v>2</v>
      </c>
      <c r="B156" s="168" t="s">
        <v>242</v>
      </c>
      <c r="C156" s="151" t="s">
        <v>243</v>
      </c>
      <c r="D156" s="48" t="s">
        <v>6</v>
      </c>
      <c r="E156" s="169">
        <v>200</v>
      </c>
      <c r="F156" s="170"/>
      <c r="G156" s="29">
        <f>E156*F156</f>
        <v>0</v>
      </c>
      <c r="H156" s="152"/>
      <c r="I156" s="29">
        <f>ROUND(G156*H156/100+G156,2)</f>
        <v>0</v>
      </c>
      <c r="J156" s="152"/>
      <c r="K156" s="154"/>
    </row>
    <row r="157" spans="1:11" ht="15.75" thickBot="1">
      <c r="A157" s="193" t="s">
        <v>36</v>
      </c>
      <c r="B157" s="194"/>
      <c r="C157" s="194"/>
      <c r="D157" s="194"/>
      <c r="E157" s="194"/>
      <c r="F157" s="195"/>
      <c r="G157" s="139">
        <f>SUM(G155:G156)</f>
        <v>0</v>
      </c>
      <c r="H157" s="140" t="s">
        <v>6</v>
      </c>
      <c r="I157" s="139">
        <f>SUM(I155:I156)</f>
        <v>0</v>
      </c>
      <c r="J157" s="196"/>
      <c r="K157" s="197"/>
    </row>
    <row r="158" spans="1:11" ht="15.75" thickBot="1">
      <c r="A158" s="190" t="s">
        <v>244</v>
      </c>
      <c r="B158" s="191"/>
      <c r="C158" s="191"/>
      <c r="D158" s="191"/>
      <c r="E158" s="191"/>
      <c r="F158" s="191"/>
      <c r="G158" s="191"/>
      <c r="H158" s="191"/>
      <c r="I158" s="191"/>
      <c r="J158" s="191"/>
      <c r="K158" s="192"/>
    </row>
    <row r="159" spans="1:12" ht="32.25" customHeight="1">
      <c r="A159" s="142">
        <v>1</v>
      </c>
      <c r="B159" s="172" t="s">
        <v>246</v>
      </c>
      <c r="C159" s="113" t="s">
        <v>171</v>
      </c>
      <c r="D159" s="42">
        <v>100</v>
      </c>
      <c r="E159" s="42">
        <v>50</v>
      </c>
      <c r="F159" s="42"/>
      <c r="G159" s="8">
        <f>E159*F159</f>
        <v>0</v>
      </c>
      <c r="H159" s="113"/>
      <c r="I159" s="8">
        <f>ROUND(G159*H159/100+G159,2)</f>
        <v>0</v>
      </c>
      <c r="J159" s="113"/>
      <c r="K159" s="146"/>
      <c r="L159" s="177"/>
    </row>
    <row r="160" spans="1:12" ht="32.25" customHeight="1">
      <c r="A160" s="147">
        <v>2</v>
      </c>
      <c r="B160" s="171" t="s">
        <v>247</v>
      </c>
      <c r="C160" s="47" t="s">
        <v>171</v>
      </c>
      <c r="D160" s="43">
        <v>100</v>
      </c>
      <c r="E160" s="43">
        <v>50</v>
      </c>
      <c r="F160" s="43"/>
      <c r="G160" s="21">
        <f aca="true" t="shared" si="14" ref="G160:G165">E160*F160</f>
        <v>0</v>
      </c>
      <c r="H160" s="47"/>
      <c r="I160" s="21">
        <f aca="true" t="shared" si="15" ref="I160:I165">ROUND(G160*H160/100+G160,2)</f>
        <v>0</v>
      </c>
      <c r="J160" s="47"/>
      <c r="K160" s="148"/>
      <c r="L160" s="177"/>
    </row>
    <row r="161" spans="1:11" ht="32.25" customHeight="1">
      <c r="A161" s="147">
        <v>3</v>
      </c>
      <c r="B161" s="52" t="s">
        <v>248</v>
      </c>
      <c r="C161" s="47" t="s">
        <v>171</v>
      </c>
      <c r="D161" s="47">
        <v>50</v>
      </c>
      <c r="E161" s="47">
        <v>500</v>
      </c>
      <c r="F161" s="47"/>
      <c r="G161" s="21">
        <f t="shared" si="14"/>
        <v>0</v>
      </c>
      <c r="H161" s="47"/>
      <c r="I161" s="21">
        <f t="shared" si="15"/>
        <v>0</v>
      </c>
      <c r="J161" s="47"/>
      <c r="K161" s="148"/>
    </row>
    <row r="162" spans="1:11" ht="32.25" customHeight="1">
      <c r="A162" s="147">
        <v>4</v>
      </c>
      <c r="B162" s="52" t="s">
        <v>249</v>
      </c>
      <c r="C162" s="47" t="s">
        <v>253</v>
      </c>
      <c r="D162" s="47">
        <v>10</v>
      </c>
      <c r="E162" s="47">
        <v>500</v>
      </c>
      <c r="F162" s="47"/>
      <c r="G162" s="21">
        <f t="shared" si="14"/>
        <v>0</v>
      </c>
      <c r="H162" s="47"/>
      <c r="I162" s="21">
        <f t="shared" si="15"/>
        <v>0</v>
      </c>
      <c r="J162" s="47"/>
      <c r="K162" s="148"/>
    </row>
    <row r="163" spans="1:11" ht="43.5" customHeight="1">
      <c r="A163" s="147">
        <v>5</v>
      </c>
      <c r="B163" s="52" t="s">
        <v>250</v>
      </c>
      <c r="C163" s="47" t="s">
        <v>254</v>
      </c>
      <c r="D163" s="47">
        <v>1</v>
      </c>
      <c r="E163" s="47">
        <v>200</v>
      </c>
      <c r="F163" s="47"/>
      <c r="G163" s="21">
        <f t="shared" si="14"/>
        <v>0</v>
      </c>
      <c r="H163" s="47"/>
      <c r="I163" s="21">
        <f t="shared" si="15"/>
        <v>0</v>
      </c>
      <c r="J163" s="47"/>
      <c r="K163" s="148"/>
    </row>
    <row r="164" spans="1:11" ht="32.25" customHeight="1">
      <c r="A164" s="147">
        <v>6</v>
      </c>
      <c r="B164" s="52" t="s">
        <v>251</v>
      </c>
      <c r="C164" s="47" t="s">
        <v>255</v>
      </c>
      <c r="D164" s="47">
        <v>20</v>
      </c>
      <c r="E164" s="47">
        <v>500</v>
      </c>
      <c r="F164" s="47"/>
      <c r="G164" s="21">
        <f t="shared" si="14"/>
        <v>0</v>
      </c>
      <c r="H164" s="47"/>
      <c r="I164" s="21">
        <f t="shared" si="15"/>
        <v>0</v>
      </c>
      <c r="J164" s="47"/>
      <c r="K164" s="148"/>
    </row>
    <row r="165" spans="1:11" ht="68.25" thickBot="1">
      <c r="A165" s="149">
        <v>7</v>
      </c>
      <c r="B165" s="168" t="s">
        <v>252</v>
      </c>
      <c r="C165" s="151" t="s">
        <v>6</v>
      </c>
      <c r="D165" s="152">
        <v>1</v>
      </c>
      <c r="E165" s="169">
        <v>500</v>
      </c>
      <c r="F165" s="170"/>
      <c r="G165" s="29">
        <f t="shared" si="14"/>
        <v>0</v>
      </c>
      <c r="H165" s="152"/>
      <c r="I165" s="29">
        <f t="shared" si="15"/>
        <v>0</v>
      </c>
      <c r="J165" s="152"/>
      <c r="K165" s="154"/>
    </row>
    <row r="166" spans="1:11" ht="15.75" thickBot="1">
      <c r="A166" s="193" t="s">
        <v>245</v>
      </c>
      <c r="B166" s="194"/>
      <c r="C166" s="194"/>
      <c r="D166" s="194"/>
      <c r="E166" s="194"/>
      <c r="F166" s="195"/>
      <c r="G166" s="139">
        <f>SUM(G159:G165)</f>
        <v>0</v>
      </c>
      <c r="H166" s="140" t="s">
        <v>6</v>
      </c>
      <c r="I166" s="139">
        <f>SUM(I159:I165)</f>
        <v>0</v>
      </c>
      <c r="J166" s="196"/>
      <c r="K166" s="197"/>
    </row>
    <row r="167" spans="1:11" ht="15.75" thickBot="1">
      <c r="A167" s="203" t="s">
        <v>256</v>
      </c>
      <c r="B167" s="204"/>
      <c r="C167" s="204"/>
      <c r="D167" s="204"/>
      <c r="E167" s="204"/>
      <c r="F167" s="204"/>
      <c r="G167" s="204"/>
      <c r="H167" s="204"/>
      <c r="I167" s="204"/>
      <c r="J167" s="204"/>
      <c r="K167" s="205"/>
    </row>
    <row r="168" spans="1:11" ht="60" customHeight="1">
      <c r="A168" s="142">
        <v>1</v>
      </c>
      <c r="B168" s="173" t="s">
        <v>257</v>
      </c>
      <c r="C168" s="95" t="s">
        <v>259</v>
      </c>
      <c r="D168" s="65" t="s">
        <v>171</v>
      </c>
      <c r="E168" s="120">
        <v>3000</v>
      </c>
      <c r="F168" s="121"/>
      <c r="G168" s="8">
        <f>E168*F168</f>
        <v>0</v>
      </c>
      <c r="H168" s="113"/>
      <c r="I168" s="8">
        <f>ROUND(G168*H168/100+G168,2)</f>
        <v>0</v>
      </c>
      <c r="J168" s="113"/>
      <c r="K168" s="146"/>
    </row>
    <row r="169" spans="1:11" ht="49.5" thickBot="1">
      <c r="A169" s="174">
        <v>2</v>
      </c>
      <c r="B169" s="175" t="s">
        <v>258</v>
      </c>
      <c r="C169" s="96" t="s">
        <v>260</v>
      </c>
      <c r="D169" s="107" t="s">
        <v>171</v>
      </c>
      <c r="E169" s="179">
        <v>600</v>
      </c>
      <c r="F169" s="180"/>
      <c r="G169" s="34">
        <f>E169*F169</f>
        <v>0</v>
      </c>
      <c r="H169" s="54"/>
      <c r="I169" s="34">
        <f>ROUND(G169*H169/100+G169,2)</f>
        <v>0</v>
      </c>
      <c r="J169" s="54"/>
      <c r="K169" s="176"/>
    </row>
    <row r="170" spans="1:11" ht="15.75" thickBot="1">
      <c r="A170" s="198" t="s">
        <v>261</v>
      </c>
      <c r="B170" s="199"/>
      <c r="C170" s="199"/>
      <c r="D170" s="199"/>
      <c r="E170" s="199"/>
      <c r="F170" s="200"/>
      <c r="G170" s="37">
        <f>SUM(G168:G169)</f>
        <v>0</v>
      </c>
      <c r="H170" s="35" t="s">
        <v>6</v>
      </c>
      <c r="I170" s="37">
        <f>SUM(I168:I169)</f>
        <v>0</v>
      </c>
      <c r="J170" s="201"/>
      <c r="K170" s="202"/>
    </row>
    <row r="171" spans="1:11" ht="15.75" thickBot="1">
      <c r="A171" s="190" t="s">
        <v>262</v>
      </c>
      <c r="B171" s="191"/>
      <c r="C171" s="191"/>
      <c r="D171" s="191"/>
      <c r="E171" s="191"/>
      <c r="F171" s="191"/>
      <c r="G171" s="191"/>
      <c r="H171" s="191"/>
      <c r="I171" s="191"/>
      <c r="J171" s="191"/>
      <c r="K171" s="192"/>
    </row>
    <row r="172" spans="1:11" ht="165.75" customHeight="1">
      <c r="A172" s="142">
        <v>1</v>
      </c>
      <c r="B172" s="178" t="s">
        <v>264</v>
      </c>
      <c r="C172" s="166" t="s">
        <v>70</v>
      </c>
      <c r="D172" s="166" t="s">
        <v>171</v>
      </c>
      <c r="E172" s="144"/>
      <c r="F172" s="167">
        <v>33</v>
      </c>
      <c r="G172" s="8">
        <f>E172*F172</f>
        <v>0</v>
      </c>
      <c r="H172" s="113"/>
      <c r="I172" s="8">
        <f>ROUND(G172*H172/100+G172,2)</f>
        <v>0</v>
      </c>
      <c r="J172" s="113"/>
      <c r="K172" s="146"/>
    </row>
    <row r="173" spans="1:11" ht="174" customHeight="1" thickBot="1">
      <c r="A173" s="149">
        <v>2</v>
      </c>
      <c r="B173" s="86" t="s">
        <v>264</v>
      </c>
      <c r="C173" s="151" t="s">
        <v>265</v>
      </c>
      <c r="D173" s="151" t="s">
        <v>171</v>
      </c>
      <c r="E173" s="169"/>
      <c r="F173" s="170">
        <v>48</v>
      </c>
      <c r="G173" s="29">
        <f>E173*F173</f>
        <v>0</v>
      </c>
      <c r="H173" s="152"/>
      <c r="I173" s="29">
        <f>ROUND(G173*H173/100+G173,2)</f>
        <v>0</v>
      </c>
      <c r="J173" s="152"/>
      <c r="K173" s="154"/>
    </row>
    <row r="174" spans="1:11" ht="15.75" thickBot="1">
      <c r="A174" s="193" t="s">
        <v>263</v>
      </c>
      <c r="B174" s="194"/>
      <c r="C174" s="194"/>
      <c r="D174" s="194"/>
      <c r="E174" s="194"/>
      <c r="F174" s="195"/>
      <c r="G174" s="139">
        <f>SUM(G172:G173)</f>
        <v>0</v>
      </c>
      <c r="H174" s="140" t="s">
        <v>6</v>
      </c>
      <c r="I174" s="139">
        <f>SUM(I172:I173)</f>
        <v>0</v>
      </c>
      <c r="J174" s="196"/>
      <c r="K174" s="197"/>
    </row>
    <row r="175" ht="15.75" thickBot="1"/>
    <row r="176" spans="1:11" ht="15.75" thickBot="1">
      <c r="A176" s="198" t="s">
        <v>37</v>
      </c>
      <c r="B176" s="199"/>
      <c r="C176" s="199"/>
      <c r="D176" s="199"/>
      <c r="E176" s="199"/>
      <c r="F176" s="200"/>
      <c r="G176" s="37">
        <f>G26+G61+G65+G69+G78+G82+G87+G100+G122+G138+G147+G157+G166+G170+G174+G153</f>
        <v>0</v>
      </c>
      <c r="H176" s="35" t="s">
        <v>6</v>
      </c>
      <c r="I176" s="37">
        <f>I26+I61+I65+I69+I78+I82+I87+I100+I122+I138+I147+I157+I166+I170+I174+I153</f>
        <v>0</v>
      </c>
      <c r="J176" s="201"/>
      <c r="K176" s="202"/>
    </row>
    <row r="178" spans="1:8" ht="15">
      <c r="A178" s="188" t="s">
        <v>266</v>
      </c>
      <c r="B178" s="189"/>
      <c r="C178" s="63"/>
      <c r="E178" s="181"/>
      <c r="H178" s="4"/>
    </row>
    <row r="179" spans="1:11" ht="26.25" customHeight="1">
      <c r="A179" s="184" t="s">
        <v>267</v>
      </c>
      <c r="B179" s="185"/>
      <c r="C179" s="185"/>
      <c r="D179" s="185"/>
      <c r="E179" s="185"/>
      <c r="F179" s="185"/>
      <c r="G179" s="185"/>
      <c r="H179" s="185"/>
      <c r="I179" s="185"/>
      <c r="J179" s="185"/>
      <c r="K179" s="185"/>
    </row>
    <row r="180" spans="1:11" ht="31.5" customHeight="1">
      <c r="A180" s="184" t="s">
        <v>268</v>
      </c>
      <c r="B180" s="184"/>
      <c r="C180" s="184"/>
      <c r="D180" s="184"/>
      <c r="E180" s="184"/>
      <c r="F180" s="184"/>
      <c r="G180" s="184"/>
      <c r="H180" s="184"/>
      <c r="I180" s="184"/>
      <c r="J180" s="184"/>
      <c r="K180" s="184"/>
    </row>
    <row r="181" spans="1:11" ht="23.25" customHeight="1">
      <c r="A181" s="186" t="s">
        <v>269</v>
      </c>
      <c r="B181" s="186"/>
      <c r="C181" s="186"/>
      <c r="D181" s="186"/>
      <c r="E181" s="186"/>
      <c r="F181" s="186"/>
      <c r="G181" s="186"/>
      <c r="H181" s="186"/>
      <c r="I181" s="186"/>
      <c r="J181" s="186"/>
      <c r="K181" s="186"/>
    </row>
    <row r="182" spans="1:11" ht="37.5" customHeight="1">
      <c r="A182" s="187"/>
      <c r="B182" s="187"/>
      <c r="C182" s="187"/>
      <c r="D182" s="187"/>
      <c r="E182" s="187"/>
      <c r="F182" s="187"/>
      <c r="G182" s="187"/>
      <c r="H182" s="187"/>
      <c r="I182" s="187"/>
      <c r="J182" s="187"/>
      <c r="K182" s="187"/>
    </row>
    <row r="183" spans="1:10" ht="33.75" customHeight="1">
      <c r="A183" s="58"/>
      <c r="B183" s="58"/>
      <c r="C183" s="58"/>
      <c r="D183" s="62"/>
      <c r="E183" s="59"/>
      <c r="F183" s="58"/>
      <c r="G183" s="60"/>
      <c r="H183" s="124"/>
      <c r="I183" s="61"/>
      <c r="J183" s="60"/>
    </row>
    <row r="184" spans="1:10" ht="15">
      <c r="A184" s="58"/>
      <c r="B184" s="58"/>
      <c r="C184" s="58"/>
      <c r="D184" s="62"/>
      <c r="E184" s="59"/>
      <c r="F184" s="58"/>
      <c r="G184" s="182" t="s">
        <v>38</v>
      </c>
      <c r="H184" s="183"/>
      <c r="I184" s="183"/>
      <c r="J184" s="183"/>
    </row>
    <row r="185" spans="7:10" ht="15">
      <c r="G185" s="183"/>
      <c r="H185" s="183"/>
      <c r="I185" s="183"/>
      <c r="J185" s="183"/>
    </row>
  </sheetData>
  <sheetProtection/>
  <autoFilter ref="A2:K66"/>
  <mergeCells count="63">
    <mergeCell ref="A167:K167"/>
    <mergeCell ref="A170:F170"/>
    <mergeCell ref="J170:K170"/>
    <mergeCell ref="A171:K171"/>
    <mergeCell ref="A174:F174"/>
    <mergeCell ref="J174:K174"/>
    <mergeCell ref="A102:K102"/>
    <mergeCell ref="A103:K103"/>
    <mergeCell ref="A104:K104"/>
    <mergeCell ref="A105:K105"/>
    <mergeCell ref="A88:K88"/>
    <mergeCell ref="A100:F100"/>
    <mergeCell ref="J100:K100"/>
    <mergeCell ref="A67:K67"/>
    <mergeCell ref="A106:K106"/>
    <mergeCell ref="A158:K158"/>
    <mergeCell ref="A166:F166"/>
    <mergeCell ref="J166:K166"/>
    <mergeCell ref="A83:K83"/>
    <mergeCell ref="A87:F87"/>
    <mergeCell ref="J87:K87"/>
    <mergeCell ref="A78:F78"/>
    <mergeCell ref="J78:K78"/>
    <mergeCell ref="A1:K1"/>
    <mergeCell ref="A3:K3"/>
    <mergeCell ref="A27:K27"/>
    <mergeCell ref="A61:F61"/>
    <mergeCell ref="A26:F26"/>
    <mergeCell ref="J26:K26"/>
    <mergeCell ref="J61:K61"/>
    <mergeCell ref="A62:K62"/>
    <mergeCell ref="A79:K79"/>
    <mergeCell ref="A82:F82"/>
    <mergeCell ref="J82:K82"/>
    <mergeCell ref="A65:F65"/>
    <mergeCell ref="J65:K65"/>
    <mergeCell ref="A66:K66"/>
    <mergeCell ref="A69:F69"/>
    <mergeCell ref="J69:K69"/>
    <mergeCell ref="A70:K70"/>
    <mergeCell ref="J153:K153"/>
    <mergeCell ref="A108:K108"/>
    <mergeCell ref="A122:F122"/>
    <mergeCell ref="J122:K122"/>
    <mergeCell ref="A123:K123"/>
    <mergeCell ref="A138:F138"/>
    <mergeCell ref="J138:K138"/>
    <mergeCell ref="A154:K154"/>
    <mergeCell ref="A157:F157"/>
    <mergeCell ref="J157:K157"/>
    <mergeCell ref="A176:F176"/>
    <mergeCell ref="J176:K176"/>
    <mergeCell ref="A139:K139"/>
    <mergeCell ref="A147:F147"/>
    <mergeCell ref="J147:K147"/>
    <mergeCell ref="A148:K148"/>
    <mergeCell ref="A153:F153"/>
    <mergeCell ref="G184:J185"/>
    <mergeCell ref="A179:K179"/>
    <mergeCell ref="A180:K180"/>
    <mergeCell ref="A181:K181"/>
    <mergeCell ref="A182:K182"/>
    <mergeCell ref="A178:B178"/>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2021-07-14T09:01:31Z</cp:lastPrinted>
  <dcterms:created xsi:type="dcterms:W3CDTF">2015-07-09T11:59:56Z</dcterms:created>
  <dcterms:modified xsi:type="dcterms:W3CDTF">2021-09-15T10:00:04Z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