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anirus\Desktop\ENERGIA\"/>
    </mc:Choice>
  </mc:AlternateContent>
  <xr:revisionPtr revIDLastSave="0" documentId="13_ncr:1_{FC471274-5A62-4EC7-90D3-8EE293CBEA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ofertowy" sheetId="1" r:id="rId1"/>
  </sheets>
  <calcPr calcId="191029"/>
  <webPublishing codePage="1252"/>
</workbook>
</file>

<file path=xl/calcChain.xml><?xml version="1.0" encoding="utf-8"?>
<calcChain xmlns="http://schemas.openxmlformats.org/spreadsheetml/2006/main">
  <c r="E20" i="1" l="1"/>
  <c r="F20" i="1" s="1"/>
  <c r="E21" i="1"/>
  <c r="F21" i="1" s="1"/>
  <c r="E22" i="1"/>
  <c r="F22" i="1" s="1"/>
  <c r="E23" i="1"/>
  <c r="F23" i="1" s="1"/>
  <c r="E24" i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E33" i="1"/>
  <c r="F33" i="1" s="1"/>
  <c r="E34" i="1"/>
  <c r="F34" i="1" s="1"/>
  <c r="E19" i="1"/>
  <c r="F19" i="1" s="1"/>
  <c r="C35" i="1"/>
  <c r="G18" i="1"/>
  <c r="F24" i="1"/>
  <c r="F32" i="1"/>
  <c r="G34" i="1" l="1"/>
  <c r="G19" i="1"/>
  <c r="H19" i="1" s="1"/>
  <c r="G32" i="1"/>
  <c r="G23" i="1"/>
  <c r="G31" i="1"/>
  <c r="G29" i="1"/>
  <c r="H29" i="1" s="1"/>
  <c r="G21" i="1"/>
  <c r="H21" i="1" s="1"/>
  <c r="E35" i="1"/>
  <c r="G26" i="1"/>
  <c r="H26" i="1" s="1"/>
  <c r="G28" i="1"/>
  <c r="H28" i="1" s="1"/>
  <c r="G25" i="1"/>
  <c r="H25" i="1"/>
  <c r="G30" i="1"/>
  <c r="H30" i="1" s="1"/>
  <c r="G22" i="1"/>
  <c r="H22" i="1" s="1"/>
  <c r="G20" i="1"/>
  <c r="H20" i="1" s="1"/>
  <c r="G33" i="1"/>
  <c r="H33" i="1" s="1"/>
  <c r="G27" i="1"/>
  <c r="H27" i="1" s="1"/>
  <c r="H34" i="1"/>
  <c r="H32" i="1"/>
  <c r="G24" i="1"/>
  <c r="H24" i="1" s="1"/>
  <c r="H31" i="1"/>
  <c r="H23" i="1"/>
  <c r="F35" i="1" l="1"/>
  <c r="I36" i="1"/>
  <c r="H35" i="1"/>
</calcChain>
</file>

<file path=xl/sharedStrings.xml><?xml version="1.0" encoding="utf-8"?>
<sst xmlns="http://schemas.openxmlformats.org/spreadsheetml/2006/main" count="87" uniqueCount="41">
  <si>
    <t>NIP</t>
  </si>
  <si>
    <t>Taryfa</t>
  </si>
  <si>
    <t>Wolumen w strefach MWh</t>
  </si>
  <si>
    <t>Wolumen MWh</t>
  </si>
  <si>
    <t>1</t>
  </si>
  <si>
    <t>2</t>
  </si>
  <si>
    <t>5291176426</t>
  </si>
  <si>
    <t>C11</t>
  </si>
  <si>
    <t>C12a</t>
  </si>
  <si>
    <t>C21</t>
  </si>
  <si>
    <t>5291703759</t>
  </si>
  <si>
    <t>5291745901</t>
  </si>
  <si>
    <t>B21</t>
  </si>
  <si>
    <t>C11o</t>
  </si>
  <si>
    <t>C12b</t>
  </si>
  <si>
    <t>G11</t>
  </si>
  <si>
    <t>G12</t>
  </si>
  <si>
    <t>R</t>
  </si>
  <si>
    <t>5291800540</t>
  </si>
  <si>
    <t>Suma</t>
  </si>
  <si>
    <t>dodatek 15%</t>
  </si>
  <si>
    <t xml:space="preserve">suma </t>
  </si>
  <si>
    <t xml:space="preserve">cały rok </t>
  </si>
  <si>
    <t>CAŁKOWITE ZUŻYCIE ENERGII ELEKTRYCZNEJ DLA WSZYSTKICH PPE W OKRESIE OBOWIĄZYWANIA UMOWY</t>
  </si>
  <si>
    <t>MWh</t>
  </si>
  <si>
    <t>CAŁKOWITA WARTOŚĆ NETTO SPRZEDAŻY ENERGII ELEKTRYCZNEJ</t>
  </si>
  <si>
    <t>zł</t>
  </si>
  <si>
    <t>CAŁKOWITA WARTOŚĆ NETTO USŁUG DYSTRYBUCJI ENERGII ELEKTRYCZNEJ</t>
  </si>
  <si>
    <t>CAŁKOWITA WARTOŚĆ NETTO RAZEM SPRZEDAŻY I DYSTRYBUCJI ENERGII ELEKTRYCZNEJ</t>
  </si>
  <si>
    <t>CAŁKOWITA WARTOŚĆ BRUTTO RAZEM SPRZEDAŻY I DYSTRYBUCJI ENERGII ELEKTRYCZNEJ</t>
  </si>
  <si>
    <t>Zbiorcze zestawienie obiektów</t>
  </si>
  <si>
    <t>L.p</t>
  </si>
  <si>
    <t>grupa taryfowa</t>
  </si>
  <si>
    <t>Cena jednostkowa netto STREFA I [zł/MWh]</t>
  </si>
  <si>
    <t>Cena jednostkowa netto STREFA II [zł/MWh]</t>
  </si>
  <si>
    <t>Cena jednostkowa netto STREFA III [zł/MWh]</t>
  </si>
  <si>
    <t>opłata handlowa [zł/miesiąc]</t>
  </si>
  <si>
    <t>–––</t>
  </si>
  <si>
    <t>Tabela 1: ceny zaproponowane przez Wykonawcę dla okresu styczeń -grudzień 2025</t>
  </si>
  <si>
    <t>kwalifikowany podpis elektroniczny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</si>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</sst>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\ _z_ł"/>
  </numFmts>
  <fonts count="17" x14ac:knownFonts="1">
    <font>
      <sz val="10"/>
      <color theme="1"/>
      <name val="Tahoma"/>
      <family val="2"/>
    </font>
    <font>
      <sz val="11"/>
      <color theme="1"/>
      <name val="Calibri"/>
      <family val="2"/>
      <charset val="238"/>
      <scheme val="minor"/>
    </font>
    <font>
      <b/>
      <i/>
      <sz val="14"/>
      <color rgb="FF092D74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31455E"/>
      <name val="Arial"/>
      <family val="2"/>
    </font>
    <font>
      <b/>
      <sz val="8"/>
      <color rgb="FF222222"/>
      <name val="Arial"/>
      <family val="2"/>
    </font>
    <font>
      <b/>
      <sz val="10"/>
      <color theme="1"/>
      <name val="Tahoma"/>
      <family val="2"/>
      <charset val="238"/>
    </font>
    <font>
      <b/>
      <sz val="8"/>
      <name val="Arial"/>
      <family val="2"/>
    </font>
    <font>
      <sz val="10"/>
      <color rgb="FF000000"/>
      <name val="Times New Roman"/>
      <family val="1"/>
      <charset val="238"/>
    </font>
    <font>
      <sz val="9"/>
      <color theme="1"/>
      <name val="Cambria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mbria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i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92D74"/>
      </patternFill>
    </fill>
    <fill>
      <patternFill patternType="solid">
        <fgColor rgb="FFBDDAF3"/>
      </patternFill>
    </fill>
    <fill>
      <patternFill patternType="solid">
        <fgColor rgb="FFEFF3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2" xfId="0" applyBorder="1"/>
    <xf numFmtId="0" fontId="4" fillId="0" borderId="2" xfId="0" applyFont="1" applyBorder="1" applyAlignment="1">
      <alignment horizontal="left" vertical="top"/>
    </xf>
    <xf numFmtId="164" fontId="5" fillId="0" borderId="2" xfId="0" applyNumberFormat="1" applyFont="1" applyBorder="1" applyAlignment="1">
      <alignment horizontal="right" vertical="top"/>
    </xf>
    <xf numFmtId="0" fontId="3" fillId="2" borderId="3" xfId="0" applyFont="1" applyFill="1" applyBorder="1" applyAlignment="1">
      <alignment horizontal="center" vertical="top"/>
    </xf>
    <xf numFmtId="9" fontId="0" fillId="0" borderId="0" xfId="0" applyNumberFormat="1"/>
    <xf numFmtId="0" fontId="8" fillId="0" borderId="0" xfId="0" applyFont="1"/>
    <xf numFmtId="0" fontId="0" fillId="0" borderId="4" xfId="0" applyBorder="1"/>
    <xf numFmtId="4" fontId="0" fillId="0" borderId="0" xfId="0" applyNumberFormat="1"/>
    <xf numFmtId="0" fontId="6" fillId="3" borderId="5" xfId="0" applyFont="1" applyFill="1" applyBorder="1" applyAlignment="1">
      <alignment horizontal="left" vertical="top"/>
    </xf>
    <xf numFmtId="4" fontId="7" fillId="4" borderId="3" xfId="0" applyNumberFormat="1" applyFont="1" applyFill="1" applyBorder="1" applyAlignment="1">
      <alignment horizontal="right" vertical="top"/>
    </xf>
    <xf numFmtId="0" fontId="1" fillId="0" borderId="0" xfId="1"/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0" fillId="5" borderId="13" xfId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6" borderId="4" xfId="0" applyNumberFormat="1" applyFill="1" applyBorder="1" applyAlignment="1">
      <alignment horizontal="center"/>
    </xf>
    <xf numFmtId="165" fontId="0" fillId="6" borderId="14" xfId="0" applyNumberFormat="1" applyFill="1" applyBorder="1" applyAlignment="1">
      <alignment horizontal="center"/>
    </xf>
    <xf numFmtId="165" fontId="0" fillId="6" borderId="12" xfId="0" applyNumberFormat="1" applyFill="1" applyBorder="1" applyAlignment="1">
      <alignment horizontal="center"/>
    </xf>
    <xf numFmtId="165" fontId="14" fillId="0" borderId="7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0" fillId="0" borderId="17" xfId="0" applyBorder="1"/>
    <xf numFmtId="0" fontId="0" fillId="0" borderId="15" xfId="0" applyBorder="1"/>
    <xf numFmtId="0" fontId="0" fillId="0" borderId="16" xfId="0" applyBorder="1"/>
  </cellXfs>
  <cellStyles count="3">
    <cellStyle name="Normalny" xfId="0" builtinId="0"/>
    <cellStyle name="Normalny 2" xfId="2" xr:uid="{441163DB-FCA7-4006-A9F2-B4325A1F7F00}"/>
    <cellStyle name="Normalny 3" xfId="1" xr:uid="{44EAE46D-F710-417B-9A25-B1B158800D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topLeftCell="A4" workbookViewId="0">
      <selection activeCell="P36" sqref="P36"/>
    </sheetView>
  </sheetViews>
  <sheetFormatPr defaultRowHeight="12.75" customHeight="1" x14ac:dyDescent="0.2"/>
  <cols>
    <col min="1" max="1" width="12.42578125" bestFit="1" customWidth="1"/>
    <col min="2" max="2" width="11.28515625" bestFit="1" customWidth="1"/>
    <col min="3" max="4" width="25.140625" bestFit="1" customWidth="1"/>
    <col min="5" max="5" width="17.42578125" customWidth="1"/>
    <col min="6" max="6" width="14" hidden="1" customWidth="1"/>
    <col min="7" max="7" width="10.85546875" hidden="1" customWidth="1"/>
    <col min="8" max="8" width="0" hidden="1" customWidth="1"/>
    <col min="9" max="9" width="21.140625" customWidth="1"/>
    <col min="10" max="10" width="22.85546875" customWidth="1"/>
  </cols>
  <sheetData>
    <row r="1" spans="1:8" ht="39.75" customHeight="1" x14ac:dyDescent="0.2">
      <c r="C1" s="7" t="s">
        <v>40</v>
      </c>
    </row>
    <row r="2" spans="1:8" ht="21" customHeight="1" thickBot="1" x14ac:dyDescent="0.3">
      <c r="A2" s="12" t="s">
        <v>38</v>
      </c>
      <c r="B2" s="12"/>
      <c r="C2" s="12"/>
      <c r="D2" s="12"/>
      <c r="E2" s="12"/>
      <c r="F2" s="12"/>
      <c r="G2" s="12"/>
      <c r="H2" s="12"/>
    </row>
    <row r="3" spans="1:8" ht="36.75" customHeight="1" x14ac:dyDescent="0.25">
      <c r="A3" s="13" t="s">
        <v>31</v>
      </c>
      <c r="B3" s="14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2"/>
      <c r="H3" s="12"/>
    </row>
    <row r="4" spans="1:8" ht="15" x14ac:dyDescent="0.25">
      <c r="A4" s="17">
        <v>1</v>
      </c>
      <c r="B4" s="18" t="s">
        <v>12</v>
      </c>
      <c r="C4" s="19"/>
      <c r="D4" s="20" t="s">
        <v>37</v>
      </c>
      <c r="E4" s="20" t="s">
        <v>37</v>
      </c>
      <c r="F4" s="21">
        <v>0</v>
      </c>
      <c r="G4" s="12"/>
      <c r="H4" s="12"/>
    </row>
    <row r="5" spans="1:8" ht="15" x14ac:dyDescent="0.25">
      <c r="A5" s="17">
        <v>3</v>
      </c>
      <c r="B5" s="18" t="s">
        <v>7</v>
      </c>
      <c r="C5" s="19"/>
      <c r="D5" s="20" t="s">
        <v>37</v>
      </c>
      <c r="E5" s="20" t="s">
        <v>37</v>
      </c>
      <c r="F5" s="21">
        <v>0</v>
      </c>
      <c r="G5" s="12"/>
      <c r="H5" s="12"/>
    </row>
    <row r="6" spans="1:8" ht="15" x14ac:dyDescent="0.25">
      <c r="A6" s="17">
        <v>4</v>
      </c>
      <c r="B6" s="18" t="s">
        <v>13</v>
      </c>
      <c r="C6" s="19"/>
      <c r="D6" s="20" t="s">
        <v>37</v>
      </c>
      <c r="E6" s="20" t="s">
        <v>37</v>
      </c>
      <c r="F6" s="21">
        <v>0</v>
      </c>
      <c r="G6" s="12"/>
      <c r="H6" s="12"/>
    </row>
    <row r="7" spans="1:8" ht="15" x14ac:dyDescent="0.25">
      <c r="A7" s="17">
        <v>5</v>
      </c>
      <c r="B7" s="18" t="s">
        <v>8</v>
      </c>
      <c r="C7" s="19"/>
      <c r="D7" s="19"/>
      <c r="E7" s="20" t="s">
        <v>37</v>
      </c>
      <c r="F7" s="21">
        <v>0</v>
      </c>
      <c r="G7" s="12"/>
      <c r="H7" s="12"/>
    </row>
    <row r="8" spans="1:8" ht="15" x14ac:dyDescent="0.25">
      <c r="A8" s="17">
        <v>6</v>
      </c>
      <c r="B8" s="18" t="s">
        <v>14</v>
      </c>
      <c r="C8" s="19"/>
      <c r="D8" s="19"/>
      <c r="E8" s="20" t="s">
        <v>37</v>
      </c>
      <c r="F8" s="21">
        <v>0</v>
      </c>
      <c r="G8" s="12"/>
      <c r="H8" s="12"/>
    </row>
    <row r="9" spans="1:8" ht="15" x14ac:dyDescent="0.25">
      <c r="A9" s="17">
        <v>7</v>
      </c>
      <c r="B9" s="18" t="s">
        <v>9</v>
      </c>
      <c r="C9" s="19"/>
      <c r="D9" s="20" t="s">
        <v>37</v>
      </c>
      <c r="E9" s="20" t="s">
        <v>37</v>
      </c>
      <c r="F9" s="21">
        <v>0</v>
      </c>
      <c r="G9" s="12"/>
      <c r="H9" s="12"/>
    </row>
    <row r="10" spans="1:8" ht="15" x14ac:dyDescent="0.25">
      <c r="A10" s="17">
        <v>8</v>
      </c>
      <c r="B10" s="18" t="s">
        <v>16</v>
      </c>
      <c r="C10" s="19"/>
      <c r="D10" s="19"/>
      <c r="E10" s="20" t="s">
        <v>37</v>
      </c>
      <c r="F10" s="21">
        <v>0</v>
      </c>
      <c r="G10" s="12"/>
      <c r="H10" s="12"/>
    </row>
    <row r="11" spans="1:8" ht="15" x14ac:dyDescent="0.25">
      <c r="A11" s="17">
        <v>9</v>
      </c>
      <c r="B11" s="18" t="s">
        <v>15</v>
      </c>
      <c r="C11" s="19"/>
      <c r="D11" s="20" t="s">
        <v>37</v>
      </c>
      <c r="E11" s="20" t="s">
        <v>37</v>
      </c>
      <c r="F11" s="21">
        <v>0</v>
      </c>
      <c r="G11" s="12"/>
      <c r="H11" s="12"/>
    </row>
    <row r="12" spans="1:8" ht="15.75" thickBot="1" x14ac:dyDescent="0.3">
      <c r="A12" s="22">
        <v>10</v>
      </c>
      <c r="B12" s="23" t="s">
        <v>17</v>
      </c>
      <c r="C12" s="19"/>
      <c r="D12" s="24" t="s">
        <v>37</v>
      </c>
      <c r="E12" s="24" t="s">
        <v>37</v>
      </c>
      <c r="F12" s="25">
        <v>0</v>
      </c>
      <c r="G12" s="12"/>
      <c r="H12" s="12"/>
    </row>
    <row r="13" spans="1:8" x14ac:dyDescent="0.2"/>
    <row r="14" spans="1:8" x14ac:dyDescent="0.2"/>
    <row r="15" spans="1:8" x14ac:dyDescent="0.2"/>
    <row r="16" spans="1:8" ht="18.75" x14ac:dyDescent="0.2">
      <c r="A16" s="35" t="s">
        <v>30</v>
      </c>
      <c r="B16" s="1"/>
      <c r="C16" s="1"/>
      <c r="D16" s="1"/>
      <c r="E16" s="1"/>
    </row>
    <row r="17" spans="1:9" x14ac:dyDescent="0.2">
      <c r="A17" s="26" t="s">
        <v>0</v>
      </c>
      <c r="B17" s="26" t="s">
        <v>1</v>
      </c>
      <c r="C17" s="26" t="s">
        <v>2</v>
      </c>
      <c r="D17" s="26" t="s">
        <v>2</v>
      </c>
      <c r="E17" s="26" t="s">
        <v>3</v>
      </c>
      <c r="F17" s="5" t="s">
        <v>22</v>
      </c>
      <c r="G17" s="5" t="s">
        <v>20</v>
      </c>
      <c r="H17" s="5" t="s">
        <v>21</v>
      </c>
      <c r="I17" s="9"/>
    </row>
    <row r="18" spans="1:9" ht="12.75" customHeight="1" x14ac:dyDescent="0.2">
      <c r="A18" s="26"/>
      <c r="B18" s="26"/>
      <c r="C18" s="27" t="s">
        <v>4</v>
      </c>
      <c r="D18" s="27" t="s">
        <v>5</v>
      </c>
      <c r="E18" s="26"/>
      <c r="F18">
        <v>2</v>
      </c>
      <c r="G18" s="6">
        <f>15%</f>
        <v>0.15</v>
      </c>
    </row>
    <row r="19" spans="1:9" ht="12.75" customHeight="1" x14ac:dyDescent="0.2">
      <c r="A19" s="3" t="s">
        <v>6</v>
      </c>
      <c r="B19" s="3" t="s">
        <v>7</v>
      </c>
      <c r="C19" s="4">
        <v>34.902500000000003</v>
      </c>
      <c r="D19" s="2"/>
      <c r="E19" s="4">
        <f>C19+D19</f>
        <v>34.902500000000003</v>
      </c>
      <c r="F19">
        <f t="shared" ref="F19:F35" si="0">E19*$F$18</f>
        <v>69.805000000000007</v>
      </c>
      <c r="G19">
        <f t="shared" ref="G19:G34" si="1">F19*$G$18</f>
        <v>10.470750000000001</v>
      </c>
      <c r="H19">
        <f>F19+G19</f>
        <v>80.275750000000002</v>
      </c>
    </row>
    <row r="20" spans="1:9" ht="12.75" customHeight="1" x14ac:dyDescent="0.2">
      <c r="A20" s="3" t="s">
        <v>6</v>
      </c>
      <c r="B20" s="3" t="s">
        <v>8</v>
      </c>
      <c r="C20" s="4">
        <v>14.593499999999999</v>
      </c>
      <c r="D20" s="4">
        <v>4.6689999999999996</v>
      </c>
      <c r="E20" s="4">
        <f t="shared" ref="E20:E34" si="2">C20+D20</f>
        <v>19.262499999999999</v>
      </c>
      <c r="F20">
        <f t="shared" si="0"/>
        <v>38.524999999999999</v>
      </c>
      <c r="G20">
        <f t="shared" si="1"/>
        <v>5.7787499999999996</v>
      </c>
      <c r="H20">
        <f t="shared" ref="H20:H34" si="3">F20+G20</f>
        <v>44.303750000000001</v>
      </c>
    </row>
    <row r="21" spans="1:9" ht="12.75" customHeight="1" x14ac:dyDescent="0.2">
      <c r="A21" s="3" t="s">
        <v>6</v>
      </c>
      <c r="B21" s="3" t="s">
        <v>9</v>
      </c>
      <c r="C21" s="4">
        <v>563.29300000000001</v>
      </c>
      <c r="D21" s="2"/>
      <c r="E21" s="4">
        <f t="shared" si="2"/>
        <v>563.29300000000001</v>
      </c>
      <c r="F21">
        <f t="shared" si="0"/>
        <v>1126.586</v>
      </c>
      <c r="G21">
        <f t="shared" si="1"/>
        <v>168.9879</v>
      </c>
      <c r="H21">
        <f t="shared" si="3"/>
        <v>1295.5739000000001</v>
      </c>
    </row>
    <row r="22" spans="1:9" ht="12.75" customHeight="1" x14ac:dyDescent="0.2">
      <c r="A22" s="3" t="s">
        <v>10</v>
      </c>
      <c r="B22" s="3" t="s">
        <v>7</v>
      </c>
      <c r="C22" s="4">
        <v>19.423500000000001</v>
      </c>
      <c r="D22" s="2"/>
      <c r="E22" s="4">
        <f t="shared" si="2"/>
        <v>19.423500000000001</v>
      </c>
      <c r="F22">
        <f t="shared" si="0"/>
        <v>38.847000000000001</v>
      </c>
      <c r="G22">
        <f t="shared" si="1"/>
        <v>5.8270499999999998</v>
      </c>
      <c r="H22">
        <f t="shared" si="3"/>
        <v>44.674050000000001</v>
      </c>
    </row>
    <row r="23" spans="1:9" ht="12.75" customHeight="1" x14ac:dyDescent="0.2">
      <c r="A23" s="3" t="s">
        <v>11</v>
      </c>
      <c r="B23" s="3" t="s">
        <v>12</v>
      </c>
      <c r="C23" s="4">
        <v>997.96080000000006</v>
      </c>
      <c r="D23" s="2"/>
      <c r="E23" s="4">
        <f t="shared" si="2"/>
        <v>997.96080000000006</v>
      </c>
      <c r="F23">
        <f t="shared" si="0"/>
        <v>1995.9216000000001</v>
      </c>
      <c r="G23">
        <f t="shared" si="1"/>
        <v>299.38824</v>
      </c>
      <c r="H23">
        <f t="shared" si="3"/>
        <v>2295.3098399999999</v>
      </c>
    </row>
    <row r="24" spans="1:9" ht="12.75" customHeight="1" x14ac:dyDescent="0.2">
      <c r="A24" s="3" t="s">
        <v>11</v>
      </c>
      <c r="B24" s="3" t="s">
        <v>7</v>
      </c>
      <c r="C24" s="4">
        <v>1092.9232000000002</v>
      </c>
      <c r="D24" s="2"/>
      <c r="E24" s="4">
        <f t="shared" si="2"/>
        <v>1092.9232000000002</v>
      </c>
      <c r="F24">
        <f t="shared" si="0"/>
        <v>2185.8464000000004</v>
      </c>
      <c r="G24">
        <f t="shared" si="1"/>
        <v>327.87696000000005</v>
      </c>
      <c r="H24">
        <f t="shared" si="3"/>
        <v>2513.7233600000004</v>
      </c>
    </row>
    <row r="25" spans="1:9" ht="12.75" customHeight="1" x14ac:dyDescent="0.2">
      <c r="A25" s="3" t="s">
        <v>11</v>
      </c>
      <c r="B25" s="3" t="s">
        <v>13</v>
      </c>
      <c r="C25" s="4">
        <v>3620.0320999999999</v>
      </c>
      <c r="D25" s="2"/>
      <c r="E25" s="4">
        <f t="shared" si="2"/>
        <v>3620.0320999999999</v>
      </c>
      <c r="F25">
        <f t="shared" si="0"/>
        <v>7240.0641999999998</v>
      </c>
      <c r="G25">
        <f t="shared" si="1"/>
        <v>1086.00963</v>
      </c>
      <c r="H25">
        <f t="shared" si="3"/>
        <v>8326.0738299999994</v>
      </c>
    </row>
    <row r="26" spans="1:9" ht="12.75" customHeight="1" x14ac:dyDescent="0.2">
      <c r="A26" s="3" t="s">
        <v>11</v>
      </c>
      <c r="B26" s="3" t="s">
        <v>8</v>
      </c>
      <c r="C26" s="4">
        <v>70.472000000000008</v>
      </c>
      <c r="D26" s="4">
        <v>22.123000000000001</v>
      </c>
      <c r="E26" s="4">
        <f t="shared" si="2"/>
        <v>92.595000000000013</v>
      </c>
      <c r="F26">
        <f t="shared" si="0"/>
        <v>185.19000000000003</v>
      </c>
      <c r="G26">
        <f t="shared" si="1"/>
        <v>27.778500000000005</v>
      </c>
      <c r="H26">
        <f t="shared" si="3"/>
        <v>212.96850000000003</v>
      </c>
    </row>
    <row r="27" spans="1:9" ht="12.75" customHeight="1" x14ac:dyDescent="0.2">
      <c r="A27" s="3" t="s">
        <v>11</v>
      </c>
      <c r="B27" s="3" t="s">
        <v>14</v>
      </c>
      <c r="C27" s="4">
        <v>13.523999999999999</v>
      </c>
      <c r="D27" s="4">
        <v>2.2559999999999998</v>
      </c>
      <c r="E27" s="4">
        <f t="shared" si="2"/>
        <v>15.78</v>
      </c>
      <c r="F27">
        <f t="shared" si="0"/>
        <v>31.56</v>
      </c>
      <c r="G27">
        <f t="shared" si="1"/>
        <v>4.734</v>
      </c>
      <c r="H27">
        <f t="shared" si="3"/>
        <v>36.293999999999997</v>
      </c>
    </row>
    <row r="28" spans="1:9" ht="12.75" customHeight="1" x14ac:dyDescent="0.2">
      <c r="A28" s="3" t="s">
        <v>11</v>
      </c>
      <c r="B28" s="3" t="s">
        <v>9</v>
      </c>
      <c r="C28" s="4">
        <v>1555.5865999999999</v>
      </c>
      <c r="D28" s="2"/>
      <c r="E28" s="4">
        <f t="shared" si="2"/>
        <v>1555.5865999999999</v>
      </c>
      <c r="F28">
        <f t="shared" si="0"/>
        <v>3111.1731999999997</v>
      </c>
      <c r="G28">
        <f t="shared" si="1"/>
        <v>466.67597999999992</v>
      </c>
      <c r="H28">
        <f t="shared" si="3"/>
        <v>3577.8491799999997</v>
      </c>
    </row>
    <row r="29" spans="1:9" ht="12.75" customHeight="1" x14ac:dyDescent="0.2">
      <c r="A29" s="3" t="s">
        <v>11</v>
      </c>
      <c r="B29" s="3" t="s">
        <v>15</v>
      </c>
      <c r="C29" s="4">
        <v>64.351699999999994</v>
      </c>
      <c r="D29" s="2"/>
      <c r="E29" s="4">
        <f t="shared" si="2"/>
        <v>64.351699999999994</v>
      </c>
      <c r="F29">
        <f t="shared" si="0"/>
        <v>128.70339999999999</v>
      </c>
      <c r="G29">
        <f t="shared" si="1"/>
        <v>19.305509999999998</v>
      </c>
      <c r="H29">
        <f t="shared" si="3"/>
        <v>148.00890999999999</v>
      </c>
    </row>
    <row r="30" spans="1:9" ht="12.75" customHeight="1" x14ac:dyDescent="0.2">
      <c r="A30" s="3" t="s">
        <v>11</v>
      </c>
      <c r="B30" s="3" t="s">
        <v>16</v>
      </c>
      <c r="C30" s="4">
        <v>9.1999999999999998E-3</v>
      </c>
      <c r="D30" s="4">
        <v>2E-3</v>
      </c>
      <c r="E30" s="4">
        <f t="shared" si="2"/>
        <v>1.12E-2</v>
      </c>
      <c r="F30">
        <f t="shared" si="0"/>
        <v>2.24E-2</v>
      </c>
      <c r="G30">
        <f t="shared" si="1"/>
        <v>3.3599999999999997E-3</v>
      </c>
      <c r="H30">
        <f t="shared" si="3"/>
        <v>2.5759999999999998E-2</v>
      </c>
    </row>
    <row r="31" spans="1:9" ht="12.75" customHeight="1" x14ac:dyDescent="0.2">
      <c r="A31" s="3" t="s">
        <v>11</v>
      </c>
      <c r="B31" s="3" t="s">
        <v>17</v>
      </c>
      <c r="C31" s="4">
        <v>39.343800000000002</v>
      </c>
      <c r="D31" s="2"/>
      <c r="E31" s="4">
        <f t="shared" si="2"/>
        <v>39.343800000000002</v>
      </c>
      <c r="F31">
        <f t="shared" si="0"/>
        <v>78.687600000000003</v>
      </c>
      <c r="G31">
        <f t="shared" si="1"/>
        <v>11.803140000000001</v>
      </c>
      <c r="H31">
        <f t="shared" si="3"/>
        <v>90.490740000000002</v>
      </c>
    </row>
    <row r="32" spans="1:9" ht="12.75" customHeight="1" x14ac:dyDescent="0.2">
      <c r="A32" s="3" t="s">
        <v>18</v>
      </c>
      <c r="B32" s="3" t="s">
        <v>12</v>
      </c>
      <c r="C32" s="4">
        <v>153.00979999999998</v>
      </c>
      <c r="D32" s="2"/>
      <c r="E32" s="4">
        <f t="shared" si="2"/>
        <v>153.00979999999998</v>
      </c>
      <c r="F32">
        <f t="shared" si="0"/>
        <v>306.01959999999997</v>
      </c>
      <c r="G32">
        <f t="shared" si="1"/>
        <v>45.902939999999994</v>
      </c>
      <c r="H32">
        <f t="shared" si="3"/>
        <v>351.92253999999997</v>
      </c>
    </row>
    <row r="33" spans="1:10" ht="12.75" customHeight="1" x14ac:dyDescent="0.2">
      <c r="A33" s="3" t="s">
        <v>18</v>
      </c>
      <c r="B33" s="3" t="s">
        <v>7</v>
      </c>
      <c r="C33" s="4">
        <v>126.5322</v>
      </c>
      <c r="D33" s="2"/>
      <c r="E33" s="4">
        <f t="shared" si="2"/>
        <v>126.5322</v>
      </c>
      <c r="F33">
        <f t="shared" si="0"/>
        <v>253.06440000000001</v>
      </c>
      <c r="G33">
        <f t="shared" si="1"/>
        <v>37.95966</v>
      </c>
      <c r="H33">
        <f t="shared" si="3"/>
        <v>291.02406000000002</v>
      </c>
    </row>
    <row r="34" spans="1:10" ht="12.75" customHeight="1" thickBot="1" x14ac:dyDescent="0.25">
      <c r="A34" s="3" t="s">
        <v>18</v>
      </c>
      <c r="B34" s="3" t="s">
        <v>15</v>
      </c>
      <c r="C34" s="4">
        <v>3.6110000000000002</v>
      </c>
      <c r="D34" s="2"/>
      <c r="E34" s="4">
        <f t="shared" si="2"/>
        <v>3.6110000000000002</v>
      </c>
      <c r="F34">
        <f t="shared" si="0"/>
        <v>7.2220000000000004</v>
      </c>
      <c r="G34">
        <f t="shared" si="1"/>
        <v>1.0832999999999999</v>
      </c>
      <c r="H34">
        <f t="shared" si="3"/>
        <v>8.3053000000000008</v>
      </c>
    </row>
    <row r="35" spans="1:10" ht="12.75" customHeight="1" thickBot="1" x14ac:dyDescent="0.25">
      <c r="A35" s="10" t="s">
        <v>19</v>
      </c>
      <c r="B35" s="10"/>
      <c r="C35" s="11">
        <f>SUM(C19:C34)</f>
        <v>8369.5689000000002</v>
      </c>
      <c r="D35" s="11">
        <v>29.05</v>
      </c>
      <c r="E35" s="11">
        <f>SUM(E19:E34)</f>
        <v>8398.6188999999995</v>
      </c>
      <c r="F35">
        <f t="shared" si="0"/>
        <v>16797.237799999999</v>
      </c>
      <c r="H35" s="7">
        <f>SUM(H19:H34)</f>
        <v>19316.823470000003</v>
      </c>
    </row>
    <row r="36" spans="1:10" ht="12.75" customHeight="1" x14ac:dyDescent="0.2">
      <c r="A36" s="8" t="s">
        <v>23</v>
      </c>
      <c r="B36" s="8"/>
      <c r="C36" s="8"/>
      <c r="D36" s="8"/>
      <c r="E36" s="8"/>
      <c r="I36" s="33">
        <f>E35</f>
        <v>8398.6188999999995</v>
      </c>
      <c r="J36" s="34" t="s">
        <v>24</v>
      </c>
    </row>
    <row r="37" spans="1:10" ht="12.75" customHeight="1" x14ac:dyDescent="0.2">
      <c r="A37" s="36" t="s">
        <v>25</v>
      </c>
      <c r="B37" s="37"/>
      <c r="C37" s="37"/>
      <c r="D37" s="37"/>
      <c r="E37" s="38"/>
      <c r="I37" s="30">
        <v>0</v>
      </c>
      <c r="J37" s="28" t="s">
        <v>26</v>
      </c>
    </row>
    <row r="38" spans="1:10" ht="12.75" customHeight="1" x14ac:dyDescent="0.2">
      <c r="A38" s="36" t="s">
        <v>27</v>
      </c>
      <c r="B38" s="37"/>
      <c r="C38" s="37"/>
      <c r="D38" s="37"/>
      <c r="E38" s="38"/>
      <c r="I38" s="30">
        <v>0</v>
      </c>
      <c r="J38" s="28" t="s">
        <v>26</v>
      </c>
    </row>
    <row r="39" spans="1:10" ht="12.75" customHeight="1" x14ac:dyDescent="0.2">
      <c r="A39" s="36" t="s">
        <v>28</v>
      </c>
      <c r="B39" s="37"/>
      <c r="C39" s="37"/>
      <c r="D39" s="37"/>
      <c r="E39" s="38"/>
      <c r="I39" s="31">
        <v>0</v>
      </c>
      <c r="J39" s="28" t="s">
        <v>26</v>
      </c>
    </row>
    <row r="40" spans="1:10" ht="12.75" customHeight="1" thickBot="1" x14ac:dyDescent="0.25">
      <c r="A40" s="36" t="s">
        <v>29</v>
      </c>
      <c r="B40" s="37"/>
      <c r="C40" s="37"/>
      <c r="D40" s="37"/>
      <c r="E40" s="38"/>
      <c r="I40" s="32">
        <v>0</v>
      </c>
      <c r="J40" s="29" t="s">
        <v>26</v>
      </c>
    </row>
    <row r="44" spans="1:10" ht="21" customHeight="1" x14ac:dyDescent="0.2">
      <c r="I44" s="7" t="s">
        <v>39</v>
      </c>
    </row>
  </sheetData>
  <mergeCells count="4">
    <mergeCell ref="A37:E37"/>
    <mergeCell ref="A38:E38"/>
    <mergeCell ref="A39:E39"/>
    <mergeCell ref="A40:E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Kuźniar Michał [PGE Obrót S.A.]</dc:creator>
  <cp:lastModifiedBy>Anita Rusin</cp:lastModifiedBy>
  <dcterms:created xsi:type="dcterms:W3CDTF">2024-08-06T06:10:54Z</dcterms:created>
  <dcterms:modified xsi:type="dcterms:W3CDTF">2024-09-16T11:08:24Z</dcterms:modified>
</cp:coreProperties>
</file>