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MK\POWYŻEJ 130 000 ZŁ\2024\18 Leki, substancje recepturowe\"/>
    </mc:Choice>
  </mc:AlternateContent>
  <xr:revisionPtr revIDLastSave="0" documentId="13_ncr:1_{D3935FF1-9C0A-40CE-9FAE-F628624682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K51" i="1" l="1"/>
  <c r="J50" i="1"/>
  <c r="L50" i="1" s="1"/>
  <c r="J49" i="1"/>
  <c r="L49" i="1" s="1"/>
  <c r="L51" i="1" l="1"/>
  <c r="J51" i="1"/>
  <c r="K46" i="1"/>
  <c r="K16" i="1"/>
  <c r="K8" i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J15" i="1"/>
  <c r="L15" i="1" s="1"/>
  <c r="J14" i="1"/>
  <c r="J7" i="1"/>
  <c r="L7" i="1" s="1"/>
  <c r="J6" i="1"/>
  <c r="J16" i="1" l="1"/>
  <c r="J8" i="1"/>
  <c r="L6" i="1"/>
  <c r="L8" i="1" s="1"/>
  <c r="J46" i="1"/>
  <c r="L20" i="1"/>
  <c r="L46" i="1" s="1"/>
  <c r="L14" i="1"/>
  <c r="L16" i="1" s="1"/>
  <c r="L54" i="1" l="1"/>
  <c r="J54" i="1"/>
</calcChain>
</file>

<file path=xl/sharedStrings.xml><?xml version="1.0" encoding="utf-8"?>
<sst xmlns="http://schemas.openxmlformats.org/spreadsheetml/2006/main" count="161" uniqueCount="96">
  <si>
    <t>L.p.</t>
  </si>
  <si>
    <t>NAZWA MIĘDZYNARODOWA</t>
  </si>
  <si>
    <t>POSTAĆ</t>
  </si>
  <si>
    <t>DAWKA</t>
  </si>
  <si>
    <t>OPAKOWANIE</t>
  </si>
  <si>
    <t>ILOŚĆ</t>
  </si>
  <si>
    <t>NAZWA  HANDLOWA</t>
  </si>
  <si>
    <t>CENA NETTO</t>
  </si>
  <si>
    <t>WARTOŚĆ NETTO</t>
  </si>
  <si>
    <t>VAT %</t>
  </si>
  <si>
    <t>WARTOŚĆ  BRUTTO</t>
  </si>
  <si>
    <t>1.</t>
  </si>
  <si>
    <t>2.</t>
  </si>
  <si>
    <t>3.</t>
  </si>
  <si>
    <t>4.</t>
  </si>
  <si>
    <t>inj.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</si>
  <si>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</si>
  <si>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</si>
  <si>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</si>
  <si>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</si>
  <si>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</si>
  <si>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</si>
  <si>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</si>
  <si>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</si>
  <si>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</si>
  <si>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</si>
  <si>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</si>
  <si>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</si>
  <si>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</si>
  <si>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HYDROCORTISONUM</t>
  </si>
  <si>
    <t>21.</t>
  </si>
  <si>
    <t>22.</t>
  </si>
  <si>
    <t>24.</t>
  </si>
  <si>
    <t>25.</t>
  </si>
  <si>
    <t>27.</t>
  </si>
  <si>
    <t>28.</t>
  </si>
  <si>
    <t>29.</t>
  </si>
  <si>
    <t>30.</t>
  </si>
  <si>
    <t>32.</t>
  </si>
  <si>
    <t>r-r do wstrzykiwań</t>
  </si>
  <si>
    <t>GLUCOSUM</t>
  </si>
  <si>
    <t>Eptifibatide</t>
  </si>
  <si>
    <t>EPTIFIBATIDUM</t>
  </si>
  <si>
    <t>2 mg/ml</t>
  </si>
  <si>
    <t>1 fiol.10 ml</t>
  </si>
  <si>
    <t>r-r do infuzji</t>
  </si>
  <si>
    <t>0,75 mg/ml</t>
  </si>
  <si>
    <t>1 fiol.100ml</t>
  </si>
  <si>
    <t>1 szt.</t>
  </si>
  <si>
    <t>g</t>
  </si>
  <si>
    <t>zawiesina doustna</t>
  </si>
  <si>
    <t>COAGULATION FACTOR VII a</t>
  </si>
  <si>
    <t>250 000 j.m.</t>
  </si>
  <si>
    <t>100 000 j.m.</t>
  </si>
  <si>
    <t>Innofer baby</t>
  </si>
  <si>
    <t>ŻELAZO ELEMENTARNE ZAWIESZONE W OLEJU MCT</t>
  </si>
  <si>
    <t>500 mg Fe</t>
  </si>
  <si>
    <t>1 but. 50 ml</t>
  </si>
  <si>
    <t>InnovitumB</t>
  </si>
  <si>
    <t>ZAWIESINA WITAMIN B6, B9 I B12 W OLEJU MCT</t>
  </si>
  <si>
    <t>krople doustne</t>
  </si>
  <si>
    <t>1 but 4 ml</t>
  </si>
  <si>
    <t>ACIDUM SALICYLICUM ZMIKRONIZWANY</t>
  </si>
  <si>
    <t>ACIDUM BORICUM ZMIKRONIZOWANY</t>
  </si>
  <si>
    <t>ANAESTHESINUM</t>
  </si>
  <si>
    <t>ARGENTI NITRAS</t>
  </si>
  <si>
    <t>CALCIUM CARBONICUM</t>
  </si>
  <si>
    <t>CIGNOLINUM</t>
  </si>
  <si>
    <t>EUCERINUM</t>
  </si>
  <si>
    <t>kg</t>
  </si>
  <si>
    <t>GLICERINUM</t>
  </si>
  <si>
    <t>ICHTIOLUM</t>
  </si>
  <si>
    <t>LACTOSUM</t>
  </si>
  <si>
    <t>LANOLINUM</t>
  </si>
  <si>
    <t>NATRIUM  BIBORICUM</t>
  </si>
  <si>
    <t>NATRIUM CHLORATUM</t>
  </si>
  <si>
    <t>PARAFFINUM LIQ</t>
  </si>
  <si>
    <t>PASTA ZINCI</t>
  </si>
  <si>
    <t>RESORCINUM</t>
  </si>
  <si>
    <t>SPIRYTUS CZYSTY 70 %</t>
  </si>
  <si>
    <t>litr</t>
  </si>
  <si>
    <t>SULFUR  PRECIPITATUM</t>
  </si>
  <si>
    <t>TALCUM</t>
  </si>
  <si>
    <t>VASELINUM ALBUM</t>
  </si>
  <si>
    <t>VASELINUM FLAVUM</t>
  </si>
  <si>
    <t>ZINCI OXYDATUM</t>
  </si>
  <si>
    <t>OLEUM RAPAE</t>
  </si>
  <si>
    <t>l.</t>
  </si>
  <si>
    <t>g.</t>
  </si>
  <si>
    <t>NATRIUM CITRICUM</t>
  </si>
  <si>
    <t>ZADANIE   NR 1</t>
  </si>
  <si>
    <t>ZADANIE  NR  2</t>
  </si>
  <si>
    <t>ZADANIE NR 3</t>
  </si>
  <si>
    <t>ZADANIE   NR  4</t>
  </si>
  <si>
    <t>RAZEM:</t>
  </si>
  <si>
    <t>Załącznik nr 2 do SWZ (nr 1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</si>
</sst>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2"/>
      <name val="Czcionka tekstu podstawowego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4" fontId="7" fillId="0" borderId="0" xfId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4" fontId="9" fillId="0" borderId="1" xfId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44" fontId="9" fillId="0" borderId="0" xfId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0" fillId="0" borderId="0" xfId="0" applyFont="1"/>
    <xf numFmtId="44" fontId="8" fillId="0" borderId="0" xfId="1" applyFont="1" applyFill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2" xfId="0" applyFont="1" applyBorder="1"/>
    <xf numFmtId="44" fontId="7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10" fillId="0" borderId="0" xfId="0" applyNumberFormat="1" applyFont="1"/>
    <xf numFmtId="44" fontId="13" fillId="0" borderId="1" xfId="0" applyNumberFormat="1" applyFont="1" applyBorder="1"/>
    <xf numFmtId="0" fontId="13" fillId="0" borderId="1" xfId="0" applyFont="1" applyBorder="1"/>
    <xf numFmtId="164" fontId="12" fillId="0" borderId="0" xfId="0" applyNumberFormat="1" applyFont="1"/>
    <xf numFmtId="0" fontId="14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4" fontId="8" fillId="2" borderId="3" xfId="1" applyFont="1" applyFill="1" applyBorder="1" applyAlignment="1">
      <alignment horizontal="center" vertical="center"/>
    </xf>
    <xf numFmtId="44" fontId="8" fillId="0" borderId="3" xfId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0" fontId="7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8" fillId="0" borderId="3" xfId="0" applyFont="1" applyBorder="1" applyAlignment="1">
      <alignment horizontal="left" wrapText="1"/>
    </xf>
    <xf numFmtId="0" fontId="10" fillId="0" borderId="3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zoomScale="90" zoomScaleNormal="90" workbookViewId="0">
      <selection activeCell="E36" sqref="E36"/>
    </sheetView>
  </sheetViews>
  <sheetFormatPr defaultColWidth="8.69921875" defaultRowHeight="13.8"/>
  <cols>
    <col min="1" max="1" width="5.19921875" style="27" customWidth="1"/>
    <col min="2" max="2" width="16.8984375" style="27" hidden="1" customWidth="1"/>
    <col min="3" max="3" width="30.8984375" style="34" customWidth="1"/>
    <col min="4" max="4" width="12.69921875" style="27" customWidth="1"/>
    <col min="5" max="5" width="14.5" style="27" customWidth="1"/>
    <col min="6" max="6" width="16" style="27" customWidth="1"/>
    <col min="7" max="7" width="12.69921875" style="27" customWidth="1"/>
    <col min="8" max="8" width="13.09765625" style="27" customWidth="1"/>
    <col min="9" max="9" width="15.8984375" style="42" customWidth="1"/>
    <col min="10" max="10" width="17" style="27" customWidth="1"/>
    <col min="11" max="11" width="11.3984375" style="27" customWidth="1"/>
    <col min="12" max="12" width="19.3984375" style="27" customWidth="1"/>
    <col min="13" max="13" width="13.8984375" style="27" customWidth="1"/>
    <col min="14" max="16384" width="8.69921875" style="27"/>
  </cols>
  <sheetData>
    <row r="1" spans="1:13">
      <c r="A1" s="1"/>
      <c r="B1" s="2"/>
      <c r="C1" s="3"/>
      <c r="D1" s="4"/>
      <c r="E1" s="5"/>
      <c r="F1" s="5"/>
      <c r="G1" s="5"/>
      <c r="H1" s="5"/>
      <c r="I1" s="38"/>
      <c r="J1" s="5"/>
      <c r="K1" s="5"/>
      <c r="L1" s="5"/>
    </row>
    <row r="2" spans="1:13" ht="31.2">
      <c r="A2" s="2"/>
      <c r="B2" s="2"/>
      <c r="C2" s="46" t="s">
        <v>95</v>
      </c>
      <c r="D2" s="4"/>
      <c r="E2" s="5"/>
      <c r="F2" s="5"/>
      <c r="G2" s="5"/>
      <c r="H2" s="5"/>
      <c r="I2" s="38"/>
      <c r="J2" s="6"/>
      <c r="K2" s="5"/>
      <c r="L2" s="5"/>
    </row>
    <row r="3" spans="1:13" ht="14.4">
      <c r="A3" s="14"/>
      <c r="C3" s="3"/>
      <c r="D3" s="16"/>
      <c r="E3" s="14"/>
      <c r="F3" s="14"/>
      <c r="G3" s="18"/>
      <c r="H3" s="23"/>
      <c r="I3" s="40"/>
      <c r="J3" s="28"/>
      <c r="K3" s="28"/>
      <c r="L3" s="28"/>
      <c r="M3" s="42"/>
    </row>
    <row r="4" spans="1:13" ht="15" thickBot="1">
      <c r="A4" s="2"/>
      <c r="B4" s="2"/>
      <c r="C4" s="7" t="s">
        <v>90</v>
      </c>
      <c r="D4" s="16"/>
      <c r="E4" s="14"/>
      <c r="F4" s="14"/>
      <c r="G4" s="14"/>
      <c r="H4" s="14"/>
      <c r="I4" s="40"/>
      <c r="J4" s="14"/>
      <c r="K4" s="14"/>
      <c r="L4" s="14"/>
      <c r="M4" s="42"/>
    </row>
    <row r="5" spans="1:13" ht="29.4" thickBot="1">
      <c r="A5" s="55" t="s">
        <v>0</v>
      </c>
      <c r="B5" s="56"/>
      <c r="C5" s="57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9" t="s">
        <v>7</v>
      </c>
      <c r="J5" s="58" t="s">
        <v>8</v>
      </c>
      <c r="K5" s="58" t="s">
        <v>9</v>
      </c>
      <c r="L5" s="60" t="s">
        <v>10</v>
      </c>
      <c r="M5" s="42"/>
    </row>
    <row r="6" spans="1:13" ht="28.8">
      <c r="A6" s="47" t="s">
        <v>11</v>
      </c>
      <c r="B6" s="48" t="s">
        <v>41</v>
      </c>
      <c r="C6" s="49" t="s">
        <v>42</v>
      </c>
      <c r="D6" s="50" t="s">
        <v>39</v>
      </c>
      <c r="E6" s="47" t="s">
        <v>43</v>
      </c>
      <c r="F6" s="47" t="s">
        <v>44</v>
      </c>
      <c r="G6" s="50">
        <v>5</v>
      </c>
      <c r="H6" s="51"/>
      <c r="I6" s="52"/>
      <c r="J6" s="53">
        <f>G6*I6</f>
        <v>0</v>
      </c>
      <c r="K6" s="54"/>
      <c r="L6" s="53">
        <f>J6*1.08</f>
        <v>0</v>
      </c>
      <c r="M6" s="42"/>
    </row>
    <row r="7" spans="1:13" ht="14.4">
      <c r="A7" s="10" t="s">
        <v>12</v>
      </c>
      <c r="B7" s="29" t="s">
        <v>41</v>
      </c>
      <c r="C7" s="8" t="s">
        <v>42</v>
      </c>
      <c r="D7" s="9" t="s">
        <v>45</v>
      </c>
      <c r="E7" s="10" t="s">
        <v>46</v>
      </c>
      <c r="F7" s="10" t="s">
        <v>47</v>
      </c>
      <c r="G7" s="9">
        <v>5</v>
      </c>
      <c r="H7" s="12"/>
      <c r="I7" s="39"/>
      <c r="J7" s="11">
        <f>G7*I7</f>
        <v>0</v>
      </c>
      <c r="K7" s="13"/>
      <c r="L7" s="11">
        <f>J7*1.08</f>
        <v>0</v>
      </c>
      <c r="M7" s="42"/>
    </row>
    <row r="8" spans="1:13" ht="15.6">
      <c r="C8" s="15"/>
      <c r="D8" s="16"/>
      <c r="E8" s="14"/>
      <c r="F8" s="14"/>
      <c r="G8" s="14"/>
      <c r="H8" s="14"/>
      <c r="I8" s="40"/>
      <c r="J8" s="19">
        <f>SUM(J6:J7)</f>
        <v>0</v>
      </c>
      <c r="K8" s="19">
        <f>SUM(K6:K7)</f>
        <v>0</v>
      </c>
      <c r="L8" s="19">
        <f>SUM(L6:L7)</f>
        <v>0</v>
      </c>
      <c r="M8" s="42"/>
    </row>
    <row r="9" spans="1:13" ht="14.4">
      <c r="A9" s="2"/>
      <c r="B9" s="2"/>
      <c r="C9" s="15"/>
      <c r="D9" s="16"/>
      <c r="E9" s="14"/>
      <c r="F9" s="14"/>
      <c r="G9" s="14"/>
      <c r="H9" s="14"/>
      <c r="I9" s="40"/>
      <c r="J9" s="14"/>
      <c r="K9" s="14"/>
      <c r="L9" s="14"/>
      <c r="M9" s="42"/>
    </row>
    <row r="10" spans="1:13" ht="15.6">
      <c r="A10" s="35"/>
      <c r="B10" s="2"/>
      <c r="C10" s="15"/>
      <c r="D10" s="16"/>
      <c r="E10" s="14"/>
      <c r="F10" s="14"/>
      <c r="G10" s="14"/>
      <c r="H10" s="14"/>
      <c r="I10" s="40"/>
      <c r="J10" s="21"/>
      <c r="K10" s="22"/>
      <c r="L10" s="21"/>
      <c r="M10" s="42"/>
    </row>
    <row r="11" spans="1:13" ht="15.6">
      <c r="A11" s="35"/>
      <c r="B11" s="2"/>
      <c r="C11" s="15"/>
      <c r="D11" s="16"/>
      <c r="E11" s="14"/>
      <c r="F11" s="14"/>
      <c r="G11" s="14"/>
      <c r="H11" s="14"/>
      <c r="I11" s="40"/>
      <c r="J11" s="21"/>
      <c r="K11" s="22"/>
      <c r="L11" s="21"/>
      <c r="M11" s="42"/>
    </row>
    <row r="12" spans="1:13" ht="15" thickBot="1">
      <c r="A12" s="2"/>
      <c r="B12" s="2"/>
      <c r="C12" s="7" t="s">
        <v>91</v>
      </c>
      <c r="D12" s="16"/>
      <c r="E12" s="14"/>
      <c r="F12" s="14"/>
      <c r="G12" s="14"/>
      <c r="H12" s="14"/>
      <c r="I12" s="40"/>
      <c r="J12" s="14"/>
      <c r="K12" s="14"/>
      <c r="L12" s="14"/>
      <c r="M12" s="42"/>
    </row>
    <row r="13" spans="1:13" ht="29.4" thickBot="1">
      <c r="A13" s="55" t="s">
        <v>0</v>
      </c>
      <c r="B13" s="61"/>
      <c r="C13" s="57" t="s">
        <v>1</v>
      </c>
      <c r="D13" s="58" t="s">
        <v>2</v>
      </c>
      <c r="E13" s="58" t="s">
        <v>3</v>
      </c>
      <c r="F13" s="58" t="s">
        <v>4</v>
      </c>
      <c r="G13" s="58" t="s">
        <v>5</v>
      </c>
      <c r="H13" s="58" t="s">
        <v>6</v>
      </c>
      <c r="I13" s="59" t="s">
        <v>7</v>
      </c>
      <c r="J13" s="58" t="s">
        <v>8</v>
      </c>
      <c r="K13" s="58" t="s">
        <v>9</v>
      </c>
      <c r="L13" s="60" t="s">
        <v>10</v>
      </c>
      <c r="M13" s="42"/>
    </row>
    <row r="14" spans="1:13" ht="14.4">
      <c r="A14" s="47" t="s">
        <v>11</v>
      </c>
      <c r="B14" s="48"/>
      <c r="C14" s="49" t="s">
        <v>51</v>
      </c>
      <c r="D14" s="50" t="s">
        <v>15</v>
      </c>
      <c r="E14" s="47" t="s">
        <v>52</v>
      </c>
      <c r="F14" s="47" t="s">
        <v>48</v>
      </c>
      <c r="G14" s="50">
        <v>1</v>
      </c>
      <c r="H14" s="47"/>
      <c r="I14" s="52"/>
      <c r="J14" s="53">
        <f>G14*I14</f>
        <v>0</v>
      </c>
      <c r="K14" s="54"/>
      <c r="L14" s="53">
        <f>J14*1.08</f>
        <v>0</v>
      </c>
      <c r="M14" s="42"/>
    </row>
    <row r="15" spans="1:13" ht="14.4">
      <c r="A15" s="10" t="s">
        <v>12</v>
      </c>
      <c r="B15" s="29"/>
      <c r="C15" s="8" t="s">
        <v>51</v>
      </c>
      <c r="D15" s="9" t="s">
        <v>15</v>
      </c>
      <c r="E15" s="10" t="s">
        <v>53</v>
      </c>
      <c r="F15" s="10" t="s">
        <v>48</v>
      </c>
      <c r="G15" s="9">
        <v>1</v>
      </c>
      <c r="H15" s="10"/>
      <c r="I15" s="39"/>
      <c r="J15" s="11">
        <f>G15*I15</f>
        <v>0</v>
      </c>
      <c r="K15" s="13"/>
      <c r="L15" s="11">
        <f>J15*1.08</f>
        <v>0</v>
      </c>
      <c r="M15" s="42"/>
    </row>
    <row r="16" spans="1:13" ht="15.6">
      <c r="A16" s="2"/>
      <c r="B16" s="2"/>
      <c r="C16" s="15"/>
      <c r="D16" s="16"/>
      <c r="E16" s="14"/>
      <c r="F16" s="14"/>
      <c r="G16" s="14"/>
      <c r="H16" s="14"/>
      <c r="I16" s="40"/>
      <c r="J16" s="19">
        <f>SUM(J14:J15)</f>
        <v>0</v>
      </c>
      <c r="K16" s="19">
        <f t="shared" ref="K16:L16" si="0">SUM(K14:K15)</f>
        <v>0</v>
      </c>
      <c r="L16" s="19">
        <f t="shared" si="0"/>
        <v>0</v>
      </c>
      <c r="M16" s="42"/>
    </row>
    <row r="17" spans="1:13" ht="14.4">
      <c r="A17" s="2"/>
      <c r="B17" s="2"/>
      <c r="C17" s="3"/>
      <c r="D17" s="16"/>
      <c r="E17" s="14"/>
      <c r="F17" s="14"/>
      <c r="G17" s="14"/>
      <c r="H17" s="14"/>
      <c r="I17" s="40"/>
      <c r="J17" s="17"/>
      <c r="K17" s="17"/>
      <c r="L17" s="17"/>
      <c r="M17" s="42"/>
    </row>
    <row r="18" spans="1:13" ht="15" thickBot="1">
      <c r="A18" s="2"/>
      <c r="B18" s="2"/>
      <c r="C18" s="30" t="s">
        <v>92</v>
      </c>
      <c r="D18" s="25"/>
      <c r="E18" s="24"/>
      <c r="F18" s="26"/>
      <c r="H18" s="24"/>
      <c r="I18" s="41"/>
      <c r="M18" s="42"/>
    </row>
    <row r="19" spans="1:13" ht="29.4" thickBot="1">
      <c r="A19" s="55" t="s">
        <v>0</v>
      </c>
      <c r="B19" s="56"/>
      <c r="C19" s="57" t="s">
        <v>1</v>
      </c>
      <c r="D19" s="58" t="s">
        <v>2</v>
      </c>
      <c r="E19" s="58" t="s">
        <v>3</v>
      </c>
      <c r="F19" s="58" t="s">
        <v>4</v>
      </c>
      <c r="G19" s="58" t="s">
        <v>5</v>
      </c>
      <c r="H19" s="58" t="s">
        <v>6</v>
      </c>
      <c r="I19" s="59" t="s">
        <v>7</v>
      </c>
      <c r="J19" s="58" t="s">
        <v>8</v>
      </c>
      <c r="K19" s="58" t="s">
        <v>9</v>
      </c>
      <c r="L19" s="60" t="s">
        <v>10</v>
      </c>
      <c r="M19" s="42"/>
    </row>
    <row r="20" spans="1:13" ht="28.8">
      <c r="A20" s="47" t="s">
        <v>11</v>
      </c>
      <c r="B20" s="48"/>
      <c r="C20" s="62" t="s">
        <v>62</v>
      </c>
      <c r="D20" s="50" t="s">
        <v>49</v>
      </c>
      <c r="E20" s="48"/>
      <c r="F20" s="47"/>
      <c r="G20" s="50">
        <v>4200</v>
      </c>
      <c r="H20" s="51"/>
      <c r="I20" s="52"/>
      <c r="J20" s="53">
        <f>G20*I20</f>
        <v>0</v>
      </c>
      <c r="K20" s="54"/>
      <c r="L20" s="53">
        <f>J20*1.23</f>
        <v>0</v>
      </c>
      <c r="M20" s="42"/>
    </row>
    <row r="21" spans="1:13" ht="28.8">
      <c r="A21" s="10" t="s">
        <v>12</v>
      </c>
      <c r="B21" s="29"/>
      <c r="C21" s="31" t="s">
        <v>63</v>
      </c>
      <c r="D21" s="9" t="s">
        <v>49</v>
      </c>
      <c r="E21" s="29"/>
      <c r="F21" s="10"/>
      <c r="G21" s="9">
        <v>2250</v>
      </c>
      <c r="H21" s="12"/>
      <c r="I21" s="39"/>
      <c r="J21" s="11">
        <f t="shared" ref="J21:J45" si="1">G21*I21</f>
        <v>0</v>
      </c>
      <c r="K21" s="13"/>
      <c r="L21" s="11">
        <f t="shared" ref="L21:L45" si="2">J21*1.23</f>
        <v>0</v>
      </c>
      <c r="M21" s="42"/>
    </row>
    <row r="22" spans="1:13" ht="14.4">
      <c r="A22" s="10" t="s">
        <v>13</v>
      </c>
      <c r="B22" s="29"/>
      <c r="C22" s="31" t="s">
        <v>64</v>
      </c>
      <c r="D22" s="9" t="s">
        <v>49</v>
      </c>
      <c r="E22" s="29"/>
      <c r="F22" s="10"/>
      <c r="G22" s="9">
        <v>38</v>
      </c>
      <c r="H22" s="12"/>
      <c r="I22" s="39"/>
      <c r="J22" s="11">
        <f t="shared" si="1"/>
        <v>0</v>
      </c>
      <c r="K22" s="13"/>
      <c r="L22" s="11">
        <f t="shared" si="2"/>
        <v>0</v>
      </c>
      <c r="M22" s="42"/>
    </row>
    <row r="23" spans="1:13" ht="14.4">
      <c r="A23" s="10" t="s">
        <v>14</v>
      </c>
      <c r="B23" s="29"/>
      <c r="C23" s="31" t="s">
        <v>65</v>
      </c>
      <c r="D23" s="9" t="s">
        <v>49</v>
      </c>
      <c r="E23" s="29"/>
      <c r="F23" s="10"/>
      <c r="G23" s="9">
        <v>788</v>
      </c>
      <c r="H23" s="12"/>
      <c r="I23" s="39"/>
      <c r="J23" s="11">
        <f t="shared" si="1"/>
        <v>0</v>
      </c>
      <c r="K23" s="13"/>
      <c r="L23" s="11">
        <f t="shared" si="2"/>
        <v>0</v>
      </c>
      <c r="M23" s="42"/>
    </row>
    <row r="24" spans="1:13" ht="14.4">
      <c r="A24" s="10" t="s">
        <v>16</v>
      </c>
      <c r="B24" s="29"/>
      <c r="C24" s="31" t="s">
        <v>66</v>
      </c>
      <c r="D24" s="9" t="s">
        <v>49</v>
      </c>
      <c r="E24" s="29"/>
      <c r="F24" s="10"/>
      <c r="G24" s="9">
        <v>375</v>
      </c>
      <c r="H24" s="12"/>
      <c r="I24" s="39"/>
      <c r="J24" s="11">
        <f t="shared" si="1"/>
        <v>0</v>
      </c>
      <c r="K24" s="13"/>
      <c r="L24" s="11">
        <f t="shared" si="2"/>
        <v>0</v>
      </c>
      <c r="M24" s="42"/>
    </row>
    <row r="25" spans="1:13" ht="14.4">
      <c r="A25" s="10" t="s">
        <v>17</v>
      </c>
      <c r="B25" s="29"/>
      <c r="C25" s="31" t="s">
        <v>67</v>
      </c>
      <c r="D25" s="9" t="s">
        <v>49</v>
      </c>
      <c r="E25" s="29"/>
      <c r="F25" s="10"/>
      <c r="G25" s="9">
        <v>30</v>
      </c>
      <c r="H25" s="12"/>
      <c r="I25" s="39"/>
      <c r="J25" s="11">
        <f t="shared" si="1"/>
        <v>0</v>
      </c>
      <c r="K25" s="13"/>
      <c r="L25" s="11">
        <f t="shared" si="2"/>
        <v>0</v>
      </c>
      <c r="M25" s="42"/>
    </row>
    <row r="26" spans="1:13" ht="14.4">
      <c r="A26" s="10" t="s">
        <v>18</v>
      </c>
      <c r="B26" s="29"/>
      <c r="C26" s="31" t="s">
        <v>68</v>
      </c>
      <c r="D26" s="9" t="s">
        <v>69</v>
      </c>
      <c r="E26" s="29"/>
      <c r="F26" s="10"/>
      <c r="G26" s="9">
        <v>68</v>
      </c>
      <c r="H26" s="12"/>
      <c r="I26" s="39"/>
      <c r="J26" s="11">
        <f t="shared" si="1"/>
        <v>0</v>
      </c>
      <c r="K26" s="13"/>
      <c r="L26" s="11">
        <f t="shared" si="2"/>
        <v>0</v>
      </c>
      <c r="M26" s="42"/>
    </row>
    <row r="27" spans="1:13" ht="14.4">
      <c r="A27" s="10" t="s">
        <v>19</v>
      </c>
      <c r="B27" s="29"/>
      <c r="C27" s="31" t="s">
        <v>70</v>
      </c>
      <c r="D27" s="9" t="s">
        <v>69</v>
      </c>
      <c r="E27" s="29"/>
      <c r="F27" s="10"/>
      <c r="G27" s="9">
        <v>15</v>
      </c>
      <c r="H27" s="12"/>
      <c r="I27" s="39"/>
      <c r="J27" s="11">
        <f t="shared" si="1"/>
        <v>0</v>
      </c>
      <c r="K27" s="13"/>
      <c r="L27" s="11">
        <f t="shared" si="2"/>
        <v>0</v>
      </c>
      <c r="M27" s="42"/>
    </row>
    <row r="28" spans="1:13" ht="14.4">
      <c r="A28" s="10" t="s">
        <v>20</v>
      </c>
      <c r="B28" s="29"/>
      <c r="C28" s="31" t="s">
        <v>40</v>
      </c>
      <c r="D28" s="9" t="s">
        <v>69</v>
      </c>
      <c r="E28" s="29"/>
      <c r="F28" s="10"/>
      <c r="G28" s="9">
        <v>15</v>
      </c>
      <c r="H28" s="12"/>
      <c r="I28" s="39"/>
      <c r="J28" s="11">
        <f t="shared" si="1"/>
        <v>0</v>
      </c>
      <c r="K28" s="13"/>
      <c r="L28" s="11">
        <f t="shared" si="2"/>
        <v>0</v>
      </c>
      <c r="M28" s="42"/>
    </row>
    <row r="29" spans="1:13" ht="14.4">
      <c r="A29" s="10" t="s">
        <v>21</v>
      </c>
      <c r="B29" s="29"/>
      <c r="C29" s="31" t="s">
        <v>29</v>
      </c>
      <c r="D29" s="9" t="s">
        <v>49</v>
      </c>
      <c r="E29" s="29"/>
      <c r="F29" s="10"/>
      <c r="G29" s="9">
        <v>1500</v>
      </c>
      <c r="H29" s="12"/>
      <c r="I29" s="39"/>
      <c r="J29" s="11">
        <f t="shared" si="1"/>
        <v>0</v>
      </c>
      <c r="K29" s="13"/>
      <c r="L29" s="11">
        <f t="shared" si="2"/>
        <v>0</v>
      </c>
      <c r="M29" s="42"/>
    </row>
    <row r="30" spans="1:13" ht="14.4">
      <c r="A30" s="10" t="s">
        <v>22</v>
      </c>
      <c r="B30" s="29"/>
      <c r="C30" s="31" t="s">
        <v>71</v>
      </c>
      <c r="D30" s="9" t="s">
        <v>49</v>
      </c>
      <c r="E30" s="29"/>
      <c r="F30" s="10"/>
      <c r="G30" s="9">
        <v>3000</v>
      </c>
      <c r="H30" s="12"/>
      <c r="I30" s="39"/>
      <c r="J30" s="11">
        <f t="shared" si="1"/>
        <v>0</v>
      </c>
      <c r="K30" s="13"/>
      <c r="L30" s="11">
        <f t="shared" si="2"/>
        <v>0</v>
      </c>
      <c r="M30" s="42"/>
    </row>
    <row r="31" spans="1:13" ht="14.4">
      <c r="A31" s="10" t="s">
        <v>23</v>
      </c>
      <c r="B31" s="29"/>
      <c r="C31" s="31" t="s">
        <v>72</v>
      </c>
      <c r="D31" s="9" t="s">
        <v>49</v>
      </c>
      <c r="E31" s="29"/>
      <c r="F31" s="10"/>
      <c r="G31" s="9">
        <v>375</v>
      </c>
      <c r="H31" s="12"/>
      <c r="I31" s="39"/>
      <c r="J31" s="11">
        <f t="shared" si="1"/>
        <v>0</v>
      </c>
      <c r="K31" s="13"/>
      <c r="L31" s="11">
        <f t="shared" si="2"/>
        <v>0</v>
      </c>
      <c r="M31" s="42"/>
    </row>
    <row r="32" spans="1:13" ht="14.4">
      <c r="A32" s="10" t="s">
        <v>24</v>
      </c>
      <c r="B32" s="29"/>
      <c r="C32" s="31" t="s">
        <v>73</v>
      </c>
      <c r="D32" s="9" t="s">
        <v>49</v>
      </c>
      <c r="E32" s="29"/>
      <c r="F32" s="10"/>
      <c r="G32" s="9">
        <v>1500</v>
      </c>
      <c r="H32" s="12"/>
      <c r="I32" s="39"/>
      <c r="J32" s="11">
        <f t="shared" si="1"/>
        <v>0</v>
      </c>
      <c r="K32" s="13"/>
      <c r="L32" s="11">
        <f t="shared" si="2"/>
        <v>0</v>
      </c>
      <c r="M32" s="42"/>
    </row>
    <row r="33" spans="1:13" ht="14.4">
      <c r="A33" s="10" t="s">
        <v>25</v>
      </c>
      <c r="B33" s="29"/>
      <c r="C33" s="31" t="s">
        <v>74</v>
      </c>
      <c r="D33" s="9" t="s">
        <v>49</v>
      </c>
      <c r="E33" s="29"/>
      <c r="F33" s="10"/>
      <c r="G33" s="9">
        <v>150</v>
      </c>
      <c r="H33" s="12"/>
      <c r="I33" s="39"/>
      <c r="J33" s="11">
        <f t="shared" si="1"/>
        <v>0</v>
      </c>
      <c r="K33" s="13"/>
      <c r="L33" s="11">
        <f t="shared" si="2"/>
        <v>0</v>
      </c>
      <c r="M33" s="42"/>
    </row>
    <row r="34" spans="1:13" ht="14.4">
      <c r="A34" s="10" t="s">
        <v>26</v>
      </c>
      <c r="B34" s="29"/>
      <c r="C34" s="31" t="s">
        <v>75</v>
      </c>
      <c r="D34" s="9" t="s">
        <v>69</v>
      </c>
      <c r="E34" s="29"/>
      <c r="F34" s="10"/>
      <c r="G34" s="9">
        <v>2</v>
      </c>
      <c r="H34" s="12"/>
      <c r="I34" s="39"/>
      <c r="J34" s="11">
        <f t="shared" si="1"/>
        <v>0</v>
      </c>
      <c r="K34" s="13"/>
      <c r="L34" s="11">
        <f t="shared" si="2"/>
        <v>0</v>
      </c>
      <c r="M34" s="42"/>
    </row>
    <row r="35" spans="1:13" ht="14.4">
      <c r="A35" s="10" t="s">
        <v>27</v>
      </c>
      <c r="B35" s="29"/>
      <c r="C35" s="31" t="s">
        <v>76</v>
      </c>
      <c r="D35" s="9" t="s">
        <v>69</v>
      </c>
      <c r="E35" s="29"/>
      <c r="F35" s="10"/>
      <c r="G35" s="9">
        <v>45</v>
      </c>
      <c r="H35" s="12"/>
      <c r="I35" s="39"/>
      <c r="J35" s="11">
        <f t="shared" si="1"/>
        <v>0</v>
      </c>
      <c r="K35" s="13"/>
      <c r="L35" s="11">
        <f t="shared" si="2"/>
        <v>0</v>
      </c>
      <c r="M35" s="42"/>
    </row>
    <row r="36" spans="1:13" ht="14.4">
      <c r="A36" s="10" t="s">
        <v>28</v>
      </c>
      <c r="B36" s="29"/>
      <c r="C36" s="31" t="s">
        <v>77</v>
      </c>
      <c r="D36" s="9" t="s">
        <v>69</v>
      </c>
      <c r="E36" s="29"/>
      <c r="F36" s="10"/>
      <c r="G36" s="9">
        <v>5</v>
      </c>
      <c r="H36" s="12"/>
      <c r="I36" s="39"/>
      <c r="J36" s="11">
        <f t="shared" si="1"/>
        <v>0</v>
      </c>
      <c r="K36" s="13"/>
      <c r="L36" s="11">
        <f t="shared" si="2"/>
        <v>0</v>
      </c>
      <c r="M36" s="42"/>
    </row>
    <row r="37" spans="1:13" ht="14.4">
      <c r="A37" s="10" t="s">
        <v>30</v>
      </c>
      <c r="B37" s="29"/>
      <c r="C37" s="31" t="s">
        <v>78</v>
      </c>
      <c r="D37" s="9" t="s">
        <v>49</v>
      </c>
      <c r="E37" s="29"/>
      <c r="F37" s="10"/>
      <c r="G37" s="9">
        <v>38</v>
      </c>
      <c r="H37" s="12"/>
      <c r="I37" s="39"/>
      <c r="J37" s="11">
        <f t="shared" si="1"/>
        <v>0</v>
      </c>
      <c r="K37" s="13"/>
      <c r="L37" s="11">
        <f>J37*1.23</f>
        <v>0</v>
      </c>
      <c r="M37" s="42"/>
    </row>
    <row r="38" spans="1:13" ht="15" customHeight="1">
      <c r="A38" s="10" t="s">
        <v>31</v>
      </c>
      <c r="B38" s="29"/>
      <c r="C38" s="31" t="s">
        <v>79</v>
      </c>
      <c r="D38" s="9" t="s">
        <v>80</v>
      </c>
      <c r="E38" s="29"/>
      <c r="F38" s="10"/>
      <c r="G38" s="9">
        <v>8</v>
      </c>
      <c r="H38" s="12"/>
      <c r="I38" s="39"/>
      <c r="J38" s="11">
        <f t="shared" si="1"/>
        <v>0</v>
      </c>
      <c r="K38" s="13"/>
      <c r="L38" s="11">
        <f t="shared" si="2"/>
        <v>0</v>
      </c>
      <c r="M38" s="42"/>
    </row>
    <row r="39" spans="1:13" ht="14.4">
      <c r="A39" s="10" t="s">
        <v>32</v>
      </c>
      <c r="B39" s="29"/>
      <c r="C39" s="31" t="s">
        <v>81</v>
      </c>
      <c r="D39" s="9" t="s">
        <v>49</v>
      </c>
      <c r="E39" s="29"/>
      <c r="F39" s="10"/>
      <c r="G39" s="9">
        <v>750</v>
      </c>
      <c r="H39" s="12"/>
      <c r="I39" s="39"/>
      <c r="J39" s="11">
        <f t="shared" si="1"/>
        <v>0</v>
      </c>
      <c r="K39" s="13"/>
      <c r="L39" s="11">
        <f t="shared" si="2"/>
        <v>0</v>
      </c>
      <c r="M39" s="42"/>
    </row>
    <row r="40" spans="1:13" ht="14.4">
      <c r="A40" s="10" t="s">
        <v>33</v>
      </c>
      <c r="B40" s="29"/>
      <c r="C40" s="31" t="s">
        <v>82</v>
      </c>
      <c r="D40" s="9" t="s">
        <v>69</v>
      </c>
      <c r="E40" s="29"/>
      <c r="F40" s="10"/>
      <c r="G40" s="9">
        <v>3</v>
      </c>
      <c r="H40" s="12"/>
      <c r="I40" s="39"/>
      <c r="J40" s="11">
        <f t="shared" si="1"/>
        <v>0</v>
      </c>
      <c r="K40" s="13"/>
      <c r="L40" s="11">
        <f t="shared" si="2"/>
        <v>0</v>
      </c>
      <c r="M40" s="42"/>
    </row>
    <row r="41" spans="1:13" ht="14.4">
      <c r="A41" s="10" t="s">
        <v>34</v>
      </c>
      <c r="B41" s="29"/>
      <c r="C41" s="31" t="s">
        <v>83</v>
      </c>
      <c r="D41" s="9" t="s">
        <v>69</v>
      </c>
      <c r="E41" s="29"/>
      <c r="F41" s="10"/>
      <c r="G41" s="9">
        <v>150</v>
      </c>
      <c r="H41" s="12"/>
      <c r="I41" s="39"/>
      <c r="J41" s="11">
        <f t="shared" si="1"/>
        <v>0</v>
      </c>
      <c r="K41" s="13"/>
      <c r="L41" s="11">
        <f t="shared" si="2"/>
        <v>0</v>
      </c>
      <c r="M41" s="42"/>
    </row>
    <row r="42" spans="1:13" ht="14.4">
      <c r="A42" s="10" t="s">
        <v>35</v>
      </c>
      <c r="B42" s="29"/>
      <c r="C42" s="31" t="s">
        <v>84</v>
      </c>
      <c r="D42" s="9" t="s">
        <v>69</v>
      </c>
      <c r="E42" s="29"/>
      <c r="F42" s="10"/>
      <c r="G42" s="9">
        <v>90</v>
      </c>
      <c r="H42" s="12"/>
      <c r="I42" s="39"/>
      <c r="J42" s="11">
        <f t="shared" si="1"/>
        <v>0</v>
      </c>
      <c r="K42" s="13"/>
      <c r="L42" s="11">
        <f t="shared" si="2"/>
        <v>0</v>
      </c>
      <c r="M42" s="42"/>
    </row>
    <row r="43" spans="1:13" ht="14.4">
      <c r="A43" s="10" t="s">
        <v>36</v>
      </c>
      <c r="B43" s="29"/>
      <c r="C43" s="31" t="s">
        <v>85</v>
      </c>
      <c r="D43" s="9" t="s">
        <v>69</v>
      </c>
      <c r="E43" s="29"/>
      <c r="F43" s="10"/>
      <c r="G43" s="9">
        <v>3</v>
      </c>
      <c r="H43" s="12"/>
      <c r="I43" s="39"/>
      <c r="J43" s="11">
        <f t="shared" si="1"/>
        <v>0</v>
      </c>
      <c r="K43" s="13"/>
      <c r="L43" s="11">
        <f t="shared" si="2"/>
        <v>0</v>
      </c>
      <c r="M43" s="42"/>
    </row>
    <row r="44" spans="1:13" ht="14.4">
      <c r="A44" s="10" t="s">
        <v>37</v>
      </c>
      <c r="B44" s="29"/>
      <c r="C44" s="31" t="s">
        <v>86</v>
      </c>
      <c r="D44" s="9" t="s">
        <v>87</v>
      </c>
      <c r="E44" s="29"/>
      <c r="F44" s="10"/>
      <c r="G44" s="9">
        <v>45</v>
      </c>
      <c r="H44" s="12"/>
      <c r="I44" s="39"/>
      <c r="J44" s="11">
        <f t="shared" si="1"/>
        <v>0</v>
      </c>
      <c r="K44" s="13"/>
      <c r="L44" s="11">
        <f t="shared" si="2"/>
        <v>0</v>
      </c>
      <c r="M44" s="42"/>
    </row>
    <row r="45" spans="1:13" ht="14.4">
      <c r="A45" s="10" t="s">
        <v>38</v>
      </c>
      <c r="B45" s="36"/>
      <c r="C45" s="31" t="s">
        <v>89</v>
      </c>
      <c r="D45" s="9" t="s">
        <v>88</v>
      </c>
      <c r="E45" s="29"/>
      <c r="F45" s="10"/>
      <c r="G45" s="9">
        <v>150</v>
      </c>
      <c r="H45" s="12"/>
      <c r="I45" s="39"/>
      <c r="J45" s="11">
        <f t="shared" si="1"/>
        <v>0</v>
      </c>
      <c r="K45" s="13"/>
      <c r="L45" s="11">
        <f t="shared" si="2"/>
        <v>0</v>
      </c>
      <c r="M45" s="42"/>
    </row>
    <row r="46" spans="1:13" ht="15.6">
      <c r="A46" s="14"/>
      <c r="B46" s="2"/>
      <c r="C46" s="32"/>
      <c r="D46" s="16"/>
      <c r="E46" s="14"/>
      <c r="F46" s="14"/>
      <c r="G46" s="14"/>
      <c r="H46" s="14"/>
      <c r="I46" s="40"/>
      <c r="J46" s="19">
        <f>SUM(J20:J45)</f>
        <v>0</v>
      </c>
      <c r="K46" s="19">
        <f t="shared" ref="K46:L46" si="3">SUM(K20:K45)</f>
        <v>0</v>
      </c>
      <c r="L46" s="19">
        <f t="shared" si="3"/>
        <v>0</v>
      </c>
      <c r="M46" s="42"/>
    </row>
    <row r="47" spans="1:13" ht="15" thickBot="1">
      <c r="A47" s="2"/>
      <c r="B47" s="2"/>
      <c r="C47" s="7" t="s">
        <v>93</v>
      </c>
      <c r="D47" s="16"/>
      <c r="E47" s="14"/>
      <c r="F47" s="14"/>
      <c r="G47" s="14"/>
      <c r="H47" s="14"/>
      <c r="I47" s="40"/>
      <c r="J47" s="14"/>
      <c r="K47" s="14"/>
      <c r="L47" s="14"/>
      <c r="M47" s="42"/>
    </row>
    <row r="48" spans="1:13" ht="29.4" thickBot="1">
      <c r="A48" s="55" t="s">
        <v>0</v>
      </c>
      <c r="B48" s="61"/>
      <c r="C48" s="57" t="s">
        <v>1</v>
      </c>
      <c r="D48" s="58" t="s">
        <v>2</v>
      </c>
      <c r="E48" s="58" t="s">
        <v>3</v>
      </c>
      <c r="F48" s="58" t="s">
        <v>4</v>
      </c>
      <c r="G48" s="58" t="s">
        <v>5</v>
      </c>
      <c r="H48" s="58" t="s">
        <v>6</v>
      </c>
      <c r="I48" s="59" t="s">
        <v>7</v>
      </c>
      <c r="J48" s="58" t="s">
        <v>8</v>
      </c>
      <c r="K48" s="58" t="s">
        <v>9</v>
      </c>
      <c r="L48" s="60" t="s">
        <v>10</v>
      </c>
      <c r="M48" s="42"/>
    </row>
    <row r="49" spans="1:13" ht="28.8">
      <c r="A49" s="47" t="s">
        <v>11</v>
      </c>
      <c r="B49" s="63" t="s">
        <v>54</v>
      </c>
      <c r="C49" s="49" t="s">
        <v>55</v>
      </c>
      <c r="D49" s="64" t="s">
        <v>50</v>
      </c>
      <c r="E49" s="50" t="s">
        <v>56</v>
      </c>
      <c r="F49" s="65" t="s">
        <v>57</v>
      </c>
      <c r="G49" s="50">
        <v>5</v>
      </c>
      <c r="H49" s="51"/>
      <c r="I49" s="52"/>
      <c r="J49" s="53">
        <f>G49*I49</f>
        <v>0</v>
      </c>
      <c r="K49" s="54"/>
      <c r="L49" s="53">
        <f>J49*1.08</f>
        <v>0</v>
      </c>
      <c r="M49" s="42"/>
    </row>
    <row r="50" spans="1:13" ht="28.8">
      <c r="A50" s="10" t="s">
        <v>12</v>
      </c>
      <c r="B50" s="33" t="s">
        <v>58</v>
      </c>
      <c r="C50" s="8" t="s">
        <v>59</v>
      </c>
      <c r="D50" s="9" t="s">
        <v>60</v>
      </c>
      <c r="E50" s="10"/>
      <c r="F50" s="10" t="s">
        <v>61</v>
      </c>
      <c r="G50" s="9">
        <v>5</v>
      </c>
      <c r="H50" s="12"/>
      <c r="I50" s="39"/>
      <c r="J50" s="11">
        <f>G50*I50</f>
        <v>0</v>
      </c>
      <c r="K50" s="13"/>
      <c r="L50" s="11">
        <f>J50*1.08</f>
        <v>0</v>
      </c>
      <c r="M50" s="42"/>
    </row>
    <row r="51" spans="1:13" ht="14.4">
      <c r="A51" s="2"/>
      <c r="B51" s="2"/>
      <c r="C51" s="20"/>
      <c r="D51" s="16"/>
      <c r="E51" s="14"/>
      <c r="F51" s="14"/>
      <c r="G51" s="14"/>
      <c r="H51" s="14"/>
      <c r="I51" s="40"/>
      <c r="J51" s="37">
        <f>SUM(J49:J50)</f>
        <v>0</v>
      </c>
      <c r="K51" s="37">
        <f t="shared" ref="K51:L51" si="4">SUM(K49:K50)</f>
        <v>0</v>
      </c>
      <c r="L51" s="37">
        <f t="shared" si="4"/>
        <v>0</v>
      </c>
      <c r="M51" s="42"/>
    </row>
    <row r="54" spans="1:13" ht="15.6">
      <c r="I54" s="45" t="s">
        <v>94</v>
      </c>
      <c r="J54" s="43">
        <f>J51+J46+J16+J8</f>
        <v>0</v>
      </c>
      <c r="K54" s="44"/>
      <c r="L54" s="43">
        <f>L51+L46+L16+L8</f>
        <v>0</v>
      </c>
    </row>
  </sheetData>
  <phoneticPr fontId="11" type="noConversion"/>
  <pageMargins left="0.7" right="0.7" top="0.75" bottom="0.75" header="0.3" footer="0.3"/>
  <pageSetup paperSize="9" scale="5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2024-02-21T12:41:40Z</cp:lastPrinted>
  <dcterms:created xsi:type="dcterms:W3CDTF">2023-10-09T07:46:10Z</dcterms:created>
  <dcterms:modified xsi:type="dcterms:W3CDTF">2024-03-06T13:38:54Z</dcterms:modified>
</cp:coreProperties>
</file>