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7805" windowHeight="5385" activeTab="1"/>
  </bookViews>
  <sheets>
    <sheet name="zał. nr 1 pakiet 1-4" sheetId="1" r:id="rId1"/>
    <sheet name="zał. nr 1 pakiet 5" sheetId="2" r:id="rId2"/>
  </sheets>
  <definedNames>
    <definedName name="_xlnm.Print_Area" localSheetId="0">'zał. nr 1 pakiet 1-4'!$A$1:$J$70</definedName>
    <definedName name="_xlnm.Print_Area" localSheetId="1">'zał. nr 1 pakiet 5'!$A$1:$K$54</definedName>
    <definedName name="_xlnm.Print_Titles" localSheetId="0">'zał. nr 1 pakiet 1-4'!$3:$3</definedName>
    <definedName name="_xlnm.Print_Titles" localSheetId="1">'zał. nr 1 pakiet 5'!$3:$3</definedName>
  </definedNames>
  <calcPr fullCalcOnLoad="1"/>
</workbook>
</file>

<file path=xl/sharedStrings.xml><?xml version="1.0" encoding="utf-8"?>
<sst xmlns="http://schemas.openxmlformats.org/spreadsheetml/2006/main" count="253" uniqueCount="135">
  <si>
    <t>L.p.</t>
  </si>
  <si>
    <t>szacowana 
ilość</t>
  </si>
  <si>
    <t>J.m.</t>
  </si>
  <si>
    <t>Wartość netto</t>
  </si>
  <si>
    <t>wartość brutto</t>
  </si>
  <si>
    <t>szt.</t>
  </si>
  <si>
    <t>Zeszyt 32 kart.A-5 miękka oprawa, w kratkę</t>
  </si>
  <si>
    <t>ryza</t>
  </si>
  <si>
    <t>Zeszyt 16 kart.A-5 miękka oprawa,  w kratkę</t>
  </si>
  <si>
    <t>Papier termoczuły kasowy (bezpyłowy, bezchlorowy) szer 57mm dł. 30mb (+/-5mb)</t>
  </si>
  <si>
    <t>Cena
 jednostkowa netto wg j.m.</t>
  </si>
  <si>
    <t>nazwa/
kod/ index produktu
właściwy dla Wykonawcy</t>
  </si>
  <si>
    <t>zamawiany asortyment</t>
  </si>
  <si>
    <t>pojemność/ wydajność</t>
  </si>
  <si>
    <r>
      <t xml:space="preserve">Papier </t>
    </r>
    <r>
      <rPr>
        <b/>
        <sz val="9"/>
        <rFont val="Garamond"/>
        <family val="1"/>
      </rPr>
      <t xml:space="preserve">A4 </t>
    </r>
    <r>
      <rPr>
        <sz val="9"/>
        <rFont val="Garamond"/>
        <family val="1"/>
      </rPr>
      <t>typu Pollux lub równoważny pod względem parametrów technicznych: - gramatura nie mniejsza niż 80 (+/-) 2 g/m2  
- gładkość nie mniejsza niż 180 (+/-) 50 cm3/min
- grubość nie mniejsza niż 108 (+/-) 5um
- wilgotność w zakresie 3,9-5,0%
- nieprzezroczystość nie mniejsza niż 91%
- białość nie mniejsza niż 158 CIE
- jedna ryza - 500 kartek</t>
    </r>
  </si>
  <si>
    <r>
      <t xml:space="preserve">Papier </t>
    </r>
    <r>
      <rPr>
        <b/>
        <sz val="9"/>
        <rFont val="Garamond"/>
        <family val="1"/>
      </rPr>
      <t xml:space="preserve">A3 </t>
    </r>
    <r>
      <rPr>
        <sz val="9"/>
        <rFont val="Garamond"/>
        <family val="1"/>
      </rPr>
      <t>typu Pollux lub równoważny pod względem parametrów technicznych: - gramatura nie mniejsza niż 80 (+/-) 2g/m2
- gładkość nie mniejsza niż 180 (+/-) 50 cm3/min
- grubość nie mniejsza niż 108 (+/-) 5um
- wilgotność w zakresie 3,9-5,0%
- nieprzezroczystość nie mniejsza niż 91%
- białość nie mniejsza niż 158 CIE
- jedna ryza - 500 kartek</t>
    </r>
  </si>
  <si>
    <t>wartość pakietu</t>
  </si>
  <si>
    <t>Koszulki foliowe  A-5 (pakowane po 100szt)</t>
  </si>
  <si>
    <t>Zeszyt 96 kart. A-5 w kratkę</t>
  </si>
  <si>
    <t>bloczek</t>
  </si>
  <si>
    <t>HP Laser Jet P1005 czarny</t>
  </si>
  <si>
    <t>Ołówek z gumką</t>
  </si>
  <si>
    <t>producent/ producenci</t>
  </si>
  <si>
    <t>Pakiet 1</t>
  </si>
  <si>
    <t>Pakiet 2</t>
  </si>
  <si>
    <t>Samsung CLP-320 czarny</t>
  </si>
  <si>
    <t>Samsung CLP-320 meganta</t>
  </si>
  <si>
    <t>Samsung CLP-320 żółty</t>
  </si>
  <si>
    <t>Samsung CLP-320 cyan</t>
  </si>
  <si>
    <t>Samsung ML 1660</t>
  </si>
  <si>
    <t>Taśma klejąca jednostronna - szer.1,8mm, rolki 30mb</t>
  </si>
  <si>
    <t>Taśma klejąca jednostronna, pakowa, nieprzeźroczysta - szer.48-50mm, dł. 50mb</t>
  </si>
  <si>
    <t>HP Laser Jet P1102 czarny</t>
  </si>
  <si>
    <t>Zakreślacze dostęp do co najmniej 4 kolorów, nie rozmazujące druków atramentowych</t>
  </si>
  <si>
    <t>Długopis z wkładem innym niż żelowy, dostęp do następujących kolorów wkładu: niebieski, czarny, zielony, czerwony</t>
  </si>
  <si>
    <t>Marker wodoodporny do tkanin, dostęp do koloru czarnego i czerwonego, końcówka okrągła</t>
  </si>
  <si>
    <t>HP LJ P1606dn</t>
  </si>
  <si>
    <t>HP Laser Jet M 1132MFP</t>
  </si>
  <si>
    <t>Samsung SCX 4623f</t>
  </si>
  <si>
    <t>Pakiet 4</t>
  </si>
  <si>
    <t>tusze/ tonery kompatybilne z wyszczególnionymi drukarkami</t>
  </si>
  <si>
    <t>Etykiety samoprzylepne białe, uniwersalne - do wszystkich rodzajów drukarek, charakteryzujące się bardzo dobrą przyczepnością do podłoża, format A4 z podziałem na 21 części (3x7), op. po 100arkuszy</t>
  </si>
  <si>
    <t>Klej biurowy w sztyfcie 15-17g, do czystego, szybkiego i dokładnego klejenia papieru, kopert, tektury i zdjęć, wysokiej jakości, nie zawiera rozpuszczalników, nie marszczy papieru, nie wysycha dzięki specjalnemu hermetycznemu opakowaniu, zmywalny</t>
  </si>
  <si>
    <t xml:space="preserve">Segregator duży A-4 grzbiet 5cm - kolor, na 4 zawieszki, oprawa sztywna lakierowana w różnych kolorach, dwustronna wymienna etykieta opisowa, dwa okute otwory rado na przedniej okładce, dolne krawędzie wzmocnione niklowymi okuciami, wzmocniony otwór na palec, różne kolory okładek </t>
  </si>
  <si>
    <t xml:space="preserve">Segregator duży A-4 grzbiet 5 cm - kolor, na 2 zawieszki z dźwigniami ułatwiającymi otwieranie, oprawa sztywna lakierowana w różnych kolorach, dwustronna wymienna etykieta opisowa, dwa okute otwory rado na przedniej okładce, dolne krawędzie wzmocnione niklowymi okuciami, wzmocniony otwór na palec, różne kolory okładek </t>
  </si>
  <si>
    <t xml:space="preserve">Segregator duży A-4 grzbiet 7cm - kolor, na 2 zawieszki z dźwigniami ułatwiającymi otwieranie, oprawa sztywna lakierowana w różnych kolorach, dwustronna wymienna etykieta opisowa, dwa okute otwory rado na przedniej okładce, dolne krawędzie wzmocnione niklowymi okuciami, wzmocniony otwór na palec, różne kolory okładek </t>
  </si>
  <si>
    <t>Spinacze biurowe duże 50mm,  w opakowaniach po100szt.</t>
  </si>
  <si>
    <t>Spinacze biurowe małe 30mm, w opakowaniach po 100szt.</t>
  </si>
  <si>
    <t>Teczki tekturowe A-4 białe na gumkę, gumka wzdłuż dłuższego boku, trzy boczne zakładki zabezpieczające dokumenty przed wypadnięciem (nie mogą być osobno doklejane do teczki), gramatura minimum 250g/m2, producent Barbara lub równoważny w zakresie parametrów technicznych zastosowanej tektury oraz wykonania</t>
  </si>
  <si>
    <t>HP Laser Jet 1018  i 1020 czarny</t>
  </si>
  <si>
    <t>Dziurkacz na minimum 10 kartek z linijką, metalowy</t>
  </si>
  <si>
    <t>Tusz do pieczątek dostęp do następujących kolorów: czarny, czerwony, niebieski, objętość 1 opakowania - 28ml (+/-3ml)</t>
  </si>
  <si>
    <t>Kostka biurowa biała bez pojemnika, rozmiar kostki 7.5x7.5cm, op. 400-500 kartek</t>
  </si>
  <si>
    <t>Polecenie wyjazdu służbowego, dwustronny, bloczek A5, minimum 40 kartek</t>
  </si>
  <si>
    <t>Skoroszyt - plastikowy, z paskiem brzegowym do zapisywania, wykonany z miekkiego tworzywa  odpornego na zginanie, załamania, przednia okładka przezroczysta tylna - kolorowa, format A4</t>
  </si>
  <si>
    <t>Zeszyt A-4 96 kart. w kratkę oprawa twarda</t>
  </si>
  <si>
    <t>Klej do pistoletów na gorąco 30cm</t>
  </si>
  <si>
    <t>Samsung ML 2165W</t>
  </si>
  <si>
    <t>Samsung ML 1675</t>
  </si>
  <si>
    <t>Koperta C-4 (do arkuszy A4) - biała samoprzylepna, z rozszerzonymi bokami i spodem</t>
  </si>
  <si>
    <t>Hp LJ NSP125-M126</t>
  </si>
  <si>
    <t>Hp LJ NSP125-nw</t>
  </si>
  <si>
    <t>HP Laserjet Pro M177fw czarny oryginał</t>
  </si>
  <si>
    <t>Kyocera Mita FS4100DN</t>
  </si>
  <si>
    <t>HP Laserjet Pro M177fw cyjan oryginał</t>
  </si>
  <si>
    <t>HP Laserjet Pro M177fw magneta oryginał</t>
  </si>
  <si>
    <t>HP Laserjet Pro M177fw yellow oryginał</t>
  </si>
  <si>
    <t>HP Laserjet Pro MFP M130fn</t>
  </si>
  <si>
    <t>HP LJ Pro MW 127 fw</t>
  </si>
  <si>
    <t>Brother HL-L2300D</t>
  </si>
  <si>
    <t>Epson PP-100N PJIC1 oryginał</t>
  </si>
  <si>
    <t>Epson PP-100N PJIC2 oryginał</t>
  </si>
  <si>
    <t>Epson PP-100N PJIC3 oryginał</t>
  </si>
  <si>
    <t>Epson PP-100N PJIC4 oryginał</t>
  </si>
  <si>
    <t>Epson PP-100N PJIC6 oryginał</t>
  </si>
  <si>
    <t>op</t>
  </si>
  <si>
    <t>Klej Wikol w tubie, 45g</t>
  </si>
  <si>
    <t>Canon Pixma MP230, czarny, oryginał</t>
  </si>
  <si>
    <t>Canon Pixma MP230, kolor, oryginał</t>
  </si>
  <si>
    <t>HP Laserjet Pro M102A</t>
  </si>
  <si>
    <t>Pakiet 3</t>
  </si>
  <si>
    <t>Koperty papierowe do płyt z poz. 1, z okienkiem, bez nadruków</t>
  </si>
  <si>
    <t>Pyta CD-R, pojemnoś 650-700 MB, prdkość 52x, do nagrywania badań z cyfrowego aparatu rtg, bez prześwitującego oczka, powierzchnia dysku CD-R biała, umożliwiająca nadruk powierzchni na drukarkach atramentowych, średnica drukowania 23-118mm</t>
  </si>
  <si>
    <t>Identyfikator Holder, plastikowy twardy, przezroczysty, z paskiem zapinanym na metalowy zatrzask oraz żabką i agrafką, kieszonka o wymiarach około dł. 90 wys. 55mm</t>
  </si>
  <si>
    <t xml:space="preserve">Klej Magic z aplikatorem, 45g. </t>
  </si>
  <si>
    <t>Koperta B-4 biała samoprzylepna, z rozszerzonymi bokami i spodem</t>
  </si>
  <si>
    <t>Kredki Bambino w oprawie drewnianej, 12 kolorów, przekrój kredki 7-10mm</t>
  </si>
  <si>
    <r>
      <t xml:space="preserve">Nożyczki, uniwersalne, ostrze wykonane ze stali nierdzewnej z zaokrąglonymi końcami, dł. Ostrza 15-20cm, do cięcia papieru, tektury, folii, rękojeść ukształtowana ergonomicznie wykończona trwałym niełamliwym </t>
    </r>
    <r>
      <rPr>
        <sz val="9"/>
        <color indexed="8"/>
        <rFont val="Garamond"/>
        <family val="1"/>
      </rPr>
      <t>materiałem</t>
    </r>
  </si>
  <si>
    <t>Rolka barwiąca do kalkulatora,czerwono-czarna, IR - 40T</t>
  </si>
  <si>
    <t>Zszywacz - mechanizm wykonany z metalu, zszywa minimum 30 kartek, do zszywek standardowych 24/6</t>
  </si>
  <si>
    <t>HP LJ Pro M15a</t>
  </si>
  <si>
    <t>HP Laser Jet M102 W</t>
  </si>
  <si>
    <t>Laser Jer Pro M404 dn (3000 kopii)</t>
  </si>
  <si>
    <t>HP Laser MFP 135a</t>
  </si>
  <si>
    <t>Akta osobowe, bindowane wewnętrznie, wykonane z tekury litej, szerokość grzbietu co najmniej 2cm</t>
  </si>
  <si>
    <t>Długopis z wkładem żelowym, dostęp do następujących kolorów wkładu: niebieski, czarny, czerwony, jakościowo nie gorszy niż Bic Gelocity, gwarantujący pisanie do wyczerpania wkładu</t>
  </si>
  <si>
    <t>Farby plakatowe 12 kolorów w opakowaniu plastikowym, 1słoiczek - nie mniej niż 20ml</t>
  </si>
  <si>
    <t>Koszulki foliowe  A-4 (pakowane po 100szt), grubość folii 45-50 mic.</t>
  </si>
  <si>
    <r>
      <t xml:space="preserve">Skoroszyt - plastikowy - wpinany (zawieszany) do segregatora, z paskiem brzegowym do zapisywania, wykonany z miekkiego tworzywa  odpornego na zginanie, załamania, przednia okładka przezroczysta tylna - kolorowa, format A4, </t>
    </r>
    <r>
      <rPr>
        <b/>
        <sz val="9"/>
        <rFont val="Garamond"/>
        <family val="1"/>
      </rPr>
      <t>perforacja na grzbiecie umożliwiająca wpięcie do dowolnego segregatora stanowiąca trwały zgrzew nie ulegający przerwaniu typu Bantex (inny niż D.Rect office, Biurfol)</t>
    </r>
  </si>
  <si>
    <t xml:space="preserve">Temperówka metalowa </t>
  </si>
  <si>
    <t>Zszywki biurowe rozmiar standardowy 24/6, 1 opakowanie po 1000 staplerów, po zszyciu nie ulegające samoistnemu pękaniu</t>
  </si>
  <si>
    <t>Zszywki biurowe, rozmiar 23/10, 1 opakowanie po 1000 staplerów,  po zszyciu nie ulegające samoistnemu pękaniu</t>
  </si>
  <si>
    <t>Koperty papierowe do płyt z poz. 3, z okienkiem, bez nadruków</t>
  </si>
  <si>
    <t>Pakiet 6</t>
  </si>
  <si>
    <t>Lexmark MC3224 czarny</t>
  </si>
  <si>
    <t>Lexmark MC3224 żółty</t>
  </si>
  <si>
    <t>Lexmark MC3224 niebieski</t>
  </si>
  <si>
    <t>Lexmark MC3224 czerwony</t>
  </si>
  <si>
    <t>HP Neverstop Laser (1000, 1200) oryginał</t>
  </si>
  <si>
    <t>dodatek nr 2 do Zapytania ofertowego
Załącznik nr 1 do oferty na dostawę materiałów biurowych, nr sprawy PCZSzp/ZP/ZO/130/13/2023</t>
  </si>
  <si>
    <t>Gumka do wymazania, nie mniejsza niż 3.5x1.5cm</t>
  </si>
  <si>
    <t>Kalendarz na rok 2024, A5 twarda oprawa, każdy dzień na osobnej kartce z rozpiską godzinową</t>
  </si>
  <si>
    <t>dowody wypłaty KW, bloczek 100 kartek, A, samokopiujący</t>
  </si>
  <si>
    <t>polecenie księgowania, bloczek 100 kartek, A4, niekopiujący</t>
  </si>
  <si>
    <t>polecenie księgowania bloczek 80-100 kartek, A5</t>
  </si>
  <si>
    <t>HP Laser 107w, 107a</t>
  </si>
  <si>
    <t>HP Color laser 150NW czarny</t>
  </si>
  <si>
    <t>HP Color laser 150NW niebieski</t>
  </si>
  <si>
    <t>HP Color laser 150NW żółty</t>
  </si>
  <si>
    <t>HP Color laser 150NW różowy</t>
  </si>
  <si>
    <t>Brother DCP-L2552DN</t>
  </si>
  <si>
    <t>Oki B432</t>
  </si>
  <si>
    <t>Beben HP 104A</t>
  </si>
  <si>
    <t>Lexmark B3340</t>
  </si>
  <si>
    <r>
      <t xml:space="preserve">dodatek nr 2 do Zapytania ofertowego
</t>
    </r>
    <r>
      <rPr>
        <b/>
        <sz val="10.5"/>
        <rFont val="Garamond"/>
        <family val="1"/>
      </rPr>
      <t>Załącznik nr 1 do oferty na dostawę materiałów biurowych, nr sprawy PCZSzp/ZP/ZO/130/13/2023</t>
    </r>
  </si>
  <si>
    <t>Marker dwustronny wodoodporny do opisywania płyt CD , kolor czarny, posiadający dwie końcówki stożkową o grubości lini pisania 0,8mm i igłową o grubości lini pisania 0,5 mm - typu Toma TO-320</t>
  </si>
  <si>
    <t>Notes samoprzylepny rozm. 80x80mm (+/-10mm) kolorowe kartki, do wielokrotnego przyklejania i odklejania, bloczek 100 karteczek;
dopuszcza się bloczki 200, 300, 400, 500 karteczek z odpowiednim przeliczeniem ilości oferowanych bloczków</t>
  </si>
  <si>
    <t>HP Laser Jet Pro m404dn oryginał</t>
  </si>
  <si>
    <t>nazwa handlowa/
kod/ index produktu
właściwy dla Wykonawcy</t>
  </si>
  <si>
    <t>stawka Vat</t>
  </si>
  <si>
    <t>Pyta DVD, pojemnoś minimum 4,7 GB, prędkość 16x, do nagrywania badań z Tomografu Komputerowego, powierzchnia dysku biała, umożliwiająca nadruk powierzchni na drukarkach atramentowych, średnica drukowania 23-118mm</t>
  </si>
  <si>
    <t xml:space="preserve">Koperta B-5 - (do arkusza C5) biała samoprzylepna </t>
  </si>
  <si>
    <t>Koperta B-5 - (do arkusza C5) szara, samoprzylepna, do dokumentacji medycznej</t>
  </si>
  <si>
    <t xml:space="preserve">Koperta B-6 (do arkuszy C6)- biała samoprzylepna </t>
  </si>
  <si>
    <t xml:space="preserve">Koperta C-4 (do arkuszy A4) - biała samoprzylepna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</si>
</sst>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-* #,##0.000\ &quot;zł&quot;_-;\-* #,##0.000\ &quot;zł&quot;_-;_-* &quot;-&quot;??\ &quot;zł&quot;_-;_-@_-"/>
    <numFmt numFmtId="169" formatCode="_-* #,##0.0000\ &quot;zł&quot;_-;\-* #,##0.0000\ &quot;zł&quot;_-;_-* &quot;-&quot;??\ &quot;zł&quot;_-;_-@_-"/>
    <numFmt numFmtId="170" formatCode="_-* #,##0.0\ &quot;zł&quot;_-;\-* #,##0.0\ &quot;zł&quot;_-;_-* &quot;-&quot;??\ &quot;zł&quot;_-;_-@_-"/>
    <numFmt numFmtId="171" formatCode="#,##0.00_ ;\-#,##0.00\ "/>
    <numFmt numFmtId="172" formatCode="#,##0.00\ [$€-1];\-#,##0.00\ [$€-1]"/>
  </numFmts>
  <fonts count="35">
    <font>
      <sz val="10"/>
      <name val="Arial CE"/>
      <family val="0"/>
    </font>
    <font>
      <sz val="10"/>
      <name val="Garamond"/>
      <family val="1"/>
    </font>
    <font>
      <b/>
      <sz val="10"/>
      <name val="Garamond"/>
      <family val="1"/>
    </font>
    <font>
      <sz val="7"/>
      <name val="Garamond"/>
      <family val="1"/>
    </font>
    <font>
      <sz val="8"/>
      <name val="Garamond"/>
      <family val="1"/>
    </font>
    <font>
      <sz val="10"/>
      <color indexed="10"/>
      <name val="Garamond"/>
      <family val="1"/>
    </font>
    <font>
      <b/>
      <sz val="8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.5"/>
      <name val="Garamond"/>
      <family val="1"/>
    </font>
    <font>
      <i/>
      <sz val="10.5"/>
      <name val="Garamond"/>
      <family val="1"/>
    </font>
    <font>
      <sz val="10"/>
      <color indexed="8"/>
      <name val="Garamond"/>
      <family val="1"/>
    </font>
    <font>
      <sz val="10"/>
      <color indexed="12"/>
      <name val="Garamond"/>
      <family val="1"/>
    </font>
    <font>
      <sz val="9"/>
      <color indexed="8"/>
      <name val="Garamond"/>
      <family val="1"/>
    </font>
    <font>
      <sz val="8"/>
      <color indexed="8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7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44" fontId="1" fillId="0" borderId="10" xfId="60" applyFont="1" applyBorder="1" applyAlignment="1">
      <alignment/>
    </xf>
    <xf numFmtId="4" fontId="1" fillId="0" borderId="10" xfId="60" applyNumberFormat="1" applyFont="1" applyBorder="1" applyAlignment="1">
      <alignment vertical="center" wrapText="1"/>
    </xf>
    <xf numFmtId="0" fontId="1" fillId="4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164" fontId="1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4" fontId="1" fillId="0" borderId="10" xfId="0" applyNumberFormat="1" applyFont="1" applyBorder="1" applyAlignment="1">
      <alignment horizontal="right"/>
    </xf>
    <xf numFmtId="44" fontId="2" fillId="0" borderId="10" xfId="0" applyNumberFormat="1" applyFont="1" applyFill="1" applyBorder="1" applyAlignment="1">
      <alignment horizontal="right"/>
    </xf>
    <xf numFmtId="44" fontId="2" fillId="0" borderId="10" xfId="60" applyNumberFormat="1" applyFont="1" applyBorder="1" applyAlignment="1">
      <alignment horizontal="center" vertical="center" wrapText="1"/>
    </xf>
    <xf numFmtId="44" fontId="1" fillId="0" borderId="10" xfId="60" applyNumberFormat="1" applyFont="1" applyBorder="1" applyAlignment="1">
      <alignment horizontal="center" vertical="center" wrapText="1"/>
    </xf>
    <xf numFmtId="44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4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44" fontId="4" fillId="0" borderId="10" xfId="6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44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44" fontId="2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 wrapText="1"/>
    </xf>
    <xf numFmtId="44" fontId="3" fillId="24" borderId="10" xfId="0" applyNumberFormat="1" applyFont="1" applyFill="1" applyBorder="1" applyAlignment="1">
      <alignment horizontal="center" wrapText="1"/>
    </xf>
    <xf numFmtId="44" fontId="3" fillId="24" borderId="10" xfId="0" applyNumberFormat="1" applyFont="1" applyFill="1" applyBorder="1" applyAlignment="1">
      <alignment wrapText="1"/>
    </xf>
    <xf numFmtId="0" fontId="3" fillId="24" borderId="10" xfId="0" applyFont="1" applyFill="1" applyBorder="1" applyAlignment="1">
      <alignment wrapText="1"/>
    </xf>
    <xf numFmtId="0" fontId="3" fillId="24" borderId="13" xfId="0" applyFont="1" applyFill="1" applyBorder="1" applyAlignment="1">
      <alignment wrapText="1"/>
    </xf>
    <xf numFmtId="0" fontId="1" fillId="25" borderId="10" xfId="0" applyFont="1" applyFill="1" applyBorder="1" applyAlignment="1">
      <alignment horizontal="left" wrapText="1"/>
    </xf>
    <xf numFmtId="0" fontId="1" fillId="25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44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44" fontId="1" fillId="25" borderId="10" xfId="0" applyNumberFormat="1" applyFont="1" applyFill="1" applyBorder="1" applyAlignment="1">
      <alignment horizontal="center"/>
    </xf>
    <xf numFmtId="44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4" fontId="2" fillId="0" borderId="14" xfId="0" applyNumberFormat="1" applyFont="1" applyBorder="1" applyAlignment="1">
      <alignment horizontal="left" vertical="center" wrapText="1"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 wrapText="1"/>
    </xf>
    <xf numFmtId="164" fontId="1" fillId="25" borderId="10" xfId="0" applyNumberFormat="1" applyFont="1" applyFill="1" applyBorder="1" applyAlignment="1">
      <alignment/>
    </xf>
    <xf numFmtId="44" fontId="1" fillId="25" borderId="10" xfId="0" applyNumberFormat="1" applyFont="1" applyFill="1" applyBorder="1" applyAlignment="1">
      <alignment horizontal="right"/>
    </xf>
    <xf numFmtId="44" fontId="1" fillId="25" borderId="10" xfId="0" applyNumberFormat="1" applyFont="1" applyFill="1" applyBorder="1" applyAlignment="1">
      <alignment/>
    </xf>
    <xf numFmtId="0" fontId="14" fillId="25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wrapText="1"/>
    </xf>
    <xf numFmtId="0" fontId="15" fillId="0" borderId="10" xfId="0" applyFont="1" applyBorder="1" applyAlignment="1">
      <alignment/>
    </xf>
    <xf numFmtId="0" fontId="7" fillId="25" borderId="10" xfId="0" applyFont="1" applyFill="1" applyBorder="1" applyAlignment="1">
      <alignment vertical="top" wrapText="1"/>
    </xf>
    <xf numFmtId="0" fontId="7" fillId="25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16" fillId="25" borderId="10" xfId="0" applyFont="1" applyFill="1" applyBorder="1" applyAlignment="1">
      <alignment vertical="top" wrapText="1"/>
    </xf>
    <xf numFmtId="0" fontId="16" fillId="25" borderId="10" xfId="0" applyFont="1" applyFill="1" applyBorder="1" applyAlignment="1">
      <alignment wrapText="1"/>
    </xf>
    <xf numFmtId="17" fontId="4" fillId="25" borderId="10" xfId="0" applyNumberFormat="1" applyFont="1" applyFill="1" applyBorder="1" applyAlignment="1">
      <alignment horizontal="center"/>
    </xf>
    <xf numFmtId="0" fontId="7" fillId="25" borderId="0" xfId="0" applyFont="1" applyFill="1" applyAlignment="1">
      <alignment wrapText="1"/>
    </xf>
    <xf numFmtId="164" fontId="1" fillId="0" borderId="10" xfId="0" applyNumberFormat="1" applyFont="1" applyBorder="1" applyAlignment="1">
      <alignment/>
    </xf>
    <xf numFmtId="0" fontId="16" fillId="0" borderId="0" xfId="0" applyFont="1" applyAlignment="1">
      <alignment horizontal="left" wrapText="1"/>
    </xf>
    <xf numFmtId="0" fontId="14" fillId="0" borderId="10" xfId="0" applyFont="1" applyBorder="1" applyAlignment="1">
      <alignment/>
    </xf>
    <xf numFmtId="0" fontId="17" fillId="25" borderId="10" xfId="0" applyFont="1" applyFill="1" applyBorder="1" applyAlignment="1">
      <alignment horizontal="center" wrapText="1"/>
    </xf>
    <xf numFmtId="164" fontId="14" fillId="25" borderId="10" xfId="0" applyNumberFormat="1" applyFont="1" applyFill="1" applyBorder="1" applyAlignment="1">
      <alignment/>
    </xf>
    <xf numFmtId="44" fontId="14" fillId="25" borderId="10" xfId="0" applyNumberFormat="1" applyFont="1" applyFill="1" applyBorder="1" applyAlignment="1">
      <alignment horizontal="right"/>
    </xf>
    <xf numFmtId="44" fontId="1" fillId="25" borderId="10" xfId="60" applyNumberFormat="1" applyFont="1" applyFill="1" applyBorder="1" applyAlignment="1">
      <alignment horizontal="center" vertical="center" wrapText="1"/>
    </xf>
    <xf numFmtId="44" fontId="4" fillId="25" borderId="10" xfId="60" applyFont="1" applyFill="1" applyBorder="1" applyAlignment="1">
      <alignment wrapText="1"/>
    </xf>
    <xf numFmtId="4" fontId="1" fillId="25" borderId="10" xfId="62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12" fillId="0" borderId="16" xfId="0" applyFont="1" applyBorder="1" applyAlignment="1">
      <alignment horizontal="center" wrapText="1"/>
    </xf>
    <xf numFmtId="0" fontId="2" fillId="4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7" fillId="25" borderId="1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3" fillId="24" borderId="10" xfId="0" applyFont="1" applyFill="1" applyBorder="1" applyAlignment="1">
      <alignment horizontal="center"/>
    </xf>
    <xf numFmtId="44" fontId="3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55">
      <selection activeCell="B31" sqref="B31"/>
    </sheetView>
  </sheetViews>
  <sheetFormatPr defaultColWidth="9.00390625" defaultRowHeight="12.75"/>
  <cols>
    <col min="1" max="1" width="3.875" style="1" customWidth="1"/>
    <col min="2" max="2" width="61.125" style="12" customWidth="1"/>
    <col min="3" max="3" width="6.625" style="14" customWidth="1"/>
    <col min="4" max="4" width="7.375" style="31" customWidth="1"/>
    <col min="5" max="5" width="9.00390625" style="3" customWidth="1"/>
    <col min="6" max="6" width="11.25390625" style="19" customWidth="1"/>
    <col min="7" max="7" width="4.875" style="1" customWidth="1"/>
    <col min="8" max="8" width="12.00390625" style="28" customWidth="1"/>
    <col min="9" max="9" width="12.125" style="26" customWidth="1"/>
    <col min="10" max="10" width="9.125" style="20" customWidth="1"/>
    <col min="11" max="16384" width="9.125" style="3" customWidth="1"/>
  </cols>
  <sheetData>
    <row r="1" spans="1:10" s="29" customFormat="1" ht="33.75" customHeight="1">
      <c r="A1" s="80" t="s">
        <v>109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s="6" customFormat="1" ht="12.75">
      <c r="A2" s="81" t="s">
        <v>23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s="38" customFormat="1" ht="36" customHeight="1">
      <c r="A3" s="34" t="s">
        <v>0</v>
      </c>
      <c r="B3" s="34" t="s">
        <v>12</v>
      </c>
      <c r="C3" s="34" t="s">
        <v>1</v>
      </c>
      <c r="D3" s="34" t="s">
        <v>2</v>
      </c>
      <c r="E3" s="34" t="s">
        <v>10</v>
      </c>
      <c r="F3" s="35" t="s">
        <v>3</v>
      </c>
      <c r="G3" s="34" t="s">
        <v>129</v>
      </c>
      <c r="H3" s="36" t="s">
        <v>4</v>
      </c>
      <c r="I3" s="34" t="s">
        <v>128</v>
      </c>
      <c r="J3" s="37" t="s">
        <v>22</v>
      </c>
    </row>
    <row r="4" spans="1:10" ht="24">
      <c r="A4" s="40">
        <v>1</v>
      </c>
      <c r="B4" s="56" t="s">
        <v>94</v>
      </c>
      <c r="C4" s="40">
        <v>10</v>
      </c>
      <c r="D4" s="50" t="s">
        <v>5</v>
      </c>
      <c r="E4" s="52"/>
      <c r="F4" s="53">
        <f aca="true" t="shared" si="0" ref="F4:F17">ROUND(C4*E4,2)</f>
        <v>0</v>
      </c>
      <c r="G4" s="40"/>
      <c r="H4" s="54">
        <f>ROUND(F4+(F4*G4/100),2)</f>
        <v>0</v>
      </c>
      <c r="I4" s="3"/>
      <c r="J4" s="3"/>
    </row>
    <row r="5" spans="1:10" ht="23.25" customHeight="1">
      <c r="A5" s="40">
        <v>2</v>
      </c>
      <c r="B5" s="56" t="s">
        <v>34</v>
      </c>
      <c r="C5" s="40">
        <v>700</v>
      </c>
      <c r="D5" s="50" t="s">
        <v>5</v>
      </c>
      <c r="E5" s="52"/>
      <c r="F5" s="53">
        <f t="shared" si="0"/>
        <v>0</v>
      </c>
      <c r="G5" s="40"/>
      <c r="H5" s="54">
        <f aca="true" t="shared" si="1" ref="H5:H42">ROUND(F5+(F5*G5/100),2)</f>
        <v>0</v>
      </c>
      <c r="I5" s="3"/>
      <c r="J5" s="3"/>
    </row>
    <row r="6" spans="1:10" ht="36">
      <c r="A6" s="40">
        <v>3</v>
      </c>
      <c r="B6" s="56" t="s">
        <v>95</v>
      </c>
      <c r="C6" s="40">
        <v>100</v>
      </c>
      <c r="D6" s="50" t="s">
        <v>5</v>
      </c>
      <c r="E6" s="52"/>
      <c r="F6" s="53">
        <f t="shared" si="0"/>
        <v>0</v>
      </c>
      <c r="G6" s="40"/>
      <c r="H6" s="54">
        <f t="shared" si="1"/>
        <v>0</v>
      </c>
      <c r="I6" s="3"/>
      <c r="J6" s="3"/>
    </row>
    <row r="7" spans="1:10" ht="12.75">
      <c r="A7" s="40">
        <v>4</v>
      </c>
      <c r="B7" s="59" t="s">
        <v>50</v>
      </c>
      <c r="C7" s="40">
        <v>5</v>
      </c>
      <c r="D7" s="50" t="s">
        <v>5</v>
      </c>
      <c r="E7" s="52"/>
      <c r="F7" s="53">
        <f t="shared" si="0"/>
        <v>0</v>
      </c>
      <c r="G7" s="40"/>
      <c r="H7" s="54">
        <f t="shared" si="1"/>
        <v>0</v>
      </c>
      <c r="I7" s="3"/>
      <c r="J7" s="3"/>
    </row>
    <row r="8" spans="1:8" s="57" customFormat="1" ht="37.5" customHeight="1">
      <c r="A8" s="40">
        <v>5</v>
      </c>
      <c r="B8" s="58" t="s">
        <v>41</v>
      </c>
      <c r="C8" s="40">
        <v>12</v>
      </c>
      <c r="D8" s="50" t="s">
        <v>75</v>
      </c>
      <c r="E8" s="52"/>
      <c r="F8" s="53">
        <f t="shared" si="0"/>
        <v>0</v>
      </c>
      <c r="G8" s="40"/>
      <c r="H8" s="54">
        <f t="shared" si="1"/>
        <v>0</v>
      </c>
    </row>
    <row r="9" spans="1:10" ht="24">
      <c r="A9" s="40">
        <v>6</v>
      </c>
      <c r="B9" s="56" t="s">
        <v>96</v>
      </c>
      <c r="C9" s="40">
        <v>25</v>
      </c>
      <c r="D9" s="50" t="s">
        <v>75</v>
      </c>
      <c r="E9" s="52"/>
      <c r="F9" s="53">
        <f t="shared" si="0"/>
        <v>0</v>
      </c>
      <c r="G9" s="40"/>
      <c r="H9" s="54">
        <f t="shared" si="1"/>
        <v>0</v>
      </c>
      <c r="I9" s="3"/>
      <c r="J9" s="3"/>
    </row>
    <row r="10" spans="1:10" ht="18" customHeight="1">
      <c r="A10" s="40">
        <v>7</v>
      </c>
      <c r="B10" s="56" t="s">
        <v>110</v>
      </c>
      <c r="C10" s="40">
        <v>20</v>
      </c>
      <c r="D10" s="50" t="s">
        <v>5</v>
      </c>
      <c r="E10" s="52"/>
      <c r="F10" s="53">
        <f t="shared" si="0"/>
        <v>0</v>
      </c>
      <c r="G10" s="40"/>
      <c r="H10" s="54">
        <f t="shared" si="1"/>
        <v>0</v>
      </c>
      <c r="I10" s="3"/>
      <c r="J10" s="3"/>
    </row>
    <row r="11" spans="1:10" ht="23.25" customHeight="1">
      <c r="A11" s="40">
        <v>8</v>
      </c>
      <c r="B11" s="90" t="s">
        <v>83</v>
      </c>
      <c r="C11" s="40">
        <v>25</v>
      </c>
      <c r="D11" s="50" t="s">
        <v>5</v>
      </c>
      <c r="E11" s="52"/>
      <c r="F11" s="53">
        <f t="shared" si="0"/>
        <v>0</v>
      </c>
      <c r="G11" s="40"/>
      <c r="H11" s="54">
        <f t="shared" si="1"/>
        <v>0</v>
      </c>
      <c r="I11" s="3"/>
      <c r="J11" s="3"/>
    </row>
    <row r="12" spans="1:10" ht="24" customHeight="1">
      <c r="A12" s="40">
        <v>9</v>
      </c>
      <c r="B12" s="56" t="s">
        <v>111</v>
      </c>
      <c r="C12" s="40">
        <v>20</v>
      </c>
      <c r="D12" s="50" t="s">
        <v>5</v>
      </c>
      <c r="E12" s="52"/>
      <c r="F12" s="53">
        <f t="shared" si="0"/>
        <v>0</v>
      </c>
      <c r="G12" s="40"/>
      <c r="H12" s="54">
        <f t="shared" si="1"/>
        <v>0</v>
      </c>
      <c r="I12" s="3"/>
      <c r="J12" s="3"/>
    </row>
    <row r="13" spans="1:8" s="60" customFormat="1" ht="35.25" customHeight="1">
      <c r="A13" s="40">
        <v>10</v>
      </c>
      <c r="B13" s="58" t="s">
        <v>42</v>
      </c>
      <c r="C13" s="55">
        <v>10</v>
      </c>
      <c r="D13" s="50" t="s">
        <v>5</v>
      </c>
      <c r="E13" s="52"/>
      <c r="F13" s="53">
        <f t="shared" si="0"/>
        <v>0</v>
      </c>
      <c r="G13" s="40"/>
      <c r="H13" s="54">
        <f t="shared" si="1"/>
        <v>0</v>
      </c>
    </row>
    <row r="14" spans="1:8" s="60" customFormat="1" ht="18" customHeight="1">
      <c r="A14" s="40">
        <v>11</v>
      </c>
      <c r="B14" s="56" t="s">
        <v>56</v>
      </c>
      <c r="C14" s="40">
        <v>120</v>
      </c>
      <c r="D14" s="50" t="s">
        <v>5</v>
      </c>
      <c r="E14" s="52"/>
      <c r="F14" s="53">
        <f t="shared" si="0"/>
        <v>0</v>
      </c>
      <c r="G14" s="40"/>
      <c r="H14" s="54">
        <f t="shared" si="1"/>
        <v>0</v>
      </c>
    </row>
    <row r="15" spans="1:10" ht="16.5" customHeight="1">
      <c r="A15" s="40">
        <v>12</v>
      </c>
      <c r="B15" s="61" t="s">
        <v>84</v>
      </c>
      <c r="C15" s="40">
        <v>25</v>
      </c>
      <c r="D15" s="50" t="s">
        <v>5</v>
      </c>
      <c r="E15" s="52"/>
      <c r="F15" s="53">
        <f t="shared" si="0"/>
        <v>0</v>
      </c>
      <c r="G15" s="40"/>
      <c r="H15" s="54">
        <f t="shared" si="1"/>
        <v>0</v>
      </c>
      <c r="I15" s="3"/>
      <c r="J15" s="3"/>
    </row>
    <row r="16" spans="1:10" ht="16.5" customHeight="1">
      <c r="A16" s="40">
        <v>13</v>
      </c>
      <c r="B16" s="61" t="s">
        <v>76</v>
      </c>
      <c r="C16" s="40">
        <v>42</v>
      </c>
      <c r="D16" s="50" t="s">
        <v>5</v>
      </c>
      <c r="E16" s="52"/>
      <c r="F16" s="53">
        <f t="shared" si="0"/>
        <v>0</v>
      </c>
      <c r="G16" s="40"/>
      <c r="H16" s="54">
        <f t="shared" si="1"/>
        <v>0</v>
      </c>
      <c r="I16" s="3"/>
      <c r="J16" s="3"/>
    </row>
    <row r="17" spans="1:10" ht="16.5" customHeight="1">
      <c r="A17" s="40">
        <v>14</v>
      </c>
      <c r="B17" s="62" t="s">
        <v>52</v>
      </c>
      <c r="C17" s="40">
        <v>40</v>
      </c>
      <c r="D17" s="50" t="s">
        <v>75</v>
      </c>
      <c r="E17" s="52"/>
      <c r="F17" s="53">
        <f t="shared" si="0"/>
        <v>0</v>
      </c>
      <c r="G17" s="40"/>
      <c r="H17" s="54">
        <f t="shared" si="1"/>
        <v>0</v>
      </c>
      <c r="I17" s="3"/>
      <c r="J17" s="3"/>
    </row>
    <row r="18" spans="1:10" ht="15" customHeight="1">
      <c r="A18" s="40">
        <v>15</v>
      </c>
      <c r="B18" s="56" t="s">
        <v>97</v>
      </c>
      <c r="C18" s="40">
        <v>60</v>
      </c>
      <c r="D18" s="63" t="s">
        <v>75</v>
      </c>
      <c r="E18" s="52"/>
      <c r="F18" s="53">
        <f aca="true" t="shared" si="2" ref="F18:F39">ROUND(C18*E18,2)</f>
        <v>0</v>
      </c>
      <c r="G18" s="40"/>
      <c r="H18" s="54">
        <f t="shared" si="1"/>
        <v>0</v>
      </c>
      <c r="I18" s="3"/>
      <c r="J18" s="3"/>
    </row>
    <row r="19" spans="1:10" ht="16.5" customHeight="1">
      <c r="A19" s="40">
        <v>16</v>
      </c>
      <c r="B19" s="56" t="s">
        <v>17</v>
      </c>
      <c r="C19" s="40">
        <v>6</v>
      </c>
      <c r="D19" s="50" t="s">
        <v>75</v>
      </c>
      <c r="E19" s="52"/>
      <c r="F19" s="53">
        <f t="shared" si="2"/>
        <v>0</v>
      </c>
      <c r="G19" s="40"/>
      <c r="H19" s="54">
        <f t="shared" si="1"/>
        <v>0</v>
      </c>
      <c r="I19" s="3"/>
      <c r="J19" s="3"/>
    </row>
    <row r="20" spans="1:10" ht="17.25" customHeight="1">
      <c r="A20" s="40">
        <v>17</v>
      </c>
      <c r="B20" s="62" t="s">
        <v>86</v>
      </c>
      <c r="C20" s="40">
        <v>10</v>
      </c>
      <c r="D20" s="50" t="s">
        <v>5</v>
      </c>
      <c r="E20" s="52"/>
      <c r="F20" s="53">
        <f t="shared" si="2"/>
        <v>0</v>
      </c>
      <c r="G20" s="40"/>
      <c r="H20" s="54">
        <f t="shared" si="1"/>
        <v>0</v>
      </c>
      <c r="I20" s="3"/>
      <c r="J20" s="3"/>
    </row>
    <row r="21" spans="1:8" s="41" customFormat="1" ht="38.25" customHeight="1">
      <c r="A21" s="40">
        <v>18</v>
      </c>
      <c r="B21" s="58" t="s">
        <v>125</v>
      </c>
      <c r="C21" s="40">
        <v>30</v>
      </c>
      <c r="D21" s="50" t="s">
        <v>5</v>
      </c>
      <c r="E21" s="52"/>
      <c r="F21" s="53">
        <f t="shared" si="2"/>
        <v>0</v>
      </c>
      <c r="G21" s="40"/>
      <c r="H21" s="54">
        <f t="shared" si="1"/>
        <v>0</v>
      </c>
    </row>
    <row r="22" spans="1:10" ht="24.75" customHeight="1">
      <c r="A22" s="40">
        <v>19</v>
      </c>
      <c r="B22" s="56" t="s">
        <v>35</v>
      </c>
      <c r="C22" s="40">
        <v>200</v>
      </c>
      <c r="D22" s="50" t="s">
        <v>5</v>
      </c>
      <c r="E22" s="52"/>
      <c r="F22" s="53">
        <f t="shared" si="2"/>
        <v>0</v>
      </c>
      <c r="G22" s="40"/>
      <c r="H22" s="54">
        <f t="shared" si="1"/>
        <v>0</v>
      </c>
      <c r="I22" s="3"/>
      <c r="J22" s="3"/>
    </row>
    <row r="23" spans="1:10" ht="48">
      <c r="A23" s="40">
        <v>20</v>
      </c>
      <c r="B23" s="61" t="s">
        <v>126</v>
      </c>
      <c r="C23" s="40">
        <v>450</v>
      </c>
      <c r="D23" s="50" t="s">
        <v>19</v>
      </c>
      <c r="E23" s="52"/>
      <c r="F23" s="53">
        <f t="shared" si="2"/>
        <v>0</v>
      </c>
      <c r="G23" s="40"/>
      <c r="H23" s="54">
        <f t="shared" si="1"/>
        <v>0</v>
      </c>
      <c r="I23" s="3"/>
      <c r="J23" s="3"/>
    </row>
    <row r="24" spans="1:8" s="57" customFormat="1" ht="38.25" customHeight="1">
      <c r="A24" s="40">
        <v>21</v>
      </c>
      <c r="B24" s="58" t="s">
        <v>87</v>
      </c>
      <c r="C24" s="40">
        <v>15</v>
      </c>
      <c r="D24" s="50" t="s">
        <v>5</v>
      </c>
      <c r="E24" s="52"/>
      <c r="F24" s="53">
        <f t="shared" si="2"/>
        <v>0</v>
      </c>
      <c r="G24" s="40"/>
      <c r="H24" s="54">
        <f t="shared" si="1"/>
        <v>0</v>
      </c>
    </row>
    <row r="25" spans="1:10" ht="18" customHeight="1">
      <c r="A25" s="40">
        <v>22</v>
      </c>
      <c r="B25" s="56" t="s">
        <v>21</v>
      </c>
      <c r="C25" s="40">
        <v>25</v>
      </c>
      <c r="D25" s="51" t="s">
        <v>5</v>
      </c>
      <c r="E25" s="52"/>
      <c r="F25" s="53">
        <f t="shared" si="2"/>
        <v>0</v>
      </c>
      <c r="G25" s="40"/>
      <c r="H25" s="54">
        <f t="shared" si="1"/>
        <v>0</v>
      </c>
      <c r="I25" s="3"/>
      <c r="J25" s="3"/>
    </row>
    <row r="26" spans="1:10" ht="17.25" customHeight="1">
      <c r="A26" s="40">
        <v>23</v>
      </c>
      <c r="B26" s="56" t="s">
        <v>9</v>
      </c>
      <c r="C26" s="40">
        <v>80</v>
      </c>
      <c r="D26" s="50" t="s">
        <v>5</v>
      </c>
      <c r="E26" s="52"/>
      <c r="F26" s="53">
        <f t="shared" si="2"/>
        <v>0</v>
      </c>
      <c r="G26" s="40"/>
      <c r="H26" s="54">
        <f t="shared" si="1"/>
        <v>0</v>
      </c>
      <c r="I26" s="3"/>
      <c r="J26" s="3"/>
    </row>
    <row r="27" spans="1:10" ht="16.5" customHeight="1">
      <c r="A27" s="40">
        <v>24</v>
      </c>
      <c r="B27" s="56" t="s">
        <v>53</v>
      </c>
      <c r="C27" s="40">
        <v>2</v>
      </c>
      <c r="D27" s="50" t="s">
        <v>19</v>
      </c>
      <c r="E27" s="52"/>
      <c r="F27" s="53">
        <f t="shared" si="2"/>
        <v>0</v>
      </c>
      <c r="G27" s="40"/>
      <c r="H27" s="54">
        <f t="shared" si="1"/>
        <v>0</v>
      </c>
      <c r="I27" s="3"/>
      <c r="J27" s="3"/>
    </row>
    <row r="28" spans="1:10" ht="49.5" customHeight="1">
      <c r="A28" s="40">
        <v>25</v>
      </c>
      <c r="B28" s="58" t="s">
        <v>44</v>
      </c>
      <c r="C28" s="40">
        <v>35</v>
      </c>
      <c r="D28" s="50" t="s">
        <v>5</v>
      </c>
      <c r="E28" s="52"/>
      <c r="F28" s="53">
        <f t="shared" si="2"/>
        <v>0</v>
      </c>
      <c r="G28" s="40"/>
      <c r="H28" s="54">
        <f t="shared" si="1"/>
        <v>0</v>
      </c>
      <c r="I28" s="3"/>
      <c r="J28" s="3"/>
    </row>
    <row r="29" spans="1:10" ht="50.25" customHeight="1">
      <c r="A29" s="40">
        <v>26</v>
      </c>
      <c r="B29" s="58" t="s">
        <v>43</v>
      </c>
      <c r="C29" s="40">
        <v>10</v>
      </c>
      <c r="D29" s="50" t="s">
        <v>5</v>
      </c>
      <c r="E29" s="52"/>
      <c r="F29" s="53">
        <f t="shared" si="2"/>
        <v>0</v>
      </c>
      <c r="G29" s="40"/>
      <c r="H29" s="54">
        <f t="shared" si="1"/>
        <v>0</v>
      </c>
      <c r="I29" s="3"/>
      <c r="J29" s="3"/>
    </row>
    <row r="30" spans="1:10" ht="49.5" customHeight="1">
      <c r="A30" s="40">
        <v>27</v>
      </c>
      <c r="B30" s="58" t="s">
        <v>45</v>
      </c>
      <c r="C30" s="40">
        <v>70</v>
      </c>
      <c r="D30" s="50" t="s">
        <v>5</v>
      </c>
      <c r="E30" s="52"/>
      <c r="F30" s="53">
        <f t="shared" si="2"/>
        <v>0</v>
      </c>
      <c r="G30" s="40"/>
      <c r="H30" s="54">
        <f t="shared" si="1"/>
        <v>0</v>
      </c>
      <c r="I30" s="3"/>
      <c r="J30" s="3"/>
    </row>
    <row r="31" spans="1:8" s="57" customFormat="1" ht="61.5" customHeight="1">
      <c r="A31" s="40">
        <v>28</v>
      </c>
      <c r="B31" s="64" t="s">
        <v>98</v>
      </c>
      <c r="C31" s="55">
        <v>700</v>
      </c>
      <c r="D31" s="50" t="s">
        <v>5</v>
      </c>
      <c r="E31" s="52"/>
      <c r="F31" s="53">
        <f t="shared" si="2"/>
        <v>0</v>
      </c>
      <c r="G31" s="40"/>
      <c r="H31" s="54">
        <f t="shared" si="1"/>
        <v>0</v>
      </c>
    </row>
    <row r="32" spans="1:10" ht="35.25" customHeight="1">
      <c r="A32" s="40">
        <v>29</v>
      </c>
      <c r="B32" s="58" t="s">
        <v>54</v>
      </c>
      <c r="C32" s="55">
        <v>100</v>
      </c>
      <c r="D32" s="50" t="s">
        <v>5</v>
      </c>
      <c r="E32" s="52"/>
      <c r="F32" s="53">
        <f t="shared" si="2"/>
        <v>0</v>
      </c>
      <c r="G32" s="40"/>
      <c r="H32" s="54">
        <f t="shared" si="1"/>
        <v>0</v>
      </c>
      <c r="I32" s="65"/>
      <c r="J32" s="3"/>
    </row>
    <row r="33" spans="1:8" s="57" customFormat="1" ht="17.25" customHeight="1">
      <c r="A33" s="40">
        <v>30</v>
      </c>
      <c r="B33" s="56" t="s">
        <v>46</v>
      </c>
      <c r="C33" s="40">
        <v>20</v>
      </c>
      <c r="D33" s="50" t="s">
        <v>75</v>
      </c>
      <c r="E33" s="52"/>
      <c r="F33" s="53">
        <f t="shared" si="2"/>
        <v>0</v>
      </c>
      <c r="G33" s="40"/>
      <c r="H33" s="54">
        <f t="shared" si="1"/>
        <v>0</v>
      </c>
    </row>
    <row r="34" spans="1:8" s="57" customFormat="1" ht="17.25" customHeight="1">
      <c r="A34" s="40">
        <v>31</v>
      </c>
      <c r="B34" s="56" t="s">
        <v>47</v>
      </c>
      <c r="C34" s="40">
        <v>50</v>
      </c>
      <c r="D34" s="50" t="s">
        <v>5</v>
      </c>
      <c r="E34" s="52"/>
      <c r="F34" s="53">
        <f t="shared" si="2"/>
        <v>0</v>
      </c>
      <c r="G34" s="40"/>
      <c r="H34" s="54">
        <f t="shared" si="1"/>
        <v>0</v>
      </c>
    </row>
    <row r="35" spans="1:9" s="57" customFormat="1" ht="18" customHeight="1">
      <c r="A35" s="40">
        <v>32</v>
      </c>
      <c r="B35" s="66" t="s">
        <v>88</v>
      </c>
      <c r="C35" s="55">
        <v>5</v>
      </c>
      <c r="D35" s="50" t="s">
        <v>5</v>
      </c>
      <c r="E35" s="52"/>
      <c r="F35" s="53">
        <f t="shared" si="2"/>
        <v>0</v>
      </c>
      <c r="G35" s="40"/>
      <c r="H35" s="54">
        <f t="shared" si="1"/>
        <v>0</v>
      </c>
      <c r="I35" s="67"/>
    </row>
    <row r="36" spans="1:8" s="57" customFormat="1" ht="17.25" customHeight="1">
      <c r="A36" s="40">
        <v>33</v>
      </c>
      <c r="B36" s="56" t="s">
        <v>30</v>
      </c>
      <c r="C36" s="40">
        <v>30</v>
      </c>
      <c r="D36" s="50" t="s">
        <v>5</v>
      </c>
      <c r="E36" s="52"/>
      <c r="F36" s="53">
        <f t="shared" si="2"/>
        <v>0</v>
      </c>
      <c r="G36" s="40"/>
      <c r="H36" s="54">
        <f t="shared" si="1"/>
        <v>0</v>
      </c>
    </row>
    <row r="37" spans="1:10" ht="18.75" customHeight="1">
      <c r="A37" s="40">
        <v>34</v>
      </c>
      <c r="B37" s="56" t="s">
        <v>31</v>
      </c>
      <c r="C37" s="40">
        <v>20</v>
      </c>
      <c r="D37" s="50" t="s">
        <v>5</v>
      </c>
      <c r="E37" s="52"/>
      <c r="F37" s="53">
        <f t="shared" si="2"/>
        <v>0</v>
      </c>
      <c r="G37" s="40"/>
      <c r="H37" s="54">
        <f t="shared" si="1"/>
        <v>0</v>
      </c>
      <c r="I37" s="3"/>
      <c r="J37" s="3"/>
    </row>
    <row r="38" spans="1:10" ht="54" customHeight="1">
      <c r="A38" s="40">
        <v>35</v>
      </c>
      <c r="B38" s="58" t="s">
        <v>48</v>
      </c>
      <c r="C38" s="40">
        <v>1000</v>
      </c>
      <c r="D38" s="50" t="s">
        <v>5</v>
      </c>
      <c r="E38" s="52"/>
      <c r="F38" s="53">
        <f t="shared" si="2"/>
        <v>0</v>
      </c>
      <c r="G38" s="40"/>
      <c r="H38" s="54">
        <f t="shared" si="1"/>
        <v>0</v>
      </c>
      <c r="I38" s="3"/>
      <c r="J38" s="3"/>
    </row>
    <row r="39" spans="1:10" ht="14.25" customHeight="1">
      <c r="A39" s="40">
        <v>36</v>
      </c>
      <c r="B39" s="58" t="s">
        <v>99</v>
      </c>
      <c r="C39" s="40">
        <v>10</v>
      </c>
      <c r="D39" s="50" t="s">
        <v>5</v>
      </c>
      <c r="E39" s="52"/>
      <c r="F39" s="53">
        <f t="shared" si="2"/>
        <v>0</v>
      </c>
      <c r="G39" s="40"/>
      <c r="H39" s="54">
        <f t="shared" si="1"/>
        <v>0</v>
      </c>
      <c r="I39" s="3"/>
      <c r="J39" s="3"/>
    </row>
    <row r="40" spans="1:10" ht="24" customHeight="1">
      <c r="A40" s="40">
        <v>37</v>
      </c>
      <c r="B40" s="56" t="s">
        <v>51</v>
      </c>
      <c r="C40" s="55">
        <v>20</v>
      </c>
      <c r="D40" s="50" t="s">
        <v>5</v>
      </c>
      <c r="E40" s="52"/>
      <c r="F40" s="53">
        <f aca="true" t="shared" si="3" ref="F40:F51">ROUND(C40*E40,2)</f>
        <v>0</v>
      </c>
      <c r="G40" s="40"/>
      <c r="H40" s="54">
        <f t="shared" si="1"/>
        <v>0</v>
      </c>
      <c r="I40" s="3"/>
      <c r="J40" s="3"/>
    </row>
    <row r="41" spans="1:10" ht="14.25" customHeight="1">
      <c r="A41" s="40">
        <v>38</v>
      </c>
      <c r="B41" s="56" t="s">
        <v>33</v>
      </c>
      <c r="C41" s="40">
        <v>120</v>
      </c>
      <c r="D41" s="50" t="s">
        <v>5</v>
      </c>
      <c r="E41" s="52"/>
      <c r="F41" s="53">
        <f t="shared" si="3"/>
        <v>0</v>
      </c>
      <c r="G41" s="40"/>
      <c r="H41" s="54">
        <f t="shared" si="1"/>
        <v>0</v>
      </c>
      <c r="I41" s="41"/>
      <c r="J41" s="3"/>
    </row>
    <row r="42" spans="1:10" ht="18" customHeight="1">
      <c r="A42" s="40">
        <v>39</v>
      </c>
      <c r="B42" s="56" t="s">
        <v>8</v>
      </c>
      <c r="C42" s="40">
        <v>20</v>
      </c>
      <c r="D42" s="50" t="s">
        <v>5</v>
      </c>
      <c r="E42" s="52"/>
      <c r="F42" s="53">
        <f t="shared" si="3"/>
        <v>0</v>
      </c>
      <c r="G42" s="40"/>
      <c r="H42" s="54">
        <f t="shared" si="1"/>
        <v>0</v>
      </c>
      <c r="I42" s="3"/>
      <c r="J42" s="3"/>
    </row>
    <row r="43" spans="1:10" ht="13.5" customHeight="1">
      <c r="A43" s="40">
        <v>40</v>
      </c>
      <c r="B43" s="56" t="s">
        <v>6</v>
      </c>
      <c r="C43" s="40">
        <v>50</v>
      </c>
      <c r="D43" s="50" t="s">
        <v>5</v>
      </c>
      <c r="E43" s="52"/>
      <c r="F43" s="53">
        <f t="shared" si="3"/>
        <v>0</v>
      </c>
      <c r="G43" s="40"/>
      <c r="H43" s="54">
        <f aca="true" t="shared" si="4" ref="H43:H51">ROUND(F43+(F43*G43/100),2)</f>
        <v>0</v>
      </c>
      <c r="I43" s="3"/>
      <c r="J43" s="3"/>
    </row>
    <row r="44" spans="1:10" ht="15" customHeight="1">
      <c r="A44" s="40">
        <v>41</v>
      </c>
      <c r="B44" s="56" t="s">
        <v>18</v>
      </c>
      <c r="C44" s="40">
        <v>40</v>
      </c>
      <c r="D44" s="50" t="s">
        <v>5</v>
      </c>
      <c r="E44" s="52"/>
      <c r="F44" s="53">
        <f t="shared" si="3"/>
        <v>0</v>
      </c>
      <c r="G44" s="40"/>
      <c r="H44" s="54">
        <f t="shared" si="4"/>
        <v>0</v>
      </c>
      <c r="I44" s="3"/>
      <c r="J44" s="3"/>
    </row>
    <row r="45" spans="1:10" ht="18.75" customHeight="1">
      <c r="A45" s="40">
        <v>42</v>
      </c>
      <c r="B45" s="62" t="s">
        <v>55</v>
      </c>
      <c r="C45" s="55">
        <v>70</v>
      </c>
      <c r="D45" s="68" t="s">
        <v>5</v>
      </c>
      <c r="E45" s="69"/>
      <c r="F45" s="70">
        <f t="shared" si="3"/>
        <v>0</v>
      </c>
      <c r="G45" s="40"/>
      <c r="H45" s="54">
        <f t="shared" si="4"/>
        <v>0</v>
      </c>
      <c r="I45" s="3"/>
      <c r="J45" s="3"/>
    </row>
    <row r="46" spans="1:10" ht="24" customHeight="1">
      <c r="A46" s="40">
        <v>43</v>
      </c>
      <c r="B46" s="56" t="s">
        <v>89</v>
      </c>
      <c r="C46" s="40">
        <v>15</v>
      </c>
      <c r="D46" s="50" t="s">
        <v>5</v>
      </c>
      <c r="E46" s="52"/>
      <c r="F46" s="53">
        <f>ROUND(C46*E46,2)</f>
        <v>0</v>
      </c>
      <c r="G46" s="40"/>
      <c r="H46" s="54">
        <f>ROUND(F46+(F46*G46/100),2)</f>
        <v>0</v>
      </c>
      <c r="I46" s="3"/>
      <c r="J46" s="3"/>
    </row>
    <row r="47" spans="1:10" ht="23.25" customHeight="1">
      <c r="A47" s="40">
        <v>44</v>
      </c>
      <c r="B47" s="56" t="s">
        <v>100</v>
      </c>
      <c r="C47" s="40">
        <v>200</v>
      </c>
      <c r="D47" s="50" t="s">
        <v>75</v>
      </c>
      <c r="E47" s="52"/>
      <c r="F47" s="53">
        <f>ROUND(C47*E47,2)</f>
        <v>0</v>
      </c>
      <c r="G47" s="40"/>
      <c r="H47" s="54">
        <f>ROUND(F47+(F47*G47/100),2)</f>
        <v>0</v>
      </c>
      <c r="I47" s="3"/>
      <c r="J47" s="3"/>
    </row>
    <row r="48" spans="1:10" ht="24">
      <c r="A48" s="40">
        <v>45</v>
      </c>
      <c r="B48" s="56" t="s">
        <v>101</v>
      </c>
      <c r="C48" s="40">
        <v>12</v>
      </c>
      <c r="D48" s="50" t="s">
        <v>75</v>
      </c>
      <c r="E48" s="52"/>
      <c r="F48" s="53">
        <f>ROUND(C48*E48,2)</f>
        <v>0</v>
      </c>
      <c r="G48" s="40"/>
      <c r="H48" s="54">
        <f>ROUND(F48+(F48*G48/100),2)</f>
        <v>0</v>
      </c>
      <c r="I48" s="3"/>
      <c r="J48" s="3"/>
    </row>
    <row r="49" spans="1:10" ht="13.5" customHeight="1">
      <c r="A49" s="40">
        <v>46</v>
      </c>
      <c r="B49" s="56" t="s">
        <v>112</v>
      </c>
      <c r="C49" s="40">
        <v>2</v>
      </c>
      <c r="D49" s="50" t="s">
        <v>19</v>
      </c>
      <c r="E49" s="52"/>
      <c r="F49" s="53">
        <f t="shared" si="3"/>
        <v>0</v>
      </c>
      <c r="G49" s="40"/>
      <c r="H49" s="54">
        <f t="shared" si="4"/>
        <v>0</v>
      </c>
      <c r="I49" s="3"/>
      <c r="J49" s="3"/>
    </row>
    <row r="50" spans="1:10" ht="15" customHeight="1">
      <c r="A50" s="40">
        <v>47</v>
      </c>
      <c r="B50" s="56" t="s">
        <v>113</v>
      </c>
      <c r="C50" s="40">
        <v>3</v>
      </c>
      <c r="D50" s="50" t="s">
        <v>19</v>
      </c>
      <c r="E50" s="52"/>
      <c r="F50" s="53">
        <f t="shared" si="3"/>
        <v>0</v>
      </c>
      <c r="G50" s="40"/>
      <c r="H50" s="54">
        <f t="shared" si="4"/>
        <v>0</v>
      </c>
      <c r="I50" s="3"/>
      <c r="J50" s="3"/>
    </row>
    <row r="51" spans="1:10" ht="12.75">
      <c r="A51" s="40">
        <v>48</v>
      </c>
      <c r="B51" s="56" t="s">
        <v>114</v>
      </c>
      <c r="C51" s="40">
        <v>5</v>
      </c>
      <c r="D51" s="50" t="s">
        <v>19</v>
      </c>
      <c r="E51" s="52"/>
      <c r="F51" s="53">
        <f t="shared" si="3"/>
        <v>0</v>
      </c>
      <c r="G51" s="40"/>
      <c r="H51" s="54">
        <f t="shared" si="4"/>
        <v>0</v>
      </c>
      <c r="I51" s="3"/>
      <c r="J51" s="3"/>
    </row>
    <row r="52" spans="1:10" ht="15" customHeight="1">
      <c r="A52" s="82" t="s">
        <v>16</v>
      </c>
      <c r="B52" s="83"/>
      <c r="C52" s="83"/>
      <c r="D52" s="83"/>
      <c r="E52" s="84"/>
      <c r="F52" s="16">
        <f>SUM(F4:F51)</f>
        <v>0</v>
      </c>
      <c r="G52" s="16"/>
      <c r="H52" s="16">
        <f>SUM(H4:H51)</f>
        <v>0</v>
      </c>
      <c r="I52" s="30"/>
      <c r="J52" s="1"/>
    </row>
    <row r="53" spans="1:10" s="6" customFormat="1" ht="15" customHeight="1">
      <c r="A53" s="81" t="s">
        <v>24</v>
      </c>
      <c r="B53" s="81"/>
      <c r="C53" s="81"/>
      <c r="D53" s="81"/>
      <c r="E53" s="81"/>
      <c r="F53" s="81"/>
      <c r="G53" s="81"/>
      <c r="H53" s="81"/>
      <c r="I53" s="81"/>
      <c r="J53" s="81"/>
    </row>
    <row r="54" spans="1:9" ht="90.75" customHeight="1">
      <c r="A54" s="1">
        <v>1</v>
      </c>
      <c r="B54" s="25" t="s">
        <v>14</v>
      </c>
      <c r="C54" s="1">
        <v>1500</v>
      </c>
      <c r="D54" s="32" t="s">
        <v>7</v>
      </c>
      <c r="E54" s="11"/>
      <c r="F54" s="15">
        <f>ROUND(C54*E54,2)</f>
        <v>0</v>
      </c>
      <c r="H54" s="19">
        <f>ROUND(F54+(F54*G54/100),2)</f>
        <v>0</v>
      </c>
      <c r="I54" s="27"/>
    </row>
    <row r="55" spans="1:9" ht="94.5" customHeight="1">
      <c r="A55" s="1">
        <v>2</v>
      </c>
      <c r="B55" s="25" t="s">
        <v>15</v>
      </c>
      <c r="C55" s="1">
        <v>25</v>
      </c>
      <c r="D55" s="32" t="s">
        <v>7</v>
      </c>
      <c r="E55" s="11"/>
      <c r="F55" s="15">
        <f>ROUND(C55*E55,2)</f>
        <v>0</v>
      </c>
      <c r="H55" s="19">
        <f>ROUND(F55+(F55*G55/100),2)</f>
        <v>0</v>
      </c>
      <c r="I55" s="27"/>
    </row>
    <row r="56" spans="1:10" s="13" customFormat="1" ht="15.75" customHeight="1">
      <c r="A56" s="77" t="s">
        <v>16</v>
      </c>
      <c r="B56" s="78"/>
      <c r="C56" s="78"/>
      <c r="D56" s="78"/>
      <c r="E56" s="79"/>
      <c r="F56" s="17">
        <f>SUM(F54:F55)</f>
        <v>0</v>
      </c>
      <c r="G56" s="8"/>
      <c r="H56" s="17">
        <f>SUM(H54:H55)</f>
        <v>0</v>
      </c>
      <c r="I56" s="17"/>
      <c r="J56" s="23"/>
    </row>
    <row r="57" spans="1:9" s="13" customFormat="1" ht="15.75" customHeight="1">
      <c r="A57" s="74" t="s">
        <v>80</v>
      </c>
      <c r="B57" s="75"/>
      <c r="C57" s="75"/>
      <c r="D57" s="75"/>
      <c r="E57" s="75"/>
      <c r="F57" s="75"/>
      <c r="G57" s="75"/>
      <c r="H57" s="75"/>
      <c r="I57" s="76"/>
    </row>
    <row r="58" spans="1:8" s="13" customFormat="1" ht="36.75" customHeight="1">
      <c r="A58" s="42">
        <v>1</v>
      </c>
      <c r="B58" s="25" t="s">
        <v>82</v>
      </c>
      <c r="C58" s="43">
        <v>8000</v>
      </c>
      <c r="D58" s="43" t="s">
        <v>5</v>
      </c>
      <c r="E58" s="44"/>
      <c r="F58" s="44">
        <f>C58*E58</f>
        <v>0</v>
      </c>
      <c r="G58" s="45"/>
      <c r="H58" s="46">
        <f>ROUND(F58*G58/100,2)+F58</f>
        <v>0</v>
      </c>
    </row>
    <row r="59" spans="1:8" s="13" customFormat="1" ht="16.5" customHeight="1">
      <c r="A59" s="42">
        <v>2</v>
      </c>
      <c r="B59" s="25" t="s">
        <v>81</v>
      </c>
      <c r="C59" s="43">
        <v>8000</v>
      </c>
      <c r="D59" s="43" t="s">
        <v>5</v>
      </c>
      <c r="E59" s="44"/>
      <c r="F59" s="44">
        <f>C59*E59</f>
        <v>0</v>
      </c>
      <c r="G59" s="45"/>
      <c r="H59" s="46">
        <f>ROUND(F59*G59/100,2)+F59</f>
        <v>0</v>
      </c>
    </row>
    <row r="60" spans="1:8" s="13" customFormat="1" ht="39" customHeight="1">
      <c r="A60" s="42">
        <v>3</v>
      </c>
      <c r="B60" s="25" t="s">
        <v>130</v>
      </c>
      <c r="C60" s="43">
        <v>800</v>
      </c>
      <c r="D60" s="43" t="s">
        <v>5</v>
      </c>
      <c r="E60" s="44"/>
      <c r="F60" s="44">
        <f>C60*E60</f>
        <v>0</v>
      </c>
      <c r="G60" s="45"/>
      <c r="H60" s="46">
        <f>ROUND(F60*G60/100,2)+F60</f>
        <v>0</v>
      </c>
    </row>
    <row r="61" spans="1:8" s="13" customFormat="1" ht="16.5" customHeight="1">
      <c r="A61" s="42">
        <v>4</v>
      </c>
      <c r="B61" s="25" t="s">
        <v>102</v>
      </c>
      <c r="C61" s="43">
        <v>800</v>
      </c>
      <c r="D61" s="43" t="s">
        <v>5</v>
      </c>
      <c r="E61" s="44"/>
      <c r="F61" s="44">
        <f>C61*E61</f>
        <v>0</v>
      </c>
      <c r="G61" s="45"/>
      <c r="H61" s="46">
        <f>ROUND(F61*G61/100,2)+F61</f>
        <v>0</v>
      </c>
    </row>
    <row r="62" spans="1:8" s="13" customFormat="1" ht="16.5" customHeight="1">
      <c r="A62" s="77" t="s">
        <v>16</v>
      </c>
      <c r="B62" s="78"/>
      <c r="C62" s="78"/>
      <c r="D62" s="78"/>
      <c r="E62" s="79"/>
      <c r="F62" s="47">
        <f>SUM(F58:F61)</f>
        <v>0</v>
      </c>
      <c r="G62" s="48"/>
      <c r="H62" s="49">
        <f>SUM(H58:H61)</f>
        <v>0</v>
      </c>
    </row>
    <row r="63" spans="1:9" s="13" customFormat="1" ht="15.75" customHeight="1">
      <c r="A63" s="74" t="s">
        <v>39</v>
      </c>
      <c r="B63" s="75"/>
      <c r="C63" s="75"/>
      <c r="D63" s="75"/>
      <c r="E63" s="75"/>
      <c r="F63" s="75"/>
      <c r="G63" s="75"/>
      <c r="H63" s="75"/>
      <c r="I63" s="76"/>
    </row>
    <row r="64" spans="1:10" ht="15" customHeight="1">
      <c r="A64" s="40">
        <v>1</v>
      </c>
      <c r="B64" s="89" t="s">
        <v>85</v>
      </c>
      <c r="C64" s="40">
        <v>15</v>
      </c>
      <c r="D64" s="40" t="s">
        <v>5</v>
      </c>
      <c r="E64" s="52"/>
      <c r="F64" s="53">
        <f aca="true" t="shared" si="5" ref="F64:F69">ROUND(C64*E64,2)</f>
        <v>0</v>
      </c>
      <c r="G64" s="40"/>
      <c r="H64" s="54">
        <f aca="true" t="shared" si="6" ref="H64:H69">ROUND(F64+(F64*G64/100),2)</f>
        <v>0</v>
      </c>
      <c r="I64" s="3"/>
      <c r="J64" s="3"/>
    </row>
    <row r="65" spans="1:10" ht="18" customHeight="1">
      <c r="A65" s="40">
        <v>2</v>
      </c>
      <c r="B65" s="56" t="s">
        <v>131</v>
      </c>
      <c r="C65" s="40">
        <v>1500</v>
      </c>
      <c r="D65" s="50" t="s">
        <v>5</v>
      </c>
      <c r="E65" s="52"/>
      <c r="F65" s="53">
        <f t="shared" si="5"/>
        <v>0</v>
      </c>
      <c r="G65" s="40"/>
      <c r="H65" s="54">
        <f t="shared" si="6"/>
        <v>0</v>
      </c>
      <c r="I65" s="3"/>
      <c r="J65" s="3"/>
    </row>
    <row r="66" spans="1:10" ht="15" customHeight="1">
      <c r="A66" s="40">
        <v>3</v>
      </c>
      <c r="B66" s="56" t="s">
        <v>132</v>
      </c>
      <c r="C66" s="40">
        <v>13000</v>
      </c>
      <c r="D66" s="50" t="s">
        <v>5</v>
      </c>
      <c r="E66" s="52"/>
      <c r="F66" s="53">
        <f t="shared" si="5"/>
        <v>0</v>
      </c>
      <c r="G66" s="40"/>
      <c r="H66" s="54">
        <f t="shared" si="6"/>
        <v>0</v>
      </c>
      <c r="I66" s="3"/>
      <c r="J66" s="3"/>
    </row>
    <row r="67" spans="1:10" ht="14.25" customHeight="1">
      <c r="A67" s="40">
        <v>4</v>
      </c>
      <c r="B67" s="56" t="s">
        <v>133</v>
      </c>
      <c r="C67" s="40">
        <v>1500</v>
      </c>
      <c r="D67" s="50" t="s">
        <v>5</v>
      </c>
      <c r="E67" s="52"/>
      <c r="F67" s="53">
        <f t="shared" si="5"/>
        <v>0</v>
      </c>
      <c r="G67" s="40"/>
      <c r="H67" s="54">
        <f t="shared" si="6"/>
        <v>0</v>
      </c>
      <c r="I67" s="3"/>
      <c r="J67" s="3"/>
    </row>
    <row r="68" spans="1:10" ht="17.25" customHeight="1">
      <c r="A68" s="40">
        <v>5</v>
      </c>
      <c r="B68" s="56" t="s">
        <v>134</v>
      </c>
      <c r="C68" s="40">
        <v>2000</v>
      </c>
      <c r="D68" s="50" t="s">
        <v>5</v>
      </c>
      <c r="E68" s="52"/>
      <c r="F68" s="53">
        <f t="shared" si="5"/>
        <v>0</v>
      </c>
      <c r="G68" s="40"/>
      <c r="H68" s="54">
        <f t="shared" si="6"/>
        <v>0</v>
      </c>
      <c r="I68" s="3"/>
      <c r="J68" s="3"/>
    </row>
    <row r="69" spans="1:10" ht="17.25" customHeight="1">
      <c r="A69" s="40">
        <v>6</v>
      </c>
      <c r="B69" s="62" t="s">
        <v>59</v>
      </c>
      <c r="C69" s="40">
        <v>25</v>
      </c>
      <c r="D69" s="40" t="s">
        <v>5</v>
      </c>
      <c r="E69" s="52"/>
      <c r="F69" s="53">
        <f t="shared" si="5"/>
        <v>0</v>
      </c>
      <c r="G69" s="40"/>
      <c r="H69" s="54">
        <f t="shared" si="6"/>
        <v>0</v>
      </c>
      <c r="I69" s="3"/>
      <c r="J69" s="3"/>
    </row>
    <row r="70" spans="1:8" s="13" customFormat="1" ht="16.5" customHeight="1">
      <c r="A70" s="77" t="s">
        <v>16</v>
      </c>
      <c r="B70" s="78"/>
      <c r="C70" s="78"/>
      <c r="D70" s="78"/>
      <c r="E70" s="79"/>
      <c r="F70" s="47">
        <f>SUM(F64:F69)</f>
        <v>0</v>
      </c>
      <c r="G70" s="48"/>
      <c r="H70" s="49">
        <f>SUM(H64:H69)</f>
        <v>0</v>
      </c>
    </row>
  </sheetData>
  <sheetProtection/>
  <mergeCells count="9">
    <mergeCell ref="A56:E56"/>
    <mergeCell ref="A1:J1"/>
    <mergeCell ref="A2:J2"/>
    <mergeCell ref="A52:E52"/>
    <mergeCell ref="A53:J53"/>
    <mergeCell ref="A63:I63"/>
    <mergeCell ref="A70:E70"/>
    <mergeCell ref="A57:I57"/>
    <mergeCell ref="A62:E62"/>
  </mergeCells>
  <printOptions/>
  <pageMargins left="0.5118110236220472" right="0.4724409448818898" top="0.5118110236220472" bottom="0.85" header="0.5118110236220472" footer="0.5118110236220472"/>
  <pageSetup horizontalDpi="600" verticalDpi="600" orientation="landscape" paperSize="9" r:id="rId1"/>
  <headerFooter alignWithMargins="0">
    <oddFooter>&amp;L&amp;8&amp;P&amp;C&amp;"Garamond,Normalny"&amp;8załacznik nr 1 do oferty&amp;R&amp;"Garamond,Kursywa"&amp;8.................................................
podpis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A3" sqref="A3:IV3"/>
    </sheetView>
  </sheetViews>
  <sheetFormatPr defaultColWidth="9.00390625" defaultRowHeight="12.75"/>
  <cols>
    <col min="1" max="1" width="5.25390625" style="3" customWidth="1"/>
    <col min="2" max="2" width="34.375" style="3" customWidth="1"/>
    <col min="3" max="3" width="6.25390625" style="3" customWidth="1"/>
    <col min="4" max="4" width="4.25390625" style="3" customWidth="1"/>
    <col min="5" max="5" width="9.875" style="3" bestFit="1" customWidth="1"/>
    <col min="6" max="6" width="11.125" style="3" customWidth="1"/>
    <col min="7" max="7" width="6.625" style="3" customWidth="1"/>
    <col min="8" max="8" width="11.75390625" style="3" customWidth="1"/>
    <col min="9" max="9" width="20.625" style="3" customWidth="1"/>
    <col min="10" max="10" width="11.75390625" style="3" customWidth="1"/>
    <col min="11" max="11" width="9.75390625" style="3" customWidth="1"/>
    <col min="12" max="16384" width="9.125" style="3" customWidth="1"/>
  </cols>
  <sheetData>
    <row r="1" spans="1:11" ht="33" customHeight="1">
      <c r="A1" s="86" t="s">
        <v>124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2.75">
      <c r="A2" s="81" t="s">
        <v>103</v>
      </c>
      <c r="B2" s="81"/>
      <c r="C2" s="81"/>
      <c r="D2" s="81"/>
      <c r="E2" s="81"/>
      <c r="F2" s="81"/>
      <c r="G2" s="81"/>
      <c r="H2" s="81"/>
      <c r="I2" s="81"/>
      <c r="J2" s="81"/>
      <c r="K2" s="33"/>
    </row>
    <row r="3" spans="1:11" s="93" customFormat="1" ht="30" customHeight="1">
      <c r="A3" s="91" t="s">
        <v>0</v>
      </c>
      <c r="B3" s="34" t="s">
        <v>40</v>
      </c>
      <c r="C3" s="34" t="s">
        <v>1</v>
      </c>
      <c r="D3" s="91" t="s">
        <v>2</v>
      </c>
      <c r="E3" s="34" t="s">
        <v>10</v>
      </c>
      <c r="F3" s="35" t="s">
        <v>3</v>
      </c>
      <c r="G3" s="34" t="s">
        <v>129</v>
      </c>
      <c r="H3" s="92" t="s">
        <v>4</v>
      </c>
      <c r="I3" s="34" t="s">
        <v>11</v>
      </c>
      <c r="J3" s="37" t="s">
        <v>22</v>
      </c>
      <c r="K3" s="36" t="s">
        <v>13</v>
      </c>
    </row>
    <row r="4" spans="1:11" ht="12.75">
      <c r="A4" s="9">
        <v>1</v>
      </c>
      <c r="B4" s="2" t="s">
        <v>69</v>
      </c>
      <c r="C4" s="1">
        <v>9</v>
      </c>
      <c r="D4" s="3" t="s">
        <v>5</v>
      </c>
      <c r="E4" s="4"/>
      <c r="F4" s="18">
        <f>ROUND(C4*E4,2)</f>
        <v>0</v>
      </c>
      <c r="G4" s="10"/>
      <c r="H4" s="18">
        <f>ROUND(F4+(F4*G4/100),2)</f>
        <v>0</v>
      </c>
      <c r="I4" s="20"/>
      <c r="J4" s="24"/>
      <c r="K4" s="5"/>
    </row>
    <row r="5" spans="1:11" ht="12.75">
      <c r="A5" s="9">
        <v>2</v>
      </c>
      <c r="B5" s="2" t="s">
        <v>77</v>
      </c>
      <c r="C5" s="1">
        <v>1</v>
      </c>
      <c r="D5" s="3" t="s">
        <v>5</v>
      </c>
      <c r="E5" s="4"/>
      <c r="F5" s="18">
        <f aca="true" t="shared" si="0" ref="F5:F53">ROUND(C5*E5,2)</f>
        <v>0</v>
      </c>
      <c r="G5" s="10"/>
      <c r="H5" s="18">
        <f aca="true" t="shared" si="1" ref="H5:H53">ROUND(F5+(F5*G5/100),2)</f>
        <v>0</v>
      </c>
      <c r="I5" s="20"/>
      <c r="J5" s="24"/>
      <c r="K5" s="5"/>
    </row>
    <row r="6" spans="1:11" ht="14.25" customHeight="1">
      <c r="A6" s="9">
        <v>3</v>
      </c>
      <c r="B6" s="2" t="s">
        <v>78</v>
      </c>
      <c r="C6" s="1">
        <v>1</v>
      </c>
      <c r="D6" s="3" t="s">
        <v>5</v>
      </c>
      <c r="E6" s="4"/>
      <c r="F6" s="18">
        <f t="shared" si="0"/>
        <v>0</v>
      </c>
      <c r="G6" s="10"/>
      <c r="H6" s="18">
        <f t="shared" si="1"/>
        <v>0</v>
      </c>
      <c r="I6" s="20"/>
      <c r="J6" s="24"/>
      <c r="K6" s="5"/>
    </row>
    <row r="7" spans="1:11" ht="12.75">
      <c r="A7" s="9">
        <v>4</v>
      </c>
      <c r="B7" s="2" t="s">
        <v>70</v>
      </c>
      <c r="C7" s="1">
        <v>10</v>
      </c>
      <c r="D7" s="3" t="s">
        <v>5</v>
      </c>
      <c r="E7" s="4"/>
      <c r="F7" s="18">
        <f t="shared" si="0"/>
        <v>0</v>
      </c>
      <c r="G7" s="10"/>
      <c r="H7" s="18">
        <f t="shared" si="1"/>
        <v>0</v>
      </c>
      <c r="I7" s="20"/>
      <c r="J7" s="24"/>
      <c r="K7" s="5"/>
    </row>
    <row r="8" spans="1:11" ht="12.75">
      <c r="A8" s="9">
        <v>5</v>
      </c>
      <c r="B8" s="2" t="s">
        <v>71</v>
      </c>
      <c r="C8" s="1">
        <v>2</v>
      </c>
      <c r="D8" s="3" t="s">
        <v>5</v>
      </c>
      <c r="E8" s="4"/>
      <c r="F8" s="18">
        <f t="shared" si="0"/>
        <v>0</v>
      </c>
      <c r="G8" s="10"/>
      <c r="H8" s="18">
        <f t="shared" si="1"/>
        <v>0</v>
      </c>
      <c r="I8" s="20"/>
      <c r="J8" s="24"/>
      <c r="K8" s="5"/>
    </row>
    <row r="9" spans="1:11" ht="12.75">
      <c r="A9" s="9">
        <v>6</v>
      </c>
      <c r="B9" s="2" t="s">
        <v>72</v>
      </c>
      <c r="C9" s="1">
        <v>2</v>
      </c>
      <c r="D9" s="3" t="s">
        <v>5</v>
      </c>
      <c r="E9" s="4"/>
      <c r="F9" s="18">
        <f t="shared" si="0"/>
        <v>0</v>
      </c>
      <c r="G9" s="10"/>
      <c r="H9" s="18">
        <f t="shared" si="1"/>
        <v>0</v>
      </c>
      <c r="I9" s="20"/>
      <c r="J9" s="24"/>
      <c r="K9" s="5"/>
    </row>
    <row r="10" spans="1:11" ht="12.75">
      <c r="A10" s="9">
        <v>7</v>
      </c>
      <c r="B10" s="2" t="s">
        <v>73</v>
      </c>
      <c r="C10" s="1">
        <v>2</v>
      </c>
      <c r="D10" s="3" t="s">
        <v>5</v>
      </c>
      <c r="E10" s="4"/>
      <c r="F10" s="18">
        <f t="shared" si="0"/>
        <v>0</v>
      </c>
      <c r="G10" s="10"/>
      <c r="H10" s="18">
        <f t="shared" si="1"/>
        <v>0</v>
      </c>
      <c r="I10" s="20"/>
      <c r="J10" s="24"/>
      <c r="K10" s="5"/>
    </row>
    <row r="11" spans="1:11" ht="12.75">
      <c r="A11" s="9">
        <v>8</v>
      </c>
      <c r="B11" s="2" t="s">
        <v>74</v>
      </c>
      <c r="C11" s="1">
        <v>2</v>
      </c>
      <c r="D11" s="3" t="s">
        <v>5</v>
      </c>
      <c r="E11" s="4"/>
      <c r="F11" s="18">
        <f t="shared" si="0"/>
        <v>0</v>
      </c>
      <c r="G11" s="10"/>
      <c r="H11" s="18">
        <f t="shared" si="1"/>
        <v>0</v>
      </c>
      <c r="I11" s="20"/>
      <c r="J11" s="24"/>
      <c r="K11" s="5"/>
    </row>
    <row r="12" spans="1:11" ht="12.75">
      <c r="A12" s="9">
        <v>9</v>
      </c>
      <c r="B12" s="2" t="s">
        <v>49</v>
      </c>
      <c r="C12" s="1">
        <v>4</v>
      </c>
      <c r="D12" s="3" t="s">
        <v>5</v>
      </c>
      <c r="E12" s="4"/>
      <c r="F12" s="18">
        <f t="shared" si="0"/>
        <v>0</v>
      </c>
      <c r="G12" s="10"/>
      <c r="H12" s="18">
        <f t="shared" si="1"/>
        <v>0</v>
      </c>
      <c r="I12" s="20"/>
      <c r="J12" s="24"/>
      <c r="K12" s="5"/>
    </row>
    <row r="13" spans="1:11" ht="12.75">
      <c r="A13" s="9">
        <v>10</v>
      </c>
      <c r="B13" s="39" t="s">
        <v>37</v>
      </c>
      <c r="C13" s="1">
        <v>2</v>
      </c>
      <c r="D13" s="3" t="s">
        <v>5</v>
      </c>
      <c r="E13" s="4"/>
      <c r="F13" s="18">
        <f t="shared" si="0"/>
        <v>0</v>
      </c>
      <c r="G13" s="10"/>
      <c r="H13" s="18">
        <f t="shared" si="1"/>
        <v>0</v>
      </c>
      <c r="I13" s="20"/>
      <c r="J13" s="24"/>
      <c r="K13" s="5"/>
    </row>
    <row r="14" spans="1:11" ht="12.75">
      <c r="A14" s="9">
        <v>11</v>
      </c>
      <c r="B14" s="2" t="s">
        <v>20</v>
      </c>
      <c r="C14" s="1">
        <v>2</v>
      </c>
      <c r="D14" s="3" t="s">
        <v>5</v>
      </c>
      <c r="E14" s="4"/>
      <c r="F14" s="18">
        <f t="shared" si="0"/>
        <v>0</v>
      </c>
      <c r="G14" s="10"/>
      <c r="H14" s="18">
        <f t="shared" si="1"/>
        <v>0</v>
      </c>
      <c r="I14" s="20"/>
      <c r="J14" s="24"/>
      <c r="K14" s="5"/>
    </row>
    <row r="15" spans="1:11" ht="12.75">
      <c r="A15" s="9">
        <v>12</v>
      </c>
      <c r="B15" s="39" t="s">
        <v>32</v>
      </c>
      <c r="C15" s="1">
        <v>60</v>
      </c>
      <c r="D15" s="3" t="s">
        <v>5</v>
      </c>
      <c r="E15" s="4"/>
      <c r="F15" s="18">
        <f t="shared" si="0"/>
        <v>0</v>
      </c>
      <c r="G15" s="10"/>
      <c r="H15" s="18">
        <f t="shared" si="1"/>
        <v>0</v>
      </c>
      <c r="I15" s="20"/>
      <c r="J15" s="24"/>
      <c r="K15" s="5"/>
    </row>
    <row r="16" spans="1:11" ht="12.75">
      <c r="A16" s="9">
        <v>13</v>
      </c>
      <c r="B16" s="2" t="s">
        <v>79</v>
      </c>
      <c r="C16" s="1">
        <v>3</v>
      </c>
      <c r="D16" s="3" t="s">
        <v>5</v>
      </c>
      <c r="E16" s="4"/>
      <c r="F16" s="18">
        <f t="shared" si="0"/>
        <v>0</v>
      </c>
      <c r="G16" s="10"/>
      <c r="H16" s="18">
        <f t="shared" si="1"/>
        <v>0</v>
      </c>
      <c r="I16" s="20"/>
      <c r="J16" s="24"/>
      <c r="K16" s="5"/>
    </row>
    <row r="17" spans="1:11" ht="12.75">
      <c r="A17" s="9">
        <v>14</v>
      </c>
      <c r="B17" s="2" t="s">
        <v>64</v>
      </c>
      <c r="C17" s="1">
        <v>2</v>
      </c>
      <c r="D17" s="3" t="s">
        <v>5</v>
      </c>
      <c r="E17" s="4"/>
      <c r="F17" s="18">
        <f t="shared" si="0"/>
        <v>0</v>
      </c>
      <c r="G17" s="10"/>
      <c r="H17" s="18">
        <f t="shared" si="1"/>
        <v>0</v>
      </c>
      <c r="I17" s="20"/>
      <c r="J17" s="24"/>
      <c r="K17" s="5"/>
    </row>
    <row r="18" spans="1:11" ht="12.75">
      <c r="A18" s="9">
        <v>15</v>
      </c>
      <c r="B18" s="2" t="s">
        <v>62</v>
      </c>
      <c r="C18" s="1">
        <v>8</v>
      </c>
      <c r="D18" s="3" t="s">
        <v>5</v>
      </c>
      <c r="E18" s="4"/>
      <c r="F18" s="18">
        <f t="shared" si="0"/>
        <v>0</v>
      </c>
      <c r="G18" s="10"/>
      <c r="H18" s="18">
        <f t="shared" si="1"/>
        <v>0</v>
      </c>
      <c r="I18" s="20"/>
      <c r="J18" s="24"/>
      <c r="K18" s="5"/>
    </row>
    <row r="19" spans="1:11" ht="12.75">
      <c r="A19" s="9">
        <v>16</v>
      </c>
      <c r="B19" s="2" t="s">
        <v>65</v>
      </c>
      <c r="C19" s="1">
        <v>2</v>
      </c>
      <c r="D19" s="3" t="s">
        <v>5</v>
      </c>
      <c r="E19" s="4"/>
      <c r="F19" s="18">
        <f t="shared" si="0"/>
        <v>0</v>
      </c>
      <c r="G19" s="10"/>
      <c r="H19" s="18">
        <f t="shared" si="1"/>
        <v>0</v>
      </c>
      <c r="I19" s="20"/>
      <c r="J19" s="24"/>
      <c r="K19" s="5"/>
    </row>
    <row r="20" spans="1:11" ht="12.75">
      <c r="A20" s="9">
        <v>17</v>
      </c>
      <c r="B20" s="2" t="s">
        <v>66</v>
      </c>
      <c r="C20" s="1">
        <v>2</v>
      </c>
      <c r="D20" s="3" t="s">
        <v>5</v>
      </c>
      <c r="E20" s="4"/>
      <c r="F20" s="18">
        <f t="shared" si="0"/>
        <v>0</v>
      </c>
      <c r="G20" s="10"/>
      <c r="H20" s="18">
        <f t="shared" si="1"/>
        <v>0</v>
      </c>
      <c r="I20" s="20"/>
      <c r="J20" s="24"/>
      <c r="K20" s="5"/>
    </row>
    <row r="21" spans="1:11" ht="12.75">
      <c r="A21" s="9">
        <v>18</v>
      </c>
      <c r="B21" s="2" t="s">
        <v>67</v>
      </c>
      <c r="C21" s="1">
        <v>4</v>
      </c>
      <c r="D21" s="3" t="s">
        <v>5</v>
      </c>
      <c r="E21" s="4"/>
      <c r="F21" s="18">
        <f t="shared" si="0"/>
        <v>0</v>
      </c>
      <c r="G21" s="10"/>
      <c r="H21" s="18">
        <f t="shared" si="1"/>
        <v>0</v>
      </c>
      <c r="I21" s="20"/>
      <c r="J21" s="24"/>
      <c r="K21" s="5"/>
    </row>
    <row r="22" spans="1:11" ht="12.75">
      <c r="A22" s="9">
        <v>19</v>
      </c>
      <c r="B22" s="2" t="s">
        <v>60</v>
      </c>
      <c r="C22" s="1">
        <v>12</v>
      </c>
      <c r="D22" s="3" t="s">
        <v>5</v>
      </c>
      <c r="E22" s="4"/>
      <c r="F22" s="18">
        <f t="shared" si="0"/>
        <v>0</v>
      </c>
      <c r="G22" s="10"/>
      <c r="H22" s="18">
        <f t="shared" si="1"/>
        <v>0</v>
      </c>
      <c r="I22" s="20"/>
      <c r="J22" s="24"/>
      <c r="K22" s="5"/>
    </row>
    <row r="23" spans="1:11" ht="12.75">
      <c r="A23" s="9">
        <v>20</v>
      </c>
      <c r="B23" s="2" t="s">
        <v>61</v>
      </c>
      <c r="C23" s="1">
        <v>4</v>
      </c>
      <c r="D23" s="3" t="s">
        <v>5</v>
      </c>
      <c r="E23" s="4"/>
      <c r="F23" s="18">
        <f t="shared" si="0"/>
        <v>0</v>
      </c>
      <c r="G23" s="10"/>
      <c r="H23" s="18">
        <f t="shared" si="1"/>
        <v>0</v>
      </c>
      <c r="I23" s="20"/>
      <c r="J23" s="24"/>
      <c r="K23" s="5"/>
    </row>
    <row r="24" spans="1:11" ht="12.75">
      <c r="A24" s="9">
        <v>21</v>
      </c>
      <c r="B24" s="2" t="s">
        <v>36</v>
      </c>
      <c r="C24" s="1">
        <v>3</v>
      </c>
      <c r="D24" s="3" t="s">
        <v>5</v>
      </c>
      <c r="E24" s="4"/>
      <c r="F24" s="18">
        <f t="shared" si="0"/>
        <v>0</v>
      </c>
      <c r="G24" s="10"/>
      <c r="H24" s="18">
        <f t="shared" si="1"/>
        <v>0</v>
      </c>
      <c r="I24" s="20"/>
      <c r="J24" s="24"/>
      <c r="K24" s="5"/>
    </row>
    <row r="25" spans="1:11" ht="12.75">
      <c r="A25" s="9">
        <v>22</v>
      </c>
      <c r="B25" s="2" t="s">
        <v>68</v>
      </c>
      <c r="C25" s="1">
        <v>2</v>
      </c>
      <c r="D25" s="3" t="s">
        <v>5</v>
      </c>
      <c r="E25" s="4"/>
      <c r="F25" s="18">
        <f t="shared" si="0"/>
        <v>0</v>
      </c>
      <c r="G25" s="10"/>
      <c r="H25" s="18">
        <f t="shared" si="1"/>
        <v>0</v>
      </c>
      <c r="I25" s="20"/>
      <c r="J25" s="24"/>
      <c r="K25" s="5"/>
    </row>
    <row r="26" spans="1:11" ht="12" customHeight="1">
      <c r="A26" s="9">
        <v>23</v>
      </c>
      <c r="B26" s="2" t="s">
        <v>63</v>
      </c>
      <c r="C26" s="1">
        <v>1</v>
      </c>
      <c r="D26" s="3" t="s">
        <v>5</v>
      </c>
      <c r="E26" s="4"/>
      <c r="F26" s="18">
        <f t="shared" si="0"/>
        <v>0</v>
      </c>
      <c r="G26" s="10"/>
      <c r="H26" s="18">
        <f t="shared" si="1"/>
        <v>0</v>
      </c>
      <c r="I26" s="20"/>
      <c r="J26" s="24"/>
      <c r="K26" s="5"/>
    </row>
    <row r="27" spans="1:11" ht="12.75">
      <c r="A27" s="9">
        <v>24</v>
      </c>
      <c r="B27" s="2" t="s">
        <v>28</v>
      </c>
      <c r="C27" s="1">
        <v>1</v>
      </c>
      <c r="D27" s="3" t="s">
        <v>5</v>
      </c>
      <c r="E27" s="4"/>
      <c r="F27" s="18">
        <f t="shared" si="0"/>
        <v>0</v>
      </c>
      <c r="G27" s="10"/>
      <c r="H27" s="18">
        <f t="shared" si="1"/>
        <v>0</v>
      </c>
      <c r="I27" s="20"/>
      <c r="J27" s="24"/>
      <c r="K27" s="5"/>
    </row>
    <row r="28" spans="1:11" ht="12.75">
      <c r="A28" s="9">
        <v>25</v>
      </c>
      <c r="B28" s="2" t="s">
        <v>25</v>
      </c>
      <c r="C28" s="1">
        <v>2</v>
      </c>
      <c r="D28" s="3" t="s">
        <v>5</v>
      </c>
      <c r="E28" s="4"/>
      <c r="F28" s="18">
        <f t="shared" si="0"/>
        <v>0</v>
      </c>
      <c r="G28" s="10"/>
      <c r="H28" s="18">
        <f t="shared" si="1"/>
        <v>0</v>
      </c>
      <c r="I28" s="20"/>
      <c r="J28" s="24"/>
      <c r="K28" s="5"/>
    </row>
    <row r="29" spans="1:11" ht="12.75">
      <c r="A29" s="9">
        <v>26</v>
      </c>
      <c r="B29" s="2" t="s">
        <v>26</v>
      </c>
      <c r="C29" s="1">
        <v>1</v>
      </c>
      <c r="D29" s="3" t="s">
        <v>5</v>
      </c>
      <c r="E29" s="4"/>
      <c r="F29" s="18">
        <f t="shared" si="0"/>
        <v>0</v>
      </c>
      <c r="G29" s="10"/>
      <c r="H29" s="18">
        <f t="shared" si="1"/>
        <v>0</v>
      </c>
      <c r="I29" s="20"/>
      <c r="J29" s="24"/>
      <c r="K29" s="5"/>
    </row>
    <row r="30" spans="1:11" ht="12.75">
      <c r="A30" s="9">
        <v>27</v>
      </c>
      <c r="B30" s="2" t="s">
        <v>27</v>
      </c>
      <c r="C30" s="1">
        <v>1</v>
      </c>
      <c r="D30" s="3" t="s">
        <v>5</v>
      </c>
      <c r="E30" s="4"/>
      <c r="F30" s="18">
        <f t="shared" si="0"/>
        <v>0</v>
      </c>
      <c r="G30" s="10"/>
      <c r="H30" s="18">
        <f t="shared" si="1"/>
        <v>0</v>
      </c>
      <c r="I30" s="20"/>
      <c r="J30" s="24"/>
      <c r="K30" s="5"/>
    </row>
    <row r="31" spans="1:11" ht="12.75">
      <c r="A31" s="9">
        <v>28</v>
      </c>
      <c r="B31" s="39" t="s">
        <v>29</v>
      </c>
      <c r="C31" s="40">
        <v>8</v>
      </c>
      <c r="D31" s="41" t="s">
        <v>5</v>
      </c>
      <c r="E31" s="4"/>
      <c r="F31" s="18">
        <f t="shared" si="0"/>
        <v>0</v>
      </c>
      <c r="G31" s="10"/>
      <c r="H31" s="18">
        <f t="shared" si="1"/>
        <v>0</v>
      </c>
      <c r="I31" s="20"/>
      <c r="J31" s="24"/>
      <c r="K31" s="5"/>
    </row>
    <row r="32" spans="1:11" ht="12.75">
      <c r="A32" s="9">
        <v>29</v>
      </c>
      <c r="B32" s="39" t="s">
        <v>58</v>
      </c>
      <c r="C32" s="40">
        <v>15</v>
      </c>
      <c r="D32" s="41" t="s">
        <v>5</v>
      </c>
      <c r="E32" s="4"/>
      <c r="F32" s="18">
        <f t="shared" si="0"/>
        <v>0</v>
      </c>
      <c r="G32" s="10"/>
      <c r="H32" s="18">
        <f t="shared" si="1"/>
        <v>0</v>
      </c>
      <c r="I32" s="20"/>
      <c r="J32" s="24"/>
      <c r="K32" s="5"/>
    </row>
    <row r="33" spans="1:11" ht="12.75">
      <c r="A33" s="9">
        <v>30</v>
      </c>
      <c r="B33" s="2" t="s">
        <v>57</v>
      </c>
      <c r="C33" s="1">
        <v>7</v>
      </c>
      <c r="D33" s="3" t="s">
        <v>5</v>
      </c>
      <c r="E33" s="4"/>
      <c r="F33" s="18">
        <f t="shared" si="0"/>
        <v>0</v>
      </c>
      <c r="G33" s="10"/>
      <c r="H33" s="18">
        <f t="shared" si="1"/>
        <v>0</v>
      </c>
      <c r="I33" s="20"/>
      <c r="J33" s="24"/>
      <c r="K33" s="5"/>
    </row>
    <row r="34" spans="1:11" ht="12.75">
      <c r="A34" s="9">
        <v>31</v>
      </c>
      <c r="B34" s="2" t="s">
        <v>38</v>
      </c>
      <c r="C34" s="1">
        <v>1</v>
      </c>
      <c r="D34" s="3" t="s">
        <v>5</v>
      </c>
      <c r="E34" s="4"/>
      <c r="F34" s="18">
        <f t="shared" si="0"/>
        <v>0</v>
      </c>
      <c r="G34" s="10"/>
      <c r="H34" s="18">
        <f t="shared" si="1"/>
        <v>0</v>
      </c>
      <c r="I34" s="20"/>
      <c r="J34" s="24"/>
      <c r="K34" s="5"/>
    </row>
    <row r="35" spans="1:15" s="41" customFormat="1" ht="15" customHeight="1">
      <c r="A35" s="9">
        <v>32</v>
      </c>
      <c r="B35" s="39" t="s">
        <v>90</v>
      </c>
      <c r="C35" s="40">
        <v>38</v>
      </c>
      <c r="D35" s="41" t="s">
        <v>5</v>
      </c>
      <c r="E35" s="4"/>
      <c r="F35" s="18">
        <f t="shared" si="0"/>
        <v>0</v>
      </c>
      <c r="G35" s="10"/>
      <c r="H35" s="18">
        <f t="shared" si="1"/>
        <v>0</v>
      </c>
      <c r="I35" s="71"/>
      <c r="J35" s="72"/>
      <c r="K35" s="73"/>
      <c r="O35" s="31"/>
    </row>
    <row r="36" spans="1:15" s="41" customFormat="1" ht="15" customHeight="1">
      <c r="A36" s="9">
        <v>33</v>
      </c>
      <c r="B36" s="39" t="s">
        <v>91</v>
      </c>
      <c r="C36" s="40">
        <v>2</v>
      </c>
      <c r="D36" s="41" t="s">
        <v>5</v>
      </c>
      <c r="E36" s="4"/>
      <c r="F36" s="18">
        <f t="shared" si="0"/>
        <v>0</v>
      </c>
      <c r="G36" s="10"/>
      <c r="H36" s="18">
        <f t="shared" si="1"/>
        <v>0</v>
      </c>
      <c r="I36" s="71"/>
      <c r="J36" s="72"/>
      <c r="K36" s="73"/>
      <c r="O36" s="50"/>
    </row>
    <row r="37" spans="1:15" s="41" customFormat="1" ht="15" customHeight="1">
      <c r="A37" s="9">
        <v>34</v>
      </c>
      <c r="B37" s="39" t="s">
        <v>92</v>
      </c>
      <c r="C37" s="40">
        <v>1</v>
      </c>
      <c r="D37" s="41" t="s">
        <v>5</v>
      </c>
      <c r="E37" s="4"/>
      <c r="F37" s="18">
        <f t="shared" si="0"/>
        <v>0</v>
      </c>
      <c r="G37" s="10"/>
      <c r="H37" s="18">
        <f t="shared" si="1"/>
        <v>0</v>
      </c>
      <c r="I37" s="71"/>
      <c r="J37" s="72"/>
      <c r="K37" s="73"/>
      <c r="O37" s="51"/>
    </row>
    <row r="38" spans="1:15" s="41" customFormat="1" ht="15" customHeight="1">
      <c r="A38" s="9">
        <v>35</v>
      </c>
      <c r="B38" s="39" t="s">
        <v>93</v>
      </c>
      <c r="C38" s="40">
        <v>20</v>
      </c>
      <c r="D38" s="41" t="s">
        <v>5</v>
      </c>
      <c r="E38" s="4"/>
      <c r="F38" s="18">
        <f t="shared" si="0"/>
        <v>0</v>
      </c>
      <c r="G38" s="10"/>
      <c r="H38" s="18">
        <f t="shared" si="1"/>
        <v>0</v>
      </c>
      <c r="I38" s="71"/>
      <c r="J38" s="72"/>
      <c r="K38" s="73"/>
      <c r="O38" s="31"/>
    </row>
    <row r="39" spans="1:15" s="41" customFormat="1" ht="15" customHeight="1">
      <c r="A39" s="9">
        <v>36</v>
      </c>
      <c r="B39" s="39" t="s">
        <v>108</v>
      </c>
      <c r="C39" s="40">
        <v>120</v>
      </c>
      <c r="D39" s="41" t="s">
        <v>5</v>
      </c>
      <c r="E39" s="4"/>
      <c r="F39" s="18">
        <f t="shared" si="0"/>
        <v>0</v>
      </c>
      <c r="G39" s="10"/>
      <c r="H39" s="18">
        <f t="shared" si="1"/>
        <v>0</v>
      </c>
      <c r="I39" s="71"/>
      <c r="J39" s="72"/>
      <c r="K39" s="73"/>
      <c r="O39" s="50"/>
    </row>
    <row r="40" spans="1:15" s="41" customFormat="1" ht="15" customHeight="1">
      <c r="A40" s="9">
        <v>37</v>
      </c>
      <c r="B40" s="39" t="s">
        <v>115</v>
      </c>
      <c r="C40" s="40">
        <v>50</v>
      </c>
      <c r="D40" s="41" t="s">
        <v>5</v>
      </c>
      <c r="E40" s="4"/>
      <c r="F40" s="18">
        <f t="shared" si="0"/>
        <v>0</v>
      </c>
      <c r="G40" s="10"/>
      <c r="H40" s="18">
        <f t="shared" si="1"/>
        <v>0</v>
      </c>
      <c r="I40" s="71"/>
      <c r="J40" s="72"/>
      <c r="K40" s="73"/>
      <c r="O40" s="31"/>
    </row>
    <row r="41" spans="1:15" s="41" customFormat="1" ht="15" customHeight="1">
      <c r="A41" s="9">
        <v>38</v>
      </c>
      <c r="B41" s="39" t="s">
        <v>104</v>
      </c>
      <c r="C41" s="40">
        <v>5</v>
      </c>
      <c r="D41" s="41" t="s">
        <v>5</v>
      </c>
      <c r="E41" s="4"/>
      <c r="F41" s="18">
        <f aca="true" t="shared" si="2" ref="F41:F48">ROUND(C41*E41,2)</f>
        <v>0</v>
      </c>
      <c r="G41" s="10"/>
      <c r="H41" s="18">
        <f aca="true" t="shared" si="3" ref="H41:H48">ROUND(F41+(F41*G41/100),2)</f>
        <v>0</v>
      </c>
      <c r="I41" s="71"/>
      <c r="J41" s="72"/>
      <c r="K41" s="73"/>
      <c r="O41" s="31"/>
    </row>
    <row r="42" spans="1:15" s="41" customFormat="1" ht="15" customHeight="1">
      <c r="A42" s="9">
        <v>39</v>
      </c>
      <c r="B42" s="39" t="s">
        <v>105</v>
      </c>
      <c r="C42" s="40">
        <v>1</v>
      </c>
      <c r="D42" s="41" t="s">
        <v>5</v>
      </c>
      <c r="E42" s="4"/>
      <c r="F42" s="18">
        <f t="shared" si="2"/>
        <v>0</v>
      </c>
      <c r="G42" s="10"/>
      <c r="H42" s="18">
        <f t="shared" si="3"/>
        <v>0</v>
      </c>
      <c r="I42" s="71"/>
      <c r="J42" s="72"/>
      <c r="K42" s="73"/>
      <c r="O42" s="31"/>
    </row>
    <row r="43" spans="1:15" s="41" customFormat="1" ht="15" customHeight="1">
      <c r="A43" s="9">
        <v>40</v>
      </c>
      <c r="B43" s="39" t="s">
        <v>106</v>
      </c>
      <c r="C43" s="40">
        <v>1</v>
      </c>
      <c r="D43" s="41" t="s">
        <v>5</v>
      </c>
      <c r="E43" s="4"/>
      <c r="F43" s="18">
        <f t="shared" si="2"/>
        <v>0</v>
      </c>
      <c r="G43" s="10"/>
      <c r="H43" s="18">
        <f t="shared" si="3"/>
        <v>0</v>
      </c>
      <c r="I43" s="71"/>
      <c r="J43" s="72"/>
      <c r="K43" s="73"/>
      <c r="O43" s="31"/>
    </row>
    <row r="44" spans="1:15" s="41" customFormat="1" ht="15" customHeight="1">
      <c r="A44" s="9">
        <v>41</v>
      </c>
      <c r="B44" s="39" t="s">
        <v>107</v>
      </c>
      <c r="C44" s="40">
        <v>1</v>
      </c>
      <c r="D44" s="41" t="s">
        <v>5</v>
      </c>
      <c r="E44" s="4"/>
      <c r="F44" s="18">
        <f t="shared" si="2"/>
        <v>0</v>
      </c>
      <c r="G44" s="10"/>
      <c r="H44" s="18">
        <f t="shared" si="3"/>
        <v>0</v>
      </c>
      <c r="I44" s="71"/>
      <c r="J44" s="72"/>
      <c r="K44" s="73"/>
      <c r="O44" s="31"/>
    </row>
    <row r="45" spans="1:15" s="41" customFormat="1" ht="15" customHeight="1">
      <c r="A45" s="9">
        <v>42</v>
      </c>
      <c r="B45" s="39" t="s">
        <v>116</v>
      </c>
      <c r="C45" s="40">
        <v>1</v>
      </c>
      <c r="D45" s="41" t="s">
        <v>5</v>
      </c>
      <c r="E45" s="4"/>
      <c r="F45" s="18">
        <f t="shared" si="2"/>
        <v>0</v>
      </c>
      <c r="G45" s="10"/>
      <c r="H45" s="18">
        <f t="shared" si="3"/>
        <v>0</v>
      </c>
      <c r="I45" s="71"/>
      <c r="J45" s="72"/>
      <c r="K45" s="73"/>
      <c r="O45" s="31"/>
    </row>
    <row r="46" spans="1:15" s="41" customFormat="1" ht="15" customHeight="1">
      <c r="A46" s="9">
        <v>43</v>
      </c>
      <c r="B46" s="39" t="s">
        <v>117</v>
      </c>
      <c r="C46" s="40">
        <v>1</v>
      </c>
      <c r="D46" s="41" t="s">
        <v>5</v>
      </c>
      <c r="E46" s="4"/>
      <c r="F46" s="18">
        <f t="shared" si="2"/>
        <v>0</v>
      </c>
      <c r="G46" s="10"/>
      <c r="H46" s="18">
        <f t="shared" si="3"/>
        <v>0</v>
      </c>
      <c r="I46" s="71"/>
      <c r="J46" s="72"/>
      <c r="K46" s="73"/>
      <c r="O46" s="31"/>
    </row>
    <row r="47" spans="1:15" s="41" customFormat="1" ht="15" customHeight="1">
      <c r="A47" s="9">
        <v>44</v>
      </c>
      <c r="B47" s="39" t="s">
        <v>118</v>
      </c>
      <c r="C47" s="40">
        <v>1</v>
      </c>
      <c r="D47" s="41" t="s">
        <v>5</v>
      </c>
      <c r="E47" s="4"/>
      <c r="F47" s="18">
        <f t="shared" si="2"/>
        <v>0</v>
      </c>
      <c r="G47" s="10"/>
      <c r="H47" s="18">
        <f t="shared" si="3"/>
        <v>0</v>
      </c>
      <c r="I47" s="71"/>
      <c r="J47" s="72"/>
      <c r="K47" s="73"/>
      <c r="O47" s="31"/>
    </row>
    <row r="48" spans="1:15" s="41" customFormat="1" ht="15" customHeight="1">
      <c r="A48" s="9">
        <v>45</v>
      </c>
      <c r="B48" s="39" t="s">
        <v>119</v>
      </c>
      <c r="C48" s="40">
        <v>1</v>
      </c>
      <c r="D48" s="41" t="s">
        <v>5</v>
      </c>
      <c r="E48" s="4"/>
      <c r="F48" s="18">
        <f t="shared" si="2"/>
        <v>0</v>
      </c>
      <c r="G48" s="10"/>
      <c r="H48" s="18">
        <f t="shared" si="3"/>
        <v>0</v>
      </c>
      <c r="I48" s="71"/>
      <c r="J48" s="72"/>
      <c r="K48" s="73"/>
      <c r="O48" s="31"/>
    </row>
    <row r="49" spans="1:15" s="41" customFormat="1" ht="15" customHeight="1">
      <c r="A49" s="9">
        <v>46</v>
      </c>
      <c r="B49" s="39" t="s">
        <v>120</v>
      </c>
      <c r="C49" s="40">
        <v>12</v>
      </c>
      <c r="D49" s="41" t="s">
        <v>5</v>
      </c>
      <c r="E49" s="4"/>
      <c r="F49" s="18">
        <f t="shared" si="0"/>
        <v>0</v>
      </c>
      <c r="G49" s="10"/>
      <c r="H49" s="18">
        <f t="shared" si="1"/>
        <v>0</v>
      </c>
      <c r="I49" s="71"/>
      <c r="J49" s="72"/>
      <c r="K49" s="73"/>
      <c r="O49" s="31"/>
    </row>
    <row r="50" spans="1:15" s="41" customFormat="1" ht="15" customHeight="1">
      <c r="A50" s="9">
        <v>47</v>
      </c>
      <c r="B50" s="88" t="s">
        <v>127</v>
      </c>
      <c r="C50" s="40">
        <v>3</v>
      </c>
      <c r="D50" s="41" t="s">
        <v>5</v>
      </c>
      <c r="E50" s="4"/>
      <c r="F50" s="18">
        <f t="shared" si="0"/>
        <v>0</v>
      </c>
      <c r="G50" s="10"/>
      <c r="H50" s="18">
        <f t="shared" si="1"/>
        <v>0</v>
      </c>
      <c r="I50" s="71"/>
      <c r="J50" s="72"/>
      <c r="K50" s="73"/>
      <c r="O50" s="31"/>
    </row>
    <row r="51" spans="1:15" s="41" customFormat="1" ht="15" customHeight="1">
      <c r="A51" s="9">
        <v>48</v>
      </c>
      <c r="B51" s="39" t="s">
        <v>121</v>
      </c>
      <c r="C51" s="40">
        <v>2</v>
      </c>
      <c r="D51" s="41" t="s">
        <v>5</v>
      </c>
      <c r="E51" s="4"/>
      <c r="F51" s="18">
        <f t="shared" si="0"/>
        <v>0</v>
      </c>
      <c r="G51" s="10"/>
      <c r="H51" s="18">
        <f t="shared" si="1"/>
        <v>0</v>
      </c>
      <c r="I51" s="71"/>
      <c r="J51" s="72"/>
      <c r="K51" s="73"/>
      <c r="O51" s="31"/>
    </row>
    <row r="52" spans="1:15" s="41" customFormat="1" ht="15" customHeight="1">
      <c r="A52" s="9">
        <v>49</v>
      </c>
      <c r="B52" s="39" t="s">
        <v>122</v>
      </c>
      <c r="C52" s="40">
        <v>25</v>
      </c>
      <c r="D52" s="41" t="s">
        <v>5</v>
      </c>
      <c r="E52" s="4"/>
      <c r="F52" s="18">
        <f>ROUND(C52*E52,2)</f>
        <v>0</v>
      </c>
      <c r="G52" s="10"/>
      <c r="H52" s="18">
        <f>ROUND(F52+(F52*G52/100),2)</f>
        <v>0</v>
      </c>
      <c r="I52" s="71"/>
      <c r="J52" s="72"/>
      <c r="K52" s="73"/>
      <c r="O52" s="31"/>
    </row>
    <row r="53" spans="1:15" s="41" customFormat="1" ht="15" customHeight="1">
      <c r="A53" s="9">
        <v>50</v>
      </c>
      <c r="B53" s="39" t="s">
        <v>123</v>
      </c>
      <c r="C53" s="40">
        <v>17</v>
      </c>
      <c r="D53" s="41" t="s">
        <v>5</v>
      </c>
      <c r="E53" s="4"/>
      <c r="F53" s="18">
        <f t="shared" si="0"/>
        <v>0</v>
      </c>
      <c r="G53" s="10"/>
      <c r="H53" s="18">
        <f t="shared" si="1"/>
        <v>0</v>
      </c>
      <c r="I53" s="71"/>
      <c r="J53" s="72"/>
      <c r="K53" s="73"/>
      <c r="O53" s="31"/>
    </row>
    <row r="54" spans="1:11" ht="12.75">
      <c r="A54" s="85" t="s">
        <v>16</v>
      </c>
      <c r="B54" s="85"/>
      <c r="C54" s="85"/>
      <c r="D54" s="85"/>
      <c r="E54" s="85"/>
      <c r="F54" s="21">
        <f>SUM(F4:F53)</f>
        <v>0</v>
      </c>
      <c r="G54" s="7"/>
      <c r="H54" s="21">
        <f>SUM(H4:H53)</f>
        <v>0</v>
      </c>
      <c r="I54" s="21"/>
      <c r="J54" s="22"/>
      <c r="K54" s="13"/>
    </row>
  </sheetData>
  <sheetProtection/>
  <mergeCells count="3">
    <mergeCell ref="A54:E54"/>
    <mergeCell ref="A2:J2"/>
    <mergeCell ref="A1:K1"/>
  </mergeCells>
  <printOptions/>
  <pageMargins left="0.57" right="0.62" top="0.54" bottom="0.95" header="0.5118110236220472" footer="0.5118110236220472"/>
  <pageSetup horizontalDpi="600" verticalDpi="600" orientation="landscape" paperSize="9" r:id="rId1"/>
  <headerFooter alignWithMargins="0">
    <oddFooter>&amp;C&amp;"Garamond,Normalny"&amp;8załącznik nr 1 do oferty pakiet 5&amp;R&amp;"Garamond,Kursywa"&amp;8....................................................
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2023-06-28T05:36:28Z</cp:lastPrinted>
  <dcterms:created xsi:type="dcterms:W3CDTF">1997-02-26T13:46:56Z</dcterms:created>
  <dcterms:modified xsi:type="dcterms:W3CDTF">2023-06-28T05:36:32Z</dcterms:modified>
  <cp:category/>
  <cp:version/>
  <cp:contentType/>
  <cp:contentStatus/>
</cp:coreProperties>
</file>