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76.122\wspólny 23.06.2023\1. Wspólny odzyskany\BUDŻET\OZ ŻW\Zakupy spoza Ustawy - odstąpienia\2024\29. D-Ś PKW\Dane na platforme\Materiały D-Ś Platforma-gotowe\"/>
    </mc:Choice>
  </mc:AlternateContent>
  <bookViews>
    <workbookView xWindow="0" yWindow="0" windowWidth="28770" windowHeight="11055" tabRatio="790"/>
  </bookViews>
  <sheets>
    <sheet name="MATERIAŁY PKW" sheetId="15" r:id="rId1"/>
  </sheets>
  <definedNames>
    <definedName name="_xlnm._FilterDatabase" localSheetId="0" hidden="1">'MATERIAŁY PKW'!$B$6:$R$6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5" l="1"/>
  <c r="Q7" i="15"/>
  <c r="P7" i="15"/>
  <c r="K7" i="15"/>
  <c r="J7" i="15"/>
  <c r="I7" i="15"/>
  <c r="K18" i="15"/>
  <c r="J18" i="15"/>
  <c r="I18" i="15"/>
  <c r="K15" i="15"/>
  <c r="J15" i="15"/>
  <c r="I15" i="15"/>
  <c r="M13" i="15" l="1"/>
  <c r="I13" i="15"/>
  <c r="M20" i="15"/>
  <c r="N20" i="15" s="1"/>
  <c r="O20" i="15" s="1"/>
  <c r="I20" i="15"/>
  <c r="J20" i="15" s="1"/>
  <c r="Q20" i="15" s="1"/>
  <c r="P19" i="15"/>
  <c r="N19" i="15"/>
  <c r="N18" i="15" s="1"/>
  <c r="M19" i="15"/>
  <c r="O19" i="15" s="1"/>
  <c r="O18" i="15" s="1"/>
  <c r="I19" i="15"/>
  <c r="J19" i="15" s="1"/>
  <c r="P18" i="15"/>
  <c r="M18" i="15"/>
  <c r="L18" i="15"/>
  <c r="M17" i="15"/>
  <c r="N17" i="15" s="1"/>
  <c r="O17" i="15" s="1"/>
  <c r="I17" i="15"/>
  <c r="J17" i="15" s="1"/>
  <c r="M16" i="15"/>
  <c r="N16" i="15" s="1"/>
  <c r="I16" i="15"/>
  <c r="J16" i="15" s="1"/>
  <c r="Q16" i="15" s="1"/>
  <c r="Q15" i="15" s="1"/>
  <c r="L15" i="15"/>
  <c r="M14" i="15"/>
  <c r="N14" i="15" s="1"/>
  <c r="O14" i="15" s="1"/>
  <c r="I14" i="15"/>
  <c r="M12" i="15"/>
  <c r="N12" i="15" s="1"/>
  <c r="O12" i="15" s="1"/>
  <c r="I12" i="15"/>
  <c r="J12" i="15" s="1"/>
  <c r="Q12" i="15" s="1"/>
  <c r="M11" i="15"/>
  <c r="I11" i="15"/>
  <c r="M10" i="15"/>
  <c r="N10" i="15" s="1"/>
  <c r="O10" i="15" s="1"/>
  <c r="I10" i="15"/>
  <c r="J10" i="15" s="1"/>
  <c r="P13" i="15" l="1"/>
  <c r="Q10" i="15"/>
  <c r="M15" i="15"/>
  <c r="N13" i="15"/>
  <c r="O13" i="15" s="1"/>
  <c r="J13" i="15"/>
  <c r="Q13" i="15" s="1"/>
  <c r="P16" i="15"/>
  <c r="Q19" i="15"/>
  <c r="Q18" i="15" s="1"/>
  <c r="K19" i="15"/>
  <c r="K20" i="15"/>
  <c r="R20" i="15" s="1"/>
  <c r="P20" i="15"/>
  <c r="Q17" i="15"/>
  <c r="P12" i="15"/>
  <c r="P10" i="15"/>
  <c r="O16" i="15"/>
  <c r="O15" i="15" s="1"/>
  <c r="N15" i="15"/>
  <c r="K16" i="15"/>
  <c r="K17" i="15"/>
  <c r="R17" i="15" s="1"/>
  <c r="P17" i="15"/>
  <c r="P11" i="15"/>
  <c r="P14" i="15"/>
  <c r="J14" i="15"/>
  <c r="Q14" i="15" s="1"/>
  <c r="K12" i="15"/>
  <c r="R12" i="15" s="1"/>
  <c r="N11" i="15"/>
  <c r="O11" i="15" s="1"/>
  <c r="J11" i="15"/>
  <c r="K10" i="15"/>
  <c r="R10" i="15" s="1"/>
  <c r="L8" i="15"/>
  <c r="L7" i="15" s="1"/>
  <c r="M9" i="15"/>
  <c r="N9" i="15" s="1"/>
  <c r="K13" i="15" l="1"/>
  <c r="Q11" i="15"/>
  <c r="P15" i="15"/>
  <c r="R13" i="15"/>
  <c r="K11" i="15"/>
  <c r="R11" i="15" s="1"/>
  <c r="R19" i="15"/>
  <c r="R18" i="15" s="1"/>
  <c r="R16" i="15"/>
  <c r="K14" i="15"/>
  <c r="R14" i="15" s="1"/>
  <c r="N8" i="15"/>
  <c r="N7" i="15" s="1"/>
  <c r="I9" i="15"/>
  <c r="I8" i="15" s="1"/>
  <c r="M8" i="15"/>
  <c r="M7" i="15" s="1"/>
  <c r="O9" i="15"/>
  <c r="J9" i="15" l="1"/>
  <c r="I21" i="15"/>
  <c r="R15" i="15"/>
  <c r="O8" i="15"/>
  <c r="O7" i="15" s="1"/>
  <c r="P9" i="15"/>
  <c r="P21" i="15" s="1"/>
  <c r="J21" i="15" l="1"/>
  <c r="J8" i="15"/>
  <c r="K9" i="15"/>
  <c r="Q9" i="15"/>
  <c r="P8" i="15"/>
  <c r="K21" i="15" l="1"/>
  <c r="K8" i="15"/>
  <c r="R9" i="15"/>
  <c r="Q8" i="15"/>
  <c r="Q21" i="15"/>
  <c r="R8" i="15"/>
  <c r="R21" i="15"/>
</calcChain>
</file>

<file path=xl/sharedStrings.xml><?xml version="1.0" encoding="utf-8"?>
<sst xmlns="http://schemas.openxmlformats.org/spreadsheetml/2006/main" count="59" uniqueCount="35">
  <si>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</si>
  <si>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</si>
  <si>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</si>
  <si>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</si>
  <si>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</si>
  <si>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</si>
  <si>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</si>
  <si>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</si>
  <si>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</si>
  <si>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</si>
  <si>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</si>
  <si>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</si>
  <si>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</si>
  <si>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</si>
  <si>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</si>
  <si>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</si>
  <si>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</si>
  <si>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</si>
  <si>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</si>
  <si>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</si>
  <si>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</si>
  <si>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t>rolka</t>
  </si>
  <si>
    <t>Test do wykrywania narkotyków na podstawie badania
 próbki śliny (wielopanelowy)</t>
  </si>
  <si>
    <t>Test do oznaczania i identyfikacji substancji 
narkotykowych AMP</t>
  </si>
  <si>
    <t>Test do oznaczania i identyfikacji substancji 
narkotykowych COC</t>
  </si>
  <si>
    <t>Test do oznaczania i identyfikacji substancji 
narkotykowych THC</t>
  </si>
  <si>
    <t>Test do oznaczania i identyfikacji substancji 
narkotykowych OPI</t>
  </si>
  <si>
    <t>Test do oznaczania i identyfikacji substancji 
narkotykowych BZO</t>
  </si>
  <si>
    <t>ZADANIE 2</t>
  </si>
  <si>
    <t>Zestaw do pobierania i identyfikacji materiału
 genetycznego</t>
  </si>
  <si>
    <t>Zestaw do pobierania krwi metodą próżniową</t>
  </si>
  <si>
    <t>Plomba jednorazowa, naklejana numerowana,
 z napisem "Żandarmeria Wojskowa"</t>
  </si>
  <si>
    <t>Plomba jednorazowa, plastikowa, zaciskana, numerowana, z napisem "Żandarmeria Wojskowa"</t>
  </si>
  <si>
    <t>D/2024</t>
  </si>
  <si>
    <t>DOSTAWA MATERIAŁÓW D-Ś NA PKW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</si>
</sst>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24" xfId="0" applyNumberFormat="1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Font="1" applyFill="1" applyBorder="1" applyAlignment="1" applyProtection="1">
      <alignment vertical="center" wrapText="1"/>
      <protection hidden="1"/>
    </xf>
    <xf numFmtId="4" fontId="5" fillId="0" borderId="0" xfId="0" applyNumberFormat="1" applyFont="1"/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43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1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T7" sqref="T7"/>
    </sheetView>
  </sheetViews>
  <sheetFormatPr defaultRowHeight="16.5"/>
  <cols>
    <col min="1" max="1" width="2.7109375" style="30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39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5" t="s">
        <v>14</v>
      </c>
      <c r="M1" s="42" t="s">
        <v>20</v>
      </c>
      <c r="N1" s="42" t="s">
        <v>33</v>
      </c>
      <c r="P1" s="36"/>
    </row>
    <row r="2" spans="1:19" ht="20.25" customHeight="1" thickBot="1">
      <c r="P2" s="37" t="s">
        <v>18</v>
      </c>
    </row>
    <row r="3" spans="1:19" ht="20.25" customHeight="1" thickBot="1">
      <c r="H3" s="18" t="s">
        <v>15</v>
      </c>
      <c r="I3" s="16"/>
      <c r="J3" s="16"/>
      <c r="K3" s="17"/>
      <c r="L3" s="53" t="s">
        <v>19</v>
      </c>
      <c r="M3" s="54"/>
      <c r="N3" s="54"/>
      <c r="O3" s="55"/>
      <c r="P3" s="22" t="s">
        <v>12</v>
      </c>
      <c r="Q3" s="20"/>
      <c r="R3" s="21"/>
      <c r="S3" s="2"/>
    </row>
    <row r="4" spans="1:19" ht="15" customHeight="1">
      <c r="B4" s="80" t="s">
        <v>0</v>
      </c>
      <c r="C4" s="82" t="s">
        <v>1</v>
      </c>
      <c r="D4" s="84" t="s">
        <v>2</v>
      </c>
      <c r="E4" s="86" t="s">
        <v>3</v>
      </c>
      <c r="F4" s="88" t="s">
        <v>4</v>
      </c>
      <c r="G4" s="88" t="s">
        <v>5</v>
      </c>
      <c r="H4" s="90" t="s">
        <v>10</v>
      </c>
      <c r="I4" s="76" t="s">
        <v>6</v>
      </c>
      <c r="J4" s="76" t="s">
        <v>9</v>
      </c>
      <c r="K4" s="78" t="s">
        <v>7</v>
      </c>
      <c r="L4" s="92" t="s">
        <v>11</v>
      </c>
      <c r="M4" s="70" t="s">
        <v>6</v>
      </c>
      <c r="N4" s="70" t="s">
        <v>9</v>
      </c>
      <c r="O4" s="72" t="s">
        <v>7</v>
      </c>
      <c r="P4" s="74" t="s">
        <v>6</v>
      </c>
      <c r="Q4" s="76" t="s">
        <v>9</v>
      </c>
      <c r="R4" s="78" t="s">
        <v>7</v>
      </c>
    </row>
    <row r="5" spans="1:19" ht="15" customHeight="1">
      <c r="B5" s="81"/>
      <c r="C5" s="83"/>
      <c r="D5" s="85"/>
      <c r="E5" s="87"/>
      <c r="F5" s="89"/>
      <c r="G5" s="89"/>
      <c r="H5" s="91"/>
      <c r="I5" s="77"/>
      <c r="J5" s="77"/>
      <c r="K5" s="79"/>
      <c r="L5" s="93"/>
      <c r="M5" s="71"/>
      <c r="N5" s="71"/>
      <c r="O5" s="73"/>
      <c r="P5" s="75"/>
      <c r="Q5" s="77"/>
      <c r="R5" s="79"/>
    </row>
    <row r="6" spans="1:19" ht="15.75" thickBot="1">
      <c r="B6" s="12" t="s">
        <v>8</v>
      </c>
      <c r="C6" s="13">
        <v>2</v>
      </c>
      <c r="D6" s="14">
        <v>3</v>
      </c>
      <c r="E6" s="33">
        <v>4</v>
      </c>
      <c r="F6" s="40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6">
        <v>11</v>
      </c>
      <c r="M6" s="57">
        <v>12</v>
      </c>
      <c r="N6" s="57">
        <v>13</v>
      </c>
      <c r="O6" s="58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1">
        <v>8</v>
      </c>
      <c r="B7" s="25"/>
      <c r="C7" s="43" t="s">
        <v>34</v>
      </c>
      <c r="D7" s="26"/>
      <c r="E7" s="34"/>
      <c r="F7" s="41"/>
      <c r="G7" s="27"/>
      <c r="H7" s="28"/>
      <c r="I7" s="29">
        <f>SUM(I8,I15,I18)</f>
        <v>0</v>
      </c>
      <c r="J7" s="29">
        <f>SUM(J8,J15,J18)</f>
        <v>0</v>
      </c>
      <c r="K7" s="29">
        <f>SUM(K8,K15,K18)</f>
        <v>0</v>
      </c>
      <c r="L7" s="59">
        <f t="shared" ref="L7:O7" si="0">L8</f>
        <v>0</v>
      </c>
      <c r="M7" s="60">
        <f t="shared" si="0"/>
        <v>0</v>
      </c>
      <c r="N7" s="60">
        <f t="shared" si="0"/>
        <v>0</v>
      </c>
      <c r="O7" s="61">
        <f t="shared" si="0"/>
        <v>0</v>
      </c>
      <c r="P7" s="29">
        <f>SUM(P8,P15,P18)</f>
        <v>0</v>
      </c>
      <c r="Q7" s="29">
        <f>SUM(Q8,Q15,Q18)</f>
        <v>0</v>
      </c>
      <c r="R7" s="29">
        <f>SUM(R8,R15,R18)</f>
        <v>0</v>
      </c>
      <c r="S7" s="7"/>
    </row>
    <row r="8" spans="1:19" ht="24.75" customHeight="1">
      <c r="B8" s="8"/>
      <c r="C8" s="9" t="s">
        <v>17</v>
      </c>
      <c r="D8" s="9"/>
      <c r="E8" s="44"/>
      <c r="F8" s="45"/>
      <c r="G8" s="46"/>
      <c r="H8" s="47"/>
      <c r="I8" s="48">
        <f>SUM(I9:I14)</f>
        <v>0</v>
      </c>
      <c r="J8" s="48">
        <f>SUM(J9:J14)</f>
        <v>0</v>
      </c>
      <c r="K8" s="49">
        <f>SUM(K9:K14)</f>
        <v>0</v>
      </c>
      <c r="L8" s="62">
        <f t="shared" ref="L8:R8" si="1">SUM(L9:L9)</f>
        <v>0</v>
      </c>
      <c r="M8" s="63">
        <f t="shared" si="1"/>
        <v>0</v>
      </c>
      <c r="N8" s="63">
        <f t="shared" si="1"/>
        <v>0</v>
      </c>
      <c r="O8" s="64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41.25" customHeight="1">
      <c r="A9" s="30" t="s">
        <v>13</v>
      </c>
      <c r="B9" s="3">
        <v>1</v>
      </c>
      <c r="C9" s="68" t="s">
        <v>22</v>
      </c>
      <c r="D9" s="38" t="s">
        <v>16</v>
      </c>
      <c r="E9" s="50">
        <v>270</v>
      </c>
      <c r="F9" s="51"/>
      <c r="G9" s="52">
        <v>0.23</v>
      </c>
      <c r="H9" s="32">
        <v>270</v>
      </c>
      <c r="I9" s="5">
        <f t="shared" ref="I9" si="2">ROUND($F9*H9,2)</f>
        <v>0</v>
      </c>
      <c r="J9" s="5">
        <f t="shared" ref="J9:J14" si="3">ROUND(I9*G9,2)</f>
        <v>0</v>
      </c>
      <c r="K9" s="10">
        <f t="shared" ref="K9" si="4">ROUND(I9+J9,2)</f>
        <v>0</v>
      </c>
      <c r="L9" s="65">
        <v>0</v>
      </c>
      <c r="M9" s="66">
        <f t="shared" ref="M9" si="5">ROUND($F9*L9,2)</f>
        <v>0</v>
      </c>
      <c r="N9" s="66">
        <f t="shared" ref="N9:N14" si="6">ROUND(M9*$G9,2)</f>
        <v>0</v>
      </c>
      <c r="O9" s="67">
        <f t="shared" ref="O9" si="7">ROUND(M9+N9,2)</f>
        <v>0</v>
      </c>
      <c r="P9" s="11">
        <f t="shared" ref="P9:R9" si="8">ROUND(I9+M9,2)</f>
        <v>0</v>
      </c>
      <c r="Q9" s="5">
        <f t="shared" si="8"/>
        <v>0</v>
      </c>
      <c r="R9" s="5">
        <f t="shared" si="8"/>
        <v>0</v>
      </c>
    </row>
    <row r="10" spans="1:19" s="6" customFormat="1" ht="30.75" customHeight="1">
      <c r="A10" s="30" t="s">
        <v>13</v>
      </c>
      <c r="B10" s="3">
        <v>2</v>
      </c>
      <c r="C10" s="68" t="s">
        <v>23</v>
      </c>
      <c r="D10" s="38" t="s">
        <v>16</v>
      </c>
      <c r="E10" s="50">
        <v>270</v>
      </c>
      <c r="F10" s="51"/>
      <c r="G10" s="52">
        <v>0.23</v>
      </c>
      <c r="H10" s="32">
        <v>270</v>
      </c>
      <c r="I10" s="5">
        <f t="shared" ref="I10:I14" si="9">ROUND($F10*H10,2)</f>
        <v>0</v>
      </c>
      <c r="J10" s="5">
        <f t="shared" si="3"/>
        <v>0</v>
      </c>
      <c r="K10" s="10">
        <f t="shared" ref="K10:K14" si="10">ROUND(I10+J10,2)</f>
        <v>0</v>
      </c>
      <c r="L10" s="65">
        <v>0</v>
      </c>
      <c r="M10" s="66">
        <f t="shared" ref="M10:M14" si="11">ROUND($F10*L10,2)</f>
        <v>0</v>
      </c>
      <c r="N10" s="66">
        <f t="shared" si="6"/>
        <v>0</v>
      </c>
      <c r="O10" s="67">
        <f t="shared" ref="O10:O14" si="12">ROUND(M10+N10,2)</f>
        <v>0</v>
      </c>
      <c r="P10" s="11">
        <f t="shared" ref="P10:P14" si="13">ROUND(I10+M10,2)</f>
        <v>0</v>
      </c>
      <c r="Q10" s="5">
        <f t="shared" ref="Q10:Q14" si="14">ROUND(J10+N10,2)</f>
        <v>0</v>
      </c>
      <c r="R10" s="5">
        <f t="shared" ref="R10:R14" si="15">ROUND(K10+O10,2)</f>
        <v>0</v>
      </c>
    </row>
    <row r="11" spans="1:19" s="6" customFormat="1" ht="33" customHeight="1">
      <c r="A11" s="30" t="s">
        <v>13</v>
      </c>
      <c r="B11" s="3">
        <v>3</v>
      </c>
      <c r="C11" s="68" t="s">
        <v>24</v>
      </c>
      <c r="D11" s="38" t="s">
        <v>16</v>
      </c>
      <c r="E11" s="50">
        <v>270</v>
      </c>
      <c r="F11" s="51"/>
      <c r="G11" s="52">
        <v>0.23</v>
      </c>
      <c r="H11" s="32">
        <v>270</v>
      </c>
      <c r="I11" s="5">
        <f t="shared" si="9"/>
        <v>0</v>
      </c>
      <c r="J11" s="5">
        <f t="shared" si="3"/>
        <v>0</v>
      </c>
      <c r="K11" s="10">
        <f t="shared" si="10"/>
        <v>0</v>
      </c>
      <c r="L11" s="65">
        <v>0</v>
      </c>
      <c r="M11" s="66">
        <f t="shared" si="11"/>
        <v>0</v>
      </c>
      <c r="N11" s="66">
        <f t="shared" si="6"/>
        <v>0</v>
      </c>
      <c r="O11" s="67">
        <f t="shared" si="12"/>
        <v>0</v>
      </c>
      <c r="P11" s="11">
        <f t="shared" si="13"/>
        <v>0</v>
      </c>
      <c r="Q11" s="5">
        <f t="shared" si="14"/>
        <v>0</v>
      </c>
      <c r="R11" s="5">
        <f t="shared" si="15"/>
        <v>0</v>
      </c>
    </row>
    <row r="12" spans="1:19" s="6" customFormat="1" ht="35.25" customHeight="1">
      <c r="A12" s="30" t="s">
        <v>13</v>
      </c>
      <c r="B12" s="3">
        <v>4</v>
      </c>
      <c r="C12" s="68" t="s">
        <v>25</v>
      </c>
      <c r="D12" s="38" t="s">
        <v>16</v>
      </c>
      <c r="E12" s="50">
        <v>270</v>
      </c>
      <c r="F12" s="51"/>
      <c r="G12" s="52">
        <v>0.23</v>
      </c>
      <c r="H12" s="32">
        <v>270</v>
      </c>
      <c r="I12" s="5">
        <f t="shared" si="9"/>
        <v>0</v>
      </c>
      <c r="J12" s="5">
        <f t="shared" si="3"/>
        <v>0</v>
      </c>
      <c r="K12" s="10">
        <f t="shared" si="10"/>
        <v>0</v>
      </c>
      <c r="L12" s="65">
        <v>0</v>
      </c>
      <c r="M12" s="66">
        <f t="shared" si="11"/>
        <v>0</v>
      </c>
      <c r="N12" s="66">
        <f t="shared" si="6"/>
        <v>0</v>
      </c>
      <c r="O12" s="67">
        <f t="shared" si="12"/>
        <v>0</v>
      </c>
      <c r="P12" s="11">
        <f t="shared" si="13"/>
        <v>0</v>
      </c>
      <c r="Q12" s="5">
        <f t="shared" si="14"/>
        <v>0</v>
      </c>
      <c r="R12" s="5">
        <f t="shared" si="15"/>
        <v>0</v>
      </c>
    </row>
    <row r="13" spans="1:19" s="6" customFormat="1" ht="34.5" customHeight="1">
      <c r="A13" s="30" t="s">
        <v>13</v>
      </c>
      <c r="B13" s="3">
        <v>5</v>
      </c>
      <c r="C13" s="68" t="s">
        <v>26</v>
      </c>
      <c r="D13" s="38" t="s">
        <v>16</v>
      </c>
      <c r="E13" s="50">
        <v>270</v>
      </c>
      <c r="F13" s="51"/>
      <c r="G13" s="52">
        <v>0.23</v>
      </c>
      <c r="H13" s="32">
        <v>270</v>
      </c>
      <c r="I13" s="5">
        <f t="shared" ref="I13" si="16">ROUND($F13*H13,2)</f>
        <v>0</v>
      </c>
      <c r="J13" s="5">
        <f t="shared" si="3"/>
        <v>0</v>
      </c>
      <c r="K13" s="10">
        <f t="shared" ref="K13" si="17">ROUND(I13+J13,2)</f>
        <v>0</v>
      </c>
      <c r="L13" s="65">
        <v>0</v>
      </c>
      <c r="M13" s="66">
        <f t="shared" ref="M13" si="18">ROUND($F13*L13,2)</f>
        <v>0</v>
      </c>
      <c r="N13" s="66">
        <f t="shared" si="6"/>
        <v>0</v>
      </c>
      <c r="O13" s="67">
        <f t="shared" ref="O13" si="19">ROUND(M13+N13,2)</f>
        <v>0</v>
      </c>
      <c r="P13" s="11">
        <f t="shared" ref="P13" si="20">ROUND(I13+M13,2)</f>
        <v>0</v>
      </c>
      <c r="Q13" s="5">
        <f t="shared" ref="Q13" si="21">ROUND(J13+N13,2)</f>
        <v>0</v>
      </c>
      <c r="R13" s="5">
        <f t="shared" ref="R13" si="22">ROUND(K13+O13,2)</f>
        <v>0</v>
      </c>
    </row>
    <row r="14" spans="1:19" s="6" customFormat="1" ht="34.5" customHeight="1" thickBot="1">
      <c r="A14" s="30" t="s">
        <v>13</v>
      </c>
      <c r="B14" s="3">
        <v>6</v>
      </c>
      <c r="C14" s="68" t="s">
        <v>27</v>
      </c>
      <c r="D14" s="38" t="s">
        <v>16</v>
      </c>
      <c r="E14" s="50">
        <v>270</v>
      </c>
      <c r="F14" s="51"/>
      <c r="G14" s="52">
        <v>0.23</v>
      </c>
      <c r="H14" s="32">
        <v>270</v>
      </c>
      <c r="I14" s="5">
        <f t="shared" si="9"/>
        <v>0</v>
      </c>
      <c r="J14" s="5">
        <f t="shared" si="3"/>
        <v>0</v>
      </c>
      <c r="K14" s="10">
        <f t="shared" si="10"/>
        <v>0</v>
      </c>
      <c r="L14" s="65">
        <v>0</v>
      </c>
      <c r="M14" s="66">
        <f t="shared" si="11"/>
        <v>0</v>
      </c>
      <c r="N14" s="66">
        <f t="shared" si="6"/>
        <v>0</v>
      </c>
      <c r="O14" s="67">
        <f t="shared" si="12"/>
        <v>0</v>
      </c>
      <c r="P14" s="11">
        <f t="shared" si="13"/>
        <v>0</v>
      </c>
      <c r="Q14" s="5">
        <f t="shared" si="14"/>
        <v>0</v>
      </c>
      <c r="R14" s="5">
        <f t="shared" si="15"/>
        <v>0</v>
      </c>
    </row>
    <row r="15" spans="1:19" ht="24.75" customHeight="1">
      <c r="B15" s="8"/>
      <c r="C15" s="9" t="s">
        <v>28</v>
      </c>
      <c r="D15" s="9"/>
      <c r="E15" s="44"/>
      <c r="F15" s="45"/>
      <c r="G15" s="46"/>
      <c r="H15" s="47"/>
      <c r="I15" s="48">
        <f>SUM(I16:I17)</f>
        <v>0</v>
      </c>
      <c r="J15" s="48">
        <f>SUM(J16:J17)</f>
        <v>0</v>
      </c>
      <c r="K15" s="49">
        <f>SUM(K16:K17)</f>
        <v>0</v>
      </c>
      <c r="L15" s="62">
        <f t="shared" ref="L15:R15" si="23">SUM(L16:L16)</f>
        <v>0</v>
      </c>
      <c r="M15" s="63">
        <f t="shared" si="23"/>
        <v>0</v>
      </c>
      <c r="N15" s="63">
        <f t="shared" si="23"/>
        <v>0</v>
      </c>
      <c r="O15" s="64">
        <f t="shared" si="23"/>
        <v>0</v>
      </c>
      <c r="P15" s="23">
        <f t="shared" si="23"/>
        <v>0</v>
      </c>
      <c r="Q15" s="24">
        <f t="shared" si="23"/>
        <v>0</v>
      </c>
      <c r="R15" s="24">
        <f t="shared" si="23"/>
        <v>0</v>
      </c>
    </row>
    <row r="16" spans="1:19" s="6" customFormat="1" ht="33.75" customHeight="1">
      <c r="A16" s="30" t="s">
        <v>13</v>
      </c>
      <c r="B16" s="3">
        <v>1</v>
      </c>
      <c r="C16" s="68" t="s">
        <v>29</v>
      </c>
      <c r="D16" s="38" t="s">
        <v>16</v>
      </c>
      <c r="E16" s="50">
        <v>45</v>
      </c>
      <c r="F16" s="51"/>
      <c r="G16" s="52">
        <v>0.23</v>
      </c>
      <c r="H16" s="32">
        <v>45</v>
      </c>
      <c r="I16" s="5">
        <f t="shared" ref="I16:I17" si="24">ROUND($F16*H16,2)</f>
        <v>0</v>
      </c>
      <c r="J16" s="5">
        <f>ROUND(I16*G16,2)</f>
        <v>0</v>
      </c>
      <c r="K16" s="10">
        <f t="shared" ref="K16:K17" si="25">ROUND(I16+J16,2)</f>
        <v>0</v>
      </c>
      <c r="L16" s="65">
        <v>0</v>
      </c>
      <c r="M16" s="66">
        <f t="shared" ref="M16:M17" si="26">ROUND($F16*L16,2)</f>
        <v>0</v>
      </c>
      <c r="N16" s="66">
        <f>ROUND(M16*$G16,2)</f>
        <v>0</v>
      </c>
      <c r="O16" s="67">
        <f t="shared" ref="O16:O17" si="27">ROUND(M16+N16,2)</f>
        <v>0</v>
      </c>
      <c r="P16" s="11">
        <f t="shared" ref="P16:P17" si="28">ROUND(I16+M16,2)</f>
        <v>0</v>
      </c>
      <c r="Q16" s="5">
        <f t="shared" ref="Q16:Q17" si="29">ROUND(J16+N16,2)</f>
        <v>0</v>
      </c>
      <c r="R16" s="5">
        <f t="shared" ref="R16:R17" si="30">ROUND(K16+O16,2)</f>
        <v>0</v>
      </c>
    </row>
    <row r="17" spans="1:18" s="6" customFormat="1" ht="24.75" customHeight="1" thickBot="1">
      <c r="A17" s="30" t="s">
        <v>13</v>
      </c>
      <c r="B17" s="3">
        <v>2</v>
      </c>
      <c r="C17" s="4" t="s">
        <v>30</v>
      </c>
      <c r="D17" s="38" t="s">
        <v>16</v>
      </c>
      <c r="E17" s="50">
        <v>90</v>
      </c>
      <c r="F17" s="51"/>
      <c r="G17" s="52">
        <v>0.23</v>
      </c>
      <c r="H17" s="32">
        <v>90</v>
      </c>
      <c r="I17" s="5">
        <f t="shared" si="24"/>
        <v>0</v>
      </c>
      <c r="J17" s="5">
        <f>ROUND(I17*G17,2)</f>
        <v>0</v>
      </c>
      <c r="K17" s="10">
        <f t="shared" si="25"/>
        <v>0</v>
      </c>
      <c r="L17" s="65">
        <v>0</v>
      </c>
      <c r="M17" s="66">
        <f t="shared" si="26"/>
        <v>0</v>
      </c>
      <c r="N17" s="66">
        <f>ROUND(M17*$G17,2)</f>
        <v>0</v>
      </c>
      <c r="O17" s="67">
        <f t="shared" si="27"/>
        <v>0</v>
      </c>
      <c r="P17" s="11">
        <f t="shared" si="28"/>
        <v>0</v>
      </c>
      <c r="Q17" s="5">
        <f t="shared" si="29"/>
        <v>0</v>
      </c>
      <c r="R17" s="5">
        <f t="shared" si="30"/>
        <v>0</v>
      </c>
    </row>
    <row r="18" spans="1:18" ht="24.75" customHeight="1">
      <c r="B18" s="8"/>
      <c r="C18" s="9" t="s">
        <v>17</v>
      </c>
      <c r="D18" s="9"/>
      <c r="E18" s="44"/>
      <c r="F18" s="45"/>
      <c r="G18" s="46"/>
      <c r="H18" s="47"/>
      <c r="I18" s="48">
        <f>SUM(I19:I20)</f>
        <v>0</v>
      </c>
      <c r="J18" s="48">
        <f>SUM(J19:J20)</f>
        <v>0</v>
      </c>
      <c r="K18" s="49">
        <f>SUM(K19:K20)</f>
        <v>0</v>
      </c>
      <c r="L18" s="62">
        <f t="shared" ref="L18:R18" si="31">SUM(L19:L19)</f>
        <v>0</v>
      </c>
      <c r="M18" s="63">
        <f t="shared" si="31"/>
        <v>0</v>
      </c>
      <c r="N18" s="63">
        <f t="shared" si="31"/>
        <v>0</v>
      </c>
      <c r="O18" s="64">
        <f t="shared" si="31"/>
        <v>0</v>
      </c>
      <c r="P18" s="23">
        <f t="shared" si="31"/>
        <v>0</v>
      </c>
      <c r="Q18" s="24">
        <f t="shared" si="31"/>
        <v>0</v>
      </c>
      <c r="R18" s="24">
        <f t="shared" si="31"/>
        <v>0</v>
      </c>
    </row>
    <row r="19" spans="1:18" s="6" customFormat="1" ht="36" customHeight="1">
      <c r="A19" s="30" t="s">
        <v>13</v>
      </c>
      <c r="B19" s="3">
        <v>1</v>
      </c>
      <c r="C19" s="68" t="s">
        <v>31</v>
      </c>
      <c r="D19" s="38" t="s">
        <v>21</v>
      </c>
      <c r="E19" s="50">
        <v>18</v>
      </c>
      <c r="F19" s="51"/>
      <c r="G19" s="52">
        <v>0.23</v>
      </c>
      <c r="H19" s="32">
        <v>18</v>
      </c>
      <c r="I19" s="5">
        <f t="shared" ref="I19:I20" si="32">ROUND($F19*H19,2)</f>
        <v>0</v>
      </c>
      <c r="J19" s="5">
        <f>ROUND(I19*G19,2)</f>
        <v>0</v>
      </c>
      <c r="K19" s="10">
        <f t="shared" ref="K19:K20" si="33">ROUND(I19+J19,2)</f>
        <v>0</v>
      </c>
      <c r="L19" s="65">
        <v>0</v>
      </c>
      <c r="M19" s="66">
        <f t="shared" ref="M19:M20" si="34">ROUND($F19*L19,2)</f>
        <v>0</v>
      </c>
      <c r="N19" s="66">
        <f>ROUND(M19*$G19,2)</f>
        <v>0</v>
      </c>
      <c r="O19" s="67">
        <f t="shared" ref="O19:O20" si="35">ROUND(M19+N19,2)</f>
        <v>0</v>
      </c>
      <c r="P19" s="11">
        <f t="shared" ref="P19:P20" si="36">ROUND(I19+M19,2)</f>
        <v>0</v>
      </c>
      <c r="Q19" s="5">
        <f t="shared" ref="Q19:Q20" si="37">ROUND(J19+N19,2)</f>
        <v>0</v>
      </c>
      <c r="R19" s="5">
        <f t="shared" ref="R19:R20" si="38">ROUND(K19+O19,2)</f>
        <v>0</v>
      </c>
    </row>
    <row r="20" spans="1:18" s="6" customFormat="1" ht="40.5" customHeight="1">
      <c r="A20" s="30" t="s">
        <v>13</v>
      </c>
      <c r="B20" s="3">
        <v>2</v>
      </c>
      <c r="C20" s="68" t="s">
        <v>32</v>
      </c>
      <c r="D20" s="38" t="s">
        <v>16</v>
      </c>
      <c r="E20" s="50">
        <v>450</v>
      </c>
      <c r="F20" s="51"/>
      <c r="G20" s="52">
        <v>0.23</v>
      </c>
      <c r="H20" s="32">
        <v>450</v>
      </c>
      <c r="I20" s="5">
        <f t="shared" si="32"/>
        <v>0</v>
      </c>
      <c r="J20" s="5">
        <f>ROUND(I20*G20,2)</f>
        <v>0</v>
      </c>
      <c r="K20" s="10">
        <f t="shared" si="33"/>
        <v>0</v>
      </c>
      <c r="L20" s="65">
        <v>0</v>
      </c>
      <c r="M20" s="66">
        <f t="shared" si="34"/>
        <v>0</v>
      </c>
      <c r="N20" s="66">
        <f>ROUND(M20*$G20,2)</f>
        <v>0</v>
      </c>
      <c r="O20" s="67">
        <f t="shared" si="35"/>
        <v>0</v>
      </c>
      <c r="P20" s="11">
        <f t="shared" si="36"/>
        <v>0</v>
      </c>
      <c r="Q20" s="5">
        <f t="shared" si="37"/>
        <v>0</v>
      </c>
      <c r="R20" s="5">
        <f t="shared" si="38"/>
        <v>0</v>
      </c>
    </row>
    <row r="21" spans="1:18">
      <c r="I21" s="69">
        <f>SUM(I9,L10,L11,L12,L13,L14,L16,L17,L19,I20)</f>
        <v>0</v>
      </c>
      <c r="J21" s="69">
        <f>SUM(J9,J10,J11,J12,J13,J14,J16,J17,J19,J20)</f>
        <v>0</v>
      </c>
      <c r="K21" s="69">
        <f>SUM(K9,K10,K11,K12,K13,K14,K16,K17,K19,K20)</f>
        <v>0</v>
      </c>
      <c r="P21" s="69">
        <f>SUM(P9,P10,P11,P12,P13,P14,P16,P17,P19,P20)</f>
        <v>0</v>
      </c>
      <c r="Q21" s="69">
        <f>SUM(Q9,Q10,Q11,Q12,Q13,Q14,Q16,Q17,Q19,Q20)</f>
        <v>0</v>
      </c>
      <c r="R21" s="69">
        <f>SUM(R9,R10,R11,R12,R13,R14,R16,R17,R19,R20)</f>
        <v>0</v>
      </c>
    </row>
  </sheetData>
  <autoFilter ref="B6:R6"/>
  <mergeCells count="17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P4:P5"/>
    <mergeCell ref="Q4:Q5"/>
    <mergeCell ref="R4:R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6A5EB97-911D-4167-8DC4-78837BDEAD7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PKW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Huber Paweł</cp:lastModifiedBy>
  <cp:lastPrinted>2022-06-15T08:30:29Z</cp:lastPrinted>
  <dcterms:created xsi:type="dcterms:W3CDTF">2022-06-10T12:26:47Z</dcterms:created>
  <dcterms:modified xsi:type="dcterms:W3CDTF">2024-09-13T07:30:36Z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10.11.176.3</vt:lpwstr>
  </property>
</Properties>
</file>