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PECYFIKACJE\ENERGIA 2023\Energia Pelz\"/>
    </mc:Choice>
  </mc:AlternateContent>
  <xr:revisionPtr revIDLastSave="0" documentId="13_ncr:1_{F933CBEB-3B41-448F-80BA-A1FD79C474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dbiory" sheetId="1" r:id="rId1"/>
    <sheet name="Arkusz1" sheetId="2" r:id="rId2"/>
  </sheets>
  <definedNames>
    <definedName name="_xlnm.Print_Titles" localSheetId="0">Odbiory!$4:$5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2" i="1" l="1"/>
  <c r="H101" i="1"/>
  <c r="H100" i="1"/>
  <c r="H99" i="1"/>
  <c r="H98" i="1"/>
  <c r="H97" i="1"/>
  <c r="H103" i="1" l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69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57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6" i="1" l="1"/>
  <c r="H96" i="1" s="1"/>
  <c r="H108" i="1" l="1"/>
  <c r="H106" i="1"/>
  <c r="H116" i="1" l="1"/>
  <c r="H117" i="1" s="1"/>
  <c r="H111" i="1"/>
  <c r="H110" i="1"/>
  <c r="H105" i="1"/>
  <c r="H113" i="1"/>
  <c r="H112" i="1"/>
  <c r="H109" i="1"/>
  <c r="H114" i="1" l="1"/>
  <c r="H115" i="1" s="1"/>
  <c r="H104" i="1" l="1"/>
  <c r="H107" i="1" s="1"/>
  <c r="H119" i="1" s="1"/>
</calcChain>
</file>

<file path=xl/sharedStrings.xml><?xml version="1.0" encoding="utf-8"?>
<sst xmlns="http://schemas.openxmlformats.org/spreadsheetml/2006/main" count="448" uniqueCount="346">
  <si>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</si>
  <si>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</si>
  <si>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</si>
  <si>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</si>
  <si>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</si>
  <si>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</si>
  <si>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</si>
  <si>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</si>
  <si>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</si>
  <si>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</si>
  <si>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</si>
  <si>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</si>
  <si>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</si>
  <si>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</si>
  <si>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</si>
  <si>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</si>
  <si>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</si>
  <si>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</si>
  <si>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</si>
  <si>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</si>
  <si>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</si>
  <si>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</si>
  <si>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</si>
  <si>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</si>
  <si>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</si>
  <si>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</si>
  <si>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</si>
  <si>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</si>
  <si>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</si>
  <si>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</si>
  <si>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</si>
  <si>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</si>
  <si>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</si>
  <si>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</si>
  <si>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</si>
  <si>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</si>
  <si>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</si>
  <si>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</si>
  <si>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</si>
  <si>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</si>
  <si>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</si>
  <si>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</si>
  <si>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</si>
  <si>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</si>
  <si>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</si>
  <si>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</si>
  <si>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</si>
  <si>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B23</t>
  </si>
  <si>
    <t>C22w</t>
  </si>
  <si>
    <t>Razem obiekty grupy taryfowej C12a:</t>
  </si>
  <si>
    <t>Zużycie</t>
  </si>
  <si>
    <t>w MWh</t>
  </si>
  <si>
    <t>Lp.</t>
  </si>
  <si>
    <t>Taryfa</t>
  </si>
  <si>
    <t>Adres</t>
  </si>
  <si>
    <t>Razem obiekty grupy taryfowej C22w:</t>
  </si>
  <si>
    <t>C22a</t>
  </si>
  <si>
    <t>Razem obiekty grupy taryfowej C22a: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</si>
  <si>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</si>
  <si>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</si>
  <si>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</si>
  <si>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</si>
  <si>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</si>
  <si>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</si>
  <si>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</si>
  <si>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</si>
  <si>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</si>
  <si>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</si>
  <si>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</si>
  <si>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</si>
  <si>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</si>
  <si>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</si>
  <si>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</si>
  <si>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</si>
  <si>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</si>
  <si>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</si>
  <si>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</si>
  <si>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</si>
  <si>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</si>
  <si>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</si>
  <si>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</si>
  <si>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</si>
  <si>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</si>
  <si>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</si>
  <si>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</si>
  <si>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</si>
  <si>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C11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</si>
  <si>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</si>
  <si>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</si>
  <si>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</si>
  <si>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</si>
  <si>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</si>
  <si>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</si>
  <si>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</si>
  <si>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</si>
  <si>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</si>
  <si>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</si>
  <si>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</si>
  <si>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</si>
  <si>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</si>
  <si>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</si>
  <si>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33.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</si>
  <si>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</si>
  <si>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</si>
  <si>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</si>
  <si>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</si>
  <si>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</si>
  <si>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</si>
  <si>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</si>
  <si>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</si>
  <si>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</si>
  <si>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</si>
  <si>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</si>
  <si>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</si>
  <si>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</si>
  <si>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Ogółem zużycie dla wszystkich obiektów</t>
  </si>
  <si>
    <t>104.</t>
  </si>
  <si>
    <t>C12A</t>
  </si>
  <si>
    <t xml:space="preserve">C12A </t>
  </si>
  <si>
    <t>105.</t>
  </si>
  <si>
    <t>106.</t>
  </si>
  <si>
    <t>107.</t>
  </si>
  <si>
    <t>B11</t>
  </si>
  <si>
    <t>B12</t>
  </si>
  <si>
    <t>Razem obiekty grupy taryfowej B11, B12,B23:</t>
  </si>
  <si>
    <t>Razem obiekty grupy taryfowej C11:</t>
  </si>
  <si>
    <t>Szczyt 1</t>
  </si>
  <si>
    <t>Szczyt 2</t>
  </si>
  <si>
    <t>Szczyt 3</t>
  </si>
  <si>
    <t>Wykaz obiektów oraz szacunkowe roczne zużycie energii dla 2023 roku</t>
  </si>
  <si>
    <t>Kod PPE</t>
  </si>
  <si>
    <t>590310600000423740</t>
  </si>
  <si>
    <t>590310600000433206</t>
  </si>
  <si>
    <t>590310600000433213</t>
  </si>
  <si>
    <t>590310600000433220</t>
  </si>
  <si>
    <t>590310600000433237</t>
  </si>
  <si>
    <t>590310600000433268</t>
  </si>
  <si>
    <t>590310600000433244</t>
  </si>
  <si>
    <t>590310600000433251</t>
  </si>
  <si>
    <t>590310600000433275</t>
  </si>
  <si>
    <t>590310600000637048</t>
  </si>
  <si>
    <t>590310600000433305</t>
  </si>
  <si>
    <t>590310600000433312</t>
  </si>
  <si>
    <t>590310600000433329</t>
  </si>
  <si>
    <t>590310600000433336</t>
  </si>
  <si>
    <t>590310600000433343</t>
  </si>
  <si>
    <t>590310600000433541</t>
  </si>
  <si>
    <t>590310600000431974</t>
  </si>
  <si>
    <t>590310600000431981</t>
  </si>
  <si>
    <t>590310600000433558</t>
  </si>
  <si>
    <t>590310600000433565</t>
  </si>
  <si>
    <t>590310600000433572</t>
  </si>
  <si>
    <t>590310600000433589</t>
  </si>
  <si>
    <t>590310600000433596</t>
  </si>
  <si>
    <t>590310600000433619</t>
  </si>
  <si>
    <t>590310600000433602</t>
  </si>
  <si>
    <t>590310600000433640</t>
  </si>
  <si>
    <t>590310600000433633</t>
  </si>
  <si>
    <t>590310600000433626</t>
  </si>
  <si>
    <t>590310600000433657</t>
  </si>
  <si>
    <t>590310600000433664</t>
  </si>
  <si>
    <t>590310600000468116</t>
  </si>
  <si>
    <t>590310600000433701</t>
  </si>
  <si>
    <t>590310600000433749</t>
  </si>
  <si>
    <t>590310600000433695</t>
  </si>
  <si>
    <t>590310600000433718</t>
  </si>
  <si>
    <t>590310600000433732</t>
  </si>
  <si>
    <t>590310600000433787</t>
  </si>
  <si>
    <t>590310600000433763</t>
  </si>
  <si>
    <t>590310600000433770</t>
  </si>
  <si>
    <t>590310600000433756</t>
  </si>
  <si>
    <t>590310600000433794</t>
  </si>
  <si>
    <t>590310600000433688</t>
  </si>
  <si>
    <t>590310600000433671</t>
  </si>
  <si>
    <t>590310600000433800</t>
  </si>
  <si>
    <t>590310600001430600</t>
  </si>
  <si>
    <t>590310600000436191</t>
  </si>
  <si>
    <t>590310600000433831</t>
  </si>
  <si>
    <t>590310600000433824</t>
  </si>
  <si>
    <t>590310600000433817</t>
  </si>
  <si>
    <t>590310600000421098</t>
  </si>
  <si>
    <t>590310600000421104</t>
  </si>
  <si>
    <t>590310600000421111</t>
  </si>
  <si>
    <t>590310600000421142</t>
  </si>
  <si>
    <t>590310600000421159</t>
  </si>
  <si>
    <t>590310600000421180</t>
  </si>
  <si>
    <t>590310600000436238</t>
  </si>
  <si>
    <t>590310600000436221</t>
  </si>
  <si>
    <t>590310600000436214</t>
  </si>
  <si>
    <t>590310600000436276</t>
  </si>
  <si>
    <t>590310600000436269</t>
  </si>
  <si>
    <t>590310600000436252</t>
  </si>
  <si>
    <t>590310600000436245</t>
  </si>
  <si>
    <t>590310600000436283</t>
  </si>
  <si>
    <t>590310600000436290</t>
  </si>
  <si>
    <t>590310600000436306</t>
  </si>
  <si>
    <t>590310600000445865</t>
  </si>
  <si>
    <t>590310600022587062</t>
  </si>
  <si>
    <t>590310600000445872</t>
  </si>
  <si>
    <t>590310600000433725</t>
  </si>
  <si>
    <t>590310600000445889</t>
  </si>
  <si>
    <t>590310600001416949</t>
  </si>
  <si>
    <t>590310600000445902</t>
  </si>
  <si>
    <t>590310600000421067</t>
  </si>
  <si>
    <t>590310600000421074</t>
  </si>
  <si>
    <t>590310600000421197</t>
  </si>
  <si>
    <t>590310600000421081</t>
  </si>
  <si>
    <t>590310600028296074</t>
  </si>
  <si>
    <t>590310600020779490</t>
  </si>
  <si>
    <t>590310600000421203</t>
  </si>
  <si>
    <t>590310600000423634</t>
  </si>
  <si>
    <t>590310600000423641</t>
  </si>
  <si>
    <t>590310600000423658</t>
  </si>
  <si>
    <t>590310600000421135</t>
  </si>
  <si>
    <t>590310600000423672</t>
  </si>
  <si>
    <t>590310600000423689</t>
  </si>
  <si>
    <t>590310600000423702</t>
  </si>
  <si>
    <t>590310600000421173</t>
  </si>
  <si>
    <t>590310600000423719</t>
  </si>
  <si>
    <t>590310600000423726</t>
  </si>
  <si>
    <t>590310600000423733</t>
  </si>
  <si>
    <t>590310600002495486</t>
  </si>
  <si>
    <t>590310600016068867</t>
  </si>
  <si>
    <t>590310600000383549</t>
  </si>
  <si>
    <t>590310600002495479</t>
  </si>
  <si>
    <t>590310600000654090</t>
  </si>
  <si>
    <t>590310600018037199</t>
  </si>
  <si>
    <t>590310600000414373</t>
  </si>
  <si>
    <t>590310600000414366</t>
  </si>
  <si>
    <t>590310600000411990</t>
  </si>
  <si>
    <t>590310600000414342</t>
  </si>
  <si>
    <t>590310600000411983</t>
  </si>
  <si>
    <t>590310600000411976</t>
  </si>
  <si>
    <t>590310600000414359</t>
  </si>
  <si>
    <t>590310600000411952</t>
  </si>
  <si>
    <t>590310600000411969</t>
  </si>
  <si>
    <t>590310600000412003</t>
  </si>
  <si>
    <t>590310600000445919</t>
  </si>
  <si>
    <t>502-02-08-01 Babin I</t>
  </si>
  <si>
    <t>502-02-08-01 Babin II</t>
  </si>
  <si>
    <t>502-01-01 Białkowskiego P III</t>
  </si>
  <si>
    <t>502-02-11-02 Bieganowo</t>
  </si>
  <si>
    <t>502-02-01-01 Brodowo Dz. 220/9, m 220/13, 16 PIII</t>
  </si>
  <si>
    <t>502-02-01-02 Brodowo PI (A)</t>
  </si>
  <si>
    <t>502-02-01-01 Brodowo PII (ul. Ogrodowa A)</t>
  </si>
  <si>
    <t>502-02-02-02 Brodowo PIV (B)</t>
  </si>
  <si>
    <t>502-01-01 Brodowska dz. 33</t>
  </si>
  <si>
    <t>502-02-10-02 Brzeziny</t>
  </si>
  <si>
    <t>502-02-13-02 Chocicza</t>
  </si>
  <si>
    <t>502-02-14-02 Chudzice</t>
  </si>
  <si>
    <t>502-01-01 Chwałkowo 59/26</t>
  </si>
  <si>
    <t xml:space="preserve">502-02-15-02 Czarne Piątkowo </t>
  </si>
  <si>
    <t>503-01 Dąbrowskiego 43a</t>
  </si>
  <si>
    <t>502-01-01 Dębicz dz. 4</t>
  </si>
  <si>
    <t>502-01-01 Dębicz dz. 81</t>
  </si>
  <si>
    <t>502-02-27-02 Dębiczek PI</t>
  </si>
  <si>
    <t>502-02-27-02 Dębiczek PII</t>
  </si>
  <si>
    <t>502-01-01 Dolna</t>
  </si>
  <si>
    <t>502-01-01 Gnieźnieńska 40</t>
  </si>
  <si>
    <t>502-01-01 Harcerska Źrenica</t>
  </si>
  <si>
    <t>550-02 Harcerska 16</t>
  </si>
  <si>
    <t>502-01-01 Janowo P2</t>
  </si>
  <si>
    <t>502-01-01 Janowo P3</t>
  </si>
  <si>
    <t>502-01-01 Janowo P6</t>
  </si>
  <si>
    <t>502-02-16-02 Januszewo oczyszcz.</t>
  </si>
  <si>
    <t>502-02-16-01 Januszewo przepom.</t>
  </si>
  <si>
    <t>502-02-09-01 Koszuty PI</t>
  </si>
  <si>
    <t>502-02-09-01 Koszuty PII</t>
  </si>
  <si>
    <t>502-02-09-01 Koszuty PIII (Zakręt)</t>
  </si>
  <si>
    <t>502-02-09-02 Koszuty PIV</t>
  </si>
  <si>
    <t>501-01-04-01 Koszuty PV/ Hydrof</t>
  </si>
  <si>
    <t xml:space="preserve">502-02-17-02 Koszuty Huby PI </t>
  </si>
  <si>
    <t>502-02-17-01 Koszuty Huby PII (Warsztat)</t>
  </si>
  <si>
    <t>502-02-17-01 Koszuty Huby PIII</t>
  </si>
  <si>
    <t>502-02-17-01 Koszuty Huby PIV</t>
  </si>
  <si>
    <t>502-02-17-01 Koszuty Huby PV</t>
  </si>
  <si>
    <t>503-01 Kościuszki 6a</t>
  </si>
  <si>
    <t>503-01 Lipowa 28</t>
  </si>
  <si>
    <t xml:space="preserve">502-01-01 Lotnicza </t>
  </si>
  <si>
    <t>502-01-01 Mączniki P-4</t>
  </si>
  <si>
    <t>502-01-01 Mączniki P-5</t>
  </si>
  <si>
    <t>502-01-01 Mączniki P-7</t>
  </si>
  <si>
    <t>502-01-01 Mączniki P-8</t>
  </si>
  <si>
    <t xml:space="preserve">502-02-18-02 Nadziejewo </t>
  </si>
  <si>
    <t>502-01-01 Nekielska</t>
  </si>
  <si>
    <t>502-01-01 Nekielska P1</t>
  </si>
  <si>
    <t>502-02-19-02 Olszewo dz.36/2</t>
  </si>
  <si>
    <t>503-01 os. Młodych 3</t>
  </si>
  <si>
    <t>502-02-20-02 Pierzchno dz.6/2</t>
  </si>
  <si>
    <t>502-02-20-01 Pierzchno dz. 48</t>
  </si>
  <si>
    <t>502-02-23-01 Pętkowo 3A</t>
  </si>
  <si>
    <t>502-02-03-01 Pławce I</t>
  </si>
  <si>
    <t>502-02-03-01 Pławce II</t>
  </si>
  <si>
    <t>502-02-03-01 Pławce III</t>
  </si>
  <si>
    <t>502-02-03-01 Pławce IV</t>
  </si>
  <si>
    <t>502-02-08-02 Podgaj</t>
  </si>
  <si>
    <t>502-02-06-02 Połażejewo</t>
  </si>
  <si>
    <t>502-02-08-01 Romanowo PI</t>
  </si>
  <si>
    <t>502-02-08-02 Romanowo PII (O)</t>
  </si>
  <si>
    <t>502-02-28-02 Ruszkowo dz.100/1</t>
  </si>
  <si>
    <t>502-01-01 Słoneczna PII</t>
  </si>
  <si>
    <t>502-02-12-02 Słupia Wielka PI oczyszczal</t>
  </si>
  <si>
    <t>502-01-01 Spadochronowa P IV</t>
  </si>
  <si>
    <t>502-01-01 Sportowa dz. 2798</t>
  </si>
  <si>
    <t>502-02-22-02 Starkówiec Piątkowski PII</t>
  </si>
  <si>
    <t>502-02-21-02 Starkówiec Piątkowski PIV</t>
  </si>
  <si>
    <t>502-01-01 Strzelecka 19/16</t>
  </si>
  <si>
    <t>502-02-23-02 Strzeszki PI</t>
  </si>
  <si>
    <t>502-02-23-01 Strzeszki PII</t>
  </si>
  <si>
    <t xml:space="preserve">502-02-05-01 Szlachcin nr działki dz.85/1 </t>
  </si>
  <si>
    <t>502-02-05-01 Szlachcin dz. 179</t>
  </si>
  <si>
    <t>502-02-05-02 Szlachcin PI</t>
  </si>
  <si>
    <t>502-02-05-01 Szlachcin PII</t>
  </si>
  <si>
    <t xml:space="preserve">502-02-24-02 Topola oczyszcz. </t>
  </si>
  <si>
    <t>502-01-01 Topolska dz.953/41</t>
  </si>
  <si>
    <t>503-01 Westerplatte 5</t>
  </si>
  <si>
    <t xml:space="preserve">502-02-25-02 Winna Góra </t>
  </si>
  <si>
    <t>502-02-01-02 Włostowo (Brodowo ul. Św. Walenty)</t>
  </si>
  <si>
    <t>502-01-01 Wrzesińska PI</t>
  </si>
  <si>
    <t>503-01 Wymiennikownia Jagiellońskie</t>
  </si>
  <si>
    <t>502-02-03-02 Zdziechowice</t>
  </si>
  <si>
    <t>502-02-04-02 Zielniki</t>
  </si>
  <si>
    <t xml:space="preserve">502-02-26-02 Żabikowo </t>
  </si>
  <si>
    <t>502-01-01 Mączniki Sklep 4A</t>
  </si>
  <si>
    <t>502-01-01 Platanowa P</t>
  </si>
  <si>
    <t>502-01-01 Reymonta dz. 171 ( Stawowa)</t>
  </si>
  <si>
    <t>502-01-01 Spokojna P</t>
  </si>
  <si>
    <t>502-02-07-02 Tadeuszewo</t>
  </si>
  <si>
    <t>502-01-02 WO-4061 Oczyszczalnia ścieków w Chwałkowie</t>
  </si>
  <si>
    <t>501-01-01-01 Ujęcie wody ul. Kosynierów</t>
  </si>
  <si>
    <t>501-01-01-01 Stacja Uzdatniania Wody ul. Kórnicka 82</t>
  </si>
  <si>
    <t>501-01-06-01 Hydrofornia Trzebisławki</t>
  </si>
  <si>
    <t>501-01-03-01 Stacja wodociągowa Brodowo</t>
  </si>
  <si>
    <t>501-01-02-01 Stacja wodociągowa Babin</t>
  </si>
  <si>
    <t>501-01-01-01 Hydrofornia ul. Żwirki i Wigury</t>
  </si>
  <si>
    <t>502-01-01 Przepompownia ścieków ul. Działyńskich</t>
  </si>
  <si>
    <t>501-01-05-01 Hydrofornia Starkówiec Piątkowski</t>
  </si>
  <si>
    <t>503-01 Olimpijska 19</t>
  </si>
  <si>
    <t>503-01 Olimpijska 5</t>
  </si>
  <si>
    <t>503-01 20 Października 40B</t>
  </si>
  <si>
    <t>502-01-01 Przepompownia ścieków ul. Niedziałkowskiego 54</t>
  </si>
  <si>
    <t>501-01-01-01 Stacja pomp ul. Kórnicka 80</t>
  </si>
  <si>
    <t>503-01 Rejtana</t>
  </si>
  <si>
    <t xml:space="preserve">502-01-01 I.Sendlerowej dz. 137/1 </t>
  </si>
  <si>
    <t>502-01-01 Kosynierów dz.750/4</t>
  </si>
  <si>
    <t>Załacznik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</si>
</sst>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666666"/>
      <name val="Calibri"/>
      <family val="2"/>
      <charset val="238"/>
    </font>
    <font>
      <sz val="11"/>
      <name val="Calibri"/>
      <family val="2"/>
      <charset val="238"/>
    </font>
    <font>
      <sz val="11"/>
      <color theme="1" tint="4.9989318521683403E-2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49" fontId="8" fillId="2" borderId="4" xfId="1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8" fillId="2" borderId="7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8" fillId="2" borderId="8" xfId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2" borderId="11" xfId="1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2" borderId="6" xfId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8" fillId="2" borderId="10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0" borderId="4" xfId="0" applyNumberFormat="1" applyFont="1" applyBorder="1"/>
    <xf numFmtId="49" fontId="6" fillId="0" borderId="4" xfId="1" applyNumberFormat="1" applyFont="1" applyBorder="1"/>
    <xf numFmtId="49" fontId="4" fillId="0" borderId="1" xfId="0" applyNumberFormat="1" applyFont="1" applyBorder="1"/>
    <xf numFmtId="0" fontId="11" fillId="0" borderId="1" xfId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vertical="center"/>
    </xf>
    <xf numFmtId="164" fontId="9" fillId="2" borderId="9" xfId="0" applyNumberFormat="1" applyFont="1" applyFill="1" applyBorder="1" applyAlignment="1">
      <alignment vertical="center"/>
    </xf>
    <xf numFmtId="164" fontId="9" fillId="2" borderId="12" xfId="0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view="pageBreakPreview" zoomScale="60" zoomScaleNormal="100" workbookViewId="0">
      <selection activeCell="D89" sqref="D89"/>
    </sheetView>
  </sheetViews>
  <sheetFormatPr defaultColWidth="9" defaultRowHeight="15"/>
  <cols>
    <col min="1" max="1" width="6.875" style="13" customWidth="1"/>
    <col min="2" max="2" width="23" style="13" customWidth="1"/>
    <col min="3" max="3" width="6.375" style="13" customWidth="1"/>
    <col min="4" max="4" width="45.75" style="5" customWidth="1"/>
    <col min="5" max="6" width="8.125" style="5" customWidth="1"/>
    <col min="7" max="7" width="9" style="5" bestFit="1" customWidth="1"/>
    <col min="8" max="8" width="13.125" style="6" bestFit="1" customWidth="1"/>
    <col min="9" max="16384" width="9" style="7"/>
  </cols>
  <sheetData>
    <row r="1" spans="1:8">
      <c r="H1" s="58" t="s">
        <v>345</v>
      </c>
    </row>
    <row r="2" spans="1:8">
      <c r="A2" s="18" t="s">
        <v>129</v>
      </c>
      <c r="B2" s="18"/>
      <c r="H2" s="58"/>
    </row>
    <row r="4" spans="1:8">
      <c r="A4" s="1" t="s">
        <v>52</v>
      </c>
      <c r="B4" s="59" t="s">
        <v>130</v>
      </c>
      <c r="C4" s="1" t="s">
        <v>53</v>
      </c>
      <c r="D4" s="1" t="s">
        <v>54</v>
      </c>
      <c r="E4" s="1" t="s">
        <v>126</v>
      </c>
      <c r="F4" s="1" t="s">
        <v>127</v>
      </c>
      <c r="G4" s="1" t="s">
        <v>128</v>
      </c>
      <c r="H4" s="2" t="s">
        <v>50</v>
      </c>
    </row>
    <row r="5" spans="1:8" ht="12.75" customHeight="1">
      <c r="A5" s="10"/>
      <c r="B5" s="60"/>
      <c r="C5" s="10"/>
      <c r="D5" s="10"/>
      <c r="E5" s="3" t="s">
        <v>51</v>
      </c>
      <c r="F5" s="3" t="s">
        <v>51</v>
      </c>
      <c r="G5" s="3" t="s">
        <v>51</v>
      </c>
      <c r="H5" s="4" t="s">
        <v>51</v>
      </c>
    </row>
    <row r="6" spans="1:8">
      <c r="A6" s="30" t="s">
        <v>0</v>
      </c>
      <c r="B6" s="41" t="s">
        <v>131</v>
      </c>
      <c r="C6" s="35" t="s">
        <v>117</v>
      </c>
      <c r="D6" s="52" t="s">
        <v>339</v>
      </c>
      <c r="E6" s="20">
        <v>6.3120000000000003</v>
      </c>
      <c r="F6" s="20">
        <v>18.116</v>
      </c>
      <c r="G6" s="8"/>
      <c r="H6" s="53">
        <f t="shared" ref="H6:H65" si="0">SUM(E6:G6)</f>
        <v>24.428000000000001</v>
      </c>
    </row>
    <row r="7" spans="1:8">
      <c r="A7" s="30" t="s">
        <v>1</v>
      </c>
      <c r="B7" s="41" t="s">
        <v>132</v>
      </c>
      <c r="C7" s="35" t="s">
        <v>117</v>
      </c>
      <c r="D7" s="52" t="s">
        <v>238</v>
      </c>
      <c r="E7" s="20">
        <v>0.161</v>
      </c>
      <c r="F7" s="20">
        <v>0.39300000000000002</v>
      </c>
      <c r="G7" s="21"/>
      <c r="H7" s="53">
        <f t="shared" si="0"/>
        <v>0.55400000000000005</v>
      </c>
    </row>
    <row r="8" spans="1:8">
      <c r="A8" s="30" t="s">
        <v>2</v>
      </c>
      <c r="B8" s="41" t="s">
        <v>133</v>
      </c>
      <c r="C8" s="35" t="s">
        <v>117</v>
      </c>
      <c r="D8" s="52" t="s">
        <v>239</v>
      </c>
      <c r="E8" s="20">
        <v>5.2999999999999999E-2</v>
      </c>
      <c r="F8" s="20">
        <v>0.13200000000000001</v>
      </c>
      <c r="G8" s="21"/>
      <c r="H8" s="53">
        <f t="shared" si="0"/>
        <v>0.185</v>
      </c>
    </row>
    <row r="9" spans="1:8">
      <c r="A9" s="30" t="s">
        <v>3</v>
      </c>
      <c r="B9" s="41" t="s">
        <v>134</v>
      </c>
      <c r="C9" s="35" t="s">
        <v>117</v>
      </c>
      <c r="D9" s="52" t="s">
        <v>240</v>
      </c>
      <c r="E9" s="20">
        <v>3.9E-2</v>
      </c>
      <c r="F9" s="20">
        <v>8.6999999999999994E-2</v>
      </c>
      <c r="G9" s="21"/>
      <c r="H9" s="53">
        <f t="shared" si="0"/>
        <v>0.126</v>
      </c>
    </row>
    <row r="10" spans="1:8">
      <c r="A10" s="30" t="s">
        <v>4</v>
      </c>
      <c r="B10" s="41" t="s">
        <v>135</v>
      </c>
      <c r="C10" s="35" t="s">
        <v>117</v>
      </c>
      <c r="D10" s="52" t="s">
        <v>241</v>
      </c>
      <c r="E10" s="20">
        <v>6.8310000000000004</v>
      </c>
      <c r="F10" s="20">
        <v>2.8149999999999999</v>
      </c>
      <c r="G10" s="21"/>
      <c r="H10" s="53">
        <f t="shared" si="0"/>
        <v>9.6460000000000008</v>
      </c>
    </row>
    <row r="11" spans="1:8" ht="15" customHeight="1">
      <c r="A11" s="30" t="s">
        <v>5</v>
      </c>
      <c r="B11" s="41" t="s">
        <v>136</v>
      </c>
      <c r="C11" s="35" t="s">
        <v>117</v>
      </c>
      <c r="D11" s="52" t="s">
        <v>242</v>
      </c>
      <c r="E11" s="20">
        <v>1.4790000000000001</v>
      </c>
      <c r="F11" s="20">
        <v>4.4489999999999998</v>
      </c>
      <c r="G11" s="21"/>
      <c r="H11" s="53">
        <f t="shared" si="0"/>
        <v>5.9279999999999999</v>
      </c>
    </row>
    <row r="12" spans="1:8">
      <c r="A12" s="30" t="s">
        <v>6</v>
      </c>
      <c r="B12" s="41" t="s">
        <v>137</v>
      </c>
      <c r="C12" s="35" t="s">
        <v>117</v>
      </c>
      <c r="D12" s="52" t="s">
        <v>243</v>
      </c>
      <c r="E12" s="20">
        <v>4.2380000000000004</v>
      </c>
      <c r="F12" s="20">
        <v>13.773999999999999</v>
      </c>
      <c r="G12" s="21"/>
      <c r="H12" s="53">
        <f t="shared" si="0"/>
        <v>18.012</v>
      </c>
    </row>
    <row r="13" spans="1:8">
      <c r="A13" s="30" t="s">
        <v>7</v>
      </c>
      <c r="B13" s="41" t="s">
        <v>138</v>
      </c>
      <c r="C13" s="35" t="s">
        <v>117</v>
      </c>
      <c r="D13" s="52" t="s">
        <v>244</v>
      </c>
      <c r="E13" s="20">
        <v>0.28699999999999998</v>
      </c>
      <c r="F13" s="20">
        <v>0.70699999999999996</v>
      </c>
      <c r="G13" s="21"/>
      <c r="H13" s="53">
        <f t="shared" si="0"/>
        <v>0.99399999999999999</v>
      </c>
    </row>
    <row r="14" spans="1:8">
      <c r="A14" s="30" t="s">
        <v>8</v>
      </c>
      <c r="B14" s="41" t="s">
        <v>139</v>
      </c>
      <c r="C14" s="35" t="s">
        <v>117</v>
      </c>
      <c r="D14" s="52" t="s">
        <v>245</v>
      </c>
      <c r="E14" s="20">
        <v>6.9180000000000001</v>
      </c>
      <c r="F14" s="20">
        <v>17.187000000000001</v>
      </c>
      <c r="G14" s="21"/>
      <c r="H14" s="53">
        <f t="shared" si="0"/>
        <v>24.105</v>
      </c>
    </row>
    <row r="15" spans="1:8">
      <c r="A15" s="30" t="s">
        <v>9</v>
      </c>
      <c r="B15" s="41" t="s">
        <v>140</v>
      </c>
      <c r="C15" s="35" t="s">
        <v>118</v>
      </c>
      <c r="D15" s="52" t="s">
        <v>246</v>
      </c>
      <c r="E15" s="20">
        <v>0.39400000000000002</v>
      </c>
      <c r="F15" s="20">
        <v>1.0620000000000001</v>
      </c>
      <c r="G15" s="21"/>
      <c r="H15" s="53">
        <f t="shared" si="0"/>
        <v>1.456</v>
      </c>
    </row>
    <row r="16" spans="1:8">
      <c r="A16" s="30" t="s">
        <v>10</v>
      </c>
      <c r="B16" s="41" t="s">
        <v>141</v>
      </c>
      <c r="C16" s="35" t="s">
        <v>117</v>
      </c>
      <c r="D16" s="52" t="s">
        <v>247</v>
      </c>
      <c r="E16" s="20">
        <v>6.4690000000000003</v>
      </c>
      <c r="F16" s="20">
        <v>2.6619999999999999</v>
      </c>
      <c r="G16" s="21"/>
      <c r="H16" s="53">
        <f t="shared" si="0"/>
        <v>9.1310000000000002</v>
      </c>
    </row>
    <row r="17" spans="1:8">
      <c r="A17" s="30" t="s">
        <v>11</v>
      </c>
      <c r="B17" s="41" t="s">
        <v>142</v>
      </c>
      <c r="C17" s="35" t="s">
        <v>117</v>
      </c>
      <c r="D17" s="52" t="s">
        <v>248</v>
      </c>
      <c r="E17" s="20">
        <v>4.2249999999999996</v>
      </c>
      <c r="F17" s="20">
        <v>13.862</v>
      </c>
      <c r="G17" s="21"/>
      <c r="H17" s="53">
        <f t="shared" si="0"/>
        <v>18.087</v>
      </c>
    </row>
    <row r="18" spans="1:8">
      <c r="A18" s="30" t="s">
        <v>12</v>
      </c>
      <c r="B18" s="41" t="s">
        <v>143</v>
      </c>
      <c r="C18" s="35" t="s">
        <v>117</v>
      </c>
      <c r="D18" s="52" t="s">
        <v>249</v>
      </c>
      <c r="E18" s="20">
        <v>4.3869999999999996</v>
      </c>
      <c r="F18" s="20">
        <v>14.547000000000001</v>
      </c>
      <c r="G18" s="21"/>
      <c r="H18" s="53">
        <f t="shared" si="0"/>
        <v>18.934000000000001</v>
      </c>
    </row>
    <row r="19" spans="1:8">
      <c r="A19" s="30" t="s">
        <v>13</v>
      </c>
      <c r="B19" s="41" t="s">
        <v>144</v>
      </c>
      <c r="C19" s="35" t="s">
        <v>117</v>
      </c>
      <c r="D19" s="52" t="s">
        <v>250</v>
      </c>
      <c r="E19" s="20">
        <v>0.184</v>
      </c>
      <c r="F19" s="20">
        <v>0.432</v>
      </c>
      <c r="G19" s="21"/>
      <c r="H19" s="53">
        <f t="shared" si="0"/>
        <v>0.61599999999999999</v>
      </c>
    </row>
    <row r="20" spans="1:8">
      <c r="A20" s="30" t="s">
        <v>14</v>
      </c>
      <c r="B20" s="41" t="s">
        <v>145</v>
      </c>
      <c r="C20" s="35" t="s">
        <v>117</v>
      </c>
      <c r="D20" s="52" t="s">
        <v>251</v>
      </c>
      <c r="E20" s="20">
        <v>2.548</v>
      </c>
      <c r="F20" s="20">
        <v>7.9779999999999998</v>
      </c>
      <c r="G20" s="21"/>
      <c r="H20" s="53">
        <f t="shared" si="0"/>
        <v>10.526</v>
      </c>
    </row>
    <row r="21" spans="1:8">
      <c r="A21" s="30" t="s">
        <v>15</v>
      </c>
      <c r="B21" s="41" t="s">
        <v>146</v>
      </c>
      <c r="C21" s="35" t="s">
        <v>117</v>
      </c>
      <c r="D21" s="52" t="s">
        <v>252</v>
      </c>
      <c r="E21" s="20">
        <v>0.371</v>
      </c>
      <c r="F21" s="20">
        <v>0.97899999999999998</v>
      </c>
      <c r="G21" s="21"/>
      <c r="H21" s="53">
        <f t="shared" si="0"/>
        <v>1.35</v>
      </c>
    </row>
    <row r="22" spans="1:8">
      <c r="A22" s="30" t="s">
        <v>16</v>
      </c>
      <c r="B22" s="41" t="s">
        <v>147</v>
      </c>
      <c r="C22" s="35" t="s">
        <v>117</v>
      </c>
      <c r="D22" s="52" t="s">
        <v>253</v>
      </c>
      <c r="E22" s="20">
        <v>0.113</v>
      </c>
      <c r="F22" s="20">
        <v>0.33300000000000002</v>
      </c>
      <c r="G22" s="21"/>
      <c r="H22" s="53">
        <f t="shared" si="0"/>
        <v>0.44600000000000001</v>
      </c>
    </row>
    <row r="23" spans="1:8">
      <c r="A23" s="30" t="s">
        <v>17</v>
      </c>
      <c r="B23" s="41" t="s">
        <v>148</v>
      </c>
      <c r="C23" s="35" t="s">
        <v>117</v>
      </c>
      <c r="D23" s="52" t="s">
        <v>254</v>
      </c>
      <c r="E23" s="20">
        <v>0.248</v>
      </c>
      <c r="F23" s="20">
        <v>0.51900000000000002</v>
      </c>
      <c r="G23" s="21"/>
      <c r="H23" s="53">
        <f t="shared" si="0"/>
        <v>0.76700000000000002</v>
      </c>
    </row>
    <row r="24" spans="1:8">
      <c r="A24" s="30" t="s">
        <v>18</v>
      </c>
      <c r="B24" s="41" t="s">
        <v>149</v>
      </c>
      <c r="C24" s="35" t="s">
        <v>117</v>
      </c>
      <c r="D24" s="52" t="s">
        <v>255</v>
      </c>
      <c r="E24" s="20">
        <v>3.927</v>
      </c>
      <c r="F24" s="20">
        <v>12.62</v>
      </c>
      <c r="G24" s="21"/>
      <c r="H24" s="53">
        <f t="shared" si="0"/>
        <v>16.547000000000001</v>
      </c>
    </row>
    <row r="25" spans="1:8">
      <c r="A25" s="30" t="s">
        <v>19</v>
      </c>
      <c r="B25" s="41" t="s">
        <v>150</v>
      </c>
      <c r="C25" s="35" t="s">
        <v>117</v>
      </c>
      <c r="D25" s="52" t="s">
        <v>256</v>
      </c>
      <c r="E25" s="20">
        <v>0.14199999999999999</v>
      </c>
      <c r="F25" s="20">
        <v>0.43</v>
      </c>
      <c r="G25" s="21"/>
      <c r="H25" s="53">
        <f t="shared" si="0"/>
        <v>0.57199999999999995</v>
      </c>
    </row>
    <row r="26" spans="1:8">
      <c r="A26" s="30" t="s">
        <v>20</v>
      </c>
      <c r="B26" s="41" t="s">
        <v>151</v>
      </c>
      <c r="C26" s="35" t="s">
        <v>117</v>
      </c>
      <c r="D26" s="52" t="s">
        <v>257</v>
      </c>
      <c r="E26" s="20">
        <v>0.51300000000000001</v>
      </c>
      <c r="F26" s="20">
        <v>1.3680000000000001</v>
      </c>
      <c r="G26" s="21"/>
      <c r="H26" s="53">
        <f t="shared" si="0"/>
        <v>1.8810000000000002</v>
      </c>
    </row>
    <row r="27" spans="1:8">
      <c r="A27" s="30" t="s">
        <v>21</v>
      </c>
      <c r="B27" s="41" t="s">
        <v>153</v>
      </c>
      <c r="C27" s="35" t="s">
        <v>117</v>
      </c>
      <c r="D27" s="52" t="s">
        <v>258</v>
      </c>
      <c r="E27" s="20">
        <v>0.21199999999999999</v>
      </c>
      <c r="F27" s="20">
        <v>0.63900000000000001</v>
      </c>
      <c r="G27" s="21"/>
      <c r="H27" s="53">
        <f t="shared" si="0"/>
        <v>0.85099999999999998</v>
      </c>
    </row>
    <row r="28" spans="1:8">
      <c r="A28" s="30" t="s">
        <v>22</v>
      </c>
      <c r="B28" s="42" t="s">
        <v>154</v>
      </c>
      <c r="C28" s="36" t="s">
        <v>117</v>
      </c>
      <c r="D28" s="52" t="s">
        <v>259</v>
      </c>
      <c r="E28" s="20">
        <v>1.849</v>
      </c>
      <c r="F28" s="20">
        <v>4.734</v>
      </c>
      <c r="G28" s="21"/>
      <c r="H28" s="53">
        <f t="shared" si="0"/>
        <v>6.5830000000000002</v>
      </c>
    </row>
    <row r="29" spans="1:8">
      <c r="A29" s="30" t="s">
        <v>23</v>
      </c>
      <c r="B29" s="41" t="s">
        <v>155</v>
      </c>
      <c r="C29" s="35" t="s">
        <v>117</v>
      </c>
      <c r="D29" s="52" t="s">
        <v>260</v>
      </c>
      <c r="E29" s="20">
        <v>7.9029999999999996</v>
      </c>
      <c r="F29" s="20">
        <v>18.818000000000001</v>
      </c>
      <c r="G29" s="21"/>
      <c r="H29" s="53">
        <f t="shared" si="0"/>
        <v>26.721</v>
      </c>
    </row>
    <row r="30" spans="1:8">
      <c r="A30" s="30" t="s">
        <v>24</v>
      </c>
      <c r="B30" s="41" t="s">
        <v>156</v>
      </c>
      <c r="C30" s="35" t="s">
        <v>117</v>
      </c>
      <c r="D30" s="52" t="s">
        <v>261</v>
      </c>
      <c r="E30" s="20">
        <v>1.476</v>
      </c>
      <c r="F30" s="20">
        <v>0.60799999999999998</v>
      </c>
      <c r="G30" s="22"/>
      <c r="H30" s="53">
        <f t="shared" si="0"/>
        <v>2.0840000000000001</v>
      </c>
    </row>
    <row r="31" spans="1:8">
      <c r="A31" s="30" t="s">
        <v>25</v>
      </c>
      <c r="B31" s="41" t="s">
        <v>157</v>
      </c>
      <c r="C31" s="35" t="s">
        <v>117</v>
      </c>
      <c r="D31" s="52" t="s">
        <v>262</v>
      </c>
      <c r="E31" s="20">
        <v>0.23699999999999999</v>
      </c>
      <c r="F31" s="20">
        <v>0.53400000000000003</v>
      </c>
      <c r="G31" s="21"/>
      <c r="H31" s="53">
        <f t="shared" si="0"/>
        <v>0.77100000000000002</v>
      </c>
    </row>
    <row r="32" spans="1:8">
      <c r="A32" s="30" t="s">
        <v>26</v>
      </c>
      <c r="B32" s="41" t="s">
        <v>158</v>
      </c>
      <c r="C32" s="35" t="s">
        <v>117</v>
      </c>
      <c r="D32" s="52" t="s">
        <v>263</v>
      </c>
      <c r="E32" s="20">
        <v>0.66600000000000004</v>
      </c>
      <c r="F32" s="20">
        <v>2.0649999999999999</v>
      </c>
      <c r="G32" s="21"/>
      <c r="H32" s="53">
        <f t="shared" si="0"/>
        <v>2.7309999999999999</v>
      </c>
    </row>
    <row r="33" spans="1:8">
      <c r="A33" s="30" t="s">
        <v>27</v>
      </c>
      <c r="B33" s="41" t="s">
        <v>159</v>
      </c>
      <c r="C33" s="35" t="s">
        <v>117</v>
      </c>
      <c r="D33" s="52" t="s">
        <v>264</v>
      </c>
      <c r="E33" s="20">
        <v>2.5990000000000002</v>
      </c>
      <c r="F33" s="20">
        <v>8.2810000000000006</v>
      </c>
      <c r="G33" s="21"/>
      <c r="H33" s="53">
        <f t="shared" si="0"/>
        <v>10.88</v>
      </c>
    </row>
    <row r="34" spans="1:8">
      <c r="A34" s="30" t="s">
        <v>28</v>
      </c>
      <c r="B34" s="41" t="s">
        <v>160</v>
      </c>
      <c r="C34" s="35" t="s">
        <v>117</v>
      </c>
      <c r="D34" s="52" t="s">
        <v>265</v>
      </c>
      <c r="E34" s="20">
        <v>5.3999999999999999E-2</v>
      </c>
      <c r="F34" s="20">
        <v>0.111</v>
      </c>
      <c r="G34" s="21"/>
      <c r="H34" s="53">
        <f t="shared" si="0"/>
        <v>0.16500000000000001</v>
      </c>
    </row>
    <row r="35" spans="1:8">
      <c r="A35" s="30" t="s">
        <v>29</v>
      </c>
      <c r="B35" s="41" t="s">
        <v>161</v>
      </c>
      <c r="C35" s="35" t="s">
        <v>117</v>
      </c>
      <c r="D35" s="52" t="s">
        <v>344</v>
      </c>
      <c r="E35" s="20">
        <v>0.46400000000000002</v>
      </c>
      <c r="F35" s="20">
        <v>1.355</v>
      </c>
      <c r="G35" s="21"/>
      <c r="H35" s="53">
        <f t="shared" si="0"/>
        <v>1.819</v>
      </c>
    </row>
    <row r="36" spans="1:8">
      <c r="A36" s="30" t="s">
        <v>30</v>
      </c>
      <c r="B36" s="41" t="s">
        <v>162</v>
      </c>
      <c r="C36" s="35" t="s">
        <v>117</v>
      </c>
      <c r="D36" s="52" t="s">
        <v>266</v>
      </c>
      <c r="E36" s="20">
        <v>0.13700000000000001</v>
      </c>
      <c r="F36" s="20">
        <v>0.36599999999999999</v>
      </c>
      <c r="G36" s="21"/>
      <c r="H36" s="53">
        <f t="shared" si="0"/>
        <v>0.503</v>
      </c>
    </row>
    <row r="37" spans="1:8">
      <c r="A37" s="30" t="s">
        <v>31</v>
      </c>
      <c r="B37" s="41" t="s">
        <v>163</v>
      </c>
      <c r="C37" s="35" t="s">
        <v>117</v>
      </c>
      <c r="D37" s="52" t="s">
        <v>267</v>
      </c>
      <c r="E37" s="20">
        <v>0.496</v>
      </c>
      <c r="F37" s="20">
        <v>1.266</v>
      </c>
      <c r="G37" s="21"/>
      <c r="H37" s="53">
        <f t="shared" si="0"/>
        <v>1.762</v>
      </c>
    </row>
    <row r="38" spans="1:8">
      <c r="A38" s="30" t="s">
        <v>101</v>
      </c>
      <c r="B38" s="41" t="s">
        <v>164</v>
      </c>
      <c r="C38" s="35" t="s">
        <v>118</v>
      </c>
      <c r="D38" s="52" t="s">
        <v>268</v>
      </c>
      <c r="E38" s="20">
        <v>0.192</v>
      </c>
      <c r="F38" s="20">
        <v>0.505</v>
      </c>
      <c r="G38" s="21"/>
      <c r="H38" s="53">
        <f t="shared" si="0"/>
        <v>0.69700000000000006</v>
      </c>
    </row>
    <row r="39" spans="1:8">
      <c r="A39" s="30" t="s">
        <v>32</v>
      </c>
      <c r="B39" s="41" t="s">
        <v>165</v>
      </c>
      <c r="C39" s="35" t="s">
        <v>117</v>
      </c>
      <c r="D39" s="52" t="s">
        <v>269</v>
      </c>
      <c r="E39" s="20">
        <v>7.1130000000000004</v>
      </c>
      <c r="F39" s="20">
        <v>23.004000000000001</v>
      </c>
      <c r="G39" s="21"/>
      <c r="H39" s="53">
        <f t="shared" si="0"/>
        <v>30.117000000000001</v>
      </c>
    </row>
    <row r="40" spans="1:8">
      <c r="A40" s="30" t="s">
        <v>33</v>
      </c>
      <c r="B40" s="41" t="s">
        <v>166</v>
      </c>
      <c r="C40" s="35" t="s">
        <v>117</v>
      </c>
      <c r="D40" s="52" t="s">
        <v>270</v>
      </c>
      <c r="E40" s="20">
        <v>9.1669999999999998</v>
      </c>
      <c r="F40" s="20">
        <v>21.690999999999999</v>
      </c>
      <c r="G40" s="21"/>
      <c r="H40" s="53">
        <f t="shared" si="0"/>
        <v>30.857999999999997</v>
      </c>
    </row>
    <row r="41" spans="1:8">
      <c r="A41" s="30" t="s">
        <v>34</v>
      </c>
      <c r="B41" s="41" t="s">
        <v>167</v>
      </c>
      <c r="C41" s="35" t="s">
        <v>117</v>
      </c>
      <c r="D41" s="52" t="s">
        <v>271</v>
      </c>
      <c r="E41" s="20">
        <v>2.4140000000000001</v>
      </c>
      <c r="F41" s="20">
        <v>8.4640000000000004</v>
      </c>
      <c r="G41" s="21"/>
      <c r="H41" s="53">
        <f t="shared" si="0"/>
        <v>10.878</v>
      </c>
    </row>
    <row r="42" spans="1:8">
      <c r="A42" s="30" t="s">
        <v>35</v>
      </c>
      <c r="B42" s="41" t="s">
        <v>168</v>
      </c>
      <c r="C42" s="35" t="s">
        <v>117</v>
      </c>
      <c r="D42" s="52" t="s">
        <v>272</v>
      </c>
      <c r="E42" s="20">
        <v>0.40200000000000002</v>
      </c>
      <c r="F42" s="20">
        <v>1.038</v>
      </c>
      <c r="G42" s="21"/>
      <c r="H42" s="53">
        <f t="shared" si="0"/>
        <v>1.44</v>
      </c>
    </row>
    <row r="43" spans="1:8">
      <c r="A43" s="30" t="s">
        <v>36</v>
      </c>
      <c r="B43" s="41" t="s">
        <v>169</v>
      </c>
      <c r="C43" s="35" t="s">
        <v>117</v>
      </c>
      <c r="D43" s="52" t="s">
        <v>273</v>
      </c>
      <c r="E43" s="20">
        <v>0.11799999999999999</v>
      </c>
      <c r="F43" s="20">
        <v>0.42599999999999999</v>
      </c>
      <c r="G43" s="21"/>
      <c r="H43" s="53">
        <f t="shared" si="0"/>
        <v>0.54400000000000004</v>
      </c>
    </row>
    <row r="44" spans="1:8">
      <c r="A44" s="30" t="s">
        <v>37</v>
      </c>
      <c r="B44" s="41" t="s">
        <v>170</v>
      </c>
      <c r="C44" s="35" t="s">
        <v>117</v>
      </c>
      <c r="D44" s="52" t="s">
        <v>274</v>
      </c>
      <c r="E44" s="20">
        <v>7.0999999999999994E-2</v>
      </c>
      <c r="F44" s="20">
        <v>0.26900000000000002</v>
      </c>
      <c r="G44" s="21"/>
      <c r="H44" s="53">
        <f t="shared" si="0"/>
        <v>0.34</v>
      </c>
    </row>
    <row r="45" spans="1:8">
      <c r="A45" s="30" t="s">
        <v>38</v>
      </c>
      <c r="B45" s="41" t="s">
        <v>171</v>
      </c>
      <c r="C45" s="35" t="s">
        <v>117</v>
      </c>
      <c r="D45" s="52" t="s">
        <v>275</v>
      </c>
      <c r="E45" s="20">
        <v>4.5999999999999999E-2</v>
      </c>
      <c r="F45" s="20">
        <v>0.113</v>
      </c>
      <c r="G45" s="21"/>
      <c r="H45" s="53">
        <f t="shared" si="0"/>
        <v>0.159</v>
      </c>
    </row>
    <row r="46" spans="1:8">
      <c r="A46" s="30" t="s">
        <v>39</v>
      </c>
      <c r="B46" s="41" t="s">
        <v>172</v>
      </c>
      <c r="C46" s="35" t="s">
        <v>117</v>
      </c>
      <c r="D46" s="52" t="s">
        <v>276</v>
      </c>
      <c r="E46" s="20">
        <v>1.4059999999999999</v>
      </c>
      <c r="F46" s="20">
        <v>3.891</v>
      </c>
      <c r="G46" s="21"/>
      <c r="H46" s="53">
        <f t="shared" si="0"/>
        <v>5.2969999999999997</v>
      </c>
    </row>
    <row r="47" spans="1:8">
      <c r="A47" s="30" t="s">
        <v>40</v>
      </c>
      <c r="B47" s="41" t="s">
        <v>174</v>
      </c>
      <c r="C47" s="35" t="s">
        <v>117</v>
      </c>
      <c r="D47" s="52" t="s">
        <v>277</v>
      </c>
      <c r="E47" s="20">
        <v>3.7130000000000001</v>
      </c>
      <c r="F47" s="20">
        <v>10.509</v>
      </c>
      <c r="G47" s="21"/>
      <c r="H47" s="53">
        <f t="shared" si="0"/>
        <v>14.222000000000001</v>
      </c>
    </row>
    <row r="48" spans="1:8">
      <c r="A48" s="30" t="s">
        <v>41</v>
      </c>
      <c r="B48" s="41" t="s">
        <v>175</v>
      </c>
      <c r="C48" s="35" t="s">
        <v>117</v>
      </c>
      <c r="D48" s="52" t="s">
        <v>278</v>
      </c>
      <c r="E48" s="20">
        <v>8.0000000000000002E-3</v>
      </c>
      <c r="F48" s="20">
        <v>0.01</v>
      </c>
      <c r="G48" s="21"/>
      <c r="H48" s="53">
        <f t="shared" si="0"/>
        <v>1.8000000000000002E-2</v>
      </c>
    </row>
    <row r="49" spans="1:8">
      <c r="A49" s="30" t="s">
        <v>42</v>
      </c>
      <c r="B49" s="42" t="s">
        <v>176</v>
      </c>
      <c r="C49" s="36" t="s">
        <v>117</v>
      </c>
      <c r="D49" s="52" t="s">
        <v>279</v>
      </c>
      <c r="E49" s="20">
        <v>1.5880000000000001</v>
      </c>
      <c r="F49" s="20">
        <v>4.0049999999999999</v>
      </c>
      <c r="G49" s="21"/>
      <c r="H49" s="53">
        <f t="shared" si="0"/>
        <v>5.593</v>
      </c>
    </row>
    <row r="50" spans="1:8">
      <c r="A50" s="30" t="s">
        <v>43</v>
      </c>
      <c r="B50" s="43" t="s">
        <v>177</v>
      </c>
      <c r="C50" s="36" t="s">
        <v>117</v>
      </c>
      <c r="D50" s="52" t="s">
        <v>280</v>
      </c>
      <c r="E50" s="20">
        <v>0.51200000000000001</v>
      </c>
      <c r="F50" s="20">
        <v>1.4470000000000001</v>
      </c>
      <c r="G50" s="21"/>
      <c r="H50" s="53">
        <f t="shared" si="0"/>
        <v>1.9590000000000001</v>
      </c>
    </row>
    <row r="51" spans="1:8">
      <c r="A51" s="30" t="s">
        <v>44</v>
      </c>
      <c r="B51" s="43" t="s">
        <v>178</v>
      </c>
      <c r="C51" s="9" t="s">
        <v>117</v>
      </c>
      <c r="D51" s="52" t="s">
        <v>281</v>
      </c>
      <c r="E51" s="20">
        <v>0.13</v>
      </c>
      <c r="F51" s="20">
        <v>0.32200000000000001</v>
      </c>
      <c r="G51" s="21"/>
      <c r="H51" s="53">
        <f t="shared" si="0"/>
        <v>0.45200000000000001</v>
      </c>
    </row>
    <row r="52" spans="1:8">
      <c r="A52" s="30" t="s">
        <v>45</v>
      </c>
      <c r="B52" s="42" t="s">
        <v>179</v>
      </c>
      <c r="C52" s="36" t="s">
        <v>117</v>
      </c>
      <c r="D52" s="52" t="s">
        <v>282</v>
      </c>
      <c r="E52" s="20">
        <v>0.151</v>
      </c>
      <c r="F52" s="20">
        <v>0.36599999999999999</v>
      </c>
      <c r="G52" s="21"/>
      <c r="H52" s="53">
        <f t="shared" si="0"/>
        <v>0.51700000000000002</v>
      </c>
    </row>
    <row r="53" spans="1:8">
      <c r="A53" s="30" t="s">
        <v>46</v>
      </c>
      <c r="B53" s="42" t="s">
        <v>180</v>
      </c>
      <c r="C53" s="36" t="s">
        <v>117</v>
      </c>
      <c r="D53" s="52" t="s">
        <v>283</v>
      </c>
      <c r="E53" s="20">
        <v>3.6840000000000002</v>
      </c>
      <c r="F53" s="20">
        <v>11.753</v>
      </c>
      <c r="G53" s="21"/>
      <c r="H53" s="53">
        <f t="shared" si="0"/>
        <v>15.437000000000001</v>
      </c>
    </row>
    <row r="54" spans="1:8">
      <c r="A54" s="30" t="s">
        <v>58</v>
      </c>
      <c r="B54" s="41" t="s">
        <v>181</v>
      </c>
      <c r="C54" s="35" t="s">
        <v>117</v>
      </c>
      <c r="D54" s="52" t="s">
        <v>284</v>
      </c>
      <c r="E54" s="20">
        <v>0.20100000000000001</v>
      </c>
      <c r="F54" s="20">
        <v>7.2999999999999995E-2</v>
      </c>
      <c r="G54" s="21"/>
      <c r="H54" s="53">
        <f t="shared" si="0"/>
        <v>0.27400000000000002</v>
      </c>
    </row>
    <row r="55" spans="1:8">
      <c r="A55" s="30" t="s">
        <v>59</v>
      </c>
      <c r="B55" s="41" t="s">
        <v>182</v>
      </c>
      <c r="C55" s="35" t="s">
        <v>117</v>
      </c>
      <c r="D55" s="52" t="s">
        <v>285</v>
      </c>
      <c r="E55" s="20">
        <v>1.1040000000000001</v>
      </c>
      <c r="F55" s="20">
        <v>2.274</v>
      </c>
      <c r="G55" s="21"/>
      <c r="H55" s="53">
        <f t="shared" si="0"/>
        <v>3.3780000000000001</v>
      </c>
    </row>
    <row r="56" spans="1:8">
      <c r="A56" s="30" t="s">
        <v>60</v>
      </c>
      <c r="B56" s="41" t="s">
        <v>183</v>
      </c>
      <c r="C56" s="35" t="s">
        <v>117</v>
      </c>
      <c r="D56" s="52" t="s">
        <v>338</v>
      </c>
      <c r="E56" s="20">
        <v>2.6619999999999999</v>
      </c>
      <c r="F56" s="20">
        <v>6.9960000000000004</v>
      </c>
      <c r="G56" s="21"/>
      <c r="H56" s="53">
        <f t="shared" si="0"/>
        <v>9.6580000000000013</v>
      </c>
    </row>
    <row r="57" spans="1:8">
      <c r="A57" s="30" t="s">
        <v>61</v>
      </c>
      <c r="B57" s="41" t="s">
        <v>173</v>
      </c>
      <c r="C57" s="35" t="s">
        <v>117</v>
      </c>
      <c r="D57" s="52" t="s">
        <v>337</v>
      </c>
      <c r="E57" s="20">
        <v>4.1470000000000002</v>
      </c>
      <c r="F57" s="20">
        <v>11.416</v>
      </c>
      <c r="G57" s="21"/>
      <c r="H57" s="53">
        <f>SUM(E57:G57)</f>
        <v>15.563000000000001</v>
      </c>
    </row>
    <row r="58" spans="1:8">
      <c r="A58" s="30" t="s">
        <v>62</v>
      </c>
      <c r="B58" s="41" t="s">
        <v>184</v>
      </c>
      <c r="C58" s="35" t="s">
        <v>117</v>
      </c>
      <c r="D58" s="52" t="s">
        <v>286</v>
      </c>
      <c r="E58" s="20">
        <v>1.194</v>
      </c>
      <c r="F58" s="20">
        <v>3.7789999999999999</v>
      </c>
      <c r="G58" s="21"/>
      <c r="H58" s="53">
        <f t="shared" si="0"/>
        <v>4.9729999999999999</v>
      </c>
    </row>
    <row r="59" spans="1:8">
      <c r="A59" s="30" t="s">
        <v>63</v>
      </c>
      <c r="B59" s="41" t="s">
        <v>185</v>
      </c>
      <c r="C59" s="35" t="s">
        <v>117</v>
      </c>
      <c r="D59" s="52" t="s">
        <v>287</v>
      </c>
      <c r="E59" s="20">
        <v>1.79</v>
      </c>
      <c r="F59" s="20">
        <v>4.9850000000000003</v>
      </c>
      <c r="G59" s="21"/>
      <c r="H59" s="53">
        <f t="shared" si="0"/>
        <v>6.7750000000000004</v>
      </c>
    </row>
    <row r="60" spans="1:8">
      <c r="A60" s="30" t="s">
        <v>64</v>
      </c>
      <c r="B60" s="41" t="s">
        <v>186</v>
      </c>
      <c r="C60" s="35" t="s">
        <v>117</v>
      </c>
      <c r="D60" s="52" t="s">
        <v>288</v>
      </c>
      <c r="E60" s="20">
        <v>4.8719999999999999</v>
      </c>
      <c r="F60" s="20">
        <v>15.728999999999999</v>
      </c>
      <c r="G60" s="21"/>
      <c r="H60" s="53">
        <f t="shared" si="0"/>
        <v>20.600999999999999</v>
      </c>
    </row>
    <row r="61" spans="1:8">
      <c r="A61" s="30" t="s">
        <v>65</v>
      </c>
      <c r="B61" s="41" t="s">
        <v>187</v>
      </c>
      <c r="C61" s="35" t="s">
        <v>117</v>
      </c>
      <c r="D61" s="52" t="s">
        <v>289</v>
      </c>
      <c r="E61" s="20">
        <v>9.0999999999999998E-2</v>
      </c>
      <c r="F61" s="20">
        <v>0.247</v>
      </c>
      <c r="G61" s="21"/>
      <c r="H61" s="53">
        <f t="shared" si="0"/>
        <v>0.33799999999999997</v>
      </c>
    </row>
    <row r="62" spans="1:8">
      <c r="A62" s="30" t="s">
        <v>66</v>
      </c>
      <c r="B62" s="41" t="s">
        <v>188</v>
      </c>
      <c r="C62" s="35" t="s">
        <v>117</v>
      </c>
      <c r="D62" s="52" t="s">
        <v>290</v>
      </c>
      <c r="E62" s="20">
        <v>1.5920000000000001</v>
      </c>
      <c r="F62" s="20">
        <v>6.5970000000000004</v>
      </c>
      <c r="G62" s="21"/>
      <c r="H62" s="53">
        <f t="shared" si="0"/>
        <v>8.1890000000000001</v>
      </c>
    </row>
    <row r="63" spans="1:8">
      <c r="A63" s="30" t="s">
        <v>67</v>
      </c>
      <c r="B63" s="41" t="s">
        <v>189</v>
      </c>
      <c r="C63" s="35" t="s">
        <v>117</v>
      </c>
      <c r="D63" s="52" t="s">
        <v>291</v>
      </c>
      <c r="E63" s="20">
        <v>0.27600000000000002</v>
      </c>
      <c r="F63" s="20">
        <v>0.747</v>
      </c>
      <c r="G63" s="21"/>
      <c r="H63" s="53">
        <f t="shared" si="0"/>
        <v>1.0230000000000001</v>
      </c>
    </row>
    <row r="64" spans="1:8">
      <c r="A64" s="30" t="s">
        <v>68</v>
      </c>
      <c r="B64" s="41" t="s">
        <v>190</v>
      </c>
      <c r="C64" s="35" t="s">
        <v>117</v>
      </c>
      <c r="D64" s="52" t="s">
        <v>292</v>
      </c>
      <c r="E64" s="20">
        <v>5.0000000000000001E-3</v>
      </c>
      <c r="F64" s="20">
        <v>8.9999999999999993E-3</v>
      </c>
      <c r="G64" s="21"/>
      <c r="H64" s="53">
        <f t="shared" si="0"/>
        <v>1.3999999999999999E-2</v>
      </c>
    </row>
    <row r="65" spans="1:8">
      <c r="A65" s="30" t="s">
        <v>69</v>
      </c>
      <c r="B65" s="41" t="s">
        <v>191</v>
      </c>
      <c r="C65" s="35" t="s">
        <v>117</v>
      </c>
      <c r="D65" s="52" t="s">
        <v>293</v>
      </c>
      <c r="E65" s="20">
        <v>0.26</v>
      </c>
      <c r="F65" s="20">
        <v>0.624</v>
      </c>
      <c r="G65" s="21"/>
      <c r="H65" s="53">
        <f t="shared" si="0"/>
        <v>0.88400000000000001</v>
      </c>
    </row>
    <row r="66" spans="1:8">
      <c r="A66" s="30" t="s">
        <v>70</v>
      </c>
      <c r="B66" s="41" t="s">
        <v>192</v>
      </c>
      <c r="C66" s="35" t="s">
        <v>117</v>
      </c>
      <c r="D66" s="52" t="s">
        <v>294</v>
      </c>
      <c r="E66" s="20">
        <v>1.129</v>
      </c>
      <c r="F66" s="20">
        <v>3.7410000000000001</v>
      </c>
      <c r="G66" s="21"/>
      <c r="H66" s="53">
        <f t="shared" ref="H66:H95" si="1">SUM(E66:G66)</f>
        <v>4.87</v>
      </c>
    </row>
    <row r="67" spans="1:8">
      <c r="A67" s="30" t="s">
        <v>71</v>
      </c>
      <c r="B67" s="41" t="s">
        <v>193</v>
      </c>
      <c r="C67" s="35" t="s">
        <v>117</v>
      </c>
      <c r="D67" s="52" t="s">
        <v>295</v>
      </c>
      <c r="E67" s="20">
        <v>2.4E-2</v>
      </c>
      <c r="F67" s="20">
        <v>7.4999999999999997E-2</v>
      </c>
      <c r="G67" s="21"/>
      <c r="H67" s="53">
        <f t="shared" si="1"/>
        <v>9.9000000000000005E-2</v>
      </c>
    </row>
    <row r="68" spans="1:8">
      <c r="A68" s="30" t="s">
        <v>72</v>
      </c>
      <c r="B68" s="41" t="s">
        <v>194</v>
      </c>
      <c r="C68" s="35" t="s">
        <v>117</v>
      </c>
      <c r="D68" s="52" t="s">
        <v>296</v>
      </c>
      <c r="E68" s="20">
        <v>5.2009999999999996</v>
      </c>
      <c r="F68" s="20">
        <v>18.289000000000001</v>
      </c>
      <c r="G68" s="21"/>
      <c r="H68" s="53">
        <f t="shared" si="1"/>
        <v>23.490000000000002</v>
      </c>
    </row>
    <row r="69" spans="1:8">
      <c r="A69" s="30" t="s">
        <v>73</v>
      </c>
      <c r="B69" s="41" t="s">
        <v>152</v>
      </c>
      <c r="C69" s="35" t="s">
        <v>117</v>
      </c>
      <c r="D69" s="52" t="s">
        <v>342</v>
      </c>
      <c r="E69" s="20">
        <v>1.718</v>
      </c>
      <c r="F69" s="20">
        <v>4.83</v>
      </c>
      <c r="G69" s="21"/>
      <c r="H69" s="53">
        <f>SUM(E69:G69)</f>
        <v>6.548</v>
      </c>
    </row>
    <row r="70" spans="1:8">
      <c r="A70" s="30" t="s">
        <v>74</v>
      </c>
      <c r="B70" s="41" t="s">
        <v>195</v>
      </c>
      <c r="C70" s="35" t="s">
        <v>117</v>
      </c>
      <c r="D70" s="52" t="s">
        <v>297</v>
      </c>
      <c r="E70" s="20">
        <v>5.8999999999999997E-2</v>
      </c>
      <c r="F70" s="20">
        <v>0.154</v>
      </c>
      <c r="G70" s="21"/>
      <c r="H70" s="53">
        <f t="shared" si="1"/>
        <v>0.21299999999999999</v>
      </c>
    </row>
    <row r="71" spans="1:8">
      <c r="A71" s="30" t="s">
        <v>75</v>
      </c>
      <c r="B71" s="41" t="s">
        <v>196</v>
      </c>
      <c r="C71" s="35" t="s">
        <v>117</v>
      </c>
      <c r="D71" s="52" t="s">
        <v>298</v>
      </c>
      <c r="E71" s="20">
        <v>3.9340000000000002</v>
      </c>
      <c r="F71" s="20">
        <v>12.896000000000001</v>
      </c>
      <c r="G71" s="21"/>
      <c r="H71" s="53">
        <f t="shared" si="1"/>
        <v>16.830000000000002</v>
      </c>
    </row>
    <row r="72" spans="1:8">
      <c r="A72" s="30" t="s">
        <v>76</v>
      </c>
      <c r="B72" s="41" t="s">
        <v>197</v>
      </c>
      <c r="C72" s="35" t="s">
        <v>117</v>
      </c>
      <c r="D72" s="52" t="s">
        <v>299</v>
      </c>
      <c r="E72" s="20">
        <v>1.0349999999999999</v>
      </c>
      <c r="F72" s="20">
        <v>3.282</v>
      </c>
      <c r="G72" s="20"/>
      <c r="H72" s="53">
        <f t="shared" si="1"/>
        <v>4.3170000000000002</v>
      </c>
    </row>
    <row r="73" spans="1:8">
      <c r="A73" s="30" t="s">
        <v>77</v>
      </c>
      <c r="B73" s="41" t="s">
        <v>198</v>
      </c>
      <c r="C73" s="35" t="s">
        <v>117</v>
      </c>
      <c r="D73" s="52" t="s">
        <v>300</v>
      </c>
      <c r="E73" s="20">
        <v>0.38900000000000001</v>
      </c>
      <c r="F73" s="20">
        <v>1.1020000000000001</v>
      </c>
      <c r="G73" s="20"/>
      <c r="H73" s="53">
        <f t="shared" si="1"/>
        <v>1.4910000000000001</v>
      </c>
    </row>
    <row r="74" spans="1:8">
      <c r="A74" s="30" t="s">
        <v>78</v>
      </c>
      <c r="B74" s="44" t="s">
        <v>199</v>
      </c>
      <c r="C74" s="37" t="s">
        <v>117</v>
      </c>
      <c r="D74" s="52" t="s">
        <v>301</v>
      </c>
      <c r="E74" s="20">
        <v>6.4969999999999999</v>
      </c>
      <c r="F74" s="20">
        <v>20.878</v>
      </c>
      <c r="G74" s="20"/>
      <c r="H74" s="53">
        <f t="shared" si="1"/>
        <v>27.375</v>
      </c>
    </row>
    <row r="75" spans="1:8">
      <c r="A75" s="30" t="s">
        <v>79</v>
      </c>
      <c r="B75" s="41" t="s">
        <v>200</v>
      </c>
      <c r="C75" s="35" t="s">
        <v>117</v>
      </c>
      <c r="D75" s="52" t="s">
        <v>302</v>
      </c>
      <c r="E75" s="20">
        <v>1.873</v>
      </c>
      <c r="F75" s="20">
        <v>6.6859999999999999</v>
      </c>
      <c r="G75" s="20"/>
      <c r="H75" s="53">
        <f t="shared" si="1"/>
        <v>8.5589999999999993</v>
      </c>
    </row>
    <row r="76" spans="1:8">
      <c r="A76" s="30" t="s">
        <v>80</v>
      </c>
      <c r="B76" s="41" t="s">
        <v>201</v>
      </c>
      <c r="C76" s="35" t="s">
        <v>117</v>
      </c>
      <c r="D76" s="52" t="s">
        <v>303</v>
      </c>
      <c r="E76" s="20">
        <v>0.33700000000000002</v>
      </c>
      <c r="F76" s="20">
        <v>0.75800000000000001</v>
      </c>
      <c r="G76" s="20"/>
      <c r="H76" s="53">
        <f t="shared" si="1"/>
        <v>1.095</v>
      </c>
    </row>
    <row r="77" spans="1:8">
      <c r="A77" s="30" t="s">
        <v>81</v>
      </c>
      <c r="B77" s="41" t="s">
        <v>202</v>
      </c>
      <c r="C77" s="35" t="s">
        <v>117</v>
      </c>
      <c r="D77" s="52" t="s">
        <v>304</v>
      </c>
      <c r="E77" s="20">
        <v>4.766</v>
      </c>
      <c r="F77" s="20">
        <v>15.356</v>
      </c>
      <c r="G77" s="20"/>
      <c r="H77" s="53">
        <f t="shared" si="1"/>
        <v>20.122</v>
      </c>
    </row>
    <row r="78" spans="1:8">
      <c r="A78" s="30" t="s">
        <v>82</v>
      </c>
      <c r="B78" s="41" t="s">
        <v>203</v>
      </c>
      <c r="C78" s="35" t="s">
        <v>117</v>
      </c>
      <c r="D78" s="52" t="s">
        <v>305</v>
      </c>
      <c r="E78" s="20">
        <v>1.617</v>
      </c>
      <c r="F78" s="20">
        <v>5.1749999999999998</v>
      </c>
      <c r="G78" s="20"/>
      <c r="H78" s="53">
        <f t="shared" si="1"/>
        <v>6.7919999999999998</v>
      </c>
    </row>
    <row r="79" spans="1:8">
      <c r="A79" s="30" t="s">
        <v>83</v>
      </c>
      <c r="B79" s="41" t="s">
        <v>204</v>
      </c>
      <c r="C79" s="35" t="s">
        <v>117</v>
      </c>
      <c r="D79" s="52" t="s">
        <v>306</v>
      </c>
      <c r="E79" s="20">
        <v>0.107</v>
      </c>
      <c r="F79" s="20">
        <v>0.28399999999999997</v>
      </c>
      <c r="G79" s="20"/>
      <c r="H79" s="53">
        <f t="shared" si="1"/>
        <v>0.39099999999999996</v>
      </c>
    </row>
    <row r="80" spans="1:8">
      <c r="A80" s="30" t="s">
        <v>84</v>
      </c>
      <c r="B80" s="41" t="s">
        <v>205</v>
      </c>
      <c r="C80" s="35" t="s">
        <v>117</v>
      </c>
      <c r="D80" s="52" t="s">
        <v>307</v>
      </c>
      <c r="E80" s="20">
        <v>5.1109999999999998</v>
      </c>
      <c r="F80" s="20">
        <v>17.718</v>
      </c>
      <c r="G80" s="20"/>
      <c r="H80" s="53">
        <f t="shared" si="1"/>
        <v>22.829000000000001</v>
      </c>
    </row>
    <row r="81" spans="1:8">
      <c r="A81" s="30" t="s">
        <v>85</v>
      </c>
      <c r="B81" s="41" t="s">
        <v>206</v>
      </c>
      <c r="C81" s="35" t="s">
        <v>118</v>
      </c>
      <c r="D81" s="52" t="s">
        <v>308</v>
      </c>
      <c r="E81" s="20">
        <v>4.3999999999999997E-2</v>
      </c>
      <c r="F81" s="20">
        <v>0.17199999999999999</v>
      </c>
      <c r="G81" s="20"/>
      <c r="H81" s="53">
        <f t="shared" si="1"/>
        <v>0.21599999999999997</v>
      </c>
    </row>
    <row r="82" spans="1:8">
      <c r="A82" s="30" t="s">
        <v>87</v>
      </c>
      <c r="B82" s="41" t="s">
        <v>207</v>
      </c>
      <c r="C82" s="35" t="s">
        <v>117</v>
      </c>
      <c r="D82" s="52" t="s">
        <v>309</v>
      </c>
      <c r="E82" s="20">
        <v>0.152</v>
      </c>
      <c r="F82" s="20">
        <v>0.44500000000000001</v>
      </c>
      <c r="G82" s="20"/>
      <c r="H82" s="53">
        <f t="shared" si="1"/>
        <v>0.59699999999999998</v>
      </c>
    </row>
    <row r="83" spans="1:8">
      <c r="A83" s="30" t="s">
        <v>88</v>
      </c>
      <c r="B83" s="43" t="s">
        <v>208</v>
      </c>
      <c r="C83" s="38" t="s">
        <v>117</v>
      </c>
      <c r="D83" s="52" t="s">
        <v>310</v>
      </c>
      <c r="E83" s="20">
        <v>0.108</v>
      </c>
      <c r="F83" s="20">
        <v>0.28000000000000003</v>
      </c>
      <c r="G83" s="20"/>
      <c r="H83" s="53">
        <f t="shared" si="1"/>
        <v>0.38800000000000001</v>
      </c>
    </row>
    <row r="84" spans="1:8">
      <c r="A84" s="30" t="s">
        <v>89</v>
      </c>
      <c r="B84" s="43" t="s">
        <v>209</v>
      </c>
      <c r="C84" s="9" t="s">
        <v>117</v>
      </c>
      <c r="D84" s="52" t="s">
        <v>311</v>
      </c>
      <c r="E84" s="20">
        <v>11.661</v>
      </c>
      <c r="F84" s="20">
        <v>36.353999999999999</v>
      </c>
      <c r="G84" s="20"/>
      <c r="H84" s="53">
        <f t="shared" si="1"/>
        <v>48.015000000000001</v>
      </c>
    </row>
    <row r="85" spans="1:8">
      <c r="A85" s="30" t="s">
        <v>90</v>
      </c>
      <c r="B85" s="45" t="s">
        <v>210</v>
      </c>
      <c r="C85" s="39" t="s">
        <v>117</v>
      </c>
      <c r="D85" s="52" t="s">
        <v>312</v>
      </c>
      <c r="E85" s="20">
        <v>0.14499999999999999</v>
      </c>
      <c r="F85" s="20">
        <v>0.40200000000000002</v>
      </c>
      <c r="G85" s="20"/>
      <c r="H85" s="53">
        <f t="shared" si="1"/>
        <v>0.54700000000000004</v>
      </c>
    </row>
    <row r="86" spans="1:8">
      <c r="A86" s="30" t="s">
        <v>91</v>
      </c>
      <c r="B86" s="41" t="s">
        <v>211</v>
      </c>
      <c r="C86" s="35" t="s">
        <v>117</v>
      </c>
      <c r="D86" s="52" t="s">
        <v>313</v>
      </c>
      <c r="E86" s="20">
        <v>7.2050000000000001</v>
      </c>
      <c r="F86" s="20">
        <v>2.9849999999999999</v>
      </c>
      <c r="G86" s="20"/>
      <c r="H86" s="53">
        <f t="shared" si="1"/>
        <v>10.19</v>
      </c>
    </row>
    <row r="87" spans="1:8">
      <c r="A87" s="30" t="s">
        <v>92</v>
      </c>
      <c r="B87" s="41" t="s">
        <v>212</v>
      </c>
      <c r="C87" s="35" t="s">
        <v>117</v>
      </c>
      <c r="D87" s="52" t="s">
        <v>314</v>
      </c>
      <c r="E87" s="20">
        <v>1.2649999999999999</v>
      </c>
      <c r="F87" s="20">
        <v>0.66200000000000003</v>
      </c>
      <c r="G87" s="20"/>
      <c r="H87" s="53">
        <f t="shared" si="1"/>
        <v>1.927</v>
      </c>
    </row>
    <row r="88" spans="1:8">
      <c r="A88" s="30" t="s">
        <v>93</v>
      </c>
      <c r="B88" s="41" t="s">
        <v>213</v>
      </c>
      <c r="C88" s="35" t="s">
        <v>117</v>
      </c>
      <c r="D88" s="52" t="s">
        <v>315</v>
      </c>
      <c r="E88" s="20">
        <v>0.99399999999999999</v>
      </c>
      <c r="F88" s="20">
        <v>2.9340000000000002</v>
      </c>
      <c r="G88" s="20"/>
      <c r="H88" s="53">
        <f t="shared" si="1"/>
        <v>3.9279999999999999</v>
      </c>
    </row>
    <row r="89" spans="1:8">
      <c r="A89" s="30" t="s">
        <v>94</v>
      </c>
      <c r="B89" s="41" t="s">
        <v>214</v>
      </c>
      <c r="C89" s="35" t="s">
        <v>118</v>
      </c>
      <c r="D89" s="52" t="s">
        <v>316</v>
      </c>
      <c r="E89" s="20">
        <v>7.2069999999999999</v>
      </c>
      <c r="F89" s="20">
        <v>17.295000000000002</v>
      </c>
      <c r="G89" s="20"/>
      <c r="H89" s="53">
        <f t="shared" si="1"/>
        <v>24.502000000000002</v>
      </c>
    </row>
    <row r="90" spans="1:8" ht="15" customHeight="1">
      <c r="A90" s="30" t="s">
        <v>95</v>
      </c>
      <c r="B90" s="41" t="s">
        <v>215</v>
      </c>
      <c r="C90" s="35" t="s">
        <v>117</v>
      </c>
      <c r="D90" s="52" t="s">
        <v>317</v>
      </c>
      <c r="E90" s="20">
        <v>6.5000000000000002E-2</v>
      </c>
      <c r="F90" s="20">
        <v>0.19400000000000001</v>
      </c>
      <c r="G90" s="20"/>
      <c r="H90" s="53">
        <f t="shared" si="1"/>
        <v>0.25900000000000001</v>
      </c>
    </row>
    <row r="91" spans="1:8">
      <c r="A91" s="30" t="s">
        <v>96</v>
      </c>
      <c r="B91" s="41" t="s">
        <v>216</v>
      </c>
      <c r="C91" s="35" t="s">
        <v>117</v>
      </c>
      <c r="D91" s="52" t="s">
        <v>318</v>
      </c>
      <c r="E91" s="20">
        <v>4.7060000000000004</v>
      </c>
      <c r="F91" s="20">
        <v>12.535</v>
      </c>
      <c r="G91" s="20"/>
      <c r="H91" s="53">
        <f t="shared" si="1"/>
        <v>17.241</v>
      </c>
    </row>
    <row r="92" spans="1:8">
      <c r="A92" s="30" t="s">
        <v>97</v>
      </c>
      <c r="B92" s="41" t="s">
        <v>217</v>
      </c>
      <c r="C92" s="35" t="s">
        <v>117</v>
      </c>
      <c r="D92" s="52" t="s">
        <v>319</v>
      </c>
      <c r="E92" s="20">
        <v>5.7080000000000002</v>
      </c>
      <c r="F92" s="20">
        <v>16.356000000000002</v>
      </c>
      <c r="G92" s="20"/>
      <c r="H92" s="53">
        <f t="shared" si="1"/>
        <v>22.064</v>
      </c>
    </row>
    <row r="93" spans="1:8">
      <c r="A93" s="30" t="s">
        <v>98</v>
      </c>
      <c r="B93" s="41" t="s">
        <v>218</v>
      </c>
      <c r="C93" s="35" t="s">
        <v>117</v>
      </c>
      <c r="D93" s="52" t="s">
        <v>320</v>
      </c>
      <c r="E93" s="20">
        <v>9.6969999999999992</v>
      </c>
      <c r="F93" s="20">
        <v>31.149000000000001</v>
      </c>
      <c r="G93" s="20"/>
      <c r="H93" s="53">
        <f t="shared" si="1"/>
        <v>40.846000000000004</v>
      </c>
    </row>
    <row r="94" spans="1:8">
      <c r="A94" s="30" t="s">
        <v>99</v>
      </c>
      <c r="B94" s="41" t="s">
        <v>219</v>
      </c>
      <c r="C94" s="35" t="s">
        <v>117</v>
      </c>
      <c r="D94" s="52" t="s">
        <v>321</v>
      </c>
      <c r="E94" s="20">
        <v>3.899</v>
      </c>
      <c r="F94" s="20">
        <v>12.555999999999999</v>
      </c>
      <c r="G94" s="20"/>
      <c r="H94" s="53">
        <f t="shared" si="1"/>
        <v>16.454999999999998</v>
      </c>
    </row>
    <row r="95" spans="1:8">
      <c r="A95" s="30" t="s">
        <v>100</v>
      </c>
      <c r="B95" s="43" t="s">
        <v>220</v>
      </c>
      <c r="C95" s="9" t="s">
        <v>117</v>
      </c>
      <c r="D95" s="52" t="s">
        <v>322</v>
      </c>
      <c r="E95" s="20">
        <v>1.2649999999999999</v>
      </c>
      <c r="F95" s="20">
        <v>4.0659999999999998</v>
      </c>
      <c r="G95" s="20"/>
      <c r="H95" s="53">
        <f t="shared" si="1"/>
        <v>5.3309999999999995</v>
      </c>
    </row>
    <row r="96" spans="1:8">
      <c r="A96" s="31"/>
      <c r="B96" s="15"/>
      <c r="C96" s="31"/>
      <c r="D96" s="19" t="s">
        <v>49</v>
      </c>
      <c r="E96" s="23"/>
      <c r="F96" s="23"/>
      <c r="G96" s="23"/>
      <c r="H96" s="54">
        <f>SUM(H6:H95)</f>
        <v>746.88600000000008</v>
      </c>
    </row>
    <row r="97" spans="1:8" ht="15" customHeight="1">
      <c r="A97" s="30" t="s">
        <v>102</v>
      </c>
      <c r="B97" s="46" t="s">
        <v>221</v>
      </c>
      <c r="C97" s="35" t="s">
        <v>86</v>
      </c>
      <c r="D97" s="52" t="s">
        <v>343</v>
      </c>
      <c r="E97" s="20">
        <v>0.63300000000000001</v>
      </c>
      <c r="F97" s="20">
        <v>0</v>
      </c>
      <c r="G97" s="21"/>
      <c r="H97" s="53">
        <f t="shared" ref="H97:H99" si="2">SUM(E97:G97)</f>
        <v>0.63300000000000001</v>
      </c>
    </row>
    <row r="98" spans="1:8" ht="15" customHeight="1">
      <c r="A98" s="30" t="s">
        <v>103</v>
      </c>
      <c r="B98" s="47" t="s">
        <v>222</v>
      </c>
      <c r="C98" s="36" t="s">
        <v>86</v>
      </c>
      <c r="D98" s="52" t="s">
        <v>323</v>
      </c>
      <c r="E98" s="20">
        <v>0.25600000000000001</v>
      </c>
      <c r="F98" s="20">
        <v>0</v>
      </c>
      <c r="G98" s="21"/>
      <c r="H98" s="53">
        <f t="shared" si="2"/>
        <v>0.25600000000000001</v>
      </c>
    </row>
    <row r="99" spans="1:8" ht="15" customHeight="1">
      <c r="A99" s="30" t="s">
        <v>104</v>
      </c>
      <c r="B99" s="46" t="s">
        <v>223</v>
      </c>
      <c r="C99" s="35" t="s">
        <v>86</v>
      </c>
      <c r="D99" s="52" t="s">
        <v>324</v>
      </c>
      <c r="E99" s="20">
        <v>0.622</v>
      </c>
      <c r="F99" s="20">
        <v>0</v>
      </c>
      <c r="G99" s="21"/>
      <c r="H99" s="53">
        <f t="shared" si="2"/>
        <v>0.622</v>
      </c>
    </row>
    <row r="100" spans="1:8" ht="15" customHeight="1">
      <c r="A100" s="30" t="s">
        <v>105</v>
      </c>
      <c r="B100" s="46" t="s">
        <v>224</v>
      </c>
      <c r="C100" s="35" t="s">
        <v>86</v>
      </c>
      <c r="D100" s="52" t="s">
        <v>325</v>
      </c>
      <c r="E100" s="20">
        <v>0.36299999999999999</v>
      </c>
      <c r="F100" s="20">
        <v>0</v>
      </c>
      <c r="G100" s="21"/>
      <c r="H100" s="53">
        <f t="shared" ref="H100:H102" si="3">SUM(E100:G100)</f>
        <v>0.36299999999999999</v>
      </c>
    </row>
    <row r="101" spans="1:8" ht="15" customHeight="1">
      <c r="A101" s="30" t="s">
        <v>106</v>
      </c>
      <c r="B101" s="46" t="s">
        <v>225</v>
      </c>
      <c r="C101" s="35" t="s">
        <v>86</v>
      </c>
      <c r="D101" s="52" t="s">
        <v>326</v>
      </c>
      <c r="E101" s="20">
        <v>0.27600000000000002</v>
      </c>
      <c r="F101" s="20">
        <v>0</v>
      </c>
      <c r="G101" s="20"/>
      <c r="H101" s="53">
        <f t="shared" si="3"/>
        <v>0.27600000000000002</v>
      </c>
    </row>
    <row r="102" spans="1:8" ht="15" customHeight="1">
      <c r="A102" s="30" t="s">
        <v>107</v>
      </c>
      <c r="B102" s="48" t="s">
        <v>226</v>
      </c>
      <c r="C102" s="9" t="s">
        <v>86</v>
      </c>
      <c r="D102" s="52" t="s">
        <v>327</v>
      </c>
      <c r="E102" s="20">
        <v>8.6370000000000005</v>
      </c>
      <c r="F102" s="20">
        <v>0</v>
      </c>
      <c r="G102" s="20"/>
      <c r="H102" s="53">
        <f t="shared" si="3"/>
        <v>8.6370000000000005</v>
      </c>
    </row>
    <row r="103" spans="1:8" ht="15" customHeight="1">
      <c r="A103" s="31"/>
      <c r="B103" s="15"/>
      <c r="C103" s="31"/>
      <c r="D103" s="19" t="s">
        <v>125</v>
      </c>
      <c r="E103" s="23"/>
      <c r="F103" s="23"/>
      <c r="G103" s="23"/>
      <c r="H103" s="54">
        <f>SUM(H97:H102)</f>
        <v>10.787000000000001</v>
      </c>
    </row>
    <row r="104" spans="1:8" ht="15" customHeight="1">
      <c r="A104" s="30" t="s">
        <v>108</v>
      </c>
      <c r="B104" s="61" t="s">
        <v>227</v>
      </c>
      <c r="C104" s="30" t="s">
        <v>47</v>
      </c>
      <c r="D104" s="52" t="s">
        <v>328</v>
      </c>
      <c r="E104" s="24">
        <v>250.29499999999999</v>
      </c>
      <c r="F104" s="24">
        <v>214.56899999999999</v>
      </c>
      <c r="G104" s="24">
        <v>1179.316</v>
      </c>
      <c r="H104" s="53">
        <f>SUM(E104:G104)</f>
        <v>1644.18</v>
      </c>
    </row>
    <row r="105" spans="1:8" ht="15" customHeight="1">
      <c r="A105" s="30" t="s">
        <v>109</v>
      </c>
      <c r="B105" s="49" t="s">
        <v>228</v>
      </c>
      <c r="C105" s="30" t="s">
        <v>122</v>
      </c>
      <c r="D105" s="52" t="s">
        <v>329</v>
      </c>
      <c r="E105" s="8">
        <v>204.54400000000001</v>
      </c>
      <c r="F105" s="8"/>
      <c r="G105" s="8"/>
      <c r="H105" s="53">
        <f>SUM(E105:G105)</f>
        <v>204.54400000000001</v>
      </c>
    </row>
    <row r="106" spans="1:8" ht="15" customHeight="1">
      <c r="A106" s="30" t="s">
        <v>110</v>
      </c>
      <c r="B106" s="50" t="s">
        <v>229</v>
      </c>
      <c r="C106" s="30" t="s">
        <v>123</v>
      </c>
      <c r="D106" s="52" t="s">
        <v>330</v>
      </c>
      <c r="E106" s="24">
        <v>29.018000000000001</v>
      </c>
      <c r="F106" s="24">
        <v>14.087</v>
      </c>
      <c r="G106" s="24"/>
      <c r="H106" s="53">
        <f>SUM(E106:G106)</f>
        <v>43.105000000000004</v>
      </c>
    </row>
    <row r="107" spans="1:8" ht="15" customHeight="1">
      <c r="A107" s="32"/>
      <c r="B107" s="3"/>
      <c r="C107" s="32"/>
      <c r="D107" s="34" t="s">
        <v>124</v>
      </c>
      <c r="E107" s="25"/>
      <c r="F107" s="25"/>
      <c r="G107" s="25"/>
      <c r="H107" s="55">
        <f>SUM(H104:H106)</f>
        <v>1891.8290000000002</v>
      </c>
    </row>
    <row r="108" spans="1:8" ht="15" customHeight="1">
      <c r="A108" s="30" t="s">
        <v>111</v>
      </c>
      <c r="B108" s="49" t="s">
        <v>230</v>
      </c>
      <c r="C108" s="30" t="s">
        <v>48</v>
      </c>
      <c r="D108" s="52" t="s">
        <v>331</v>
      </c>
      <c r="E108" s="26">
        <v>27.309000000000001</v>
      </c>
      <c r="F108" s="26">
        <v>31.97</v>
      </c>
      <c r="G108" s="26"/>
      <c r="H108" s="56">
        <f t="shared" ref="H108:H114" si="4">SUM(E108:G108)</f>
        <v>59.278999999999996</v>
      </c>
    </row>
    <row r="109" spans="1:8" ht="15" customHeight="1">
      <c r="A109" s="30" t="s">
        <v>112</v>
      </c>
      <c r="B109" s="51" t="s">
        <v>231</v>
      </c>
      <c r="C109" s="30" t="s">
        <v>48</v>
      </c>
      <c r="D109" s="52" t="s">
        <v>332</v>
      </c>
      <c r="E109" s="24">
        <v>89.811999999999998</v>
      </c>
      <c r="F109" s="24">
        <v>94.427000000000007</v>
      </c>
      <c r="G109" s="24"/>
      <c r="H109" s="56">
        <f t="shared" si="4"/>
        <v>184.239</v>
      </c>
    </row>
    <row r="110" spans="1:8" ht="15" customHeight="1">
      <c r="A110" s="30" t="s">
        <v>113</v>
      </c>
      <c r="B110" s="49" t="s">
        <v>232</v>
      </c>
      <c r="C110" s="30" t="s">
        <v>48</v>
      </c>
      <c r="D110" s="52" t="s">
        <v>333</v>
      </c>
      <c r="E110" s="24">
        <v>49.780999999999999</v>
      </c>
      <c r="F110" s="24">
        <v>46.381999999999998</v>
      </c>
      <c r="G110" s="24"/>
      <c r="H110" s="56">
        <f t="shared" si="4"/>
        <v>96.162999999999997</v>
      </c>
    </row>
    <row r="111" spans="1:8" ht="15" customHeight="1">
      <c r="A111" s="30" t="s">
        <v>114</v>
      </c>
      <c r="B111" s="49" t="s">
        <v>233</v>
      </c>
      <c r="C111" s="30" t="s">
        <v>48</v>
      </c>
      <c r="D111" s="52" t="s">
        <v>340</v>
      </c>
      <c r="E111" s="24">
        <v>194.233</v>
      </c>
      <c r="F111" s="24">
        <v>202.238</v>
      </c>
      <c r="G111" s="24"/>
      <c r="H111" s="56">
        <f t="shared" si="4"/>
        <v>396.471</v>
      </c>
    </row>
    <row r="112" spans="1:8" ht="15" customHeight="1">
      <c r="A112" s="30" t="s">
        <v>116</v>
      </c>
      <c r="B112" s="49" t="s">
        <v>234</v>
      </c>
      <c r="C112" s="30" t="s">
        <v>48</v>
      </c>
      <c r="D112" s="52" t="s">
        <v>334</v>
      </c>
      <c r="E112" s="24">
        <v>32.32</v>
      </c>
      <c r="F112" s="24">
        <v>26.875</v>
      </c>
      <c r="G112" s="24"/>
      <c r="H112" s="56">
        <f t="shared" si="4"/>
        <v>59.195</v>
      </c>
    </row>
    <row r="113" spans="1:8" ht="15" customHeight="1">
      <c r="A113" s="30" t="s">
        <v>119</v>
      </c>
      <c r="B113" s="49" t="s">
        <v>235</v>
      </c>
      <c r="C113" s="30" t="s">
        <v>48</v>
      </c>
      <c r="D113" s="52" t="s">
        <v>335</v>
      </c>
      <c r="E113" s="8">
        <v>24.016999999999999</v>
      </c>
      <c r="F113" s="8">
        <v>25.28</v>
      </c>
      <c r="G113" s="8"/>
      <c r="H113" s="56">
        <f t="shared" si="4"/>
        <v>49.296999999999997</v>
      </c>
    </row>
    <row r="114" spans="1:8" ht="15" customHeight="1">
      <c r="A114" s="30" t="s">
        <v>120</v>
      </c>
      <c r="B114" s="49" t="s">
        <v>236</v>
      </c>
      <c r="C114" s="40" t="s">
        <v>48</v>
      </c>
      <c r="D114" s="52" t="s">
        <v>341</v>
      </c>
      <c r="E114" s="27">
        <v>362.21499999999997</v>
      </c>
      <c r="F114" s="27">
        <v>379.80599999999998</v>
      </c>
      <c r="G114" s="27"/>
      <c r="H114" s="56">
        <f t="shared" si="4"/>
        <v>742.02099999999996</v>
      </c>
    </row>
    <row r="115" spans="1:8" ht="15" customHeight="1">
      <c r="A115" s="33"/>
      <c r="B115" s="16"/>
      <c r="C115" s="33"/>
      <c r="D115" s="11" t="s">
        <v>55</v>
      </c>
      <c r="E115" s="28"/>
      <c r="F115" s="28"/>
      <c r="G115" s="28"/>
      <c r="H115" s="57">
        <f>SUM(H108:H114)</f>
        <v>1586.665</v>
      </c>
    </row>
    <row r="116" spans="1:8" ht="15" customHeight="1">
      <c r="A116" s="30" t="s">
        <v>121</v>
      </c>
      <c r="B116" s="49" t="s">
        <v>237</v>
      </c>
      <c r="C116" s="40" t="s">
        <v>56</v>
      </c>
      <c r="D116" s="52" t="s">
        <v>336</v>
      </c>
      <c r="E116" s="27">
        <v>23.824999999999999</v>
      </c>
      <c r="F116" s="27">
        <v>57.484000000000002</v>
      </c>
      <c r="G116" s="27"/>
      <c r="H116" s="56">
        <f>SUM(E116:G116)</f>
        <v>81.308999999999997</v>
      </c>
    </row>
    <row r="117" spans="1:8" ht="15" customHeight="1">
      <c r="A117" s="16"/>
      <c r="B117" s="16"/>
      <c r="C117" s="16"/>
      <c r="D117" s="11" t="s">
        <v>57</v>
      </c>
      <c r="E117" s="28"/>
      <c r="F117" s="28"/>
      <c r="G117" s="28"/>
      <c r="H117" s="57">
        <f>H116</f>
        <v>81.308999999999997</v>
      </c>
    </row>
    <row r="118" spans="1:8" ht="15" customHeight="1">
      <c r="A118" s="14"/>
      <c r="B118" s="14"/>
      <c r="C118" s="14"/>
      <c r="D118" s="8"/>
      <c r="E118" s="8"/>
      <c r="F118" s="8"/>
      <c r="G118" s="8"/>
      <c r="H118" s="53"/>
    </row>
    <row r="119" spans="1:8" ht="15" customHeight="1">
      <c r="A119" s="17"/>
      <c r="B119" s="17"/>
      <c r="C119" s="17"/>
      <c r="D119" s="12" t="s">
        <v>115</v>
      </c>
      <c r="E119" s="29"/>
      <c r="F119" s="29"/>
      <c r="G119" s="29"/>
      <c r="H119" s="57">
        <f>H96+H103+H107+H115+H117</f>
        <v>4317.4760000000006</v>
      </c>
    </row>
    <row r="120" spans="1:8" ht="14.25" customHeight="1"/>
  </sheetData>
  <mergeCells count="1">
    <mergeCell ref="B4:B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9" sqref="Q9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Odbiory</vt:lpstr>
      <vt:lpstr>Arkusz1</vt:lpstr>
      <vt:lpstr>Odbiory!Tytuły_wydruku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kuderska</cp:lastModifiedBy>
  <cp:lastPrinted>2022-09-19T10:51:25Z</cp:lastPrinted>
  <dcterms:created xsi:type="dcterms:W3CDTF">2011-11-14T17:26:35Z</dcterms:created>
  <dcterms:modified xsi:type="dcterms:W3CDTF">2022-09-19T10:51:31Z</dcterms:modified>
</cp:coreProperties>
</file>